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4 (1)\Soat-stats-3° Trimestre 2024\"/>
    </mc:Choice>
  </mc:AlternateContent>
  <xr:revisionPtr revIDLastSave="0" documentId="13_ncr:1_{1B7B357D-CD09-4360-9299-0996F04E6D25}" xr6:coauthVersionLast="47" xr6:coauthVersionMax="47" xr10:uidLastSave="{00000000-0000-0000-0000-000000000000}"/>
  <bookViews>
    <workbookView xWindow="-108" yWindow="-108" windowWidth="23256" windowHeight="12456" tabRatio="594" activeTab="1" xr2:uid="{00000000-000D-0000-FFFF-FFFF00000000}"/>
  </bookViews>
  <sheets>
    <sheet name="CONTENIDO" sheetId="7" r:id="rId1"/>
    <sheet name="CORRIENTES" sheetId="4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4" i="4" l="1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P32" i="4" l="1"/>
  <c r="P31" i="4" l="1"/>
  <c r="P30" i="4" l="1"/>
</calcChain>
</file>

<file path=xl/sharedStrings.xml><?xml version="1.0" encoding="utf-8"?>
<sst xmlns="http://schemas.openxmlformats.org/spreadsheetml/2006/main" count="24" uniqueCount="24">
  <si>
    <t>COMPAÑÍAS AUTORIZADAS PARA EMITIR SOAT</t>
  </si>
  <si>
    <t>Suramericana</t>
  </si>
  <si>
    <t>AÑO</t>
  </si>
  <si>
    <t>CONTENIDO</t>
  </si>
  <si>
    <t>Estado</t>
  </si>
  <si>
    <t>La Previsora</t>
  </si>
  <si>
    <t>Liberty</t>
  </si>
  <si>
    <t>Mundial</t>
  </si>
  <si>
    <t>QBE</t>
  </si>
  <si>
    <t>Otras</t>
  </si>
  <si>
    <t>TOTAL</t>
  </si>
  <si>
    <t>CÁMARA TÉCNICA SOAT - FASECOLDA</t>
  </si>
  <si>
    <t>ESTADÍSTICAS DEL RAMO SOAT</t>
  </si>
  <si>
    <t>CIFRAS ANUALES POR COMPAÑÍA A PRECIOS CORRIENTES</t>
  </si>
  <si>
    <t>Allianz</t>
  </si>
  <si>
    <t>Bolívar</t>
  </si>
  <si>
    <t>Cardif</t>
  </si>
  <si>
    <t>Mapfre</t>
  </si>
  <si>
    <t>Solidaria</t>
  </si>
  <si>
    <t>Axa Colpatria</t>
  </si>
  <si>
    <t>La Equidad</t>
  </si>
  <si>
    <t>PRIMAS DEVENGADAS NETAS DE XL, TRANSFERENCIAS Y CONTRIBUCIONES</t>
  </si>
  <si>
    <t>PRIMAS DEVENGADAS NETAS DE XL, TRANSFERENCIAS Y CONTRIBUCIONES POR COMPAÑÍA EN MILES DE PESOS CORRIENTES</t>
  </si>
  <si>
    <t>VALORES ANUALES DESDE 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</si>
</sst>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_ * #,##0_ ;_ * \-#,##0_ ;_ * &quot;-&quot;??_ ;_ @_ "/>
    <numFmt numFmtId="167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8"/>
      <name val="Arial"/>
      <family val="2"/>
    </font>
    <font>
      <b/>
      <sz val="14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thin">
        <color indexed="45"/>
      </right>
      <top style="thin">
        <color indexed="45"/>
      </top>
      <bottom style="thin">
        <color indexed="45"/>
      </bottom>
      <diagonal/>
    </border>
    <border>
      <left style="thin">
        <color indexed="45"/>
      </left>
      <right style="medium">
        <color indexed="45"/>
      </right>
      <top style="thin">
        <color indexed="45"/>
      </top>
      <bottom style="thin">
        <color indexed="45"/>
      </bottom>
      <diagonal/>
    </border>
    <border>
      <left style="medium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thin">
        <color indexed="45"/>
      </right>
      <top style="thin">
        <color indexed="45"/>
      </top>
      <bottom/>
      <diagonal/>
    </border>
    <border>
      <left style="thin">
        <color indexed="45"/>
      </left>
      <right style="medium">
        <color indexed="45"/>
      </right>
      <top style="thin">
        <color indexed="45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vertical="center"/>
    </xf>
    <xf numFmtId="3" fontId="1" fillId="2" borderId="4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1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vertical="center"/>
    </xf>
    <xf numFmtId="3" fontId="1" fillId="2" borderId="7" xfId="0" applyNumberFormat="1" applyFont="1" applyFill="1" applyBorder="1" applyAlignment="1">
      <alignment vertical="center"/>
    </xf>
    <xf numFmtId="14" fontId="2" fillId="2" borderId="0" xfId="0" applyNumberFormat="1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5" fontId="0" fillId="2" borderId="3" xfId="2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vertical="center"/>
    </xf>
    <xf numFmtId="165" fontId="0" fillId="2" borderId="0" xfId="0" applyNumberFormat="1" applyFill="1" applyAlignment="1">
      <alignment vertical="center"/>
    </xf>
    <xf numFmtId="0" fontId="7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9" fillId="2" borderId="0" xfId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7" fontId="1" fillId="0" borderId="0" xfId="2" applyNumberFormat="1" applyFont="1" applyFill="1" applyAlignment="1">
      <alignment wrapText="1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D916D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CONTENIDO!A1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409575</xdr:colOff>
      <xdr:row>0</xdr:row>
      <xdr:rowOff>9525</xdr:rowOff>
    </xdr:from>
    <xdr:to>
      <xdr:col>7</xdr:col>
      <xdr:colOff>771525</xdr:colOff>
      <xdr:row>6</xdr:row>
      <xdr:rowOff>38100</xdr:rowOff>
    </xdr:to>
    <xdr:pic>
      <xdr:nvPicPr>
        <xdr:cNvPr id="5445" name="0 Imagen" descr="FASECOLDA.gif">
          <a:extLst>
            <a:ext uri="{FF2B5EF4-FFF2-40B4-BE49-F238E27FC236}">
              <a16:creationId xmlns:a16="http://schemas.microsoft.com/office/drawing/2014/main" id="{0C56EE34-CB98-4A3D-8FF1-A3629F777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43300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276225</xdr:colOff>
      <xdr:row>6</xdr:row>
      <xdr:rowOff>38100</xdr:rowOff>
    </xdr:from>
    <xdr:to>
      <xdr:col>7</xdr:col>
      <xdr:colOff>771525</xdr:colOff>
      <xdr:row>7</xdr:row>
      <xdr:rowOff>152400</xdr:rowOff>
    </xdr:to>
    <xdr:pic>
      <xdr:nvPicPr>
        <xdr:cNvPr id="5446" name="Picture 2" descr="soat">
          <a:extLst>
            <a:ext uri="{FF2B5EF4-FFF2-40B4-BE49-F238E27FC236}">
              <a16:creationId xmlns:a16="http://schemas.microsoft.com/office/drawing/2014/main" id="{6E11983E-EB0B-4DFB-8B07-6DCDAE3922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9950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571500</xdr:colOff>
      <xdr:row>5</xdr:row>
      <xdr:rowOff>19050</xdr:rowOff>
    </xdr:to>
    <xdr:pic>
      <xdr:nvPicPr>
        <xdr:cNvPr id="2377" name="Picture 2" descr="soat">
          <a:extLst>
            <a:ext uri="{FF2B5EF4-FFF2-40B4-BE49-F238E27FC236}">
              <a16:creationId xmlns:a16="http://schemas.microsoft.com/office/drawing/2014/main" id="{342A6899-F74E-454F-A92C-96A5A13C1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</xdr:colOff>
      <xdr:row>0</xdr:row>
      <xdr:rowOff>123825</xdr:rowOff>
    </xdr:from>
    <xdr:to>
      <xdr:col>9</xdr:col>
      <xdr:colOff>704850</xdr:colOff>
      <xdr:row>2</xdr:row>
      <xdr:rowOff>133350</xdr:rowOff>
    </xdr:to>
    <xdr:sp macro="" textlink="">
      <xdr:nvSpPr>
        <xdr:cNvPr id="2054" name="Text Box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CEC79F3-F3BD-4D4A-BD35-2CEDF4FCEDCA}"/>
            </a:ext>
          </a:extLst>
        </xdr:cNvPr>
        <xdr:cNvSpPr txBox="1">
          <a:spLocks noChangeArrowheads="1"/>
        </xdr:cNvSpPr>
      </xdr:nvSpPr>
      <xdr:spPr bwMode="auto">
        <a:xfrm>
          <a:off x="7515225" y="123825"/>
          <a:ext cx="1590675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prieto\Downloads\Soat-stats-3&#176;-Trimestre-2024%20(1)\Soat-stats-3&#176;%20Trimestre%202024\primas-devengadas-trimestrales.xlsx" TargetMode="External"/><Relationship Id="rId1" Type="http://schemas.openxmlformats.org/officeDocument/2006/relationships/externalLinkPath" Target="primas-devengadas-trimestr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ENIDO"/>
      <sheetName val="CORRIENTES"/>
    </sheetNames>
    <sheetDataSet>
      <sheetData sheetId="0"/>
      <sheetData sheetId="1">
        <row r="97">
          <cell r="D97">
            <v>62216029.115000002</v>
          </cell>
          <cell r="E97">
            <v>53227329.821000002</v>
          </cell>
          <cell r="F97">
            <v>0</v>
          </cell>
          <cell r="G97">
            <v>60724344.700999998</v>
          </cell>
          <cell r="H97">
            <v>15799554.665999999</v>
          </cell>
          <cell r="I97">
            <v>174193227.61899999</v>
          </cell>
          <cell r="J97">
            <v>13889148.919</v>
          </cell>
          <cell r="K97">
            <v>7552221.3550000004</v>
          </cell>
          <cell r="L97">
            <v>86007324.158000007</v>
          </cell>
          <cell r="M97">
            <v>0</v>
          </cell>
          <cell r="N97">
            <v>14237903.540999999</v>
          </cell>
          <cell r="O97">
            <v>89420987.381999999</v>
          </cell>
          <cell r="Q97">
            <v>577268071.27699995</v>
          </cell>
        </row>
        <row r="98">
          <cell r="D98">
            <v>88247492.36499998</v>
          </cell>
          <cell r="E98">
            <v>55453557.647999994</v>
          </cell>
          <cell r="F98">
            <v>-234646.94</v>
          </cell>
          <cell r="G98">
            <v>60307448.173</v>
          </cell>
          <cell r="H98">
            <v>22731793.269000001</v>
          </cell>
          <cell r="I98">
            <v>205647210.97800002</v>
          </cell>
          <cell r="J98">
            <v>13260958.232000001</v>
          </cell>
          <cell r="K98">
            <v>5163587.868999999</v>
          </cell>
          <cell r="L98">
            <v>87764996.387999997</v>
          </cell>
          <cell r="N98">
            <v>13741961.432999998</v>
          </cell>
          <cell r="O98">
            <v>100363670.86000001</v>
          </cell>
          <cell r="P98">
            <v>0</v>
          </cell>
          <cell r="Q98">
            <v>652448030.27499998</v>
          </cell>
        </row>
        <row r="99">
          <cell r="D99">
            <v>116090379.48800001</v>
          </cell>
          <cell r="E99">
            <v>49236353.870999999</v>
          </cell>
          <cell r="F99">
            <v>0</v>
          </cell>
          <cell r="G99">
            <v>56731130.278999992</v>
          </cell>
          <cell r="H99">
            <v>22784292.684999995</v>
          </cell>
          <cell r="I99">
            <v>236244591.734</v>
          </cell>
          <cell r="J99">
            <v>10049018.673</v>
          </cell>
          <cell r="K99">
            <v>984840.4840000011</v>
          </cell>
          <cell r="L99">
            <v>88330015.232999995</v>
          </cell>
          <cell r="M99">
            <v>0</v>
          </cell>
          <cell r="N99">
            <v>13222613.605999999</v>
          </cell>
          <cell r="O99">
            <v>92882109.115999967</v>
          </cell>
          <cell r="P99">
            <v>0</v>
          </cell>
          <cell r="Q99">
            <v>686555345.16900003</v>
          </cell>
        </row>
        <row r="100">
          <cell r="D100">
            <v>141697986.23700002</v>
          </cell>
          <cell r="E100">
            <v>44463178.01600001</v>
          </cell>
          <cell r="F100">
            <v>0</v>
          </cell>
          <cell r="G100">
            <v>63297733.276000001</v>
          </cell>
          <cell r="H100">
            <v>15518765.187000001</v>
          </cell>
          <cell r="I100">
            <v>284498001.34399998</v>
          </cell>
          <cell r="J100">
            <v>9616495.3139999956</v>
          </cell>
          <cell r="K100">
            <v>-2326775.2330000009</v>
          </cell>
          <cell r="L100">
            <v>110122675.402</v>
          </cell>
          <cell r="M100">
            <v>0</v>
          </cell>
          <cell r="N100">
            <v>12430342.360000001</v>
          </cell>
          <cell r="O100">
            <v>61048258.356000006</v>
          </cell>
          <cell r="P100">
            <v>0</v>
          </cell>
          <cell r="Q100">
            <v>740366660.25899982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GridLines="0" showRowColHeaders="0" workbookViewId="0">
      <pane xSplit="11" ySplit="26" topLeftCell="L45" activePane="bottomRight" state="frozen"/>
      <selection pane="topRight" activeCell="L1" sqref="L1"/>
      <selection pane="bottomLeft" activeCell="A27" sqref="A27"/>
      <selection pane="bottomRight" activeCell="G23" sqref="G23"/>
    </sheetView>
  </sheetViews>
  <sheetFormatPr baseColWidth="10" defaultColWidth="11.44140625" defaultRowHeight="13.2" x14ac:dyDescent="0.25"/>
  <cols>
    <col min="1" max="1" width="12.6640625" style="1" customWidth="1"/>
    <col min="2" max="2" width="13.6640625" style="1" customWidth="1"/>
    <col min="3" max="3" width="8.88671875" style="1" customWidth="1"/>
    <col min="4" max="4" width="11.6640625" style="1" customWidth="1"/>
    <col min="5" max="5" width="16.5546875" style="1" customWidth="1"/>
    <col min="6" max="6" width="14.5546875" style="1" customWidth="1"/>
    <col min="7" max="7" width="20.88671875" style="1" customWidth="1"/>
    <col min="8" max="8" width="23.33203125" style="1" customWidth="1"/>
    <col min="9" max="16384" width="11.44140625" style="1"/>
  </cols>
  <sheetData>
    <row r="11" spans="2:8" ht="17.399999999999999" x14ac:dyDescent="0.3">
      <c r="B11" s="23" t="s">
        <v>12</v>
      </c>
      <c r="C11" s="23"/>
      <c r="D11" s="23"/>
      <c r="E11" s="23"/>
      <c r="F11" s="23"/>
      <c r="G11" s="23"/>
      <c r="H11" s="23"/>
    </row>
    <row r="12" spans="2:8" ht="17.399999999999999" x14ac:dyDescent="0.3">
      <c r="B12" s="23" t="s">
        <v>21</v>
      </c>
      <c r="C12" s="23"/>
      <c r="D12" s="23"/>
      <c r="E12" s="23"/>
      <c r="F12" s="23"/>
      <c r="G12" s="23"/>
      <c r="H12" s="23"/>
    </row>
    <row r="14" spans="2:8" x14ac:dyDescent="0.25">
      <c r="B14" s="24"/>
      <c r="C14" s="24"/>
      <c r="D14" s="24"/>
      <c r="E14" s="24"/>
      <c r="F14" s="24"/>
      <c r="G14" s="24"/>
    </row>
    <row r="15" spans="2:8" ht="22.8" x14ac:dyDescent="0.4">
      <c r="B15" s="26" t="s">
        <v>3</v>
      </c>
      <c r="C15" s="26"/>
      <c r="D15" s="26"/>
      <c r="E15" s="26"/>
      <c r="F15" s="26"/>
      <c r="G15" s="26"/>
      <c r="H15" s="26"/>
    </row>
    <row r="16" spans="2:8" ht="36.75" customHeight="1" x14ac:dyDescent="0.25">
      <c r="B16" s="25" t="s">
        <v>13</v>
      </c>
      <c r="C16" s="25"/>
      <c r="D16" s="25"/>
      <c r="E16" s="25"/>
      <c r="F16" s="25"/>
      <c r="G16" s="25"/>
      <c r="H16" s="25"/>
    </row>
    <row r="17" spans="2:8" ht="38.25" customHeight="1" x14ac:dyDescent="0.25">
      <c r="B17" s="25"/>
      <c r="C17" s="25"/>
      <c r="D17" s="25"/>
      <c r="E17" s="25"/>
      <c r="F17" s="25"/>
      <c r="G17" s="25"/>
      <c r="H17" s="25"/>
    </row>
  </sheetData>
  <mergeCells count="6">
    <mergeCell ref="B11:H11"/>
    <mergeCell ref="B12:H12"/>
    <mergeCell ref="B14:G14"/>
    <mergeCell ref="B17:H17"/>
    <mergeCell ref="B16:H16"/>
    <mergeCell ref="B15:H15"/>
  </mergeCells>
  <phoneticPr fontId="4" type="noConversion"/>
  <hyperlinks>
    <hyperlink ref="B16:G16" location="CORRIENTES!A1" display="PRIMAS EMITIDAS TRIMESTRALMENTE POR COMPAÑÍAS A PRECIOS CORRIENTES" xr:uid="{00000000-0004-0000-0000-000000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IV34"/>
  <sheetViews>
    <sheetView showGridLines="0" showRowColHeaders="0" tabSelected="1" zoomScale="90" workbookViewId="0">
      <pane xSplit="1" ySplit="12" topLeftCell="B28" activePane="bottomRight" state="frozen"/>
      <selection activeCell="B15" sqref="B15:H15"/>
      <selection pane="topRight" activeCell="B15" sqref="B15:H15"/>
      <selection pane="bottomLeft" activeCell="B15" sqref="B15:H15"/>
      <selection pane="bottomRight" activeCell="B34" sqref="B34"/>
    </sheetView>
  </sheetViews>
  <sheetFormatPr baseColWidth="10" defaultColWidth="11.44140625" defaultRowHeight="13.2" x14ac:dyDescent="0.25"/>
  <cols>
    <col min="1" max="1" width="10.6640625" style="4" customWidth="1"/>
    <col min="2" max="10" width="14.44140625" style="4" customWidth="1"/>
    <col min="11" max="12" width="15.88671875" style="4" bestFit="1" customWidth="1"/>
    <col min="13" max="13" width="15.109375" style="4" customWidth="1"/>
    <col min="14" max="14" width="15.88671875" style="4" bestFit="1" customWidth="1"/>
    <col min="15" max="15" width="13.5546875" style="4" bestFit="1" customWidth="1"/>
    <col min="16" max="16" width="17.33203125" style="4" bestFit="1" customWidth="1"/>
    <col min="17" max="16384" width="11.44140625" style="4"/>
  </cols>
  <sheetData>
    <row r="1" spans="1:256" s="2" customFormat="1" x14ac:dyDescent="0.25"/>
    <row r="2" spans="1:256" s="2" customFormat="1" x14ac:dyDescent="0.25"/>
    <row r="3" spans="1:256" s="2" customFormat="1" x14ac:dyDescent="0.25"/>
    <row r="4" spans="1:256" s="2" customFormat="1" x14ac:dyDescent="0.25"/>
    <row r="5" spans="1:256" s="2" customFormat="1" x14ac:dyDescent="0.25"/>
    <row r="6" spans="1:256" s="2" customFormat="1" x14ac:dyDescent="0.25">
      <c r="B6" s="12" t="s">
        <v>11</v>
      </c>
      <c r="C6" s="13"/>
      <c r="D6" s="13"/>
      <c r="E6" s="13"/>
      <c r="F6" s="13"/>
      <c r="G6" s="13"/>
      <c r="H6" s="13"/>
      <c r="I6" s="13"/>
    </row>
    <row r="7" spans="1:256" s="2" customFormat="1" x14ac:dyDescent="0.25">
      <c r="B7" s="12" t="s">
        <v>22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  <c r="EP7" s="27"/>
      <c r="EQ7" s="27"/>
      <c r="ER7" s="27"/>
      <c r="ES7" s="27"/>
      <c r="ET7" s="27"/>
      <c r="EU7" s="27"/>
      <c r="EV7" s="27"/>
      <c r="EW7" s="27"/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27"/>
      <c r="FJ7" s="27"/>
      <c r="FK7" s="27"/>
      <c r="FL7" s="27"/>
      <c r="FM7" s="27"/>
      <c r="FN7" s="27"/>
      <c r="FO7" s="27"/>
      <c r="FP7" s="27"/>
      <c r="FQ7" s="27"/>
      <c r="FR7" s="27"/>
      <c r="FS7" s="27"/>
      <c r="FT7" s="27"/>
      <c r="FU7" s="27"/>
      <c r="FV7" s="27"/>
      <c r="FW7" s="27"/>
      <c r="FX7" s="27"/>
      <c r="FY7" s="27"/>
      <c r="FZ7" s="27"/>
      <c r="GA7" s="27"/>
      <c r="GB7" s="27"/>
      <c r="GC7" s="27"/>
      <c r="GD7" s="27"/>
      <c r="GE7" s="27"/>
      <c r="GF7" s="27"/>
      <c r="GG7" s="27"/>
      <c r="GH7" s="27"/>
      <c r="GI7" s="27"/>
      <c r="GJ7" s="27"/>
      <c r="GK7" s="27"/>
      <c r="GL7" s="27"/>
      <c r="GM7" s="27"/>
      <c r="GN7" s="27"/>
      <c r="GO7" s="27"/>
      <c r="GP7" s="27"/>
      <c r="GQ7" s="27"/>
      <c r="GR7" s="27"/>
      <c r="GS7" s="27"/>
      <c r="GT7" s="27"/>
      <c r="GU7" s="27"/>
      <c r="GV7" s="27"/>
      <c r="GW7" s="27"/>
      <c r="GX7" s="27"/>
      <c r="GY7" s="27"/>
      <c r="GZ7" s="27"/>
      <c r="HA7" s="27"/>
      <c r="HB7" s="27"/>
      <c r="HC7" s="27"/>
      <c r="HD7" s="27"/>
      <c r="HE7" s="27"/>
      <c r="HF7" s="27"/>
      <c r="HG7" s="27"/>
      <c r="HH7" s="27"/>
      <c r="HI7" s="27"/>
      <c r="HJ7" s="27"/>
      <c r="HK7" s="27"/>
      <c r="HL7" s="27"/>
      <c r="HM7" s="27"/>
      <c r="HN7" s="27"/>
      <c r="HO7" s="27"/>
      <c r="HP7" s="27"/>
      <c r="HQ7" s="27"/>
      <c r="HR7" s="27"/>
      <c r="HS7" s="27"/>
      <c r="HT7" s="27"/>
      <c r="HU7" s="27"/>
      <c r="HV7" s="27"/>
      <c r="HW7" s="27"/>
      <c r="HX7" s="27"/>
      <c r="HY7" s="27"/>
      <c r="HZ7" s="27"/>
      <c r="IA7" s="27"/>
      <c r="IB7" s="27"/>
      <c r="IC7" s="27"/>
      <c r="ID7" s="27"/>
      <c r="IE7" s="27"/>
      <c r="IF7" s="27"/>
      <c r="IG7" s="27"/>
      <c r="IH7" s="27"/>
      <c r="II7" s="27"/>
      <c r="IJ7" s="27"/>
      <c r="IK7" s="27"/>
      <c r="IL7" s="27"/>
      <c r="IM7" s="27"/>
      <c r="IN7" s="27"/>
      <c r="IO7" s="27"/>
      <c r="IP7" s="27"/>
      <c r="IQ7" s="27"/>
      <c r="IR7" s="27"/>
      <c r="IS7" s="27"/>
      <c r="IT7" s="27"/>
      <c r="IU7" s="27"/>
      <c r="IV7" s="27"/>
    </row>
    <row r="8" spans="1:256" s="2" customFormat="1" x14ac:dyDescent="0.25">
      <c r="B8" s="12" t="s">
        <v>23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  <c r="EP8" s="27"/>
      <c r="EQ8" s="27"/>
      <c r="ER8" s="27"/>
      <c r="ES8" s="27"/>
      <c r="ET8" s="27"/>
      <c r="EU8" s="27"/>
      <c r="EV8" s="27"/>
      <c r="EW8" s="27"/>
      <c r="EX8" s="27"/>
      <c r="EY8" s="27"/>
      <c r="EZ8" s="27"/>
      <c r="FA8" s="27"/>
      <c r="FB8" s="27"/>
      <c r="FC8" s="27"/>
      <c r="FD8" s="27"/>
      <c r="FE8" s="27"/>
      <c r="FF8" s="27"/>
      <c r="FG8" s="27"/>
      <c r="FH8" s="27"/>
      <c r="FI8" s="27"/>
      <c r="FJ8" s="27"/>
      <c r="FK8" s="27"/>
      <c r="FL8" s="27"/>
      <c r="FM8" s="27"/>
      <c r="FN8" s="27"/>
      <c r="FO8" s="27"/>
      <c r="FP8" s="27"/>
      <c r="FQ8" s="27"/>
      <c r="FR8" s="27"/>
      <c r="FS8" s="27"/>
      <c r="FT8" s="27"/>
      <c r="FU8" s="27"/>
      <c r="FV8" s="27"/>
      <c r="FW8" s="27"/>
      <c r="FX8" s="27"/>
      <c r="FY8" s="27"/>
      <c r="FZ8" s="27"/>
      <c r="GA8" s="27"/>
      <c r="GB8" s="27"/>
      <c r="GC8" s="27"/>
      <c r="GD8" s="27"/>
      <c r="GE8" s="27"/>
      <c r="GF8" s="27"/>
      <c r="GG8" s="27"/>
      <c r="GH8" s="27"/>
      <c r="GI8" s="27"/>
      <c r="GJ8" s="27"/>
      <c r="GK8" s="27"/>
      <c r="GL8" s="27"/>
      <c r="GM8" s="27"/>
      <c r="GN8" s="27"/>
      <c r="GO8" s="27"/>
      <c r="GP8" s="27"/>
      <c r="GQ8" s="27"/>
      <c r="GR8" s="27"/>
      <c r="GS8" s="27"/>
      <c r="GT8" s="27"/>
      <c r="GU8" s="27"/>
      <c r="GV8" s="27"/>
      <c r="GW8" s="27"/>
      <c r="GX8" s="27"/>
      <c r="GY8" s="27"/>
      <c r="GZ8" s="27"/>
      <c r="HA8" s="27"/>
      <c r="HB8" s="27"/>
      <c r="HC8" s="27"/>
      <c r="HD8" s="27"/>
      <c r="HE8" s="27"/>
      <c r="HF8" s="27"/>
      <c r="HG8" s="27"/>
      <c r="HH8" s="27"/>
      <c r="HI8" s="27"/>
      <c r="HJ8" s="27"/>
      <c r="HK8" s="27"/>
      <c r="HL8" s="27"/>
      <c r="HM8" s="27"/>
      <c r="HN8" s="27"/>
      <c r="HO8" s="27"/>
      <c r="HP8" s="27"/>
      <c r="HQ8" s="27"/>
      <c r="HR8" s="27"/>
      <c r="HS8" s="27"/>
      <c r="HT8" s="27"/>
      <c r="HU8" s="27"/>
      <c r="HV8" s="27"/>
      <c r="HW8" s="27"/>
      <c r="HX8" s="27"/>
      <c r="HY8" s="27"/>
      <c r="HZ8" s="27"/>
      <c r="IA8" s="27"/>
      <c r="IB8" s="27"/>
      <c r="IC8" s="27"/>
      <c r="ID8" s="27"/>
      <c r="IE8" s="27"/>
      <c r="IF8" s="27"/>
      <c r="IG8" s="27"/>
      <c r="IH8" s="27"/>
      <c r="II8" s="27"/>
      <c r="IJ8" s="27"/>
      <c r="IK8" s="27"/>
      <c r="IL8" s="27"/>
      <c r="IM8" s="27"/>
      <c r="IN8" s="27"/>
      <c r="IO8" s="27"/>
      <c r="IP8" s="27"/>
      <c r="IQ8" s="27"/>
      <c r="IR8" s="27"/>
      <c r="IS8" s="27"/>
      <c r="IT8" s="27"/>
      <c r="IU8" s="27"/>
      <c r="IV8" s="27"/>
    </row>
    <row r="9" spans="1:256" s="2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</row>
    <row r="10" spans="1:256" s="2" customFormat="1" x14ac:dyDescent="0.25">
      <c r="A10" s="3"/>
      <c r="B10" s="3"/>
      <c r="C10" s="3"/>
      <c r="D10" s="3"/>
      <c r="E10" s="3"/>
      <c r="F10" s="3"/>
      <c r="G10" s="10"/>
      <c r="H10" s="17"/>
      <c r="I10" s="11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</row>
    <row r="11" spans="1:256" s="2" customFormat="1" ht="18.75" customHeight="1" x14ac:dyDescent="0.25">
      <c r="A11" s="30" t="s">
        <v>2</v>
      </c>
      <c r="B11" s="28" t="s">
        <v>0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256" s="2" customFormat="1" ht="33" customHeight="1" x14ac:dyDescent="0.25">
      <c r="A12" s="31"/>
      <c r="B12" s="5" t="s">
        <v>14</v>
      </c>
      <c r="C12" s="5" t="s">
        <v>19</v>
      </c>
      <c r="D12" s="5" t="s">
        <v>15</v>
      </c>
      <c r="E12" s="5" t="s">
        <v>16</v>
      </c>
      <c r="F12" s="5" t="s">
        <v>4</v>
      </c>
      <c r="G12" s="5" t="s">
        <v>20</v>
      </c>
      <c r="H12" s="5" t="s">
        <v>5</v>
      </c>
      <c r="I12" s="5" t="s">
        <v>6</v>
      </c>
      <c r="J12" s="5" t="s">
        <v>17</v>
      </c>
      <c r="K12" s="5" t="s">
        <v>7</v>
      </c>
      <c r="L12" s="5" t="s">
        <v>8</v>
      </c>
      <c r="M12" s="5" t="s">
        <v>18</v>
      </c>
      <c r="N12" s="5" t="s">
        <v>1</v>
      </c>
      <c r="O12" s="5" t="s">
        <v>9</v>
      </c>
      <c r="P12" s="6" t="s">
        <v>10</v>
      </c>
    </row>
    <row r="13" spans="1:256" x14ac:dyDescent="0.25">
      <c r="A13" s="7">
        <v>2003</v>
      </c>
      <c r="B13" s="8">
        <v>14031071.779999999</v>
      </c>
      <c r="C13" s="8">
        <v>23074830.219999999</v>
      </c>
      <c r="D13" s="8">
        <v>0</v>
      </c>
      <c r="E13" s="8">
        <v>0</v>
      </c>
      <c r="F13" s="8">
        <v>111318749.64</v>
      </c>
      <c r="G13" s="8"/>
      <c r="H13" s="8">
        <v>30063845.329999998</v>
      </c>
      <c r="I13" s="8">
        <v>17828672.170000002</v>
      </c>
      <c r="J13" s="8">
        <v>0</v>
      </c>
      <c r="K13" s="8">
        <v>13727963.1</v>
      </c>
      <c r="L13" s="8">
        <v>526682.30000000005</v>
      </c>
      <c r="M13" s="8">
        <v>1631168.28</v>
      </c>
      <c r="N13" s="8">
        <v>31533518.969999999</v>
      </c>
      <c r="O13" s="8">
        <v>4040664.5</v>
      </c>
      <c r="P13" s="9">
        <v>247777166.28999999</v>
      </c>
    </row>
    <row r="14" spans="1:256" x14ac:dyDescent="0.25">
      <c r="A14" s="7">
        <v>2004</v>
      </c>
      <c r="B14" s="8">
        <v>1791075.52</v>
      </c>
      <c r="C14" s="8">
        <v>19834930.75</v>
      </c>
      <c r="D14" s="8">
        <v>0</v>
      </c>
      <c r="E14" s="8">
        <v>0</v>
      </c>
      <c r="F14" s="8">
        <v>129082026.73</v>
      </c>
      <c r="G14" s="8"/>
      <c r="H14" s="8">
        <v>57747653.280000001</v>
      </c>
      <c r="I14" s="8">
        <v>19991326.25</v>
      </c>
      <c r="J14" s="8">
        <v>0</v>
      </c>
      <c r="K14" s="8">
        <v>13355684.289999999</v>
      </c>
      <c r="L14" s="8">
        <v>3896304.07</v>
      </c>
      <c r="M14" s="8">
        <v>0</v>
      </c>
      <c r="N14" s="8">
        <v>37344628.590000004</v>
      </c>
      <c r="O14" s="8">
        <v>449766.12000000477</v>
      </c>
      <c r="P14" s="9">
        <v>283493395.60000002</v>
      </c>
    </row>
    <row r="15" spans="1:256" x14ac:dyDescent="0.25">
      <c r="A15" s="7">
        <v>2005</v>
      </c>
      <c r="B15" s="8">
        <v>0</v>
      </c>
      <c r="C15" s="8">
        <v>8539531.0600000005</v>
      </c>
      <c r="D15" s="8">
        <v>0</v>
      </c>
      <c r="E15" s="8">
        <v>0</v>
      </c>
      <c r="F15" s="8">
        <v>143765853.75999999</v>
      </c>
      <c r="G15" s="8"/>
      <c r="H15" s="8">
        <v>51602280.68</v>
      </c>
      <c r="I15" s="8">
        <v>25203780.449999999</v>
      </c>
      <c r="J15" s="8">
        <v>0</v>
      </c>
      <c r="K15" s="8">
        <v>19126964.280000001</v>
      </c>
      <c r="L15" s="8">
        <v>19645646.559999999</v>
      </c>
      <c r="M15" s="8">
        <v>0</v>
      </c>
      <c r="N15" s="8">
        <v>55763734.93</v>
      </c>
      <c r="O15" s="8">
        <v>502.40000003576279</v>
      </c>
      <c r="P15" s="9">
        <v>323648294.12</v>
      </c>
    </row>
    <row r="16" spans="1:256" x14ac:dyDescent="0.25">
      <c r="A16" s="7">
        <v>2006</v>
      </c>
      <c r="B16" s="8">
        <v>0</v>
      </c>
      <c r="C16" s="8">
        <v>6309599.6100000003</v>
      </c>
      <c r="D16" s="8">
        <v>0</v>
      </c>
      <c r="E16" s="8">
        <v>0</v>
      </c>
      <c r="F16" s="8">
        <v>144382311.81</v>
      </c>
      <c r="G16" s="8"/>
      <c r="H16" s="8">
        <v>58406958.82</v>
      </c>
      <c r="I16" s="8">
        <v>34325465.149999999</v>
      </c>
      <c r="J16" s="8">
        <v>0</v>
      </c>
      <c r="K16" s="8">
        <v>30039297.789999999</v>
      </c>
      <c r="L16" s="8">
        <v>51638808.979999997</v>
      </c>
      <c r="M16" s="8">
        <v>0</v>
      </c>
      <c r="N16" s="8">
        <v>64928962.450000003</v>
      </c>
      <c r="O16" s="8">
        <v>382.20999997854233</v>
      </c>
      <c r="P16" s="9">
        <v>390031786.81999999</v>
      </c>
    </row>
    <row r="17" spans="1:16" x14ac:dyDescent="0.25">
      <c r="A17" s="7">
        <v>2007</v>
      </c>
      <c r="B17" s="8">
        <v>0</v>
      </c>
      <c r="C17" s="8">
        <v>12228215.970000001</v>
      </c>
      <c r="D17" s="8">
        <v>0</v>
      </c>
      <c r="E17" s="8">
        <v>0</v>
      </c>
      <c r="F17" s="8">
        <v>138833281.27000001</v>
      </c>
      <c r="G17" s="8"/>
      <c r="H17" s="8">
        <v>66099701.079999998</v>
      </c>
      <c r="I17" s="8">
        <v>43286171.479999997</v>
      </c>
      <c r="J17" s="8">
        <v>0</v>
      </c>
      <c r="K17" s="8">
        <v>46180523.539999999</v>
      </c>
      <c r="L17" s="8">
        <v>100405654.56</v>
      </c>
      <c r="M17" s="8">
        <v>0</v>
      </c>
      <c r="N17" s="8">
        <v>34249929.490000002</v>
      </c>
      <c r="O17" s="8">
        <v>32490596.610000014</v>
      </c>
      <c r="P17" s="9">
        <v>473774074</v>
      </c>
    </row>
    <row r="18" spans="1:16" x14ac:dyDescent="0.25">
      <c r="A18" s="7">
        <v>2008</v>
      </c>
      <c r="B18" s="8">
        <v>0</v>
      </c>
      <c r="C18" s="8">
        <v>23179615</v>
      </c>
      <c r="D18" s="8">
        <v>0</v>
      </c>
      <c r="E18" s="8">
        <v>0</v>
      </c>
      <c r="F18" s="8">
        <v>142109168.30000001</v>
      </c>
      <c r="G18" s="8"/>
      <c r="H18" s="8">
        <v>64889351.32</v>
      </c>
      <c r="I18" s="8">
        <v>55520014.450000003</v>
      </c>
      <c r="J18" s="8">
        <v>0</v>
      </c>
      <c r="K18" s="8">
        <v>57058999.090000004</v>
      </c>
      <c r="L18" s="8">
        <v>148211671.11000001</v>
      </c>
      <c r="M18" s="8">
        <v>0</v>
      </c>
      <c r="N18" s="8">
        <v>78629854.269999996</v>
      </c>
      <c r="O18" s="8">
        <v>-9.9999904632568359E-3</v>
      </c>
      <c r="P18" s="9">
        <v>569598673.52999997</v>
      </c>
    </row>
    <row r="19" spans="1:16" x14ac:dyDescent="0.25">
      <c r="A19" s="7">
        <v>2009</v>
      </c>
      <c r="B19" s="8">
        <v>0</v>
      </c>
      <c r="C19" s="8">
        <v>32344620.510000002</v>
      </c>
      <c r="D19" s="8">
        <v>0</v>
      </c>
      <c r="E19" s="8">
        <v>0</v>
      </c>
      <c r="F19" s="8">
        <v>152209036.97</v>
      </c>
      <c r="G19" s="8"/>
      <c r="H19" s="8">
        <v>61375264.75</v>
      </c>
      <c r="I19" s="8">
        <v>66858062.009999998</v>
      </c>
      <c r="J19" s="8">
        <v>0</v>
      </c>
      <c r="K19" s="8">
        <v>59920441.380000003</v>
      </c>
      <c r="L19" s="8">
        <v>206162073.44999999</v>
      </c>
      <c r="M19" s="8">
        <v>0</v>
      </c>
      <c r="N19" s="8">
        <v>89517526.859999999</v>
      </c>
      <c r="O19" s="8">
        <v>-9.9999904632568359E-3</v>
      </c>
      <c r="P19" s="9">
        <v>668387025.91999996</v>
      </c>
    </row>
    <row r="20" spans="1:16" x14ac:dyDescent="0.25">
      <c r="A20" s="7">
        <v>2010</v>
      </c>
      <c r="B20" s="8">
        <v>0</v>
      </c>
      <c r="C20" s="8">
        <v>52867288.329999998</v>
      </c>
      <c r="D20" s="8">
        <v>0</v>
      </c>
      <c r="E20" s="8">
        <v>0</v>
      </c>
      <c r="F20" s="8">
        <v>137644161.71000001</v>
      </c>
      <c r="G20" s="8"/>
      <c r="H20" s="8">
        <v>89822199.109999999</v>
      </c>
      <c r="I20" s="8">
        <v>55127328.689999998</v>
      </c>
      <c r="J20" s="8">
        <v>0</v>
      </c>
      <c r="K20" s="8">
        <v>50528300.020000003</v>
      </c>
      <c r="L20" s="8">
        <v>277890397.19999999</v>
      </c>
      <c r="M20" s="8">
        <v>0</v>
      </c>
      <c r="N20" s="8">
        <v>90156475.819999993</v>
      </c>
      <c r="O20" s="8">
        <v>0</v>
      </c>
      <c r="P20" s="9">
        <v>754036150.88</v>
      </c>
    </row>
    <row r="21" spans="1:16" x14ac:dyDescent="0.25">
      <c r="A21" s="7">
        <v>2011</v>
      </c>
      <c r="B21" s="8">
        <v>0</v>
      </c>
      <c r="C21" s="8">
        <v>108877204.55</v>
      </c>
      <c r="D21" s="8">
        <v>0</v>
      </c>
      <c r="E21" s="8">
        <v>0</v>
      </c>
      <c r="F21" s="8">
        <v>169969380.93000001</v>
      </c>
      <c r="G21" s="8"/>
      <c r="H21" s="8">
        <v>97033163.670000002</v>
      </c>
      <c r="I21" s="8">
        <v>53716791.060000002</v>
      </c>
      <c r="J21" s="8">
        <v>0</v>
      </c>
      <c r="K21" s="8">
        <v>62764082.18</v>
      </c>
      <c r="L21" s="8">
        <v>257922175.13999999</v>
      </c>
      <c r="M21" s="8">
        <v>0</v>
      </c>
      <c r="N21" s="8">
        <v>95881754.109999999</v>
      </c>
      <c r="O21" s="8">
        <v>0</v>
      </c>
      <c r="P21" s="9">
        <v>846164551.63999999</v>
      </c>
    </row>
    <row r="22" spans="1:16" x14ac:dyDescent="0.25">
      <c r="A22" s="7">
        <v>2012</v>
      </c>
      <c r="B22" s="8">
        <v>0</v>
      </c>
      <c r="C22" s="8">
        <v>154908408.25999999</v>
      </c>
      <c r="D22" s="8">
        <v>0</v>
      </c>
      <c r="E22" s="8">
        <v>0</v>
      </c>
      <c r="F22" s="8">
        <v>220840460.84</v>
      </c>
      <c r="G22" s="8"/>
      <c r="H22" s="8">
        <v>99131320.469999999</v>
      </c>
      <c r="I22" s="8">
        <v>64379768.140000001</v>
      </c>
      <c r="J22" s="8">
        <v>20412.8</v>
      </c>
      <c r="K22" s="8">
        <v>91087269.719999999</v>
      </c>
      <c r="L22" s="8">
        <v>250209282.88</v>
      </c>
      <c r="M22" s="8">
        <v>0</v>
      </c>
      <c r="N22" s="8">
        <v>118939801.84999999</v>
      </c>
      <c r="O22" s="8">
        <v>0</v>
      </c>
      <c r="P22" s="9">
        <v>999516724.96000004</v>
      </c>
    </row>
    <row r="23" spans="1:16" x14ac:dyDescent="0.25">
      <c r="A23" s="14">
        <v>2013</v>
      </c>
      <c r="B23" s="15">
        <v>80666.63</v>
      </c>
      <c r="C23" s="15">
        <v>157366959.93000001</v>
      </c>
      <c r="D23" s="15">
        <v>804067.83999999997</v>
      </c>
      <c r="E23" s="15">
        <v>449456.29</v>
      </c>
      <c r="F23" s="15">
        <v>297673614.94999999</v>
      </c>
      <c r="G23" s="15"/>
      <c r="H23" s="15">
        <v>107388863.91</v>
      </c>
      <c r="I23" s="15">
        <v>87142845.209999993</v>
      </c>
      <c r="J23" s="15">
        <v>228374.41</v>
      </c>
      <c r="K23" s="15">
        <v>125902400.5</v>
      </c>
      <c r="L23" s="15">
        <v>266727346.31</v>
      </c>
      <c r="M23" s="15">
        <v>240262.84</v>
      </c>
      <c r="N23" s="15">
        <v>163819053.50999999</v>
      </c>
      <c r="O23" s="15">
        <v>9.9999904632568359E-3</v>
      </c>
      <c r="P23" s="16">
        <v>1207823912.3399999</v>
      </c>
    </row>
    <row r="24" spans="1:16" x14ac:dyDescent="0.25">
      <c r="A24" s="14">
        <v>2014</v>
      </c>
      <c r="B24" s="15">
        <v>2522073.5100000002</v>
      </c>
      <c r="C24" s="15">
        <v>169022651.97499999</v>
      </c>
      <c r="D24" s="15">
        <v>5180956.7890000008</v>
      </c>
      <c r="E24" s="15">
        <v>13425420.258000001</v>
      </c>
      <c r="F24" s="15">
        <v>345429385.86199999</v>
      </c>
      <c r="G24" s="15"/>
      <c r="H24" s="15">
        <v>110489963.73099999</v>
      </c>
      <c r="I24" s="15">
        <v>75574179.556999996</v>
      </c>
      <c r="J24" s="15">
        <v>1438634.91</v>
      </c>
      <c r="K24" s="15">
        <v>173787166.71200001</v>
      </c>
      <c r="L24" s="15">
        <v>285830487.30599999</v>
      </c>
      <c r="M24" s="15">
        <v>5058327.6970000006</v>
      </c>
      <c r="N24" s="15">
        <v>169615003.30899999</v>
      </c>
      <c r="O24" s="15">
        <v>0</v>
      </c>
      <c r="P24" s="16">
        <v>1357374251.6159999</v>
      </c>
    </row>
    <row r="25" spans="1:16" x14ac:dyDescent="0.25">
      <c r="A25" s="18">
        <v>2015</v>
      </c>
      <c r="B25" s="8">
        <v>11258742.710000001</v>
      </c>
      <c r="C25" s="8">
        <v>170741618.75799999</v>
      </c>
      <c r="D25" s="8">
        <v>8716893.4499999993</v>
      </c>
      <c r="E25" s="8">
        <v>33001558.835999999</v>
      </c>
      <c r="F25" s="8">
        <v>304887331.162</v>
      </c>
      <c r="G25" s="8">
        <v>3513138.344</v>
      </c>
      <c r="H25" s="8">
        <v>125494727.278</v>
      </c>
      <c r="I25" s="8">
        <v>55682167.707000002</v>
      </c>
      <c r="J25" s="8">
        <v>6260001.6330000004</v>
      </c>
      <c r="K25" s="8">
        <v>224286539.60800001</v>
      </c>
      <c r="L25" s="8">
        <v>235268663.74000001</v>
      </c>
      <c r="M25" s="8">
        <v>13588493.645</v>
      </c>
      <c r="N25" s="8">
        <v>202741301.88</v>
      </c>
      <c r="O25" s="8">
        <v>0</v>
      </c>
      <c r="P25" s="8">
        <v>1395441178.7509999</v>
      </c>
    </row>
    <row r="26" spans="1:16" x14ac:dyDescent="0.25">
      <c r="A26" s="19">
        <v>2016</v>
      </c>
      <c r="B26" s="20">
        <v>5536988.2850000001</v>
      </c>
      <c r="C26" s="20">
        <v>130024910.26899999</v>
      </c>
      <c r="D26" s="20">
        <v>27709021.471999999</v>
      </c>
      <c r="E26" s="20">
        <v>29261360.359999999</v>
      </c>
      <c r="F26" s="20">
        <v>229771765.715</v>
      </c>
      <c r="G26" s="20">
        <v>30106486.101</v>
      </c>
      <c r="H26" s="20">
        <v>207351594.502</v>
      </c>
      <c r="I26" s="20">
        <v>53781385.425999999</v>
      </c>
      <c r="J26" s="20">
        <v>18902549.043000001</v>
      </c>
      <c r="K26" s="20">
        <v>184025191.30700001</v>
      </c>
      <c r="L26" s="20">
        <v>160421505.78600001</v>
      </c>
      <c r="M26" s="20">
        <v>19152273.409000002</v>
      </c>
      <c r="N26" s="20">
        <v>272822842.68699998</v>
      </c>
      <c r="O26" s="21">
        <v>0</v>
      </c>
      <c r="P26" s="8">
        <v>1368867874.362</v>
      </c>
    </row>
    <row r="27" spans="1:16" x14ac:dyDescent="0.25">
      <c r="A27" s="19">
        <v>2017</v>
      </c>
      <c r="B27" s="20">
        <v>619410.36600000004</v>
      </c>
      <c r="C27" s="20">
        <v>147921636.167</v>
      </c>
      <c r="D27" s="20">
        <v>49358570.920999996</v>
      </c>
      <c r="E27" s="20">
        <v>9525504.2459999993</v>
      </c>
      <c r="F27" s="20">
        <v>265545852.785</v>
      </c>
      <c r="G27" s="20">
        <v>19147764.846000001</v>
      </c>
      <c r="H27" s="20">
        <v>177031347.08000001</v>
      </c>
      <c r="I27" s="20">
        <v>58171428.568000004</v>
      </c>
      <c r="J27" s="20">
        <v>22341249.010000002</v>
      </c>
      <c r="K27" s="20">
        <v>203339450.42699999</v>
      </c>
      <c r="L27" s="20">
        <v>132680166.505</v>
      </c>
      <c r="M27" s="20">
        <v>27550402.454</v>
      </c>
      <c r="N27" s="20">
        <v>290659985.96499997</v>
      </c>
      <c r="O27" s="21">
        <v>0</v>
      </c>
      <c r="P27" s="8">
        <v>1403892769.3399999</v>
      </c>
    </row>
    <row r="28" spans="1:16" x14ac:dyDescent="0.25">
      <c r="A28" s="19">
        <v>2018</v>
      </c>
      <c r="B28" s="20">
        <v>134375.17300000001</v>
      </c>
      <c r="C28" s="20">
        <v>222859208.26699999</v>
      </c>
      <c r="D28" s="20">
        <v>28195716.019000001</v>
      </c>
      <c r="E28" s="20">
        <v>0</v>
      </c>
      <c r="F28" s="20">
        <v>302968945.38200003</v>
      </c>
      <c r="G28" s="20">
        <v>20183333.853999998</v>
      </c>
      <c r="H28" s="20">
        <v>242065844.46700001</v>
      </c>
      <c r="I28" s="20">
        <v>71164574.152999997</v>
      </c>
      <c r="J28" s="20">
        <v>29093327.838</v>
      </c>
      <c r="K28" s="20">
        <v>264734052.27500001</v>
      </c>
      <c r="L28" s="20">
        <v>50956438.758000001</v>
      </c>
      <c r="M28" s="20">
        <v>30793557.787999999</v>
      </c>
      <c r="N28" s="20">
        <v>293742061.12400001</v>
      </c>
      <c r="O28" s="21">
        <v>0</v>
      </c>
      <c r="P28" s="8">
        <v>1556891435.098</v>
      </c>
    </row>
    <row r="29" spans="1:16" x14ac:dyDescent="0.25">
      <c r="A29" s="19">
        <v>2019</v>
      </c>
      <c r="B29" s="20">
        <v>66025.39</v>
      </c>
      <c r="C29" s="20">
        <v>283912330.472</v>
      </c>
      <c r="D29" s="20">
        <v>36128819.980999999</v>
      </c>
      <c r="E29" s="20">
        <v>-1259448.976</v>
      </c>
      <c r="F29" s="20">
        <v>337696345.94499999</v>
      </c>
      <c r="G29" s="20">
        <v>29058832.572000001</v>
      </c>
      <c r="H29" s="20">
        <v>244189257.64700001</v>
      </c>
      <c r="I29" s="20">
        <v>72708919.298999995</v>
      </c>
      <c r="J29" s="20">
        <v>41545286.722999997</v>
      </c>
      <c r="K29" s="20">
        <v>252994777.669</v>
      </c>
      <c r="L29" s="20">
        <v>-54523083.755000003</v>
      </c>
      <c r="M29" s="20">
        <v>31657293.607000001</v>
      </c>
      <c r="N29" s="20">
        <v>337109888.69700003</v>
      </c>
      <c r="O29" s="21">
        <v>0</v>
      </c>
      <c r="P29" s="8">
        <v>1611285245.2709999</v>
      </c>
    </row>
    <row r="30" spans="1:16" x14ac:dyDescent="0.25">
      <c r="A30" s="19">
        <v>2020</v>
      </c>
      <c r="B30" s="20">
        <v>74.078999999999994</v>
      </c>
      <c r="C30" s="20">
        <v>257928201.74399999</v>
      </c>
      <c r="D30" s="20">
        <v>41779998.923</v>
      </c>
      <c r="E30" s="20">
        <v>0</v>
      </c>
      <c r="F30" s="20">
        <v>333913720.704</v>
      </c>
      <c r="G30" s="20">
        <v>16484917.652000001</v>
      </c>
      <c r="H30" s="20">
        <v>182645359.836</v>
      </c>
      <c r="I30" s="20">
        <v>61684315.420999996</v>
      </c>
      <c r="J30" s="20">
        <v>36653760.288999997</v>
      </c>
      <c r="K30" s="20">
        <v>270524072.78500003</v>
      </c>
      <c r="L30" s="20">
        <v>7964.0590000000002</v>
      </c>
      <c r="M30" s="20">
        <v>29406489.912999999</v>
      </c>
      <c r="N30" s="20">
        <v>305815893.01099998</v>
      </c>
      <c r="O30" s="21">
        <v>0</v>
      </c>
      <c r="P30" s="8">
        <f>SUM(B30:O30)</f>
        <v>1536844768.4160001</v>
      </c>
    </row>
    <row r="31" spans="1:16" x14ac:dyDescent="0.25">
      <c r="A31" s="19">
        <v>2021</v>
      </c>
      <c r="B31" s="20">
        <v>0</v>
      </c>
      <c r="C31" s="20">
        <v>333829970.60699999</v>
      </c>
      <c r="D31" s="20">
        <v>68901854.613000005</v>
      </c>
      <c r="E31" s="20">
        <v>-407582.11900000001</v>
      </c>
      <c r="F31" s="20">
        <v>365954793.64999998</v>
      </c>
      <c r="G31" s="20">
        <v>11351362.606000001</v>
      </c>
      <c r="H31" s="20">
        <v>240496886.46000001</v>
      </c>
      <c r="I31" s="20">
        <v>56639660.924000002</v>
      </c>
      <c r="J31" s="20">
        <v>46281431.829000004</v>
      </c>
      <c r="K31" s="20">
        <v>324515168.85100001</v>
      </c>
      <c r="L31" s="20">
        <v>-41194.659</v>
      </c>
      <c r="M31" s="20">
        <v>32567750.342999998</v>
      </c>
      <c r="N31" s="20">
        <v>289500850.653</v>
      </c>
      <c r="O31" s="21">
        <v>0</v>
      </c>
      <c r="P31" s="8">
        <f>SUM(B31:O31)</f>
        <v>1769590953.7579999</v>
      </c>
    </row>
    <row r="32" spans="1:16" x14ac:dyDescent="0.25">
      <c r="A32" s="19">
        <v>2022</v>
      </c>
      <c r="B32" s="20">
        <v>0</v>
      </c>
      <c r="C32" s="20">
        <v>407204055.36000001</v>
      </c>
      <c r="D32" s="20">
        <v>131524517.749</v>
      </c>
      <c r="E32" s="20">
        <v>0</v>
      </c>
      <c r="F32" s="20">
        <v>353557718.88700002</v>
      </c>
      <c r="G32" s="20">
        <v>28420834.410999998</v>
      </c>
      <c r="H32" s="20">
        <v>255572529.942</v>
      </c>
      <c r="I32" s="20">
        <v>87269911.118000001</v>
      </c>
      <c r="J32" s="20">
        <v>44416210.612999998</v>
      </c>
      <c r="K32" s="20">
        <v>275574316.35100001</v>
      </c>
      <c r="L32" s="20">
        <v>59737.68</v>
      </c>
      <c r="M32" s="20">
        <v>41627229.421999998</v>
      </c>
      <c r="N32" s="20">
        <v>342179196.40700001</v>
      </c>
      <c r="O32" s="20">
        <v>0</v>
      </c>
      <c r="P32" s="20">
        <f>SUM(B32:O32)</f>
        <v>1967406257.9400001</v>
      </c>
    </row>
    <row r="33" spans="1:17" x14ac:dyDescent="0.25">
      <c r="A33" s="19">
        <v>2023</v>
      </c>
      <c r="B33" s="20">
        <v>0</v>
      </c>
      <c r="C33" s="20">
        <v>163773445.97499999</v>
      </c>
      <c r="D33" s="20">
        <v>202595121.759</v>
      </c>
      <c r="E33" s="20">
        <v>0</v>
      </c>
      <c r="F33" s="20">
        <v>300618179.542</v>
      </c>
      <c r="G33" s="20">
        <v>69485895.458000004</v>
      </c>
      <c r="H33" s="20">
        <v>665316864.10399997</v>
      </c>
      <c r="I33" s="20">
        <v>134290578.04499999</v>
      </c>
      <c r="J33" s="20">
        <v>35179205.979999997</v>
      </c>
      <c r="K33" s="20">
        <v>297946927.55000001</v>
      </c>
      <c r="L33" s="20">
        <v>0</v>
      </c>
      <c r="M33" s="20">
        <v>52794286.174000002</v>
      </c>
      <c r="N33" s="20">
        <v>373228162.89600003</v>
      </c>
      <c r="O33" s="20"/>
      <c r="P33" s="20">
        <v>2295228667.4829998</v>
      </c>
      <c r="Q33" s="22"/>
    </row>
    <row r="34" spans="1:17" x14ac:dyDescent="0.25">
      <c r="A34" s="19">
        <v>2024</v>
      </c>
      <c r="B34" s="20">
        <v>0</v>
      </c>
      <c r="C34" s="32">
        <f>SUM([1]CORRIENTES!D97:D100)</f>
        <v>408251887.20500004</v>
      </c>
      <c r="D34" s="32">
        <f>SUM([1]CORRIENTES!E97:E100)</f>
        <v>202380419.35600001</v>
      </c>
      <c r="E34" s="32">
        <f>SUM([1]CORRIENTES!F97:F100)</f>
        <v>-234646.94</v>
      </c>
      <c r="F34" s="32">
        <f>SUM([1]CORRIENTES!G97:G100)</f>
        <v>241060656.42899999</v>
      </c>
      <c r="G34" s="32">
        <f>SUM([1]CORRIENTES!H97:H100)</f>
        <v>76834405.806999996</v>
      </c>
      <c r="H34" s="32">
        <f>SUM([1]CORRIENTES!I97:I100)</f>
        <v>900583031.67499995</v>
      </c>
      <c r="I34" s="32">
        <f>SUM([1]CORRIENTES!J97:J100)</f>
        <v>46815621.137999997</v>
      </c>
      <c r="J34" s="32">
        <f>SUM([1]CORRIENTES!K97:K100)</f>
        <v>11373874.475</v>
      </c>
      <c r="K34" s="32">
        <f>SUM([1]CORRIENTES!L97:L100)</f>
        <v>372225011.18099999</v>
      </c>
      <c r="L34" s="32">
        <f>SUM([1]CORRIENTES!M97:M100)</f>
        <v>0</v>
      </c>
      <c r="M34" s="32">
        <f>SUM([1]CORRIENTES!N97:N100)</f>
        <v>53632820.939999998</v>
      </c>
      <c r="N34" s="32">
        <f>SUM([1]CORRIENTES!O97:O100)</f>
        <v>343715025.71399999</v>
      </c>
      <c r="O34" s="32">
        <f>SUM([1]CORRIENTES!P97:P100)</f>
        <v>0</v>
      </c>
      <c r="P34" s="32">
        <f>SUM([1]CORRIENTES!Q97:Q100)</f>
        <v>2656638106.98</v>
      </c>
    </row>
  </sheetData>
  <mergeCells count="52">
    <mergeCell ref="AK8:AS8"/>
    <mergeCell ref="B11:P11"/>
    <mergeCell ref="IS8:IV8"/>
    <mergeCell ref="A11:A12"/>
    <mergeCell ref="HI8:HQ8"/>
    <mergeCell ref="HR8:HZ8"/>
    <mergeCell ref="IA8:II8"/>
    <mergeCell ref="IJ8:IR8"/>
    <mergeCell ref="FY8:GG8"/>
    <mergeCell ref="GH8:GP8"/>
    <mergeCell ref="GQ8:GY8"/>
    <mergeCell ref="GZ8:HH8"/>
    <mergeCell ref="EO8:EW8"/>
    <mergeCell ref="EX8:FF8"/>
    <mergeCell ref="FG8:FO8"/>
    <mergeCell ref="FP8:FX8"/>
    <mergeCell ref="CM8:CU8"/>
    <mergeCell ref="HR7:HZ7"/>
    <mergeCell ref="IA7:II7"/>
    <mergeCell ref="IJ7:IR7"/>
    <mergeCell ref="EX7:FF7"/>
    <mergeCell ref="FG7:FO7"/>
    <mergeCell ref="FP7:FX7"/>
    <mergeCell ref="FY7:GG7"/>
    <mergeCell ref="CV8:DD8"/>
    <mergeCell ref="DE8:DM8"/>
    <mergeCell ref="DN8:DV8"/>
    <mergeCell ref="EF8:EN8"/>
    <mergeCell ref="DW8:EE8"/>
    <mergeCell ref="EF7:EN7"/>
    <mergeCell ref="EO7:EW7"/>
    <mergeCell ref="DW7:EE7"/>
    <mergeCell ref="AT8:BB8"/>
    <mergeCell ref="BC8:BK8"/>
    <mergeCell ref="BL8:BT8"/>
    <mergeCell ref="BU8:CC8"/>
    <mergeCell ref="CD8:CL8"/>
    <mergeCell ref="IS7:IV7"/>
    <mergeCell ref="GH7:GP7"/>
    <mergeCell ref="GQ7:GY7"/>
    <mergeCell ref="GZ7:HH7"/>
    <mergeCell ref="HI7:HQ7"/>
    <mergeCell ref="CD7:CL7"/>
    <mergeCell ref="CM7:CU7"/>
    <mergeCell ref="CV7:DD7"/>
    <mergeCell ref="DE7:DM7"/>
    <mergeCell ref="DN7:DV7"/>
    <mergeCell ref="AK7:AS7"/>
    <mergeCell ref="AT7:BB7"/>
    <mergeCell ref="BC7:BK7"/>
    <mergeCell ref="BL7:BT7"/>
    <mergeCell ref="BU7:CC7"/>
  </mergeCells>
  <phoneticPr fontId="0" type="noConversion"/>
  <pageMargins left="0.75" right="0.75" top="1" bottom="1" header="0" footer="0"/>
  <pageSetup orientation="portrait" horizontalDpi="1200" verticalDpi="1200" r:id="rId1"/>
  <headerFooter alignWithMargins="0"/>
  <ignoredErrors>
    <ignoredError sqref="P30:P32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2295060B-473E-423C-93BC-F856D4E4A052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CONTENIDO</vt:lpstr>
      <vt:lpstr>CORRIENTES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Soat</dc:creator>
  <cp:lastModifiedBy>Óscar Andrés Prieto Moreno</cp:lastModifiedBy>
  <dcterms:created xsi:type="dcterms:W3CDTF">2008-05-19T21:36:25Z</dcterms:created>
  <dcterms:modified xsi:type="dcterms:W3CDTF">2025-05-12T15:16:19Z</dcterms:modified>
</cp:coreProperties>
</file>