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ESTADISTICAS\Indicadores de gestion\Informes\2025\"/>
    </mc:Choice>
  </mc:AlternateContent>
  <xr:revisionPtr revIDLastSave="0" documentId="8_{2AA720B3-2A90-4DF0-9154-3AF0A500E427}" xr6:coauthVersionLast="47" xr6:coauthVersionMax="47" xr10:uidLastSave="{00000000-0000-0000-0000-000000000000}"/>
  <bookViews>
    <workbookView xWindow="-120" yWindow="-120" windowWidth="29040" windowHeight="15840" tabRatio="914" xr2:uid="{00000000-000D-0000-FFFF-FFFF00000000}"/>
  </bookViews>
  <sheets>
    <sheet name="INDICE" sheetId="121" r:id="rId1"/>
    <sheet name="Resumen Balances" sheetId="122" r:id="rId2"/>
    <sheet name="BALANCE GENERALES" sheetId="123" r:id="rId3"/>
    <sheet name="BALANCE VIDA" sheetId="186" r:id="rId4"/>
    <sheet name="Resumen Inversiones" sheetId="126" r:id="rId5"/>
    <sheet name="INVERSIONES GENERALES" sheetId="127" r:id="rId6"/>
    <sheet name="INVERSIONES VIDA" sheetId="128" r:id="rId7"/>
    <sheet name="Resumen Resultados" sheetId="130" r:id="rId8"/>
    <sheet name="RESULTADOS GENERALES" sheetId="131" r:id="rId9"/>
    <sheet name="RESULTADOS VIDA" sheetId="187" r:id="rId10"/>
    <sheet name="Resumen Ramos" sheetId="135" r:id="rId11"/>
    <sheet name="Autos" sheetId="136" r:id="rId12"/>
    <sheet name="Incendio y Lucro" sheetId="137" r:id="rId13"/>
    <sheet name="Cumplimiento" sheetId="138" r:id="rId14"/>
    <sheet name="Cump - EE" sheetId="188" r:id="rId15"/>
    <sheet name="Cump - ESP" sheetId="192" r:id="rId16"/>
    <sheet name="Cump - EICE" sheetId="193" r:id="rId17"/>
    <sheet name="Cump - DL" sheetId="194" r:id="rId18"/>
    <sheet name="Cump - CJ" sheetId="195" r:id="rId19"/>
    <sheet name="Cump - Arrend" sheetId="196" r:id="rId20"/>
    <sheet name="Cump - Partic" sheetId="197" r:id="rId21"/>
    <sheet name="Ingenieria" sheetId="139" r:id="rId22"/>
    <sheet name="Corriente Débil" sheetId="175" r:id="rId23"/>
    <sheet name="Todo Riesgo Cont." sheetId="176" r:id="rId24"/>
    <sheet name="Montaje y Rotura" sheetId="177" r:id="rId25"/>
    <sheet name="Minas y Petróleos" sheetId="178" r:id="rId26"/>
    <sheet name="Responsabilidad Civil" sheetId="140" r:id="rId27"/>
    <sheet name="Terremoto" sheetId="141" r:id="rId28"/>
    <sheet name="Transporte" sheetId="142" r:id="rId29"/>
    <sheet name="Manejo" sheetId="143" r:id="rId30"/>
    <sheet name="Seguros de Credito" sheetId="144" r:id="rId31"/>
    <sheet name="Otros Daños" sheetId="174" r:id="rId32"/>
    <sheet name="Desempleo" sheetId="172" r:id="rId33"/>
    <sheet name="Decenal" sheetId="198" r:id="rId34"/>
    <sheet name="Sustracción" sheetId="166" r:id="rId35"/>
    <sheet name="Hogar" sheetId="173" r:id="rId36"/>
    <sheet name="Aviación" sheetId="167" r:id="rId37"/>
    <sheet name="Agropecuario" sheetId="184" r:id="rId38"/>
    <sheet name="Nav.yCasco" sheetId="168" r:id="rId39"/>
    <sheet name="Vidrios" sheetId="169" r:id="rId40"/>
    <sheet name="Total daños" sheetId="146" r:id="rId41"/>
    <sheet name="Vida grupo" sheetId="147" r:id="rId42"/>
    <sheet name="Salud" sheetId="148" r:id="rId43"/>
    <sheet name="Vida individual" sheetId="149" r:id="rId44"/>
    <sheet name="Accidentes P" sheetId="150" r:id="rId45"/>
    <sheet name="Educativo" sheetId="151" r:id="rId46"/>
    <sheet name="Exequias" sheetId="152" r:id="rId47"/>
    <sheet name="Otros Personas xCias" sheetId="153" r:id="rId48"/>
    <sheet name="Otros Personas" sheetId="179" r:id="rId49"/>
    <sheet name="EAC" sheetId="180" r:id="rId50"/>
    <sheet name="PVol" sheetId="181" r:id="rId51"/>
    <sheet name="PConmut" sheetId="182" r:id="rId52"/>
    <sheet name="RVol" sheetId="183" r:id="rId53"/>
    <sheet name="Total Personas" sheetId="154" r:id="rId54"/>
    <sheet name="Riesgos Laborales" sheetId="158" r:id="rId55"/>
    <sheet name="Seguros previsonales" sheetId="159" r:id="rId56"/>
    <sheet name="Rentas Vitalicias" sheetId="160" r:id="rId57"/>
    <sheet name="BEPS" sheetId="185" r:id="rId58"/>
    <sheet name="Total Seguridad Social" sheetId="161" r:id="rId59"/>
    <sheet name="Soat" sheetId="162" r:id="rId60"/>
    <sheet name="Control Cero Totales Ramo" sheetId="164" r:id="rId61"/>
    <sheet name="CONTROL CERO REEJCUTIVO" sheetId="163" state="hidden" r:id="rId62"/>
  </sheets>
  <externalReferences>
    <externalReference r:id="rId63"/>
  </externalReferences>
  <definedNames>
    <definedName name="_xlnm._FilterDatabase" localSheetId="46" hidden="1">Exequias!$A$8:$DL$8</definedName>
    <definedName name="_Order1" hidden="1">0</definedName>
    <definedName name="_Order2" hidden="1">255</definedName>
    <definedName name="_PL100">#REF!</definedName>
    <definedName name="AGR">#REF!</definedName>
    <definedName name="AGROPEC">#REF!</definedName>
    <definedName name="_xlnm.Print_Area" localSheetId="44">'Accidentes P'!$A$1:$DE$43</definedName>
    <definedName name="_xlnm.Print_Area" localSheetId="37">Agropecuario!$A$1:$DE$27</definedName>
    <definedName name="_xlnm.Print_Area" localSheetId="11">Autos!$A$1:$DE$35</definedName>
    <definedName name="_xlnm.Print_Area" localSheetId="36">Aviación!$A$1:$DE$25</definedName>
    <definedName name="_xlnm.Print_Area" localSheetId="2">'BALANCE GENERALES'!$A$1:$GM$37</definedName>
    <definedName name="_xlnm.Print_Area" localSheetId="3">'BALANCE VIDA'!$A$1:$GM$31</definedName>
    <definedName name="_xlnm.Print_Area" localSheetId="57">BEPS!$A$1:$DE$18</definedName>
    <definedName name="_xlnm.Print_Area" localSheetId="61">'CONTROL CERO REEJCUTIVO'!$A$1:$E$36</definedName>
    <definedName name="_xlnm.Print_Area" localSheetId="60">'Control Cero Totales Ramo'!$A$2:$V$39</definedName>
    <definedName name="_xlnm.Print_Area" localSheetId="22">'Corriente Débil'!$A$1:$DE$35</definedName>
    <definedName name="_xlnm.Print_Area" localSheetId="19">'Cump - Arrend'!$A$1:$BG$29</definedName>
    <definedName name="_xlnm.Print_Area" localSheetId="18">'Cump - CJ'!$A$1:$BG$31</definedName>
    <definedName name="_xlnm.Print_Area" localSheetId="17">'Cump - DL'!$A$1:$BG$38</definedName>
    <definedName name="_xlnm.Print_Area" localSheetId="14">'Cump - EE'!$A$1:$BG$37</definedName>
    <definedName name="_xlnm.Print_Area" localSheetId="16">'Cump - EICE'!$A$1:$BG$32</definedName>
    <definedName name="_xlnm.Print_Area" localSheetId="15">'Cump - ESP'!$A$1:$BG$37</definedName>
    <definedName name="_xlnm.Print_Area" localSheetId="20">'Cump - Partic'!$A$1:$BG$38</definedName>
    <definedName name="_xlnm.Print_Area" localSheetId="13">Cumplimiento!$A$1:$DE$40</definedName>
    <definedName name="_xlnm.Print_Area" localSheetId="33">Decenal!$A$1:$DE$21</definedName>
    <definedName name="_xlnm.Print_Area" localSheetId="32">Desempleo!$A$1:$DE$35</definedName>
    <definedName name="_xlnm.Print_Area" localSheetId="49">EAC!$A$1:$DE$22</definedName>
    <definedName name="_xlnm.Print_Area" localSheetId="45">Educativo!$A$1:$DE$20</definedName>
    <definedName name="_xlnm.Print_Area" localSheetId="46">Exequias!$A$1:$DE$30</definedName>
    <definedName name="_xlnm.Print_Area" localSheetId="35">Hogar!$A$1:$DE$26</definedName>
    <definedName name="_xlnm.Print_Area" localSheetId="12">'Incendio y Lucro'!$A$1:$DE$36</definedName>
    <definedName name="_xlnm.Print_Area" localSheetId="21">Ingenieria!$A$1:$DE$36</definedName>
    <definedName name="_xlnm.Print_Area" localSheetId="5">'INVERSIONES GENERALES'!$A$1:$GU$38</definedName>
    <definedName name="_xlnm.Print_Area" localSheetId="6">'INVERSIONES VIDA'!$A$1:$GU$32</definedName>
    <definedName name="_xlnm.Print_Area" localSheetId="29">Manejo!$A$1:$DE$36</definedName>
    <definedName name="_xlnm.Print_Area" localSheetId="25">'Minas y Petróleos'!$A$1:$DE$19</definedName>
    <definedName name="_xlnm.Print_Area" localSheetId="24">'Montaje y Rotura'!$A$1:$DE$34</definedName>
    <definedName name="_xlnm.Print_Area" localSheetId="38">Nav.yCasco!$A$1:$DE$28</definedName>
    <definedName name="_xlnm.Print_Area" localSheetId="31">'Otros Daños'!$A$1:$DE$22</definedName>
    <definedName name="_xlnm.Print_Area" localSheetId="48">'Otros Personas'!$A$1:$DE$19</definedName>
    <definedName name="_xlnm.Print_Area" localSheetId="47">'Otros Personas xCias'!$A$1:$DE$28</definedName>
    <definedName name="_xlnm.Print_Area" localSheetId="51">PConmut!$A$1:$DE$22</definedName>
    <definedName name="_xlnm.Print_Area" localSheetId="50">PVol!$A$1:$DE$22</definedName>
    <definedName name="_xlnm.Print_Area" localSheetId="56">'Rentas Vitalicias'!$A$1:$DE$29</definedName>
    <definedName name="_xlnm.Print_Area" localSheetId="26">'Responsabilidad Civil'!$A$1:$DE$40</definedName>
    <definedName name="_xlnm.Print_Area" localSheetId="8">'RESULTADOS GENERALES'!$A$1:$DQ$42</definedName>
    <definedName name="_xlnm.Print_Area" localSheetId="9">'RESULTADOS VIDA'!$A$1:$DQ$36</definedName>
    <definedName name="_xlnm.Print_Area" localSheetId="1">'Resumen Balances'!$A$1:$T$42</definedName>
    <definedName name="_xlnm.Print_Area" localSheetId="4">'Resumen Inversiones'!$A$1:$T$44</definedName>
    <definedName name="_xlnm.Print_Area" localSheetId="10">'Resumen Ramos'!$A$1:$DE$48</definedName>
    <definedName name="_xlnm.Print_Area" localSheetId="7">'Resumen Resultados'!$A$1:$U$36</definedName>
    <definedName name="_xlnm.Print_Area" localSheetId="54">'Riesgos Laborales'!$A$1:$DE$31</definedName>
    <definedName name="_xlnm.Print_Area" localSheetId="52">RVol!$A$1:$DE$19</definedName>
    <definedName name="_xlnm.Print_Area" localSheetId="42">Salud!$A$1:$DE$36</definedName>
    <definedName name="_xlnm.Print_Area" localSheetId="30">'Seguros de Credito'!$A$1:$DE$24</definedName>
    <definedName name="_xlnm.Print_Area" localSheetId="55">'Seguros previsonales'!$A$1:$DE$27</definedName>
    <definedName name="_xlnm.Print_Area" localSheetId="59">Soat!$A$1:$EE$30</definedName>
    <definedName name="_xlnm.Print_Area" localSheetId="34">Sustracción!$A$1:$DE$35</definedName>
    <definedName name="_xlnm.Print_Area" localSheetId="27">Terremoto!$A$1:$DE$37</definedName>
    <definedName name="_xlnm.Print_Area" localSheetId="23">'Todo Riesgo Cont.'!$A$1:$DE$35</definedName>
    <definedName name="_xlnm.Print_Area" localSheetId="40">'Total daños'!$A$1:$DE$49</definedName>
    <definedName name="_xlnm.Print_Area" localSheetId="53">'Total Personas'!$A$1:$DE$46</definedName>
    <definedName name="_xlnm.Print_Area" localSheetId="58">'Total Seguridad Social'!$A$1:$DE$34</definedName>
    <definedName name="_xlnm.Print_Area" localSheetId="28">Transporte!$A$1:$DE$35</definedName>
    <definedName name="_xlnm.Print_Area" localSheetId="41">'Vida grupo'!$A$1:$DE$44</definedName>
    <definedName name="_xlnm.Print_Area" localSheetId="43">'Vida individual'!$A$1:$DE$34</definedName>
    <definedName name="_xlnm.Print_Area" localSheetId="39">Vidrios!$A$1:$DE$23</definedName>
    <definedName name="aut">#REF!</definedName>
    <definedName name="AVIA">#REF!</definedName>
    <definedName name="AyS">#REF!</definedName>
    <definedName name="BEPS">#REF!</definedName>
    <definedName name="BGEN">#REF!</definedName>
    <definedName name="BVID">#REF!</definedName>
    <definedName name="CDébil" localSheetId="22">#REF!</definedName>
    <definedName name="CDébil" localSheetId="24">#REF!</definedName>
    <definedName name="COMPAÑIAS">#REF!</definedName>
    <definedName name="Cump">#REF!</definedName>
    <definedName name="DESEM">#REF!</definedName>
    <definedName name="EAC">#REF!</definedName>
    <definedName name="EDU">#REF!</definedName>
    <definedName name="EXEQ">#REF!</definedName>
    <definedName name="GEN">#REF!</definedName>
    <definedName name="HOG">#REF!</definedName>
    <definedName name="IGEN">#REF!</definedName>
    <definedName name="inc">#REF!</definedName>
    <definedName name="ing">#REF!</definedName>
    <definedName name="IVID">#REF!</definedName>
    <definedName name="MyC">#REF!</definedName>
    <definedName name="MyP" localSheetId="25">#REF!</definedName>
    <definedName name="MyR" localSheetId="24">#REF!</definedName>
    <definedName name="MyR" localSheetId="23">#REF!</definedName>
    <definedName name="NAVYC">#REF!</definedName>
    <definedName name="OD">#REF!</definedName>
    <definedName name="OP">#REF!</definedName>
    <definedName name="PCONMUT">#REF!</definedName>
    <definedName name="PVOL">#REF!</definedName>
    <definedName name="rciv">#REF!</definedName>
    <definedName name="RPROF">#REF!</definedName>
    <definedName name="RVOL">#REF!</definedName>
    <definedName name="SAL">#REF!</definedName>
    <definedName name="sc">#REF!</definedName>
    <definedName name="SEMO">#REF!</definedName>
    <definedName name="SOAT">#REF!</definedName>
    <definedName name="SPREV">#REF!</definedName>
    <definedName name="Sust">#REF!</definedName>
    <definedName name="TD">#REF!</definedName>
    <definedName name="terr">#REF!</definedName>
    <definedName name="_xlnm.Print_Titles" localSheetId="44">'Accidentes P'!$A:$A</definedName>
    <definedName name="_xlnm.Print_Titles" localSheetId="37">Agropecuario!$A:$A</definedName>
    <definedName name="_xlnm.Print_Titles" localSheetId="11">Autos!$A:$A</definedName>
    <definedName name="_xlnm.Print_Titles" localSheetId="36">Aviación!$A:$A</definedName>
    <definedName name="_xlnm.Print_Titles" localSheetId="2">'BALANCE GENERALES'!$A:$A</definedName>
    <definedName name="_xlnm.Print_Titles" localSheetId="3">'BALANCE VIDA'!$A:$A</definedName>
    <definedName name="_xlnm.Print_Titles" localSheetId="57">BEPS!$A:$A</definedName>
    <definedName name="_xlnm.Print_Titles" localSheetId="61">'CONTROL CERO REEJCUTIVO'!$A:$A</definedName>
    <definedName name="_xlnm.Print_Titles" localSheetId="60">'Control Cero Totales Ramo'!$A:$A</definedName>
    <definedName name="_xlnm.Print_Titles" localSheetId="22">'Corriente Débil'!$A:$A</definedName>
    <definedName name="_xlnm.Print_Titles" localSheetId="19">'Cump - Arrend'!$A:$A</definedName>
    <definedName name="_xlnm.Print_Titles" localSheetId="18">'Cump - CJ'!$A:$A</definedName>
    <definedName name="_xlnm.Print_Titles" localSheetId="17">'Cump - DL'!$A:$A</definedName>
    <definedName name="_xlnm.Print_Titles" localSheetId="14">'Cump - EE'!$A:$A</definedName>
    <definedName name="_xlnm.Print_Titles" localSheetId="16">'Cump - EICE'!$A:$A</definedName>
    <definedName name="_xlnm.Print_Titles" localSheetId="15">'Cump - ESP'!$A:$A</definedName>
    <definedName name="_xlnm.Print_Titles" localSheetId="20">'Cump - Partic'!$A:$A</definedName>
    <definedName name="_xlnm.Print_Titles" localSheetId="13">Cumplimiento!$A:$A</definedName>
    <definedName name="_xlnm.Print_Titles" localSheetId="33">Decenal!$A:$A</definedName>
    <definedName name="_xlnm.Print_Titles" localSheetId="32">Desempleo!$A:$A</definedName>
    <definedName name="_xlnm.Print_Titles" localSheetId="49">EAC!$A:$A</definedName>
    <definedName name="_xlnm.Print_Titles" localSheetId="45">Educativo!$A:$A</definedName>
    <definedName name="_xlnm.Print_Titles" localSheetId="46">Exequias!$A:$A</definedName>
    <definedName name="_xlnm.Print_Titles" localSheetId="35">Hogar!$A:$A</definedName>
    <definedName name="_xlnm.Print_Titles" localSheetId="12">'Incendio y Lucro'!$A:$A</definedName>
    <definedName name="_xlnm.Print_Titles" localSheetId="21">Ingenieria!$A:$A</definedName>
    <definedName name="_xlnm.Print_Titles" localSheetId="5">'INVERSIONES GENERALES'!$A:$A</definedName>
    <definedName name="_xlnm.Print_Titles" localSheetId="6">'INVERSIONES VIDA'!$A:$A</definedName>
    <definedName name="_xlnm.Print_Titles" localSheetId="29">Manejo!$A:$A</definedName>
    <definedName name="_xlnm.Print_Titles" localSheetId="25">'Minas y Petróleos'!$A:$A</definedName>
    <definedName name="_xlnm.Print_Titles" localSheetId="24">'Montaje y Rotura'!$A:$A</definedName>
    <definedName name="_xlnm.Print_Titles" localSheetId="38">Nav.yCasco!$A:$A</definedName>
    <definedName name="_xlnm.Print_Titles" localSheetId="31">'Otros Daños'!$A:$A</definedName>
    <definedName name="_xlnm.Print_Titles" localSheetId="48">'Otros Personas'!$A:$A</definedName>
    <definedName name="_xlnm.Print_Titles" localSheetId="47">'Otros Personas xCias'!$A:$A</definedName>
    <definedName name="_xlnm.Print_Titles" localSheetId="51">PConmut!$A:$A</definedName>
    <definedName name="_xlnm.Print_Titles" localSheetId="50">PVol!$A:$A</definedName>
    <definedName name="_xlnm.Print_Titles" localSheetId="56">'Rentas Vitalicias'!$A:$A</definedName>
    <definedName name="_xlnm.Print_Titles" localSheetId="26">'Responsabilidad Civil'!$A:$A</definedName>
    <definedName name="_xlnm.Print_Titles" localSheetId="8">'RESULTADOS GENERALES'!$A:$A</definedName>
    <definedName name="_xlnm.Print_Titles" localSheetId="9">'RESULTADOS VIDA'!$A:$A</definedName>
    <definedName name="_xlnm.Print_Titles" localSheetId="10">'Resumen Ramos'!$A:$A</definedName>
    <definedName name="_xlnm.Print_Titles" localSheetId="54">'Riesgos Laborales'!$A:$A</definedName>
    <definedName name="_xlnm.Print_Titles" localSheetId="52">RVol!$A:$A</definedName>
    <definedName name="_xlnm.Print_Titles" localSheetId="42">Salud!$A:$A</definedName>
    <definedName name="_xlnm.Print_Titles" localSheetId="30">'Seguros de Credito'!$A:$A</definedName>
    <definedName name="_xlnm.Print_Titles" localSheetId="55">'Seguros previsonales'!$A:$A</definedName>
    <definedName name="_xlnm.Print_Titles" localSheetId="59">Soat!$A:$A</definedName>
    <definedName name="_xlnm.Print_Titles" localSheetId="34">Sustracción!$A:$A</definedName>
    <definedName name="_xlnm.Print_Titles" localSheetId="27">Terremoto!$A:$A</definedName>
    <definedName name="_xlnm.Print_Titles" localSheetId="23">'Todo Riesgo Cont.'!$A:$A</definedName>
    <definedName name="_xlnm.Print_Titles" localSheetId="40">'Total daños'!$A:$A</definedName>
    <definedName name="_xlnm.Print_Titles" localSheetId="53">'Total Personas'!$A:$A</definedName>
    <definedName name="_xlnm.Print_Titles" localSheetId="58">'Total Seguridad Social'!$A:$A</definedName>
    <definedName name="_xlnm.Print_Titles" localSheetId="28">Transporte!$A:$A</definedName>
    <definedName name="_xlnm.Print_Titles" localSheetId="41">'Vida grupo'!$A:$A</definedName>
    <definedName name="_xlnm.Print_Titles" localSheetId="43">'Vida individual'!$A:$A</definedName>
    <definedName name="_xlnm.Print_Titles" localSheetId="39">Vidrios!$A:$A</definedName>
    <definedName name="TP">#REF!</definedName>
    <definedName name="tr">#REF!</definedName>
    <definedName name="trans">#REF!</definedName>
    <definedName name="TRC" localSheetId="22">#REF!</definedName>
    <definedName name="TRC" localSheetId="21">#REF!</definedName>
    <definedName name="TRC" localSheetId="24">#REF!</definedName>
    <definedName name="TRC" localSheetId="23">#REF!</definedName>
    <definedName name="TSS">#REF!</definedName>
    <definedName name="VG">#REF!</definedName>
    <definedName name="VI">#REF!</definedName>
    <definedName name="VID">#REF!</definedName>
    <definedName name="VID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163" l="1"/>
  <c r="D8" i="163" s="1"/>
  <c r="C8" i="163"/>
  <c r="E8" i="163" s="1"/>
  <c r="B10" i="163"/>
  <c r="B36" i="163" s="1"/>
  <c r="C10" i="163"/>
  <c r="C36" i="163" s="1"/>
  <c r="D10" i="163"/>
  <c r="D36" i="163" s="1"/>
  <c r="E10" i="163"/>
  <c r="E36" i="163" s="1"/>
  <c r="B11" i="163"/>
  <c r="C11" i="163"/>
  <c r="D11" i="163"/>
  <c r="E11" i="163"/>
  <c r="B12" i="163"/>
  <c r="C12" i="163"/>
  <c r="D12" i="163"/>
  <c r="E12" i="163"/>
  <c r="B13" i="163"/>
  <c r="C13" i="163"/>
  <c r="D13" i="163"/>
  <c r="E13" i="163"/>
  <c r="B14" i="163"/>
  <c r="C14" i="163"/>
  <c r="D14" i="163"/>
  <c r="E14" i="163"/>
  <c r="B15" i="163"/>
  <c r="C15" i="163"/>
  <c r="D15" i="163"/>
  <c r="E15" i="163"/>
  <c r="B16" i="163"/>
  <c r="C16" i="163"/>
  <c r="D16" i="163"/>
  <c r="E16" i="163"/>
  <c r="B17" i="163"/>
  <c r="C17" i="163"/>
  <c r="D17" i="163"/>
  <c r="E17" i="163"/>
  <c r="B18" i="163"/>
  <c r="C18" i="163"/>
  <c r="D18" i="163"/>
  <c r="E18" i="163"/>
  <c r="B19" i="163"/>
  <c r="C19" i="163"/>
  <c r="D19" i="163"/>
  <c r="E19" i="163"/>
  <c r="B20" i="163"/>
  <c r="C20" i="163"/>
  <c r="D20" i="163"/>
  <c r="E20" i="163"/>
  <c r="B21" i="163"/>
  <c r="C21" i="163"/>
  <c r="D21" i="163"/>
  <c r="E21" i="163"/>
  <c r="B22" i="163"/>
  <c r="C22" i="163"/>
  <c r="D22" i="163"/>
  <c r="E22" i="163"/>
  <c r="B23" i="163"/>
  <c r="C23" i="163"/>
  <c r="D23" i="163"/>
  <c r="E23" i="163"/>
  <c r="B24" i="163"/>
  <c r="C24" i="163"/>
  <c r="D24" i="163"/>
  <c r="E24" i="163"/>
  <c r="B25" i="163"/>
  <c r="C25" i="163"/>
  <c r="D25" i="163"/>
  <c r="E25" i="163"/>
  <c r="B26" i="163"/>
  <c r="C26" i="163"/>
  <c r="D26" i="163"/>
  <c r="E26" i="163"/>
  <c r="B27" i="163"/>
  <c r="C27" i="163"/>
  <c r="D27" i="163"/>
  <c r="E27" i="163"/>
  <c r="B28" i="163"/>
  <c r="C28" i="163"/>
  <c r="D28" i="163"/>
  <c r="E28" i="163"/>
  <c r="B29" i="163"/>
  <c r="C29" i="163"/>
  <c r="D29" i="163"/>
  <c r="E29" i="163"/>
  <c r="B30" i="163"/>
  <c r="C30" i="163"/>
  <c r="D30" i="163"/>
  <c r="E30" i="163"/>
  <c r="B31" i="163"/>
  <c r="C31" i="163"/>
  <c r="D31" i="163"/>
  <c r="E31" i="163"/>
  <c r="B32" i="163"/>
  <c r="C32" i="163"/>
  <c r="D32" i="163"/>
  <c r="E32" i="163"/>
  <c r="B33" i="163"/>
  <c r="C33" i="163"/>
  <c r="D33" i="163"/>
  <c r="E33" i="163"/>
  <c r="B34" i="163"/>
  <c r="C34" i="163"/>
  <c r="D34" i="163"/>
  <c r="E34" i="163"/>
  <c r="B35" i="163"/>
  <c r="C35" i="163"/>
  <c r="D35" i="163"/>
  <c r="E35" i="16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ANAJERA</author>
  </authors>
  <commentList>
    <comment ref="B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ANAJERA:</t>
        </r>
        <r>
          <rPr>
            <sz val="8"/>
            <color indexed="81"/>
            <rFont val="Tahoma"/>
            <family val="2"/>
          </rPr>
          <t xml:space="preserve">
SURAMERICANA VIDA - ERROR REPORTE 2002</t>
        </r>
      </text>
    </comment>
    <comment ref="D10" authorId="0" shapeId="0" xr:uid="{00000000-0006-0000-3E00-000002000000}">
      <text>
        <r>
          <rPr>
            <b/>
            <sz val="8"/>
            <color indexed="81"/>
            <rFont val="Tahoma"/>
            <family val="2"/>
          </rPr>
          <t>ANAJERA:</t>
        </r>
        <r>
          <rPr>
            <sz val="8"/>
            <color indexed="81"/>
            <rFont val="Tahoma"/>
            <family val="2"/>
          </rPr>
          <t xml:space="preserve">
SURAMERICANA VIDA - ERROR REPORTE 2002</t>
        </r>
      </text>
    </comment>
    <comment ref="B15" authorId="0" shapeId="0" xr:uid="{00000000-0006-0000-3E00-000003000000}">
      <text>
        <r>
          <rPr>
            <b/>
            <sz val="8"/>
            <color indexed="81"/>
            <rFont val="Tahoma"/>
            <family val="2"/>
          </rPr>
          <t>ANAJERA:</t>
        </r>
        <r>
          <rPr>
            <sz val="8"/>
            <color indexed="81"/>
            <rFont val="Tahoma"/>
            <family val="2"/>
          </rPr>
          <t xml:space="preserve">
PREVISORA VIDA - ERROR REPORTE 2002</t>
        </r>
      </text>
    </comment>
  </commentList>
</comments>
</file>

<file path=xl/sharedStrings.xml><?xml version="1.0" encoding="utf-8"?>
<sst xmlns="http://schemas.openxmlformats.org/spreadsheetml/2006/main" count="14594" uniqueCount="584">
  <si>
    <t>CHUBB</t>
  </si>
  <si>
    <t>CONDOR</t>
  </si>
  <si>
    <t>CONFIANZA</t>
  </si>
  <si>
    <t>INTERAMERICANA</t>
  </si>
  <si>
    <t>PANAMERICAN</t>
  </si>
  <si>
    <t>SEGUREXPO</t>
  </si>
  <si>
    <t>SKANDIA</t>
  </si>
  <si>
    <t>SOLIDARIA</t>
  </si>
  <si>
    <t>SURATEP</t>
  </si>
  <si>
    <t>T O T A L</t>
  </si>
  <si>
    <t>PRIMAS EMITIDAS</t>
  </si>
  <si>
    <t>SINIESTROS PAGADOS</t>
  </si>
  <si>
    <t>COMPAÑIAS</t>
  </si>
  <si>
    <t>ACE</t>
  </si>
  <si>
    <t>CIFRAS EN MILLONES DE PESOS</t>
  </si>
  <si>
    <t>CAJA AGRARIA (1)</t>
  </si>
  <si>
    <t>COLPATRIA</t>
  </si>
  <si>
    <t>AGRICOLA</t>
  </si>
  <si>
    <t>ATLAS</t>
  </si>
  <si>
    <t>COLMENA</t>
  </si>
  <si>
    <t>AURORA</t>
  </si>
  <si>
    <t>GENERALI</t>
  </si>
  <si>
    <t>ROYAL</t>
  </si>
  <si>
    <t>MUNDIAL</t>
  </si>
  <si>
    <t>SURAMERICANA</t>
  </si>
  <si>
    <t>LA PREVISORA</t>
  </si>
  <si>
    <t>ALFA</t>
  </si>
  <si>
    <t>MAPFRE</t>
  </si>
  <si>
    <t>BOLIVAR</t>
  </si>
  <si>
    <t>DEL ESTADO</t>
  </si>
  <si>
    <t>LIBERTY</t>
  </si>
  <si>
    <t>GANADERA</t>
  </si>
  <si>
    <t>CYBERSEGUROS</t>
  </si>
  <si>
    <t>COLMENA ARP</t>
  </si>
  <si>
    <t>BBV GANADERO</t>
  </si>
  <si>
    <t>CIGNA</t>
  </si>
  <si>
    <t>LATINOAMERICANA</t>
  </si>
  <si>
    <t>TEQUENDAMA</t>
  </si>
  <si>
    <t>PRIMAS DEVENGADAS</t>
  </si>
  <si>
    <t>SINIESTROS INCURRIDOS</t>
  </si>
  <si>
    <t>PRIMAS RETENIDAS</t>
  </si>
  <si>
    <t>MOVIMIENTO DE RESERVAS</t>
  </si>
  <si>
    <t>GASTOS ADMINISTRATIVOS</t>
  </si>
  <si>
    <t>CREDISEGUROS</t>
  </si>
  <si>
    <t>ABN AMRO</t>
  </si>
  <si>
    <t>GASTOS DE PERSONAL</t>
  </si>
  <si>
    <t>Monto</t>
  </si>
  <si>
    <t>%</t>
  </si>
  <si>
    <t>2 / 1</t>
  </si>
  <si>
    <t>PREVISORA</t>
  </si>
  <si>
    <t>ESTADO</t>
  </si>
  <si>
    <t>EQUIDAD</t>
  </si>
  <si>
    <t>INDICES DE GESTION DEL ESTADO DE RESULTADOS POR COMPAÑIAS</t>
  </si>
  <si>
    <t>3 / 2</t>
  </si>
  <si>
    <t>4 / 2</t>
  </si>
  <si>
    <t>SINIESTROS RETENID0S</t>
  </si>
  <si>
    <t>AIG GENA</t>
  </si>
  <si>
    <t>PRIMAS RETENIDAS     =    Primas emitidas + Primas aceptadas-primas cedidas</t>
  </si>
  <si>
    <t>SINIESTROS PAGADOS  =  Siniestros liquidados - Salvamentos - Recobros</t>
  </si>
  <si>
    <t>INCREMENTO DE RESERVAS  =  Constitucion - Liberación (Técnica riesgos en curso y matemática)</t>
  </si>
  <si>
    <t>SINIESTROS RETENIDOS = Siniestros pagados + Siniestros de aceptaciones - Reembolso de siniestros s/cesiones</t>
  </si>
  <si>
    <t>INCREMENTO DE RESERVAS  =  Constitución - Liberación (Siniestros avisados, no avisados, desviación de siniestralidad y reservas especiales)</t>
  </si>
  <si>
    <t>SINIESTROS INCURRIDOS  =  Siniestros retenidos + Incremento de reservas</t>
  </si>
  <si>
    <t>CREDISEGURO</t>
  </si>
  <si>
    <t>LIBERTADOR</t>
  </si>
  <si>
    <t>COBERTURA DE EXCESO DE PERDIDA</t>
  </si>
  <si>
    <t>COMISIONES A INTERMEDIARIOS</t>
  </si>
  <si>
    <t>COMISIONES NETAS = Comisiones a intermediarios - Comisiones sobre cesiones</t>
  </si>
  <si>
    <t>5 / 2</t>
  </si>
  <si>
    <t xml:space="preserve">COMISIONES NETAS </t>
  </si>
  <si>
    <t>14 / 1</t>
  </si>
  <si>
    <t>15 / 1</t>
  </si>
  <si>
    <t>VIDA INDIVIDUAL</t>
  </si>
  <si>
    <t>INCENDIO Y LUCRO CESANTE</t>
  </si>
  <si>
    <t>TRANSPORTE</t>
  </si>
  <si>
    <t>TERREMOTO</t>
  </si>
  <si>
    <t>RESUMEN POR RAMOS</t>
  </si>
  <si>
    <t>PROV. CTAS POR COBRAR ACTIVIDAD ASEGURADORA</t>
  </si>
  <si>
    <t>.</t>
  </si>
  <si>
    <t>S O A T</t>
  </si>
  <si>
    <t>TOTAL SEGUROS DE DAÑOS</t>
  </si>
  <si>
    <t>AIG VIDA</t>
  </si>
  <si>
    <t>RESPONSABILIDAD CIVIL</t>
  </si>
  <si>
    <t>GENERALES</t>
  </si>
  <si>
    <t>VIDA</t>
  </si>
  <si>
    <t>LA PREVISORA VIDA</t>
  </si>
  <si>
    <t>VIDA GRUPO Y COLECTIVO</t>
  </si>
  <si>
    <t>TOTAL SEGUROS DE PERSONAS</t>
  </si>
  <si>
    <t>SEGUROS PREVISIONALES</t>
  </si>
  <si>
    <t>PENSIONES LEY 100</t>
  </si>
  <si>
    <t>TOTAL SEGURIDAD SOCIAL</t>
  </si>
  <si>
    <t>TABLA DE CONTENIDO</t>
  </si>
  <si>
    <t>TOTAL RAMOS DE PERSONAS</t>
  </si>
  <si>
    <t>AIG SEGUROS</t>
  </si>
  <si>
    <t>VALIDACION DE RAMOS VS RESUMEN EJECUTIVO</t>
  </si>
  <si>
    <t>PRELIMINARES</t>
  </si>
  <si>
    <t>INDICADORES</t>
  </si>
  <si>
    <t>CONTROL CERO</t>
  </si>
  <si>
    <t>PROV. CTAS POR COBRAR ACTIVIDAD ASEGURADORA (NETO)</t>
  </si>
  <si>
    <t>LIBERTY (1)</t>
  </si>
  <si>
    <t>EDUCATIVO</t>
  </si>
  <si>
    <t>INDICES DE GESTION DE LOS RESULTADOS POR RAMOS Y POR COMPAÑIAS</t>
  </si>
  <si>
    <t>COMPARATIVO Septiembre DE 2004 Vs. Septiembre DE 2006</t>
  </si>
  <si>
    <t>MANEJO</t>
  </si>
  <si>
    <t>CUMPLIMIENTO</t>
  </si>
  <si>
    <t>QBE</t>
  </si>
  <si>
    <t>SALUD</t>
  </si>
  <si>
    <t>ACCIDENTES PERSONALES</t>
  </si>
  <si>
    <t>EXEQUIAS</t>
  </si>
  <si>
    <t>Indicador</t>
  </si>
  <si>
    <t>Variación</t>
  </si>
  <si>
    <t>SINIESTROS INCURRIDOS NETOS DE XL</t>
  </si>
  <si>
    <t>16 / 1</t>
  </si>
  <si>
    <t>PRIMAS DEVENGADAS NETAS DE XL</t>
  </si>
  <si>
    <t>6 / 2</t>
  </si>
  <si>
    <t>7 / 1</t>
  </si>
  <si>
    <t>8 / 2</t>
  </si>
  <si>
    <t>9 / 8</t>
  </si>
  <si>
    <t>10 / 4</t>
  </si>
  <si>
    <t>18/ 2</t>
  </si>
  <si>
    <t>POSITIVA</t>
  </si>
  <si>
    <t>GLOBAL</t>
  </si>
  <si>
    <t>INCREMENTO DE RESERVAS  =  Constitución - Liberación (Siniestros aayssados, no aayssados, desaysación de siniestralidad y reservas especiales)</t>
  </si>
  <si>
    <t>SINIESTROS soatURRIDOS  =  Siniestros retenidos + soatremento de reservas</t>
  </si>
  <si>
    <t>% Retención</t>
  </si>
  <si>
    <t>% / Retenidas</t>
  </si>
  <si>
    <t>% Sin. Bruta</t>
  </si>
  <si>
    <t>% Sin. Retenida</t>
  </si>
  <si>
    <t>% / S.Retenidos</t>
  </si>
  <si>
    <t>Siniestralidad Cta Cía</t>
  </si>
  <si>
    <t>Siniestr. Cta Cía neta de XL</t>
  </si>
  <si>
    <t>% Costo Intermediación</t>
  </si>
  <si>
    <t>% Costo Neto Intermed.</t>
  </si>
  <si>
    <t>14 / 6</t>
  </si>
  <si>
    <t>15 / 6</t>
  </si>
  <si>
    <t>16 / 6</t>
  </si>
  <si>
    <t>% / P. Dev. Netas XL</t>
  </si>
  <si>
    <t>17 / 6</t>
  </si>
  <si>
    <t>18 / 1</t>
  </si>
  <si>
    <t>PROV. CTAS POR COBRAR  (NETO) Y OTROS COSTOS</t>
  </si>
  <si>
    <t>% Margen Técnico</t>
  </si>
  <si>
    <t>% Retencion</t>
  </si>
  <si>
    <t>SINIESTROS RETENIDOS</t>
  </si>
  <si>
    <t>Siniestralidad</t>
  </si>
  <si>
    <t>17 /6</t>
  </si>
  <si>
    <t>% Costo Intermediacion</t>
  </si>
  <si>
    <t xml:space="preserve">% Costo Intermediación </t>
  </si>
  <si>
    <t>% / Sin. Retenidos</t>
  </si>
  <si>
    <t>% Costo Neto Intermediación</t>
  </si>
  <si>
    <t>% / Primas Dev. Netas XL</t>
  </si>
  <si>
    <t>CARDIF</t>
  </si>
  <si>
    <t>RSA</t>
  </si>
  <si>
    <t>% / Primas Emitidas</t>
  </si>
  <si>
    <t>PRIMAS DEVENGADAS NETAS DE TRANSFERENCIAS</t>
  </si>
  <si>
    <t>PRIMAS DEVENGADAS NETAS DE TRANSFERENCIAS Y XL</t>
  </si>
  <si>
    <t>6 / 5</t>
  </si>
  <si>
    <t>7 / 5</t>
  </si>
  <si>
    <t>9 / 5</t>
  </si>
  <si>
    <t>20 / 1</t>
  </si>
  <si>
    <t>BBVA</t>
  </si>
  <si>
    <t>GASTOS ADMINISTRATIVOS*</t>
  </si>
  <si>
    <t>OTROS COSTOS (ING) DE SEGUROS</t>
  </si>
  <si>
    <t>11 / 6</t>
  </si>
  <si>
    <t>12 / 1</t>
  </si>
  <si>
    <t>13 / 6</t>
  </si>
  <si>
    <t>18/ 1</t>
  </si>
  <si>
    <t>(*) Incluye comisión de administracion de Coaseguro</t>
  </si>
  <si>
    <t>OTROS COSTOS (INGRESOS) DE SEGUROS</t>
  </si>
  <si>
    <r>
      <t>INGENIERIA</t>
    </r>
    <r>
      <rPr>
        <b/>
        <vertAlign val="superscript"/>
        <sz val="18"/>
        <rFont val="Baskerville"/>
      </rPr>
      <t>(1)</t>
    </r>
  </si>
  <si>
    <r>
      <t>OTROS RAMOS DE PERSONAS</t>
    </r>
    <r>
      <rPr>
        <b/>
        <vertAlign val="superscript"/>
        <sz val="18"/>
        <rFont val="Baskerville"/>
      </rPr>
      <t>(4)</t>
    </r>
  </si>
  <si>
    <t>(1) Incluye los ramos de CORRIENTE DÉBIL, MINAS Y PETRÓLEOS, MONTAJE Y ROTURA DE MAQUINARIA y TODO RIESGO CONTRATISTA</t>
  </si>
  <si>
    <t>(3) Incluye los ramos de  AGRÍCOLA, AVIACIÓN, DESEMPLEO, HOGAR, NAVEGACIÓN Y CASCO, SEMOVIENTES, SUSTRACCION  y VIDRIOS</t>
  </si>
  <si>
    <t>(5) Primas emitidas del SOAT netas de compensaciones. Primas retenidas netas de transferencias</t>
  </si>
  <si>
    <t>Margen Técnico</t>
  </si>
  <si>
    <t>Margen Técnico II</t>
  </si>
  <si>
    <t>Siniest. Cta Cía neta XL</t>
  </si>
  <si>
    <t xml:space="preserve">% Costo neto Interm. </t>
  </si>
  <si>
    <t>13</t>
  </si>
  <si>
    <t>RESUMEN RAMOS</t>
  </si>
  <si>
    <t>RESULTADOS CIAS DE SEGUROS DE VIDA</t>
  </si>
  <si>
    <t>RESULTADOS CIAS DE SEGUROS GENERALES</t>
  </si>
  <si>
    <t>RESUMEN RESULTADOS</t>
  </si>
  <si>
    <t>INVERSIONES CIAS DE SEGUROS DE VIDA</t>
  </si>
  <si>
    <t>INVERSIONES CIAS DE SEGUROS GENERALES</t>
  </si>
  <si>
    <t>RESUMEN DE INVERSIONES</t>
  </si>
  <si>
    <t>BALANCE CIAS DE SEGUROS DE VIDA</t>
  </si>
  <si>
    <t>BALANCE CIAS DE SEGUROS GENERALES</t>
  </si>
  <si>
    <t>RESUMEN BALANCE</t>
  </si>
  <si>
    <t>(3)</t>
  </si>
  <si>
    <t>(2)</t>
  </si>
  <si>
    <t>(1)</t>
  </si>
  <si>
    <t>T O T A L    P A T R I M O N I O</t>
  </si>
  <si>
    <t>PATRIMONIO ASIGNADO-PROG ESPECIALES</t>
  </si>
  <si>
    <t>DIVIDENDOS DECRETADOS EN ACCIONES</t>
  </si>
  <si>
    <t>RESERVAS</t>
  </si>
  <si>
    <t>CAPITAL SOCIAL</t>
  </si>
  <si>
    <t>T O T A L    P A S I V O</t>
  </si>
  <si>
    <t>OTROS PASIVOS</t>
  </si>
  <si>
    <t>RESERVAS TECNICAS DE SEG. Y CAP.</t>
  </si>
  <si>
    <t>CREDITOS DE BCOS Y OTRAS OBLIG..FINANC.</t>
  </si>
  <si>
    <t>T O T A L    A C T I V O</t>
  </si>
  <si>
    <t>OTROS ACTIVOS</t>
  </si>
  <si>
    <t>CUENTAS POR COB. ACTIV. ASEGURADORA</t>
  </si>
  <si>
    <r>
      <t>%/ TOTAL</t>
    </r>
    <r>
      <rPr>
        <b/>
        <vertAlign val="superscript"/>
        <sz val="11"/>
        <rFont val="Arial"/>
        <family val="2"/>
      </rPr>
      <t xml:space="preserve"> (2)</t>
    </r>
  </si>
  <si>
    <r>
      <t xml:space="preserve">Monto </t>
    </r>
    <r>
      <rPr>
        <b/>
        <vertAlign val="superscript"/>
        <sz val="11"/>
        <rFont val="Arial"/>
        <family val="2"/>
      </rPr>
      <t>(1)</t>
    </r>
  </si>
  <si>
    <t>TOTAL</t>
  </si>
  <si>
    <t>CONCEPTO</t>
  </si>
  <si>
    <t>No</t>
  </si>
  <si>
    <t>AIGSEGUROS</t>
  </si>
  <si>
    <t>COLMENAARP</t>
  </si>
  <si>
    <t>QBE  CENTRAL</t>
  </si>
  <si>
    <t>CAJAAGRARIA(1)</t>
  </si>
  <si>
    <t>LAPREVISORA</t>
  </si>
  <si>
    <t>ABNAMRO</t>
  </si>
  <si>
    <t>BOLIVAR(1)</t>
  </si>
  <si>
    <t>ELLIBERTADOR</t>
  </si>
  <si>
    <t>AIGGENA</t>
  </si>
  <si>
    <t>LAEQUIDAD</t>
  </si>
  <si>
    <t>FUENTE: Fasecolda, Estadísticas de la Industria Aseguradora y de Capitalización.</t>
  </si>
  <si>
    <t>%/PATRIMONIO</t>
  </si>
  <si>
    <t>%/PASIVO</t>
  </si>
  <si>
    <t>%/ACTIVO</t>
  </si>
  <si>
    <t>COBERTURA</t>
  </si>
  <si>
    <t>TOTAL PATRIMONIO</t>
  </si>
  <si>
    <t>TOTAL PASIVO</t>
  </si>
  <si>
    <t>CUENTAS POR PAGAR ACTIVIDAD ASEGURADORA</t>
  </si>
  <si>
    <t>TOTAL ACTIVO</t>
  </si>
  <si>
    <t>CUENTAS POR COBRAR ACTIVIDAD ASEGUR</t>
  </si>
  <si>
    <t>CIAS DE SEGUROS DE VIDA</t>
  </si>
  <si>
    <t>CIAS DE SEGUROS GENERALES</t>
  </si>
  <si>
    <t>RESUMEN DEL PORTAFOLIO DE INVERSIONES</t>
  </si>
  <si>
    <t xml:space="preserve"> </t>
  </si>
  <si>
    <t>32</t>
  </si>
  <si>
    <t>27</t>
  </si>
  <si>
    <t>25</t>
  </si>
  <si>
    <t>24</t>
  </si>
  <si>
    <t>22</t>
  </si>
  <si>
    <t>21</t>
  </si>
  <si>
    <t>20</t>
  </si>
  <si>
    <t>19</t>
  </si>
  <si>
    <t>18</t>
  </si>
  <si>
    <t>TOTAL INVERSIONES</t>
  </si>
  <si>
    <t>PORTAFOLIO DE INVERSIONES</t>
  </si>
  <si>
    <t>En esta parte del cuadro, para cada concepto, se presenta la relación del concepto con:</t>
  </si>
  <si>
    <t>*</t>
  </si>
  <si>
    <t>UTILIDAD NETA</t>
  </si>
  <si>
    <t>PRODUCTO DE INVERSIONES</t>
  </si>
  <si>
    <t>17 / 1</t>
  </si>
  <si>
    <t>COMISIONES NETAS</t>
  </si>
  <si>
    <t xml:space="preserve">COMISIONES </t>
  </si>
  <si>
    <t>SINIESTROS INCURRIDOS NETOS XL</t>
  </si>
  <si>
    <t>PRIMAS DEVENGADAS NETAS XL</t>
  </si>
  <si>
    <t>COSTO XL</t>
  </si>
  <si>
    <r>
      <t xml:space="preserve">PRIMAS RETENIDAS </t>
    </r>
    <r>
      <rPr>
        <b/>
        <vertAlign val="superscript"/>
        <sz val="10"/>
        <rFont val="Arial"/>
        <family val="2"/>
      </rPr>
      <t>(1)</t>
    </r>
  </si>
  <si>
    <t xml:space="preserve">PRIMAS EMITIDAS </t>
  </si>
  <si>
    <t>Valor</t>
  </si>
  <si>
    <t>Rel</t>
  </si>
  <si>
    <t>SINIESTROS INCURRIDOS NETOS XL =  Siniestros Incurridos - Reembolso de siniestros de contratos no proporcionales</t>
  </si>
  <si>
    <t>PRIMAS DEVENGADAS NETAS XL= Primas devengadas - Costo de contratos no proporcionales</t>
  </si>
  <si>
    <t>% Margen Neto</t>
  </si>
  <si>
    <t>% Rentab. Inversiones</t>
  </si>
  <si>
    <t>% Margen Bruto</t>
  </si>
  <si>
    <t>% Siniestralidad Neta XL</t>
  </si>
  <si>
    <t>% Siniestralidad Cta Cia</t>
  </si>
  <si>
    <t>% Siniest. Retenida</t>
  </si>
  <si>
    <t>% Siniest. Bruta</t>
  </si>
  <si>
    <t>RENTABILIDAD DEL PATRIMONIO (ROE)</t>
  </si>
  <si>
    <t>RENTABILIDAD DEL ACTIVO (ROA)</t>
  </si>
  <si>
    <t>33</t>
  </si>
  <si>
    <t>S O A T(5)</t>
  </si>
  <si>
    <t>METLIFE</t>
  </si>
  <si>
    <t>% /P. dev net xl</t>
  </si>
  <si>
    <t>ALLIANZ</t>
  </si>
  <si>
    <t>(4) Incluye los ramos de ENFERMEDADES DE ALTO COSTO, PENSIONES CON CONMUTACION PENSIONAL, PENSIONES VOLUNTARIAS Y RENTAS VOLUNTARIAS</t>
  </si>
  <si>
    <t>SUSTRACCIÓN</t>
  </si>
  <si>
    <t>AVIACIÓN</t>
  </si>
  <si>
    <t>NAVEGACIÓN Y CASCO</t>
  </si>
  <si>
    <t>VIDRIOS</t>
  </si>
  <si>
    <t>DESEMPLEO</t>
  </si>
  <si>
    <t>HOGAR</t>
  </si>
  <si>
    <t>NAVEGACION Y CASCO</t>
  </si>
  <si>
    <t>TOTAL OTROS RAMOS DE DAÑOS</t>
  </si>
  <si>
    <t>RESUMEN OTROS RAMOS DE DAÑOS (3)</t>
  </si>
  <si>
    <t>CORRIENTE DÉBIL</t>
  </si>
  <si>
    <t>TODO RIESGO CONTRATISTA</t>
  </si>
  <si>
    <t>MONTAJE Y ROTURA DE MAQUINARIA</t>
  </si>
  <si>
    <t>MINAS Y PETRÓLEOS</t>
  </si>
  <si>
    <t>RIESGOS LABORALES</t>
  </si>
  <si>
    <t>TRANSFERENCIAS</t>
  </si>
  <si>
    <t>PRIMAS DEVENGADAS = Primas retenidas - Transferencia FOSYGA y FPV - Movimiento de Reservas</t>
  </si>
  <si>
    <t>AXA COLPATRIA</t>
  </si>
  <si>
    <t>SOLUNION</t>
  </si>
  <si>
    <t>COFACE</t>
  </si>
  <si>
    <t>NACIONAL</t>
  </si>
  <si>
    <t>INDICADORES DE GESTIÓN</t>
  </si>
  <si>
    <t>Indicador resultante de dividir el total de inversiones sobre el total de las reservas técnicas</t>
  </si>
  <si>
    <t>Indica la participación del rubro en el total de su grupo (Activo, Pasivo ó Patrimonio)</t>
  </si>
  <si>
    <t>Los valores subrayados señalan la existencia de un vínculo con la página que contiene la información por compañías</t>
  </si>
  <si>
    <t>COMPAÑÍAS DE SEGUROS GENERALES</t>
  </si>
  <si>
    <t>COMPAÑÍAS DE SEGUROS DE VIDA</t>
  </si>
  <si>
    <t>COMPAÑÍAS</t>
  </si>
  <si>
    <t>(2) Incluye los ramos de CRÉDITO COMERCIAL y CRÉDITO A LA EXPORTACIÓN</t>
  </si>
  <si>
    <r>
      <t>SEGUROS DE CRÉDITO</t>
    </r>
    <r>
      <rPr>
        <b/>
        <vertAlign val="superscript"/>
        <sz val="18"/>
        <rFont val="Baskerville"/>
      </rPr>
      <t>(2)</t>
    </r>
  </si>
  <si>
    <t>ÍNDICES DE GESTIÓN DE LOS RESULTADOS POR RAMOS Y POR COMPAÑÍAS</t>
  </si>
  <si>
    <t>RENTAS VOLUNTARIAS</t>
  </si>
  <si>
    <t>CONMUTACIÓN PENSIONAL</t>
  </si>
  <si>
    <t>PENSIONES VOLUNTARIAS</t>
  </si>
  <si>
    <t>ENFERMEDADES DE ALTO COSTO</t>
  </si>
  <si>
    <t>PENSIONES CON CONMUTACIÓN PENSIONAL</t>
  </si>
  <si>
    <t>RESUMEN OTROS RAMOS DE PERSONAS (4)</t>
  </si>
  <si>
    <t>ÍNDICES DE GESTIÓN DEL ESTADO DE RESULTADOS POR COMPAÑÍAS</t>
  </si>
  <si>
    <t>RESULTADO TÉCNICO</t>
  </si>
  <si>
    <t>ÍNDICE COMBINADO</t>
  </si>
  <si>
    <t>AUTOMÓVILES</t>
  </si>
  <si>
    <t>RESULTADO TÉCNICO AJUSTADO (SIN RESERVA CATASTRÓFICA)</t>
  </si>
  <si>
    <t>ÍNDICE COMBINADO AJUSTADO</t>
  </si>
  <si>
    <t>TOTAL OTROS RAMOS DE PERSONAS</t>
  </si>
  <si>
    <t>*Total seguros de daños sin SOAT</t>
  </si>
  <si>
    <r>
      <t>TOTAL SEGUROS DE DAÑOS</t>
    </r>
    <r>
      <rPr>
        <b/>
        <sz val="12"/>
        <rFont val="Baskerville"/>
      </rPr>
      <t>*</t>
    </r>
  </si>
  <si>
    <t>AGROPECUARIO*</t>
  </si>
  <si>
    <t>BEPS</t>
  </si>
  <si>
    <t>AGROPECUARIO</t>
  </si>
  <si>
    <t>PRIMAS DE COMPENSACIÓN</t>
  </si>
  <si>
    <t>PRIMAS EMITIDAS NETAS DE COMPENSACIÓN</t>
  </si>
  <si>
    <t>BERKLEY</t>
  </si>
  <si>
    <t>EFECTIVO</t>
  </si>
  <si>
    <t>OPERAC. DEL MDO MONETA. Y RELACIONADAS</t>
  </si>
  <si>
    <t>INVERS Y OPERAC. CON DERIVADOS</t>
  </si>
  <si>
    <t>OTRAS CTAS X COBR.</t>
  </si>
  <si>
    <t>ACTIVOS NO CORRIENTES MANTENIDOS PARA LA VENTA</t>
  </si>
  <si>
    <t>ACTIVOS MATERIALES</t>
  </si>
  <si>
    <t>INVERS Y OPERAC. CON DERIVADOS (ver detalle)</t>
  </si>
  <si>
    <t>OBLIGACIONES LABORALES</t>
  </si>
  <si>
    <t>INSTRUM. FINANCIEROS A COSTO AMORTIZ.</t>
  </si>
  <si>
    <t>INSTRUM. FINANCIEROS A VR RAZONABLE</t>
  </si>
  <si>
    <t>OTRAS CTAS POR PAGAR</t>
  </si>
  <si>
    <t>PROVISIONES</t>
  </si>
  <si>
    <t>RESULT. ACUMULADOS PROCESO DE CONVERGENCIA A NIIFS</t>
  </si>
  <si>
    <t>SUPERÁVIT O DÉFICIT</t>
  </si>
  <si>
    <t>TOTAL GANANCIAS O PÉRDIDAS</t>
  </si>
  <si>
    <t>FONDOS DE DESTINACIÓN ESPECÍFICA</t>
  </si>
  <si>
    <t>SURAMERICANA VIDA</t>
  </si>
  <si>
    <t>CARTERA DE CRÉDITOS Y OPERAC. DE LEASING FINANCIERO</t>
  </si>
  <si>
    <t>PATRIMONIOS ESPECIALES</t>
  </si>
  <si>
    <t>GANANCIA O PÉRDIDA PARTICIPACIONES NO CONTROLADORAS</t>
  </si>
  <si>
    <t>RESERVAS TÉCNICAS DE SEGUROS</t>
  </si>
  <si>
    <t>GANANCIAS O PÉRDIDAS ACUMULADAS EJERCICIOS ANTERIORES</t>
  </si>
  <si>
    <t>GANANCIA O PÉRDIDA DEL EJERCICIO</t>
  </si>
  <si>
    <t>FONDOS DE DESTINACION ESPECÍFICA</t>
  </si>
  <si>
    <t>CÁLCULOS: Dirección de Estadísticas - La información anterior al 2015 ha sido homologada bajo IFRS del antigüo PUC al  nuevo Catálogo Único de Información Financiera (CUIF)</t>
  </si>
  <si>
    <t>CRÉDITOS DE BANCOS Y OTRAS OBLIGACIONES FINANCIERAS</t>
  </si>
  <si>
    <t xml:space="preserve">OTRAS CUENTAS POR PAGAR </t>
  </si>
  <si>
    <r>
      <t xml:space="preserve">COBERTURA SOBRE RESERVAS </t>
    </r>
    <r>
      <rPr>
        <vertAlign val="superscript"/>
        <sz val="11"/>
        <rFont val="Arial"/>
        <family val="2"/>
      </rPr>
      <t>(3)</t>
    </r>
  </si>
  <si>
    <t>RESUMEN DE ÍNDICES DE GESTIÓN DEL ESTADO DE SITUACIÓN FINANCIERA</t>
  </si>
  <si>
    <t>ÍNDICES DE GESTIÓN DEL ESTADO DE SITUACIÓN FINANCIERA POR COMPAÑÍAS</t>
  </si>
  <si>
    <t>10</t>
  </si>
  <si>
    <t>11</t>
  </si>
  <si>
    <t>12</t>
  </si>
  <si>
    <t>14</t>
  </si>
  <si>
    <t>15</t>
  </si>
  <si>
    <t>16</t>
  </si>
  <si>
    <t>17</t>
  </si>
  <si>
    <t>23</t>
  </si>
  <si>
    <t>TOTAL INVERSIONES EN INSTRUMENTOS DE DEUDA</t>
  </si>
  <si>
    <t>TOTAL INVERSIONES EN INSTRUMENTOS DE PATRIMONIO</t>
  </si>
  <si>
    <t>MOVIMIENTO DE RESERVAS DE SINIESTROS</t>
  </si>
  <si>
    <t>COSTOS DE INTERMEDIACIÓN</t>
  </si>
  <si>
    <t>COSTOS NETOS DE INTERMEDIACIÓN</t>
  </si>
  <si>
    <t>RESULTADO TÉCNICO BRUTO</t>
  </si>
  <si>
    <t>RESULTADO TÉCNICO NETO</t>
  </si>
  <si>
    <t>%/ T. Invers y Op.</t>
  </si>
  <si>
    <t>TES A VR. RAZ. CON CAMBIOS EN RESULTADOS</t>
  </si>
  <si>
    <t>TES A COSTO AMORTIZADO</t>
  </si>
  <si>
    <t>TES A VR RAZ. CON CAMBIOS EN EL ORI</t>
  </si>
  <si>
    <t>TOTAL TÍTULOS DE TESORERIA -TES</t>
  </si>
  <si>
    <t>OTROS DEUDA PUBLICA - A VR. RAZ. CON CAMBIOS EN RESULTADOS</t>
  </si>
  <si>
    <t>OTROS DEUDA PUBLICA - A VR. RAZ. - CAMBIOS EN EL ORI</t>
  </si>
  <si>
    <t>TOTAL OTROS TÍTULOS EMITIDOS POR EL GOBIERNO NACIONAL</t>
  </si>
  <si>
    <t>OTROS EMIS. NALES - A VR RAZ. - CAMBIOS EN RESULTADO</t>
  </si>
  <si>
    <t>OTROS EMIS. NALES - COSTO AMORTIZADO</t>
  </si>
  <si>
    <t>OTROS EMIS. NALES - A VR RAZ. - CAMBIOS EN EL ORI</t>
  </si>
  <si>
    <t>TOTAL OTROS EMISORES NACIONALES</t>
  </si>
  <si>
    <t>EMISORES EXT. A VR. RAZ. - CAMBIOS EN RESULTADO</t>
  </si>
  <si>
    <t>EMISORES EXT.  A COSTO AMORTIZADO</t>
  </si>
  <si>
    <t>EMISORES EXT. A VR. RAZ. - CAMBIOS EN EL ORI</t>
  </si>
  <si>
    <t>TOTAL EMISORES EXTRANJEROS</t>
  </si>
  <si>
    <t>DETERIORO INSTRUMENTOS DE DEUDA</t>
  </si>
  <si>
    <t>EMISORES NACIONALES. INV. VR. RAZ. CAMB. EN RESUL.</t>
  </si>
  <si>
    <t>EMISORES EXTRANJEROS. INV. VR. RAZ. CAMB. EN RESUL.</t>
  </si>
  <si>
    <t>TOTAL INVERS A VR RAZON. CON CAMB. EN RESULT. INSTR. PATRIMONIO</t>
  </si>
  <si>
    <t>EMISORES NACIONALES. INV. VR. RAZ. CAMB. EN EL ORI</t>
  </si>
  <si>
    <t>EMISORES EXTRANJEROS. INV. VR. RAZ. CAMB. EN EL ORI</t>
  </si>
  <si>
    <t>TOTAL INVERS  A VR RAZON. CAMB. EN EL ORI INSTR. PATRIMONIO</t>
  </si>
  <si>
    <t>INVERS EN SUBSIDIARIAS Y FILIALES</t>
  </si>
  <si>
    <t>INVERS EN ASOCIADAS</t>
  </si>
  <si>
    <t>INVERSIONES DERECHOS FIDUCIARIOS</t>
  </si>
  <si>
    <t>DETERIORO INSTRUM. PATRIM.</t>
  </si>
  <si>
    <t>DERIVADOS Y OTRAS OPERACIONES FINANCIERAS</t>
  </si>
  <si>
    <t>TOTAL INVERSIONES Y OTRAS OPERACIONES CON DERIVADOS</t>
  </si>
  <si>
    <t>OTROS DEUDA PUBLICA A COSTO AMORTIZADO</t>
  </si>
  <si>
    <t>INVERS PATRIMONIALES EN ENTIDADES EN LIQUIDACIÓN</t>
  </si>
  <si>
    <t>INVERS A VARIACIÓN PATRIMONIAL CON CAMB. EN EL ORI</t>
  </si>
  <si>
    <t>26</t>
  </si>
  <si>
    <t>28</t>
  </si>
  <si>
    <t>29</t>
  </si>
  <si>
    <t>30</t>
  </si>
  <si>
    <t>31</t>
  </si>
  <si>
    <t>34</t>
  </si>
  <si>
    <t>%/ T. Inversiones</t>
  </si>
  <si>
    <t>32 / 34</t>
  </si>
  <si>
    <t>33 / 34</t>
  </si>
  <si>
    <t>%/ T. Deuda</t>
  </si>
  <si>
    <t>%/ T. Patrim</t>
  </si>
  <si>
    <t>% / Primas Dev. netas XL</t>
  </si>
  <si>
    <t>20 / INV.</t>
  </si>
  <si>
    <t>21 / 1</t>
  </si>
  <si>
    <t>ÍNDICE COMBINADO = (Siniestros incurridos XL + Comisiones Netas + Otros Costos (Ing) Seguros + Gastos Personal + Gastos admon + Prov ctas x cobrar) / Primas devengadas XL</t>
  </si>
  <si>
    <t>ÍNDICE COMBINADO BÁSICO = (Siniestros incurridos XL + Comisiones Netas + Otros Costos (Ing) Seguros + Gastos Personal + Gastos admon + Prov ctas x cobrar) / Primas devengadas XL</t>
  </si>
  <si>
    <t>Indica la participación del rubro en el total de su grupo (Instrumentos de deuda, Instrumentos de patrimonio,Total inversiones y Total inversiones y otras op. con derivados)</t>
  </si>
  <si>
    <t>Los valores  de las Compañías de Generales y Vida tienen vínculos con la página que contiene la información por compañías</t>
  </si>
  <si>
    <t>SUSTRACIÓN</t>
  </si>
  <si>
    <t>RESUMEN DE ÍNDICES DE GESTIÓN DEL ESTADO DE RESULTADOS</t>
  </si>
  <si>
    <t>ÍNDICE COMBINADO = (Siniestros incurridos XL + Comisiones Netas + Otros Costos (Ing) Seguros + Gastos Personal + Gastos admon + Prov ctas x cobrar actividad aseguradora) / Primas devengadas XL</t>
  </si>
  <si>
    <t>20 / INV</t>
  </si>
  <si>
    <t>(10) :    Primas devengadas (siniestralidad cuenta compañía)</t>
  </si>
  <si>
    <t>(9) :   Siniestros retenidos</t>
  </si>
  <si>
    <t>(3,4, 5, 6, 8) :     Primas Retenidas</t>
  </si>
  <si>
    <t>(2, 7, 12, 14, 15, 16, 17, 18, 21) :    Primas emitidas</t>
  </si>
  <si>
    <t>ROE y ROA: Rentabilidad expresada anualmente</t>
  </si>
  <si>
    <t>No.</t>
  </si>
  <si>
    <t>Los valores subrayados señalan la existencia de un vínculo con la página que contiene la información por compañías.</t>
  </si>
  <si>
    <t xml:space="preserve">CUADRE </t>
  </si>
  <si>
    <t>BALANCE</t>
  </si>
  <si>
    <t>JMALUCELLI TRAVELERS</t>
  </si>
  <si>
    <t>COMPAÑÍASDESEGUROSGENERALES</t>
  </si>
  <si>
    <t>PRIMAS DEVENGADAS = Primas retenidas - Movimiento de Reservas</t>
  </si>
  <si>
    <t>INCREMENTO DE RESERVAS  =  Constitución - Liberación (Técnica riesgos en curso y matemática)</t>
  </si>
  <si>
    <t>*Comprende los ramos: agrícola más semovientes</t>
  </si>
  <si>
    <t>ZURICH</t>
  </si>
  <si>
    <t>% Siniestr.  net xl</t>
  </si>
  <si>
    <t>CÁLCULOS: Dirección de Estadísticas</t>
  </si>
  <si>
    <t xml:space="preserve"> B</t>
  </si>
  <si>
    <t>PRIMAS RETENIDAS    =    Primas emitidas + Primas aceptadas-Primas cedidas</t>
  </si>
  <si>
    <t>SEGUROS DE CRÉDITO(2)</t>
  </si>
  <si>
    <t>RAMOS</t>
  </si>
  <si>
    <t>COMISIONES DE INTERMEDIARIOS</t>
  </si>
  <si>
    <t>CUMPLIMIENTO - ENTIDADES ESTATALES</t>
  </si>
  <si>
    <t>4 / 1</t>
  </si>
  <si>
    <t>6 / 1</t>
  </si>
  <si>
    <t>7 / 2</t>
  </si>
  <si>
    <t>8 / 3</t>
  </si>
  <si>
    <t>9 / 1</t>
  </si>
  <si>
    <t>10 / 5</t>
  </si>
  <si>
    <t>CUMPLIMIENTO - EMPRESAS SERVICIOS PÚBLICOS</t>
  </si>
  <si>
    <t>CUMPLIMIENTO - EMPRESAS INDUSTRIALES Y COMERCIALES DEL ESTADO</t>
  </si>
  <si>
    <t>CUMPLIMIENTO - DISPOSICIONES LEGALES</t>
  </si>
  <si>
    <t>CUMPLIMIENTO - CAUCIONES JUDICIALES</t>
  </si>
  <si>
    <t>CUMPLIMIENTO - ARRENDAMIENTO</t>
  </si>
  <si>
    <t>CUMPLIMIENTO - PARTICULARES (PERSONAS JURIDICAS/NATURALES)</t>
  </si>
  <si>
    <t>DECENAL</t>
  </si>
  <si>
    <t>(3) Incluye los ramos de  AGRÍCOLA, AVIACIÓN, DECENAL, DESEMPLEO, HOGAR, NAVEGACIÓN Y CASCO, SEMOVIENTES, SUSTRACCIÓN  y VIDRIOS</t>
  </si>
  <si>
    <t>DESCUENTOS LEY 1964 DE 2019</t>
  </si>
  <si>
    <t>DESCUENTOS LEY 2128 DE 2021</t>
  </si>
  <si>
    <t>DESCUENTOS LEY 2161 DE 2021</t>
  </si>
  <si>
    <t>PRIMAS EMITIDAS NETAS</t>
  </si>
  <si>
    <t>PRIMAS EMITIDAS NETAS DE DESCUENTOS</t>
  </si>
  <si>
    <t>PRIMAS EMITIDAS NETAS DE DESCUENTOS Y COMPENSACIÓN</t>
  </si>
  <si>
    <t>10 / 9</t>
  </si>
  <si>
    <t>11 / 9</t>
  </si>
  <si>
    <t>12 / 9</t>
  </si>
  <si>
    <t>13 / 9</t>
  </si>
  <si>
    <t>14 / 7</t>
  </si>
  <si>
    <t>15 / 9</t>
  </si>
  <si>
    <t>16 / 15</t>
  </si>
  <si>
    <t>17 / 11</t>
  </si>
  <si>
    <t>18 / 13</t>
  </si>
  <si>
    <t>19 / 5</t>
  </si>
  <si>
    <t>20 / 13</t>
  </si>
  <si>
    <t>21 / 13</t>
  </si>
  <si>
    <t>22 / 13</t>
  </si>
  <si>
    <t>23 / 13</t>
  </si>
  <si>
    <t>24 / 13</t>
  </si>
  <si>
    <t>25 / 7</t>
  </si>
  <si>
    <t>HDI SEGUROS</t>
  </si>
  <si>
    <t>COMPARATIVO JUNIO-2024 VS JUNIO-2025</t>
  </si>
  <si>
    <t>JUNIO-2024 VS JUNIO-2025</t>
  </si>
  <si>
    <t>Comparativo junio-2024 vs junio-2025</t>
  </si>
  <si>
    <t xml:space="preserve">  N.C.</t>
  </si>
  <si>
    <t xml:space="preserve">     N.A</t>
  </si>
  <si>
    <t xml:space="preserve">    N.A.</t>
  </si>
  <si>
    <t xml:space="preserve">         N.C.</t>
  </si>
  <si>
    <t>FUENTE: Fasecolda, Estadísticas de la Industria Aseguradora y de Capitalización.  Cifras preliminares, Enero - junio-2025</t>
  </si>
  <si>
    <t>ALFA VIDA</t>
  </si>
  <si>
    <t>ALLIANZ VIDA</t>
  </si>
  <si>
    <t>ANDINA</t>
  </si>
  <si>
    <t>ASULADO</t>
  </si>
  <si>
    <t>AURORA VIDA</t>
  </si>
  <si>
    <t>AXA COLPATRIA VIDA</t>
  </si>
  <si>
    <t>BBVA SEGUROS VIDA</t>
  </si>
  <si>
    <t>BOLIVAR VIDA</t>
  </si>
  <si>
    <t>COLMENA ARL</t>
  </si>
  <si>
    <t>COLSANITAS</t>
  </si>
  <si>
    <t>EQUIDAD VIDA</t>
  </si>
  <si>
    <t>ESTADO VIDA</t>
  </si>
  <si>
    <t>MAPFRE VIDA</t>
  </si>
  <si>
    <t>BMI COLOMBIA</t>
  </si>
  <si>
    <t>COLMENA VIDA</t>
  </si>
  <si>
    <t>SBS SEGUROS</t>
  </si>
  <si>
    <t>OTROS RAMOS DE PERSONAS(4)</t>
  </si>
  <si>
    <t>TOTAL SEGUROS DE DAÑOS*</t>
  </si>
  <si>
    <t>BBVA SEGUROS</t>
  </si>
  <si>
    <t>COLMENA GENERALES</t>
  </si>
  <si>
    <t>EVEREST</t>
  </si>
  <si>
    <t>QUALITAS</t>
  </si>
  <si>
    <t xml:space="preserve">        N.C.</t>
  </si>
  <si>
    <t>INGENIERIA(1)</t>
  </si>
  <si>
    <t xml:space="preserve">   N.A</t>
  </si>
  <si>
    <t xml:space="preserve">   N.C</t>
  </si>
  <si>
    <t xml:space="preserve">   N.C.</t>
  </si>
  <si>
    <t>COMPARATIVO ENERO-JUNIO-2024 VS ENERO-JUNIO-2025</t>
  </si>
  <si>
    <t xml:space="preserve">     N.C.</t>
  </si>
  <si>
    <t>PANAMERICAN VIDA</t>
  </si>
  <si>
    <t>1/18</t>
  </si>
  <si>
    <t>2/18</t>
  </si>
  <si>
    <t>3/18</t>
  </si>
  <si>
    <t>4/18</t>
  </si>
  <si>
    <t>5/18</t>
  </si>
  <si>
    <t>6/18</t>
  </si>
  <si>
    <t>7/18</t>
  </si>
  <si>
    <t>8/18</t>
  </si>
  <si>
    <t>9/18</t>
  </si>
  <si>
    <t>10/18</t>
  </si>
  <si>
    <t>11/22</t>
  </si>
  <si>
    <t>12/18</t>
  </si>
  <si>
    <t>13/18</t>
  </si>
  <si>
    <t>14/18</t>
  </si>
  <si>
    <t>15/18</t>
  </si>
  <si>
    <t>16/18</t>
  </si>
  <si>
    <t>17/18</t>
  </si>
  <si>
    <t>18/32</t>
  </si>
  <si>
    <t>19/31</t>
  </si>
  <si>
    <t>20/31</t>
  </si>
  <si>
    <t>21/31</t>
  </si>
  <si>
    <t>22/31</t>
  </si>
  <si>
    <t>23/31</t>
  </si>
  <si>
    <t>24/31</t>
  </si>
  <si>
    <t>25/31</t>
  </si>
  <si>
    <t>26/31</t>
  </si>
  <si>
    <t>27/31</t>
  </si>
  <si>
    <t>28/31</t>
  </si>
  <si>
    <t>29/31</t>
  </si>
  <si>
    <t>30/31</t>
  </si>
  <si>
    <t>31/32</t>
  </si>
  <si>
    <t>1/10</t>
  </si>
  <si>
    <t>2/10</t>
  </si>
  <si>
    <t>3/10</t>
  </si>
  <si>
    <t>3/16</t>
  </si>
  <si>
    <t>4/10</t>
  </si>
  <si>
    <t>5/10</t>
  </si>
  <si>
    <t>6/10</t>
  </si>
  <si>
    <t>7/10</t>
  </si>
  <si>
    <t>8/10</t>
  </si>
  <si>
    <t>9/10</t>
  </si>
  <si>
    <t>11/20</t>
  </si>
  <si>
    <t>12/20</t>
  </si>
  <si>
    <t>13/20</t>
  </si>
  <si>
    <t>14/20</t>
  </si>
  <si>
    <t>15/20</t>
  </si>
  <si>
    <t>16/20</t>
  </si>
  <si>
    <t>17/20</t>
  </si>
  <si>
    <t>18/20</t>
  </si>
  <si>
    <t>19/20</t>
  </si>
  <si>
    <t>21/33</t>
  </si>
  <si>
    <t>22/33</t>
  </si>
  <si>
    <t>23/33</t>
  </si>
  <si>
    <t>24/33</t>
  </si>
  <si>
    <t>25/33</t>
  </si>
  <si>
    <t>26/33</t>
  </si>
  <si>
    <t>27/33</t>
  </si>
  <si>
    <t>28/33</t>
  </si>
  <si>
    <t>29/33</t>
  </si>
  <si>
    <t>30/33</t>
  </si>
  <si>
    <t>31/33</t>
  </si>
  <si>
    <t>32/33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</si>
</sst>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_);_(* \(#,##0\);_(* &quot;-&quot;_);_(@_)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70" formatCode="_ * #,##0.0_ ;_ * \-#,##0.0_ ;_ * &quot;-&quot;??_ ;_ @_ "/>
    <numFmt numFmtId="171" formatCode="_ * #,##0_ ;_ * \-#,##0_ ;_ * &quot;-&quot;??_ ;_ @_ "/>
    <numFmt numFmtId="172" formatCode="#,##0.000_);\(#,##0.000\)"/>
    <numFmt numFmtId="173" formatCode="#,##0.000"/>
    <numFmt numFmtId="175" formatCode="#,##0.000000000000000_);\(#,##0.000000000000000\)"/>
    <numFmt numFmtId="176" formatCode="mmm\ de\ yyyy"/>
    <numFmt numFmtId="177" formatCode="#,##0.0_);\(#,##0.0\)"/>
    <numFmt numFmtId="182" formatCode="0.0"/>
    <numFmt numFmtId="184" formatCode="0_);[Red]\(0\)"/>
    <numFmt numFmtId="185" formatCode="0_);\(0\)"/>
  </numFmts>
  <fonts count="8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Baskerville"/>
    </font>
    <font>
      <b/>
      <sz val="9"/>
      <name val="Arial"/>
      <family val="2"/>
    </font>
    <font>
      <sz val="9"/>
      <name val="Arial"/>
      <family val="2"/>
    </font>
    <font>
      <sz val="18"/>
      <name val="Arial"/>
      <family val="2"/>
    </font>
    <font>
      <b/>
      <sz val="16"/>
      <name val="Baskerville"/>
    </font>
    <font>
      <b/>
      <sz val="20"/>
      <name val="Baskerville"/>
    </font>
    <font>
      <b/>
      <sz val="14"/>
      <name val="Arial"/>
      <family val="2"/>
    </font>
    <font>
      <b/>
      <sz val="8"/>
      <name val="Arial"/>
      <family val="2"/>
    </font>
    <font>
      <b/>
      <sz val="18"/>
      <name val="Baskerville"/>
    </font>
    <font>
      <b/>
      <i/>
      <sz val="14"/>
      <name val="Baskerville"/>
    </font>
    <font>
      <i/>
      <sz val="14"/>
      <name val="Arial"/>
      <family val="2"/>
    </font>
    <font>
      <b/>
      <sz val="14"/>
      <name val="Baskerville"/>
    </font>
    <font>
      <sz val="14"/>
      <name val="Arial"/>
      <family val="2"/>
    </font>
    <font>
      <sz val="16"/>
      <name val="Arial"/>
      <family val="2"/>
    </font>
    <font>
      <sz val="10"/>
      <color indexed="18"/>
      <name val="Arial"/>
      <family val="2"/>
    </font>
    <font>
      <b/>
      <i/>
      <u/>
      <sz val="12"/>
      <color indexed="10"/>
      <name val="Arial"/>
      <family val="2"/>
    </font>
    <font>
      <b/>
      <sz val="9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6"/>
      <name val="Arial"/>
      <family val="2"/>
    </font>
    <font>
      <b/>
      <sz val="12"/>
      <color indexed="10"/>
      <name val="Arial"/>
      <family val="2"/>
    </font>
    <font>
      <b/>
      <vertAlign val="superscript"/>
      <sz val="18"/>
      <name val="Baskerville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4"/>
      <color indexed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11"/>
      <name val="Arial"/>
      <family val="2"/>
    </font>
    <font>
      <b/>
      <sz val="11"/>
      <name val="Baskerville"/>
      <family val="1"/>
    </font>
    <font>
      <b/>
      <u/>
      <sz val="12"/>
      <color indexed="12"/>
      <name val="Arial"/>
      <family val="2"/>
    </font>
    <font>
      <b/>
      <sz val="16"/>
      <name val="Baskerville"/>
      <family val="1"/>
    </font>
    <font>
      <b/>
      <i/>
      <sz val="10"/>
      <name val="Arial"/>
      <family val="2"/>
    </font>
    <font>
      <b/>
      <sz val="11"/>
      <color indexed="10"/>
      <name val="Arial"/>
      <family val="2"/>
    </font>
    <font>
      <u/>
      <sz val="9"/>
      <color indexed="12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2"/>
      <name val="Baskerville"/>
    </font>
    <font>
      <i/>
      <sz val="10"/>
      <name val="Arial"/>
      <family val="2"/>
    </font>
    <font>
      <vertAlign val="superscript"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 tint="0.249977111117893"/>
      <name val="Arial"/>
      <family val="2"/>
    </font>
    <font>
      <b/>
      <sz val="9"/>
      <color theme="1"/>
      <name val="Arial"/>
      <family val="2"/>
    </font>
    <font>
      <sz val="18"/>
      <color rgb="FF222222"/>
      <name val="Arial"/>
      <family val="2"/>
    </font>
    <font>
      <sz val="10"/>
      <color theme="3"/>
      <name val="Arial"/>
      <family val="2"/>
    </font>
    <font>
      <sz val="9"/>
      <color theme="3"/>
      <name val="Arial"/>
      <family val="2"/>
    </font>
    <font>
      <u/>
      <sz val="10"/>
      <color rgb="FF002060"/>
      <name val="Arial"/>
      <family val="2"/>
    </font>
    <font>
      <b/>
      <u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theme="1"/>
      <name val="Arial"/>
      <family val="2"/>
    </font>
    <font>
      <b/>
      <sz val="10"/>
      <color rgb="FF002060"/>
      <name val="Arial"/>
      <family val="2"/>
    </font>
    <font>
      <b/>
      <i/>
      <u/>
      <sz val="10"/>
      <color rgb="FF002060"/>
      <name val="Arial"/>
      <family val="2"/>
    </font>
    <font>
      <b/>
      <i/>
      <sz val="10"/>
      <color rgb="FF002060"/>
      <name val="Arial"/>
      <family val="2"/>
    </font>
    <font>
      <i/>
      <sz val="10"/>
      <color rgb="FF002060"/>
      <name val="Arial"/>
      <family val="2"/>
    </font>
    <font>
      <b/>
      <u/>
      <sz val="9"/>
      <color rgb="FF002060"/>
      <name val="Arial"/>
      <family val="2"/>
    </font>
    <font>
      <b/>
      <i/>
      <u/>
      <sz val="9"/>
      <color rgb="FF002060"/>
      <name val="Arial"/>
      <family val="2"/>
    </font>
    <font>
      <u/>
      <sz val="9"/>
      <color rgb="FF002060"/>
      <name val="Arial"/>
      <family val="2"/>
    </font>
    <font>
      <sz val="9"/>
      <color theme="1"/>
      <name val="Arial"/>
      <family val="2"/>
    </font>
    <font>
      <b/>
      <sz val="10"/>
      <color theme="3"/>
      <name val="Arial"/>
      <family val="2"/>
    </font>
    <font>
      <b/>
      <sz val="11"/>
      <color theme="3"/>
      <name val="Arial"/>
      <family val="2"/>
    </font>
    <font>
      <b/>
      <sz val="9"/>
      <color rgb="FFFF0000"/>
      <name val="Arial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D9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</fills>
  <borders count="11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6" fontId="2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58">
    <xf numFmtId="0" fontId="0" fillId="0" borderId="0" xfId="0"/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3" fontId="4" fillId="0" borderId="1" xfId="0" applyNumberFormat="1" applyFont="1" applyBorder="1" applyAlignment="1">
      <alignment vertical="center"/>
    </xf>
    <xf numFmtId="37" fontId="4" fillId="0" borderId="1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3" fontId="0" fillId="0" borderId="0" xfId="0" applyNumberFormat="1"/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17" fontId="10" fillId="2" borderId="18" xfId="0" applyNumberFormat="1" applyFont="1" applyFill="1" applyBorder="1" applyAlignment="1">
      <alignment horizontal="center" vertical="center" wrapText="1"/>
    </xf>
    <xf numFmtId="17" fontId="10" fillId="2" borderId="19" xfId="0" applyNumberFormat="1" applyFont="1" applyFill="1" applyBorder="1" applyAlignment="1">
      <alignment horizontal="center" vertical="center" wrapText="1"/>
    </xf>
    <xf numFmtId="17" fontId="10" fillId="2" borderId="2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3" fontId="4" fillId="2" borderId="21" xfId="0" applyNumberFormat="1" applyFont="1" applyFill="1" applyBorder="1" applyAlignment="1">
      <alignment vertical="center"/>
    </xf>
    <xf numFmtId="17" fontId="10" fillId="2" borderId="22" xfId="0" applyNumberFormat="1" applyFont="1" applyFill="1" applyBorder="1" applyAlignment="1">
      <alignment horizontal="center" vertical="center" wrapText="1"/>
    </xf>
    <xf numFmtId="17" fontId="10" fillId="2" borderId="23" xfId="0" applyNumberFormat="1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0" fillId="3" borderId="2" xfId="0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3" fontId="0" fillId="3" borderId="0" xfId="0" applyNumberFormat="1" applyFill="1" applyAlignment="1">
      <alignment vertical="center"/>
    </xf>
    <xf numFmtId="0" fontId="7" fillId="3" borderId="4" xfId="0" applyFont="1" applyFill="1" applyBorder="1" applyAlignment="1">
      <alignment vertical="center"/>
    </xf>
    <xf numFmtId="0" fontId="0" fillId="3" borderId="5" xfId="0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7" fillId="3" borderId="5" xfId="0" applyFont="1" applyFill="1" applyBorder="1" applyAlignment="1">
      <alignment horizontal="left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7" fillId="3" borderId="9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0" fillId="3" borderId="12" xfId="0" applyFill="1" applyBorder="1" applyAlignment="1">
      <alignment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left" vertical="center"/>
    </xf>
    <xf numFmtId="0" fontId="0" fillId="3" borderId="16" xfId="0" applyFill="1" applyBorder="1" applyAlignment="1">
      <alignment horizontal="center" vertical="center"/>
    </xf>
    <xf numFmtId="37" fontId="4" fillId="2" borderId="1" xfId="0" applyNumberFormat="1" applyFont="1" applyFill="1" applyBorder="1" applyAlignment="1">
      <alignment vertical="center"/>
    </xf>
    <xf numFmtId="37" fontId="4" fillId="2" borderId="17" xfId="0" applyNumberFormat="1" applyFont="1" applyFill="1" applyBorder="1" applyAlignment="1">
      <alignment vertical="center"/>
    </xf>
    <xf numFmtId="3" fontId="4" fillId="2" borderId="24" xfId="0" applyNumberFormat="1" applyFont="1" applyFill="1" applyBorder="1" applyAlignment="1">
      <alignment vertical="center"/>
    </xf>
    <xf numFmtId="37" fontId="4" fillId="2" borderId="21" xfId="0" applyNumberFormat="1" applyFont="1" applyFill="1" applyBorder="1" applyAlignment="1">
      <alignment vertical="center"/>
    </xf>
    <xf numFmtId="37" fontId="4" fillId="0" borderId="21" xfId="0" applyNumberFormat="1" applyFont="1" applyBorder="1" applyAlignment="1">
      <alignment vertical="center"/>
    </xf>
    <xf numFmtId="0" fontId="25" fillId="3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7" fontId="10" fillId="4" borderId="18" xfId="0" applyNumberFormat="1" applyFont="1" applyFill="1" applyBorder="1" applyAlignment="1">
      <alignment horizontal="center" vertical="center" wrapText="1"/>
    </xf>
    <xf numFmtId="17" fontId="10" fillId="4" borderId="19" xfId="0" applyNumberFormat="1" applyFont="1" applyFill="1" applyBorder="1" applyAlignment="1">
      <alignment horizontal="center" vertical="center" wrapText="1"/>
    </xf>
    <xf numFmtId="17" fontId="10" fillId="4" borderId="20" xfId="0" applyNumberFormat="1" applyFont="1" applyFill="1" applyBorder="1" applyAlignment="1">
      <alignment horizontal="center" vertical="center" wrapText="1"/>
    </xf>
    <xf numFmtId="17" fontId="10" fillId="4" borderId="23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vertical="center"/>
    </xf>
    <xf numFmtId="3" fontId="4" fillId="4" borderId="17" xfId="0" applyNumberFormat="1" applyFont="1" applyFill="1" applyBorder="1" applyAlignment="1">
      <alignment vertical="center"/>
    </xf>
    <xf numFmtId="37" fontId="4" fillId="4" borderId="1" xfId="0" applyNumberFormat="1" applyFont="1" applyFill="1" applyBorder="1" applyAlignment="1">
      <alignment vertical="center"/>
    </xf>
    <xf numFmtId="37" fontId="4" fillId="4" borderId="17" xfId="0" applyNumberFormat="1" applyFont="1" applyFill="1" applyBorder="1" applyAlignment="1">
      <alignment vertical="center"/>
    </xf>
    <xf numFmtId="17" fontId="10" fillId="4" borderId="22" xfId="0" applyNumberFormat="1" applyFont="1" applyFill="1" applyBorder="1" applyAlignment="1">
      <alignment horizontal="center" vertical="center" wrapText="1"/>
    </xf>
    <xf numFmtId="3" fontId="4" fillId="4" borderId="24" xfId="0" applyNumberFormat="1" applyFont="1" applyFill="1" applyBorder="1" applyAlignment="1">
      <alignment vertical="center"/>
    </xf>
    <xf numFmtId="3" fontId="4" fillId="4" borderId="21" xfId="0" applyNumberFormat="1" applyFont="1" applyFill="1" applyBorder="1" applyAlignment="1">
      <alignment vertical="center"/>
    </xf>
    <xf numFmtId="37" fontId="4" fillId="4" borderId="21" xfId="0" applyNumberFormat="1" applyFont="1" applyFill="1" applyBorder="1" applyAlignment="1">
      <alignment vertical="center"/>
    </xf>
    <xf numFmtId="37" fontId="0" fillId="0" borderId="0" xfId="0" applyNumberFormat="1" applyAlignment="1">
      <alignment vertical="center"/>
    </xf>
    <xf numFmtId="17" fontId="10" fillId="5" borderId="18" xfId="0" applyNumberFormat="1" applyFont="1" applyFill="1" applyBorder="1" applyAlignment="1">
      <alignment horizontal="center" vertical="center" wrapText="1"/>
    </xf>
    <xf numFmtId="17" fontId="10" fillId="5" borderId="19" xfId="0" applyNumberFormat="1" applyFont="1" applyFill="1" applyBorder="1" applyAlignment="1">
      <alignment horizontal="center" vertical="center" wrapText="1"/>
    </xf>
    <xf numFmtId="17" fontId="10" fillId="5" borderId="20" xfId="0" applyNumberFormat="1" applyFont="1" applyFill="1" applyBorder="1" applyAlignment="1">
      <alignment horizontal="center" vertical="center" wrapText="1"/>
    </xf>
    <xf numFmtId="17" fontId="10" fillId="5" borderId="23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vertical="center"/>
    </xf>
    <xf numFmtId="3" fontId="4" fillId="5" borderId="17" xfId="0" applyNumberFormat="1" applyFont="1" applyFill="1" applyBorder="1" applyAlignment="1">
      <alignment vertical="center"/>
    </xf>
    <xf numFmtId="37" fontId="4" fillId="5" borderId="1" xfId="0" applyNumberFormat="1" applyFont="1" applyFill="1" applyBorder="1" applyAlignment="1">
      <alignment vertical="center"/>
    </xf>
    <xf numFmtId="37" fontId="4" fillId="5" borderId="17" xfId="0" applyNumberFormat="1" applyFont="1" applyFill="1" applyBorder="1" applyAlignment="1">
      <alignment vertical="center"/>
    </xf>
    <xf numFmtId="17" fontId="10" fillId="5" borderId="22" xfId="0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vertical="center"/>
    </xf>
    <xf numFmtId="3" fontId="4" fillId="5" borderId="21" xfId="0" applyNumberFormat="1" applyFont="1" applyFill="1" applyBorder="1" applyAlignment="1">
      <alignment vertical="center"/>
    </xf>
    <xf numFmtId="37" fontId="4" fillId="5" borderId="21" xfId="0" applyNumberFormat="1" applyFont="1" applyFill="1" applyBorder="1" applyAlignment="1">
      <alignment vertical="center"/>
    </xf>
    <xf numFmtId="166" fontId="0" fillId="0" borderId="0" xfId="0" applyNumberFormat="1" applyAlignment="1">
      <alignment vertical="center"/>
    </xf>
    <xf numFmtId="17" fontId="10" fillId="6" borderId="18" xfId="0" applyNumberFormat="1" applyFont="1" applyFill="1" applyBorder="1" applyAlignment="1">
      <alignment horizontal="center" vertical="center" wrapText="1"/>
    </xf>
    <xf numFmtId="17" fontId="10" fillId="6" borderId="20" xfId="0" applyNumberFormat="1" applyFont="1" applyFill="1" applyBorder="1" applyAlignment="1">
      <alignment horizontal="center" vertical="center" wrapText="1"/>
    </xf>
    <xf numFmtId="17" fontId="10" fillId="6" borderId="23" xfId="0" applyNumberFormat="1" applyFont="1" applyFill="1" applyBorder="1" applyAlignment="1">
      <alignment horizontal="center" vertical="center" wrapText="1"/>
    </xf>
    <xf numFmtId="0" fontId="7" fillId="0" borderId="0" xfId="0" applyFont="1"/>
    <xf numFmtId="3" fontId="4" fillId="0" borderId="25" xfId="0" applyNumberFormat="1" applyFont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171" fontId="0" fillId="0" borderId="0" xfId="0" applyNumberForma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7" fontId="0" fillId="3" borderId="0" xfId="0" applyNumberForma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172" fontId="0" fillId="0" borderId="0" xfId="0" applyNumberFormat="1" applyAlignment="1">
      <alignment vertical="center"/>
    </xf>
    <xf numFmtId="172" fontId="7" fillId="0" borderId="0" xfId="0" applyNumberFormat="1" applyFont="1" applyAlignment="1">
      <alignment vertical="center"/>
    </xf>
    <xf numFmtId="0" fontId="18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9" fillId="3" borderId="0" xfId="0" applyFont="1" applyFill="1" applyAlignment="1">
      <alignment vertical="center"/>
    </xf>
    <xf numFmtId="173" fontId="0" fillId="0" borderId="0" xfId="0" applyNumberFormat="1" applyAlignment="1">
      <alignment vertical="center"/>
    </xf>
    <xf numFmtId="4" fontId="7" fillId="0" borderId="0" xfId="0" applyNumberFormat="1" applyFont="1" applyAlignment="1">
      <alignment vertical="center"/>
    </xf>
    <xf numFmtId="175" fontId="0" fillId="0" borderId="0" xfId="0" applyNumberFormat="1" applyAlignment="1">
      <alignment vertical="center"/>
    </xf>
    <xf numFmtId="37" fontId="0" fillId="3" borderId="0" xfId="0" applyNumberFormat="1" applyFill="1" applyAlignment="1">
      <alignment vertical="center"/>
    </xf>
    <xf numFmtId="37" fontId="0" fillId="0" borderId="0" xfId="0" applyNumberFormat="1" applyAlignment="1">
      <alignment horizontal="left" vertical="center"/>
    </xf>
    <xf numFmtId="37" fontId="28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171" fontId="0" fillId="3" borderId="0" xfId="0" applyNumberFormat="1" applyFill="1" applyAlignment="1">
      <alignment vertical="center"/>
    </xf>
    <xf numFmtId="0" fontId="20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17" fontId="16" fillId="2" borderId="18" xfId="0" applyNumberFormat="1" applyFont="1" applyFill="1" applyBorder="1" applyAlignment="1">
      <alignment horizontal="center" vertical="center" wrapText="1"/>
    </xf>
    <xf numFmtId="17" fontId="16" fillId="2" borderId="23" xfId="0" applyNumberFormat="1" applyFont="1" applyFill="1" applyBorder="1" applyAlignment="1">
      <alignment horizontal="center" vertical="center" wrapText="1"/>
    </xf>
    <xf numFmtId="17" fontId="16" fillId="2" borderId="19" xfId="0" applyNumberFormat="1" applyFont="1" applyFill="1" applyBorder="1" applyAlignment="1">
      <alignment horizontal="center" vertical="center" wrapText="1"/>
    </xf>
    <xf numFmtId="17" fontId="16" fillId="2" borderId="22" xfId="0" applyNumberFormat="1" applyFont="1" applyFill="1" applyBorder="1" applyAlignment="1">
      <alignment horizontal="center" vertical="center" wrapText="1"/>
    </xf>
    <xf numFmtId="17" fontId="16" fillId="2" borderId="20" xfId="0" applyNumberFormat="1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vertical="center"/>
    </xf>
    <xf numFmtId="0" fontId="0" fillId="3" borderId="0" xfId="0" applyFill="1"/>
    <xf numFmtId="0" fontId="34" fillId="0" borderId="0" xfId="0" applyFont="1"/>
    <xf numFmtId="0" fontId="34" fillId="3" borderId="0" xfId="0" applyFont="1" applyFill="1"/>
    <xf numFmtId="176" fontId="8" fillId="4" borderId="26" xfId="0" applyNumberFormat="1" applyFont="1" applyFill="1" applyBorder="1" applyAlignment="1">
      <alignment horizontal="center"/>
    </xf>
    <xf numFmtId="0" fontId="22" fillId="0" borderId="0" xfId="0" applyFont="1"/>
    <xf numFmtId="0" fontId="22" fillId="3" borderId="0" xfId="0" applyFont="1" applyFill="1"/>
    <xf numFmtId="0" fontId="35" fillId="4" borderId="26" xfId="0" applyFont="1" applyFill="1" applyBorder="1" applyAlignment="1">
      <alignment horizontal="center"/>
    </xf>
    <xf numFmtId="0" fontId="0" fillId="4" borderId="27" xfId="0" applyFill="1" applyBorder="1"/>
    <xf numFmtId="49" fontId="0" fillId="3" borderId="0" xfId="0" applyNumberForma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/>
    </xf>
    <xf numFmtId="49" fontId="36" fillId="3" borderId="0" xfId="0" applyNumberFormat="1" applyFont="1" applyFill="1" applyAlignment="1">
      <alignment horizontal="right" vertical="center"/>
    </xf>
    <xf numFmtId="170" fontId="0" fillId="3" borderId="0" xfId="4" applyNumberFormat="1" applyFont="1" applyFill="1" applyAlignment="1">
      <alignment vertical="center"/>
    </xf>
    <xf numFmtId="37" fontId="6" fillId="3" borderId="0" xfId="1" applyNumberFormat="1" applyFill="1" applyBorder="1" applyAlignment="1" applyProtection="1">
      <alignment vertical="center"/>
    </xf>
    <xf numFmtId="0" fontId="7" fillId="3" borderId="0" xfId="0" applyFont="1" applyFill="1" applyAlignment="1">
      <alignment vertical="center"/>
    </xf>
    <xf numFmtId="17" fontId="7" fillId="5" borderId="28" xfId="0" applyNumberFormat="1" applyFont="1" applyFill="1" applyBorder="1" applyAlignment="1">
      <alignment horizontal="center" vertical="center" wrapText="1"/>
    </xf>
    <xf numFmtId="17" fontId="7" fillId="5" borderId="29" xfId="0" applyNumberFormat="1" applyFont="1" applyFill="1" applyBorder="1" applyAlignment="1">
      <alignment horizontal="center" vertical="center" wrapText="1"/>
    </xf>
    <xf numFmtId="17" fontId="7" fillId="5" borderId="30" xfId="0" applyNumberFormat="1" applyFont="1" applyFill="1" applyBorder="1" applyAlignment="1">
      <alignment horizontal="center" vertical="center" wrapText="1"/>
    </xf>
    <xf numFmtId="17" fontId="7" fillId="5" borderId="3" xfId="0" applyNumberFormat="1" applyFont="1" applyFill="1" applyBorder="1" applyAlignment="1">
      <alignment horizontal="center" vertical="center" wrapText="1"/>
    </xf>
    <xf numFmtId="17" fontId="7" fillId="4" borderId="29" xfId="0" applyNumberFormat="1" applyFont="1" applyFill="1" applyBorder="1" applyAlignment="1">
      <alignment horizontal="center" vertical="center" wrapText="1"/>
    </xf>
    <xf numFmtId="17" fontId="7" fillId="4" borderId="30" xfId="0" applyNumberFormat="1" applyFont="1" applyFill="1" applyBorder="1" applyAlignment="1">
      <alignment horizontal="center" vertical="center" wrapText="1"/>
    </xf>
    <xf numFmtId="17" fontId="7" fillId="4" borderId="31" xfId="0" applyNumberFormat="1" applyFont="1" applyFill="1" applyBorder="1" applyAlignment="1">
      <alignment horizontal="center" vertical="center" wrapText="1"/>
    </xf>
    <xf numFmtId="17" fontId="7" fillId="2" borderId="28" xfId="0" applyNumberFormat="1" applyFont="1" applyFill="1" applyBorder="1" applyAlignment="1">
      <alignment horizontal="center" vertical="center" wrapText="1"/>
    </xf>
    <xf numFmtId="17" fontId="7" fillId="2" borderId="29" xfId="0" applyNumberFormat="1" applyFont="1" applyFill="1" applyBorder="1" applyAlignment="1">
      <alignment horizontal="center" vertical="center" wrapText="1"/>
    </xf>
    <xf numFmtId="17" fontId="7" fillId="2" borderId="30" xfId="0" applyNumberFormat="1" applyFont="1" applyFill="1" applyBorder="1" applyAlignment="1">
      <alignment horizontal="center" vertical="center" wrapText="1"/>
    </xf>
    <xf numFmtId="17" fontId="7" fillId="2" borderId="31" xfId="0" applyNumberFormat="1" applyFont="1" applyFill="1" applyBorder="1" applyAlignment="1">
      <alignment horizontal="center" vertical="center" wrapText="1"/>
    </xf>
    <xf numFmtId="0" fontId="34" fillId="3" borderId="0" xfId="0" applyFont="1" applyFill="1" applyAlignment="1">
      <alignment vertical="center"/>
    </xf>
    <xf numFmtId="4" fontId="0" fillId="3" borderId="0" xfId="0" applyNumberFormat="1" applyFill="1" applyAlignment="1">
      <alignment vertical="center"/>
    </xf>
    <xf numFmtId="167" fontId="4" fillId="3" borderId="0" xfId="0" applyNumberFormat="1" applyFont="1" applyFill="1" applyAlignment="1">
      <alignment vertical="center"/>
    </xf>
    <xf numFmtId="168" fontId="4" fillId="3" borderId="0" xfId="0" applyNumberFormat="1" applyFont="1" applyFill="1" applyAlignment="1">
      <alignment vertical="center"/>
    </xf>
    <xf numFmtId="37" fontId="4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9" fontId="4" fillId="2" borderId="25" xfId="7" applyFont="1" applyFill="1" applyBorder="1" applyAlignment="1">
      <alignment vertical="center"/>
    </xf>
    <xf numFmtId="9" fontId="4" fillId="2" borderId="24" xfId="7" applyFont="1" applyFill="1" applyBorder="1" applyAlignment="1">
      <alignment vertical="center"/>
    </xf>
    <xf numFmtId="9" fontId="4" fillId="2" borderId="17" xfId="7" applyFont="1" applyFill="1" applyBorder="1" applyAlignment="1">
      <alignment vertical="center"/>
    </xf>
    <xf numFmtId="9" fontId="4" fillId="2" borderId="21" xfId="7" applyFont="1" applyFill="1" applyBorder="1" applyAlignment="1">
      <alignment vertical="center"/>
    </xf>
    <xf numFmtId="167" fontId="4" fillId="2" borderId="17" xfId="7" applyNumberFormat="1" applyFont="1" applyFill="1" applyBorder="1" applyAlignment="1">
      <alignment vertical="center"/>
    </xf>
    <xf numFmtId="0" fontId="16" fillId="3" borderId="0" xfId="0" applyFont="1" applyFill="1" applyAlignment="1">
      <alignment horizontal="center" vertical="center" wrapText="1"/>
    </xf>
    <xf numFmtId="17" fontId="16" fillId="2" borderId="32" xfId="0" applyNumberFormat="1" applyFont="1" applyFill="1" applyBorder="1" applyAlignment="1">
      <alignment horizontal="center" vertical="center" wrapText="1"/>
    </xf>
    <xf numFmtId="17" fontId="16" fillId="2" borderId="33" xfId="0" applyNumberFormat="1" applyFont="1" applyFill="1" applyBorder="1" applyAlignment="1">
      <alignment horizontal="center" vertical="center" wrapText="1"/>
    </xf>
    <xf numFmtId="17" fontId="16" fillId="2" borderId="34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10" fillId="3" borderId="1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171" fontId="0" fillId="3" borderId="0" xfId="4" applyNumberFormat="1" applyFont="1" applyFill="1" applyAlignment="1">
      <alignment vertical="center"/>
    </xf>
    <xf numFmtId="9" fontId="4" fillId="4" borderId="17" xfId="7" applyFont="1" applyFill="1" applyBorder="1" applyAlignment="1">
      <alignment vertical="center"/>
    </xf>
    <xf numFmtId="9" fontId="4" fillId="4" borderId="21" xfId="7" applyFont="1" applyFill="1" applyBorder="1" applyAlignment="1">
      <alignment vertical="center"/>
    </xf>
    <xf numFmtId="9" fontId="4" fillId="4" borderId="25" xfId="7" applyFont="1" applyFill="1" applyBorder="1" applyAlignment="1">
      <alignment vertical="center"/>
    </xf>
    <xf numFmtId="9" fontId="4" fillId="4" borderId="24" xfId="7" applyFont="1" applyFill="1" applyBorder="1" applyAlignment="1">
      <alignment vertical="center"/>
    </xf>
    <xf numFmtId="17" fontId="16" fillId="4" borderId="22" xfId="0" applyNumberFormat="1" applyFont="1" applyFill="1" applyBorder="1" applyAlignment="1">
      <alignment horizontal="center" vertical="center" wrapText="1"/>
    </xf>
    <xf numFmtId="17" fontId="16" fillId="4" borderId="32" xfId="0" applyNumberFormat="1" applyFont="1" applyFill="1" applyBorder="1" applyAlignment="1">
      <alignment horizontal="center" vertical="center" wrapText="1"/>
    </xf>
    <xf numFmtId="17" fontId="16" fillId="4" borderId="33" xfId="0" applyNumberFormat="1" applyFont="1" applyFill="1" applyBorder="1" applyAlignment="1">
      <alignment horizontal="center" vertical="center" wrapText="1"/>
    </xf>
    <xf numFmtId="17" fontId="16" fillId="4" borderId="23" xfId="0" applyNumberFormat="1" applyFont="1" applyFill="1" applyBorder="1" applyAlignment="1">
      <alignment horizontal="center" vertical="center" wrapText="1"/>
    </xf>
    <xf numFmtId="17" fontId="16" fillId="4" borderId="34" xfId="0" applyNumberFormat="1" applyFont="1" applyFill="1" applyBorder="1" applyAlignment="1">
      <alignment horizontal="center" vertical="center" wrapText="1"/>
    </xf>
    <xf numFmtId="17" fontId="16" fillId="4" borderId="20" xfId="0" applyNumberFormat="1" applyFont="1" applyFill="1" applyBorder="1" applyAlignment="1">
      <alignment horizontal="center" vertical="center" wrapText="1"/>
    </xf>
    <xf numFmtId="17" fontId="16" fillId="4" borderId="19" xfId="0" applyNumberFormat="1" applyFont="1" applyFill="1" applyBorder="1" applyAlignment="1">
      <alignment horizontal="center" vertical="center" wrapText="1"/>
    </xf>
    <xf numFmtId="17" fontId="16" fillId="4" borderId="18" xfId="0" applyNumberFormat="1" applyFont="1" applyFill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170" fontId="32" fillId="3" borderId="0" xfId="4" applyNumberFormat="1" applyFont="1" applyFill="1" applyAlignment="1">
      <alignment vertical="center"/>
    </xf>
    <xf numFmtId="0" fontId="41" fillId="0" borderId="0" xfId="0" applyFont="1" applyAlignment="1">
      <alignment vertical="center"/>
    </xf>
    <xf numFmtId="17" fontId="10" fillId="5" borderId="28" xfId="0" applyNumberFormat="1" applyFont="1" applyFill="1" applyBorder="1" applyAlignment="1">
      <alignment horizontal="center" vertical="center" wrapText="1"/>
    </xf>
    <xf numFmtId="17" fontId="10" fillId="5" borderId="29" xfId="0" applyNumberFormat="1" applyFont="1" applyFill="1" applyBorder="1" applyAlignment="1">
      <alignment horizontal="center" vertical="center" wrapText="1"/>
    </xf>
    <xf numFmtId="17" fontId="10" fillId="5" borderId="30" xfId="0" applyNumberFormat="1" applyFont="1" applyFill="1" applyBorder="1" applyAlignment="1">
      <alignment horizontal="center" vertical="center" wrapText="1"/>
    </xf>
    <xf numFmtId="17" fontId="10" fillId="5" borderId="3" xfId="0" applyNumberFormat="1" applyFont="1" applyFill="1" applyBorder="1" applyAlignment="1">
      <alignment horizontal="center" vertical="center" wrapText="1"/>
    </xf>
    <xf numFmtId="17" fontId="10" fillId="4" borderId="28" xfId="0" applyNumberFormat="1" applyFont="1" applyFill="1" applyBorder="1" applyAlignment="1">
      <alignment horizontal="center" vertical="center" wrapText="1"/>
    </xf>
    <xf numFmtId="17" fontId="10" fillId="4" borderId="29" xfId="0" applyNumberFormat="1" applyFont="1" applyFill="1" applyBorder="1" applyAlignment="1">
      <alignment horizontal="center" vertical="center" wrapText="1"/>
    </xf>
    <xf numFmtId="17" fontId="10" fillId="4" borderId="30" xfId="0" applyNumberFormat="1" applyFont="1" applyFill="1" applyBorder="1" applyAlignment="1">
      <alignment horizontal="center" vertical="center" wrapText="1"/>
    </xf>
    <xf numFmtId="17" fontId="10" fillId="4" borderId="31" xfId="0" applyNumberFormat="1" applyFont="1" applyFill="1" applyBorder="1" applyAlignment="1">
      <alignment horizontal="center" vertical="center" wrapText="1"/>
    </xf>
    <xf numFmtId="17" fontId="10" fillId="2" borderId="29" xfId="0" applyNumberFormat="1" applyFont="1" applyFill="1" applyBorder="1" applyAlignment="1">
      <alignment horizontal="center" vertical="center" wrapText="1"/>
    </xf>
    <xf numFmtId="17" fontId="10" fillId="2" borderId="30" xfId="0" applyNumberFormat="1" applyFont="1" applyFill="1" applyBorder="1" applyAlignment="1">
      <alignment horizontal="center" vertical="center" wrapText="1"/>
    </xf>
    <xf numFmtId="17" fontId="10" fillId="2" borderId="31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9" fontId="0" fillId="3" borderId="0" xfId="7" applyFont="1" applyFill="1" applyAlignment="1">
      <alignment vertical="center"/>
    </xf>
    <xf numFmtId="9" fontId="0" fillId="3" borderId="0" xfId="7" applyFont="1" applyFill="1" applyAlignment="1">
      <alignment horizontal="center" vertical="center"/>
    </xf>
    <xf numFmtId="9" fontId="0" fillId="3" borderId="0" xfId="7" applyFont="1" applyFill="1" applyAlignment="1">
      <alignment horizontal="left" vertical="center"/>
    </xf>
    <xf numFmtId="2" fontId="4" fillId="3" borderId="0" xfId="0" applyNumberFormat="1" applyFont="1" applyFill="1" applyAlignment="1">
      <alignment vertical="center"/>
    </xf>
    <xf numFmtId="9" fontId="4" fillId="3" borderId="0" xfId="7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9" fontId="4" fillId="3" borderId="0" xfId="7" applyFont="1" applyFill="1" applyBorder="1" applyAlignment="1">
      <alignment vertical="center"/>
    </xf>
    <xf numFmtId="170" fontId="4" fillId="3" borderId="0" xfId="4" applyNumberFormat="1" applyFont="1" applyFill="1" applyBorder="1" applyAlignment="1">
      <alignment vertical="center"/>
    </xf>
    <xf numFmtId="3" fontId="4" fillId="3" borderId="0" xfId="0" applyNumberFormat="1" applyFont="1" applyFill="1" applyAlignment="1">
      <alignment vertical="center"/>
    </xf>
    <xf numFmtId="49" fontId="42" fillId="3" borderId="0" xfId="0" applyNumberFormat="1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3" fontId="11" fillId="3" borderId="0" xfId="0" applyNumberFormat="1" applyFont="1" applyFill="1" applyAlignment="1">
      <alignment horizontal="left" vertical="center"/>
    </xf>
    <xf numFmtId="171" fontId="0" fillId="0" borderId="0" xfId="4" applyNumberFormat="1" applyFont="1" applyAlignment="1">
      <alignment vertical="center"/>
    </xf>
    <xf numFmtId="49" fontId="0" fillId="0" borderId="0" xfId="0" applyNumberFormat="1" applyAlignment="1">
      <alignment vertical="center"/>
    </xf>
    <xf numFmtId="37" fontId="1" fillId="0" borderId="0" xfId="0" applyNumberFormat="1" applyFont="1" applyAlignment="1">
      <alignment vertical="center"/>
    </xf>
    <xf numFmtId="0" fontId="11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right" vertical="center"/>
    </xf>
    <xf numFmtId="37" fontId="43" fillId="0" borderId="0" xfId="1" applyNumberFormat="1" applyFont="1" applyFill="1" applyBorder="1" applyAlignment="1" applyProtection="1">
      <alignment vertical="center"/>
    </xf>
    <xf numFmtId="37" fontId="6" fillId="0" borderId="0" xfId="1" applyNumberFormat="1" applyFill="1" applyBorder="1" applyAlignment="1" applyProtection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7" fontId="10" fillId="8" borderId="28" xfId="0" applyNumberFormat="1" applyFont="1" applyFill="1" applyBorder="1" applyAlignment="1">
      <alignment horizontal="center" vertical="center" wrapText="1"/>
    </xf>
    <xf numFmtId="17" fontId="10" fillId="8" borderId="38" xfId="0" applyNumberFormat="1" applyFont="1" applyFill="1" applyBorder="1" applyAlignment="1">
      <alignment horizontal="center" vertical="center" wrapText="1"/>
    </xf>
    <xf numFmtId="17" fontId="7" fillId="8" borderId="38" xfId="0" applyNumberFormat="1" applyFont="1" applyFill="1" applyBorder="1" applyAlignment="1">
      <alignment horizontal="center" vertical="center" wrapText="1"/>
    </xf>
    <xf numFmtId="17" fontId="10" fillId="9" borderId="28" xfId="0" applyNumberFormat="1" applyFont="1" applyFill="1" applyBorder="1" applyAlignment="1">
      <alignment horizontal="center" vertical="center" wrapText="1"/>
    </xf>
    <xf numFmtId="17" fontId="10" fillId="9" borderId="29" xfId="0" applyNumberFormat="1" applyFont="1" applyFill="1" applyBorder="1" applyAlignment="1">
      <alignment horizontal="center" vertical="center" wrapText="1"/>
    </xf>
    <xf numFmtId="17" fontId="11" fillId="9" borderId="3" xfId="0" applyNumberFormat="1" applyFont="1" applyFill="1" applyBorder="1" applyAlignment="1">
      <alignment horizontal="center" vertical="center" wrapText="1"/>
    </xf>
    <xf numFmtId="17" fontId="7" fillId="9" borderId="3" xfId="0" applyNumberFormat="1" applyFont="1" applyFill="1" applyBorder="1" applyAlignment="1">
      <alignment horizontal="center" vertical="center" wrapText="1"/>
    </xf>
    <xf numFmtId="17" fontId="10" fillId="9" borderId="30" xfId="0" applyNumberFormat="1" applyFont="1" applyFill="1" applyBorder="1" applyAlignment="1">
      <alignment horizontal="center" vertical="center" wrapText="1"/>
    </xf>
    <xf numFmtId="17" fontId="10" fillId="9" borderId="31" xfId="0" applyNumberFormat="1" applyFont="1" applyFill="1" applyBorder="1" applyAlignment="1">
      <alignment horizontal="center" vertical="center" wrapText="1"/>
    </xf>
    <xf numFmtId="17" fontId="10" fillId="10" borderId="39" xfId="0" applyNumberFormat="1" applyFont="1" applyFill="1" applyBorder="1" applyAlignment="1">
      <alignment horizontal="center" vertical="center" wrapText="1"/>
    </xf>
    <xf numFmtId="17" fontId="10" fillId="10" borderId="30" xfId="0" applyNumberFormat="1" applyFont="1" applyFill="1" applyBorder="1" applyAlignment="1">
      <alignment horizontal="center" vertical="center" wrapText="1"/>
    </xf>
    <xf numFmtId="17" fontId="11" fillId="10" borderId="30" xfId="0" applyNumberFormat="1" applyFont="1" applyFill="1" applyBorder="1" applyAlignment="1">
      <alignment horizontal="center" vertical="center" wrapText="1"/>
    </xf>
    <xf numFmtId="17" fontId="10" fillId="10" borderId="3" xfId="0" applyNumberFormat="1" applyFont="1" applyFill="1" applyBorder="1" applyAlignment="1">
      <alignment horizontal="center" vertical="center" wrapText="1"/>
    </xf>
    <xf numFmtId="167" fontId="0" fillId="0" borderId="0" xfId="7" applyNumberFormat="1" applyFont="1" applyAlignment="1">
      <alignment vertical="center"/>
    </xf>
    <xf numFmtId="9" fontId="0" fillId="0" borderId="0" xfId="7" applyFont="1" applyAlignment="1">
      <alignment vertical="center"/>
    </xf>
    <xf numFmtId="167" fontId="4" fillId="2" borderId="25" xfId="4" applyNumberFormat="1" applyFont="1" applyFill="1" applyBorder="1" applyAlignment="1">
      <alignment vertical="center"/>
    </xf>
    <xf numFmtId="167" fontId="4" fillId="2" borderId="1" xfId="7" applyNumberFormat="1" applyFont="1" applyFill="1" applyBorder="1" applyAlignment="1">
      <alignment vertical="center"/>
    </xf>
    <xf numFmtId="167" fontId="4" fillId="2" borderId="25" xfId="7" applyNumberFormat="1" applyFont="1" applyFill="1" applyBorder="1" applyAlignment="1">
      <alignment vertical="center"/>
    </xf>
    <xf numFmtId="9" fontId="4" fillId="2" borderId="1" xfId="7" applyFont="1" applyFill="1" applyBorder="1" applyAlignment="1">
      <alignment vertical="center"/>
    </xf>
    <xf numFmtId="0" fontId="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167" fontId="4" fillId="9" borderId="25" xfId="4" applyNumberFormat="1" applyFont="1" applyFill="1" applyBorder="1" applyAlignment="1">
      <alignment vertical="center"/>
    </xf>
    <xf numFmtId="167" fontId="4" fillId="9" borderId="1" xfId="7" applyNumberFormat="1" applyFont="1" applyFill="1" applyBorder="1" applyAlignment="1">
      <alignment vertical="center"/>
    </xf>
    <xf numFmtId="167" fontId="4" fillId="9" borderId="25" xfId="7" applyNumberFormat="1" applyFont="1" applyFill="1" applyBorder="1" applyAlignment="1">
      <alignment vertical="center"/>
    </xf>
    <xf numFmtId="9" fontId="4" fillId="9" borderId="25" xfId="7" applyFont="1" applyFill="1" applyBorder="1" applyAlignment="1">
      <alignment vertical="center"/>
    </xf>
    <xf numFmtId="9" fontId="4" fillId="9" borderId="17" xfId="7" applyFont="1" applyFill="1" applyBorder="1" applyAlignment="1">
      <alignment vertical="center"/>
    </xf>
    <xf numFmtId="37" fontId="4" fillId="9" borderId="17" xfId="0" applyNumberFormat="1" applyFont="1" applyFill="1" applyBorder="1" applyAlignment="1">
      <alignment vertical="center"/>
    </xf>
    <xf numFmtId="37" fontId="4" fillId="9" borderId="1" xfId="0" applyNumberFormat="1" applyFont="1" applyFill="1" applyBorder="1" applyAlignment="1">
      <alignment vertical="center"/>
    </xf>
    <xf numFmtId="9" fontId="4" fillId="9" borderId="1" xfId="7" applyFont="1" applyFill="1" applyBorder="1" applyAlignment="1">
      <alignment vertical="center"/>
    </xf>
    <xf numFmtId="3" fontId="4" fillId="9" borderId="17" xfId="0" applyNumberFormat="1" applyFont="1" applyFill="1" applyBorder="1" applyAlignment="1">
      <alignment vertical="center"/>
    </xf>
    <xf numFmtId="3" fontId="4" fillId="9" borderId="1" xfId="0" applyNumberFormat="1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/>
    </xf>
    <xf numFmtId="17" fontId="16" fillId="9" borderId="20" xfId="0" applyNumberFormat="1" applyFont="1" applyFill="1" applyBorder="1" applyAlignment="1">
      <alignment horizontal="center" vertical="center" wrapText="1"/>
    </xf>
    <xf numFmtId="17" fontId="16" fillId="9" borderId="18" xfId="0" applyNumberFormat="1" applyFont="1" applyFill="1" applyBorder="1" applyAlignment="1">
      <alignment horizontal="center" vertical="center" wrapText="1"/>
    </xf>
    <xf numFmtId="17" fontId="16" fillId="9" borderId="19" xfId="0" applyNumberFormat="1" applyFont="1" applyFill="1" applyBorder="1" applyAlignment="1">
      <alignment horizontal="center" vertical="center" wrapText="1"/>
    </xf>
    <xf numFmtId="17" fontId="16" fillId="9" borderId="22" xfId="0" applyNumberFormat="1" applyFont="1" applyFill="1" applyBorder="1" applyAlignment="1">
      <alignment horizontal="center" vertical="center" wrapText="1"/>
    </xf>
    <xf numFmtId="17" fontId="16" fillId="9" borderId="23" xfId="0" applyNumberFormat="1" applyFont="1" applyFill="1" applyBorder="1" applyAlignment="1">
      <alignment horizontal="center" vertical="center" wrapText="1"/>
    </xf>
    <xf numFmtId="166" fontId="0" fillId="0" borderId="0" xfId="4" applyFont="1" applyAlignment="1">
      <alignment vertical="center"/>
    </xf>
    <xf numFmtId="0" fontId="55" fillId="3" borderId="0" xfId="0" applyFont="1" applyFill="1" applyAlignment="1">
      <alignment horizontal="center" vertical="center" wrapText="1"/>
    </xf>
    <xf numFmtId="49" fontId="29" fillId="3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9" fontId="1" fillId="0" borderId="0" xfId="6" applyFont="1" applyAlignment="1">
      <alignment vertical="center"/>
    </xf>
    <xf numFmtId="9" fontId="0" fillId="0" borderId="0" xfId="7" applyFont="1" applyFill="1" applyAlignment="1">
      <alignment vertical="center"/>
    </xf>
    <xf numFmtId="167" fontId="7" fillId="0" borderId="0" xfId="7" applyNumberFormat="1" applyFont="1" applyFill="1" applyAlignment="1">
      <alignment horizontal="center" vertical="center"/>
    </xf>
    <xf numFmtId="167" fontId="10" fillId="0" borderId="0" xfId="7" applyNumberFormat="1" applyFont="1" applyFill="1" applyAlignment="1">
      <alignment horizontal="center" vertical="center" wrapText="1"/>
    </xf>
    <xf numFmtId="171" fontId="0" fillId="0" borderId="0" xfId="4" applyNumberFormat="1" applyFont="1" applyAlignment="1">
      <alignment horizontal="left" vertical="center"/>
    </xf>
    <xf numFmtId="167" fontId="28" fillId="0" borderId="0" xfId="7" applyNumberFormat="1" applyFont="1" applyAlignment="1">
      <alignment vertical="center"/>
    </xf>
    <xf numFmtId="171" fontId="28" fillId="0" borderId="0" xfId="4" applyNumberFormat="1" applyFont="1" applyAlignment="1">
      <alignment vertical="center"/>
    </xf>
    <xf numFmtId="170" fontId="1" fillId="0" borderId="40" xfId="4" applyNumberFormat="1" applyFont="1" applyFill="1" applyBorder="1" applyAlignment="1">
      <alignment vertical="center"/>
    </xf>
    <xf numFmtId="170" fontId="1" fillId="0" borderId="0" xfId="4" applyNumberFormat="1" applyFont="1" applyFill="1" applyBorder="1" applyAlignment="1">
      <alignment vertical="center"/>
    </xf>
    <xf numFmtId="167" fontId="4" fillId="2" borderId="21" xfId="7" applyNumberFormat="1" applyFont="1" applyFill="1" applyBorder="1" applyAlignment="1">
      <alignment vertical="center"/>
    </xf>
    <xf numFmtId="170" fontId="4" fillId="0" borderId="0" xfId="4" applyNumberFormat="1" applyFont="1" applyFill="1" applyBorder="1" applyAlignment="1">
      <alignment vertical="center"/>
    </xf>
    <xf numFmtId="171" fontId="1" fillId="3" borderId="0" xfId="4" applyNumberFormat="1" applyFont="1" applyFill="1" applyAlignment="1">
      <alignment vertical="center"/>
    </xf>
    <xf numFmtId="166" fontId="1" fillId="3" borderId="0" xfId="4" applyFont="1" applyFill="1" applyAlignment="1">
      <alignment vertical="center"/>
    </xf>
    <xf numFmtId="167" fontId="4" fillId="2" borderId="24" xfId="7" applyNumberFormat="1" applyFont="1" applyFill="1" applyBorder="1" applyAlignment="1">
      <alignment vertical="center"/>
    </xf>
    <xf numFmtId="9" fontId="10" fillId="3" borderId="0" xfId="7" applyFont="1" applyFill="1" applyAlignment="1">
      <alignment horizontal="center" vertical="center" wrapText="1"/>
    </xf>
    <xf numFmtId="10" fontId="4" fillId="2" borderId="21" xfId="7" applyNumberFormat="1" applyFont="1" applyFill="1" applyBorder="1" applyAlignment="1">
      <alignment vertical="center"/>
    </xf>
    <xf numFmtId="0" fontId="1" fillId="3" borderId="0" xfId="0" applyFont="1" applyFill="1" applyAlignment="1">
      <alignment horizontal="center" vertical="center" wrapText="1"/>
    </xf>
    <xf numFmtId="170" fontId="1" fillId="3" borderId="40" xfId="4" applyNumberFormat="1" applyFont="1" applyFill="1" applyBorder="1" applyAlignment="1">
      <alignment vertical="center"/>
    </xf>
    <xf numFmtId="170" fontId="1" fillId="3" borderId="0" xfId="4" applyNumberFormat="1" applyFont="1" applyFill="1" applyBorder="1" applyAlignment="1">
      <alignment vertical="center"/>
    </xf>
    <xf numFmtId="167" fontId="4" fillId="4" borderId="21" xfId="7" applyNumberFormat="1" applyFont="1" applyFill="1" applyBorder="1" applyAlignment="1">
      <alignment vertical="center"/>
    </xf>
    <xf numFmtId="167" fontId="4" fillId="4" borderId="17" xfId="7" applyNumberFormat="1" applyFont="1" applyFill="1" applyBorder="1" applyAlignment="1">
      <alignment vertical="center"/>
    </xf>
    <xf numFmtId="171" fontId="0" fillId="3" borderId="0" xfId="4" applyNumberFormat="1" applyFont="1" applyFill="1" applyAlignment="1">
      <alignment horizontal="left" vertical="center"/>
    </xf>
    <xf numFmtId="171" fontId="0" fillId="3" borderId="0" xfId="4" applyNumberFormat="1" applyFont="1" applyFill="1" applyAlignment="1">
      <alignment horizontal="center" vertical="center"/>
    </xf>
    <xf numFmtId="9" fontId="4" fillId="5" borderId="21" xfId="7" applyFont="1" applyFill="1" applyBorder="1" applyAlignment="1">
      <alignment vertical="center"/>
    </xf>
    <xf numFmtId="167" fontId="4" fillId="5" borderId="21" xfId="7" applyNumberFormat="1" applyFont="1" applyFill="1" applyBorder="1" applyAlignment="1">
      <alignment vertical="center"/>
    </xf>
    <xf numFmtId="167" fontId="4" fillId="5" borderId="17" xfId="7" applyNumberFormat="1" applyFont="1" applyFill="1" applyBorder="1" applyAlignment="1">
      <alignment vertical="center"/>
    </xf>
    <xf numFmtId="167" fontId="4" fillId="5" borderId="25" xfId="7" applyNumberFormat="1" applyFont="1" applyFill="1" applyBorder="1" applyAlignment="1">
      <alignment vertical="center"/>
    </xf>
    <xf numFmtId="9" fontId="4" fillId="5" borderId="24" xfId="7" applyFont="1" applyFill="1" applyBorder="1" applyAlignment="1">
      <alignment vertical="center"/>
    </xf>
    <xf numFmtId="9" fontId="4" fillId="5" borderId="25" xfId="7" applyFont="1" applyFill="1" applyBorder="1" applyAlignment="1">
      <alignment vertical="center"/>
    </xf>
    <xf numFmtId="9" fontId="4" fillId="5" borderId="17" xfId="7" applyFont="1" applyFill="1" applyBorder="1" applyAlignment="1">
      <alignment vertical="center"/>
    </xf>
    <xf numFmtId="171" fontId="7" fillId="0" borderId="0" xfId="4" applyNumberFormat="1" applyFont="1" applyAlignment="1">
      <alignment vertical="center"/>
    </xf>
    <xf numFmtId="166" fontId="0" fillId="0" borderId="41" xfId="4" applyFont="1" applyBorder="1" applyAlignment="1">
      <alignment vertical="center"/>
    </xf>
    <xf numFmtId="166" fontId="0" fillId="0" borderId="42" xfId="4" applyFont="1" applyBorder="1" applyAlignment="1">
      <alignment vertical="center"/>
    </xf>
    <xf numFmtId="166" fontId="0" fillId="0" borderId="2" xfId="4" applyFont="1" applyBorder="1" applyAlignment="1">
      <alignment vertical="center"/>
    </xf>
    <xf numFmtId="166" fontId="0" fillId="0" borderId="11" xfId="4" applyFont="1" applyBorder="1" applyAlignment="1">
      <alignment vertical="center"/>
    </xf>
    <xf numFmtId="166" fontId="0" fillId="0" borderId="12" xfId="4" applyFont="1" applyBorder="1" applyAlignment="1">
      <alignment vertical="center"/>
    </xf>
    <xf numFmtId="166" fontId="0" fillId="0" borderId="16" xfId="4" applyFont="1" applyBorder="1" applyAlignment="1">
      <alignment vertical="center"/>
    </xf>
    <xf numFmtId="171" fontId="24" fillId="7" borderId="0" xfId="4" applyNumberFormat="1" applyFont="1" applyFill="1" applyAlignment="1">
      <alignment horizontal="center" vertical="center"/>
    </xf>
    <xf numFmtId="171" fontId="0" fillId="7" borderId="0" xfId="4" applyNumberFormat="1" applyFont="1" applyFill="1" applyAlignment="1">
      <alignment vertical="center"/>
    </xf>
    <xf numFmtId="171" fontId="0" fillId="7" borderId="0" xfId="4" applyNumberFormat="1" applyFont="1" applyFill="1" applyAlignment="1">
      <alignment horizontal="left" vertical="center"/>
    </xf>
    <xf numFmtId="171" fontId="0" fillId="7" borderId="0" xfId="4" applyNumberFormat="1" applyFont="1" applyFill="1" applyAlignment="1">
      <alignment horizontal="center" vertical="center"/>
    </xf>
    <xf numFmtId="171" fontId="20" fillId="0" borderId="0" xfId="4" applyNumberFormat="1" applyFont="1" applyAlignment="1">
      <alignment horizontal="center" vertical="center"/>
    </xf>
    <xf numFmtId="171" fontId="21" fillId="0" borderId="0" xfId="4" applyNumberFormat="1" applyFont="1" applyAlignment="1">
      <alignment vertical="center"/>
    </xf>
    <xf numFmtId="171" fontId="13" fillId="0" borderId="0" xfId="4" applyNumberFormat="1" applyFont="1" applyAlignment="1">
      <alignment horizontal="center" vertical="center"/>
    </xf>
    <xf numFmtId="171" fontId="22" fillId="0" borderId="0" xfId="4" applyNumberFormat="1" applyFont="1" applyAlignment="1">
      <alignment vertical="center"/>
    </xf>
    <xf numFmtId="171" fontId="5" fillId="0" borderId="0" xfId="4" applyNumberFormat="1" applyFont="1" applyAlignment="1">
      <alignment horizontal="center" vertical="center"/>
    </xf>
    <xf numFmtId="171" fontId="9" fillId="0" borderId="0" xfId="4" applyNumberFormat="1" applyFont="1" applyAlignment="1">
      <alignment horizontal="center" vertical="center"/>
    </xf>
    <xf numFmtId="171" fontId="7" fillId="0" borderId="0" xfId="4" applyNumberFormat="1" applyFont="1" applyFill="1" applyAlignment="1">
      <alignment horizontal="center" vertical="center"/>
    </xf>
    <xf numFmtId="171" fontId="10" fillId="0" borderId="0" xfId="4" applyNumberFormat="1" applyFont="1" applyFill="1" applyAlignment="1">
      <alignment horizontal="center" vertical="center" wrapText="1"/>
    </xf>
    <xf numFmtId="171" fontId="10" fillId="0" borderId="13" xfId="4" applyNumberFormat="1" applyFont="1" applyFill="1" applyBorder="1" applyAlignment="1">
      <alignment horizontal="center" vertical="center" wrapText="1"/>
    </xf>
    <xf numFmtId="171" fontId="3" fillId="0" borderId="0" xfId="4" applyNumberFormat="1" applyFont="1" applyAlignment="1">
      <alignment vertical="center" wrapText="1"/>
    </xf>
    <xf numFmtId="171" fontId="10" fillId="6" borderId="18" xfId="4" applyNumberFormat="1" applyFont="1" applyFill="1" applyBorder="1" applyAlignment="1">
      <alignment horizontal="center" vertical="center" wrapText="1"/>
    </xf>
    <xf numFmtId="171" fontId="10" fillId="6" borderId="19" xfId="4" applyNumberFormat="1" applyFont="1" applyFill="1" applyBorder="1" applyAlignment="1">
      <alignment horizontal="center" vertical="center" wrapText="1"/>
    </xf>
    <xf numFmtId="171" fontId="10" fillId="6" borderId="22" xfId="4" applyNumberFormat="1" applyFont="1" applyFill="1" applyBorder="1" applyAlignment="1">
      <alignment horizontal="center" vertical="center" wrapText="1"/>
    </xf>
    <xf numFmtId="171" fontId="10" fillId="0" borderId="0" xfId="4" applyNumberFormat="1" applyFont="1" applyAlignment="1">
      <alignment horizontal="center" vertical="center" wrapText="1"/>
    </xf>
    <xf numFmtId="171" fontId="0" fillId="0" borderId="0" xfId="4" applyNumberFormat="1" applyFont="1"/>
    <xf numFmtId="171" fontId="0" fillId="0" borderId="0" xfId="4" applyNumberFormat="1" applyFont="1" applyBorder="1"/>
    <xf numFmtId="171" fontId="0" fillId="0" borderId="43" xfId="4" applyNumberFormat="1" applyFont="1" applyBorder="1"/>
    <xf numFmtId="171" fontId="23" fillId="0" borderId="0" xfId="4" applyNumberFormat="1" applyFont="1" applyAlignment="1">
      <alignment vertical="center"/>
    </xf>
    <xf numFmtId="171" fontId="7" fillId="0" borderId="0" xfId="4" applyNumberFormat="1" applyFont="1"/>
    <xf numFmtId="171" fontId="7" fillId="0" borderId="0" xfId="4" applyNumberFormat="1" applyFont="1" applyBorder="1"/>
    <xf numFmtId="171" fontId="7" fillId="0" borderId="43" xfId="4" applyNumberFormat="1" applyFont="1" applyBorder="1"/>
    <xf numFmtId="171" fontId="4" fillId="6" borderId="1" xfId="4" applyNumberFormat="1" applyFont="1" applyFill="1" applyBorder="1" applyAlignment="1">
      <alignment horizontal="center" vertical="center"/>
    </xf>
    <xf numFmtId="171" fontId="4" fillId="6" borderId="1" xfId="4" applyNumberFormat="1" applyFont="1" applyFill="1" applyBorder="1" applyAlignment="1">
      <alignment vertical="center"/>
    </xf>
    <xf numFmtId="171" fontId="4" fillId="6" borderId="21" xfId="4" applyNumberFormat="1" applyFont="1" applyFill="1" applyBorder="1" applyAlignment="1">
      <alignment vertical="center"/>
    </xf>
    <xf numFmtId="171" fontId="4" fillId="0" borderId="0" xfId="4" applyNumberFormat="1" applyFont="1" applyAlignment="1">
      <alignment vertical="center"/>
    </xf>
    <xf numFmtId="171" fontId="3" fillId="0" borderId="0" xfId="4" applyNumberFormat="1" applyFont="1" applyBorder="1" applyAlignment="1">
      <alignment horizontal="left" vertical="center"/>
    </xf>
    <xf numFmtId="171" fontId="4" fillId="0" borderId="0" xfId="4" applyNumberFormat="1" applyFont="1" applyBorder="1" applyAlignment="1">
      <alignment vertical="center"/>
    </xf>
    <xf numFmtId="171" fontId="11" fillId="0" borderId="0" xfId="4" applyNumberFormat="1" applyFont="1" applyAlignment="1">
      <alignment vertical="center"/>
    </xf>
    <xf numFmtId="171" fontId="0" fillId="0" borderId="0" xfId="4" applyNumberFormat="1" applyFont="1" applyAlignment="1">
      <alignment horizontal="center" vertical="center"/>
    </xf>
    <xf numFmtId="171" fontId="0" fillId="0" borderId="2" xfId="4" applyNumberFormat="1" applyFont="1" applyBorder="1" applyAlignment="1">
      <alignment vertical="center"/>
    </xf>
    <xf numFmtId="171" fontId="0" fillId="0" borderId="0" xfId="4" applyNumberFormat="1" applyFont="1" applyBorder="1" applyAlignment="1">
      <alignment vertical="center"/>
    </xf>
    <xf numFmtId="9" fontId="0" fillId="3" borderId="0" xfId="0" applyNumberFormat="1" applyFill="1" applyAlignment="1">
      <alignment vertical="center"/>
    </xf>
    <xf numFmtId="9" fontId="0" fillId="3" borderId="0" xfId="6" applyFont="1" applyFill="1" applyAlignment="1">
      <alignment vertical="center"/>
    </xf>
    <xf numFmtId="171" fontId="0" fillId="3" borderId="0" xfId="2" applyNumberFormat="1" applyFont="1" applyFill="1" applyAlignment="1">
      <alignment vertical="center"/>
    </xf>
    <xf numFmtId="10" fontId="28" fillId="0" borderId="0" xfId="6" applyNumberFormat="1" applyFont="1" applyAlignment="1">
      <alignment vertical="center"/>
    </xf>
    <xf numFmtId="9" fontId="0" fillId="0" borderId="0" xfId="6" applyFont="1" applyAlignment="1">
      <alignment vertical="center"/>
    </xf>
    <xf numFmtId="10" fontId="0" fillId="0" borderId="0" xfId="0" applyNumberFormat="1" applyAlignment="1">
      <alignment vertical="center"/>
    </xf>
    <xf numFmtId="171" fontId="0" fillId="0" borderId="0" xfId="2" applyNumberFormat="1" applyFont="1" applyAlignment="1">
      <alignment vertical="center"/>
    </xf>
    <xf numFmtId="0" fontId="57" fillId="0" borderId="0" xfId="0" applyFont="1" applyAlignment="1">
      <alignment vertical="center"/>
    </xf>
    <xf numFmtId="0" fontId="57" fillId="3" borderId="0" xfId="0" applyFont="1" applyFill="1" applyAlignment="1">
      <alignment vertical="center"/>
    </xf>
    <xf numFmtId="0" fontId="57" fillId="3" borderId="0" xfId="0" applyFont="1" applyFill="1" applyAlignment="1">
      <alignment horizontal="center" vertical="center" wrapText="1"/>
    </xf>
    <xf numFmtId="0" fontId="0" fillId="12" borderId="37" xfId="0" applyFill="1" applyBorder="1" applyAlignment="1">
      <alignment horizontal="center" vertical="center"/>
    </xf>
    <xf numFmtId="0" fontId="0" fillId="12" borderId="0" xfId="0" applyFill="1" applyAlignment="1">
      <alignment vertical="center"/>
    </xf>
    <xf numFmtId="0" fontId="7" fillId="12" borderId="44" xfId="0" applyFont="1" applyFill="1" applyBorder="1" applyAlignment="1">
      <alignment horizontal="center" vertical="center"/>
    </xf>
    <xf numFmtId="0" fontId="7" fillId="12" borderId="45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41" fillId="12" borderId="45" xfId="0" applyFont="1" applyFill="1" applyBorder="1" applyAlignment="1">
      <alignment vertical="center"/>
    </xf>
    <xf numFmtId="0" fontId="41" fillId="12" borderId="44" xfId="0" applyFont="1" applyFill="1" applyBorder="1" applyAlignment="1">
      <alignment horizontal="center" vertical="center"/>
    </xf>
    <xf numFmtId="0" fontId="41" fillId="12" borderId="45" xfId="0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12" borderId="0" xfId="0" applyFont="1" applyFill="1" applyAlignment="1">
      <alignment vertical="center"/>
    </xf>
    <xf numFmtId="3" fontId="7" fillId="3" borderId="0" xfId="0" applyNumberFormat="1" applyFont="1" applyFill="1" applyAlignment="1">
      <alignment vertical="center"/>
    </xf>
    <xf numFmtId="37" fontId="7" fillId="0" borderId="0" xfId="0" applyNumberFormat="1" applyFont="1" applyAlignment="1">
      <alignment vertical="center"/>
    </xf>
    <xf numFmtId="0" fontId="59" fillId="0" borderId="0" xfId="0" applyFont="1" applyAlignment="1">
      <alignment vertical="center"/>
    </xf>
    <xf numFmtId="10" fontId="0" fillId="3" borderId="0" xfId="6" applyNumberFormat="1" applyFont="1" applyFill="1" applyAlignment="1">
      <alignment vertical="center"/>
    </xf>
    <xf numFmtId="167" fontId="0" fillId="0" borderId="0" xfId="6" applyNumberFormat="1" applyFont="1" applyAlignment="1">
      <alignment vertical="center"/>
    </xf>
    <xf numFmtId="171" fontId="1" fillId="12" borderId="0" xfId="4" applyNumberFormat="1" applyFont="1" applyFill="1" applyAlignment="1">
      <alignment vertical="center"/>
    </xf>
    <xf numFmtId="171" fontId="0" fillId="12" borderId="0" xfId="0" applyNumberFormat="1" applyFill="1" applyAlignment="1">
      <alignment vertical="center"/>
    </xf>
    <xf numFmtId="37" fontId="0" fillId="0" borderId="0" xfId="0" applyNumberFormat="1" applyAlignment="1">
      <alignment horizontal="right" vertical="center"/>
    </xf>
    <xf numFmtId="3" fontId="7" fillId="0" borderId="0" xfId="0" applyNumberFormat="1" applyFont="1" applyAlignment="1">
      <alignment vertical="center"/>
    </xf>
    <xf numFmtId="9" fontId="1" fillId="0" borderId="0" xfId="7" applyFont="1" applyBorder="1" applyAlignment="1">
      <alignment horizontal="right" vertical="center"/>
    </xf>
    <xf numFmtId="171" fontId="0" fillId="3" borderId="0" xfId="2" applyNumberFormat="1" applyFont="1" applyFill="1"/>
    <xf numFmtId="171" fontId="0" fillId="0" borderId="0" xfId="2" applyNumberFormat="1" applyFont="1"/>
    <xf numFmtId="0" fontId="55" fillId="3" borderId="0" xfId="0" applyFont="1" applyFill="1" applyAlignment="1">
      <alignment vertical="center"/>
    </xf>
    <xf numFmtId="167" fontId="4" fillId="5" borderId="17" xfId="7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18" fillId="12" borderId="0" xfId="0" applyFont="1" applyFill="1" applyAlignment="1">
      <alignment horizontal="center" vertical="center"/>
    </xf>
    <xf numFmtId="0" fontId="17" fillId="12" borderId="0" xfId="0" applyFont="1" applyFill="1" applyAlignment="1">
      <alignment horizontal="center" vertical="center"/>
    </xf>
    <xf numFmtId="0" fontId="8" fillId="12" borderId="0" xfId="0" applyFont="1" applyFill="1" applyAlignment="1">
      <alignment horizontal="center" vertical="center"/>
    </xf>
    <xf numFmtId="0" fontId="9" fillId="12" borderId="0" xfId="0" applyFont="1" applyFill="1" applyAlignment="1">
      <alignment horizontal="center" vertical="center"/>
    </xf>
    <xf numFmtId="0" fontId="3" fillId="12" borderId="0" xfId="0" applyFont="1" applyFill="1" applyAlignment="1">
      <alignment vertical="center" wrapText="1"/>
    </xf>
    <xf numFmtId="0" fontId="1" fillId="12" borderId="0" xfId="0" applyFont="1" applyFill="1" applyAlignment="1">
      <alignment horizontal="center" vertical="center" wrapText="1"/>
    </xf>
    <xf numFmtId="0" fontId="10" fillId="12" borderId="0" xfId="0" applyFont="1" applyFill="1" applyAlignment="1">
      <alignment horizontal="center" vertical="center" wrapText="1"/>
    </xf>
    <xf numFmtId="170" fontId="1" fillId="12" borderId="0" xfId="4" applyNumberFormat="1" applyFont="1" applyFill="1" applyBorder="1" applyAlignment="1">
      <alignment vertical="center"/>
    </xf>
    <xf numFmtId="170" fontId="4" fillId="12" borderId="0" xfId="4" applyNumberFormat="1" applyFont="1" applyFill="1" applyBorder="1" applyAlignment="1">
      <alignment vertical="center"/>
    </xf>
    <xf numFmtId="9" fontId="1" fillId="0" borderId="43" xfId="7" applyFont="1" applyBorder="1" applyAlignment="1">
      <alignment horizontal="right" vertical="center"/>
    </xf>
    <xf numFmtId="177" fontId="0" fillId="0" borderId="0" xfId="0" applyNumberFormat="1" applyAlignment="1">
      <alignment vertical="center"/>
    </xf>
    <xf numFmtId="0" fontId="7" fillId="12" borderId="0" xfId="0" applyFont="1" applyFill="1" applyAlignment="1">
      <alignment horizontal="center" vertical="center"/>
    </xf>
    <xf numFmtId="0" fontId="7" fillId="12" borderId="0" xfId="0" applyFont="1" applyFill="1" applyAlignment="1">
      <alignment vertical="center"/>
    </xf>
    <xf numFmtId="0" fontId="11" fillId="3" borderId="0" xfId="5" applyFont="1" applyFill="1" applyAlignment="1">
      <alignment vertical="center"/>
    </xf>
    <xf numFmtId="0" fontId="10" fillId="3" borderId="0" xfId="5" applyFont="1" applyFill="1" applyAlignment="1">
      <alignment vertical="center"/>
    </xf>
    <xf numFmtId="0" fontId="7" fillId="3" borderId="13" xfId="0" applyFont="1" applyFill="1" applyBorder="1" applyAlignment="1">
      <alignment horizontal="center" vertical="center"/>
    </xf>
    <xf numFmtId="0" fontId="7" fillId="12" borderId="13" xfId="0" applyFont="1" applyFill="1" applyBorder="1" applyAlignment="1">
      <alignment horizontal="center" vertical="center"/>
    </xf>
    <xf numFmtId="0" fontId="48" fillId="12" borderId="37" xfId="0" applyFont="1" applyFill="1" applyBorder="1" applyAlignment="1">
      <alignment horizontal="center" vertical="center"/>
    </xf>
    <xf numFmtId="0" fontId="48" fillId="12" borderId="0" xfId="0" applyFont="1" applyFill="1" applyAlignment="1">
      <alignment vertical="center"/>
    </xf>
    <xf numFmtId="182" fontId="0" fillId="3" borderId="0" xfId="0" applyNumberFormat="1" applyFill="1" applyAlignment="1">
      <alignment vertical="center"/>
    </xf>
    <xf numFmtId="167" fontId="0" fillId="3" borderId="0" xfId="6" applyNumberFormat="1" applyFont="1" applyFill="1" applyAlignment="1">
      <alignment vertical="center"/>
    </xf>
    <xf numFmtId="9" fontId="4" fillId="3" borderId="0" xfId="0" applyNumberFormat="1" applyFont="1" applyFill="1" applyAlignment="1">
      <alignment vertical="center"/>
    </xf>
    <xf numFmtId="0" fontId="60" fillId="0" borderId="0" xfId="0" applyFont="1" applyAlignment="1">
      <alignment vertical="top"/>
    </xf>
    <xf numFmtId="167" fontId="0" fillId="0" borderId="2" xfId="7" applyNumberFormat="1" applyFont="1" applyBorder="1" applyAlignment="1">
      <alignment horizontal="right" vertical="center"/>
    </xf>
    <xf numFmtId="9" fontId="32" fillId="0" borderId="0" xfId="7" applyFont="1" applyBorder="1" applyAlignment="1">
      <alignment horizontal="right" vertical="center"/>
    </xf>
    <xf numFmtId="9" fontId="0" fillId="0" borderId="2" xfId="7" applyFont="1" applyBorder="1" applyAlignment="1">
      <alignment horizontal="right" vertical="center"/>
    </xf>
    <xf numFmtId="9" fontId="32" fillId="3" borderId="0" xfId="7" applyFont="1" applyFill="1" applyBorder="1" applyAlignment="1">
      <alignment horizontal="right" vertical="center"/>
    </xf>
    <xf numFmtId="9" fontId="32" fillId="3" borderId="11" xfId="7" applyFont="1" applyFill="1" applyBorder="1" applyAlignment="1">
      <alignment horizontal="right" vertical="center"/>
    </xf>
    <xf numFmtId="171" fontId="16" fillId="3" borderId="0" xfId="2" applyNumberFormat="1" applyFont="1" applyFill="1" applyBorder="1" applyAlignment="1">
      <alignment vertical="center"/>
    </xf>
    <xf numFmtId="171" fontId="56" fillId="3" borderId="0" xfId="0" applyNumberFormat="1" applyFont="1" applyFill="1" applyAlignment="1">
      <alignment vertical="center"/>
    </xf>
    <xf numFmtId="9" fontId="32" fillId="3" borderId="43" xfId="7" applyFont="1" applyFill="1" applyBorder="1" applyAlignment="1">
      <alignment horizontal="right" vertical="center"/>
    </xf>
    <xf numFmtId="9" fontId="4" fillId="2" borderId="17" xfId="7" applyFont="1" applyFill="1" applyBorder="1" applyAlignment="1">
      <alignment horizontal="right" vertical="center"/>
    </xf>
    <xf numFmtId="9" fontId="4" fillId="2" borderId="25" xfId="7" applyFont="1" applyFill="1" applyBorder="1" applyAlignment="1">
      <alignment horizontal="right" vertical="center"/>
    </xf>
    <xf numFmtId="37" fontId="0" fillId="3" borderId="2" xfId="0" applyNumberFormat="1" applyFill="1" applyBorder="1" applyAlignment="1">
      <alignment horizontal="right" vertical="center"/>
    </xf>
    <xf numFmtId="37" fontId="0" fillId="3" borderId="0" xfId="0" applyNumberFormat="1" applyFill="1" applyAlignment="1">
      <alignment horizontal="right" vertical="center"/>
    </xf>
    <xf numFmtId="0" fontId="4" fillId="12" borderId="0" xfId="0" applyFont="1" applyFill="1" applyAlignment="1">
      <alignment vertical="center"/>
    </xf>
    <xf numFmtId="9" fontId="4" fillId="12" borderId="0" xfId="7" applyFont="1" applyFill="1" applyAlignment="1">
      <alignment vertical="center"/>
    </xf>
    <xf numFmtId="167" fontId="4" fillId="12" borderId="0" xfId="0" applyNumberFormat="1" applyFont="1" applyFill="1" applyAlignment="1">
      <alignment vertical="center"/>
    </xf>
    <xf numFmtId="37" fontId="4" fillId="12" borderId="0" xfId="0" applyNumberFormat="1" applyFont="1" applyFill="1" applyAlignment="1">
      <alignment vertical="center"/>
    </xf>
    <xf numFmtId="168" fontId="4" fillId="12" borderId="0" xfId="0" applyNumberFormat="1" applyFont="1" applyFill="1" applyAlignment="1">
      <alignment vertical="center"/>
    </xf>
    <xf numFmtId="9" fontId="4" fillId="12" borderId="0" xfId="7" applyFont="1" applyFill="1" applyBorder="1" applyAlignment="1">
      <alignment vertical="center"/>
    </xf>
    <xf numFmtId="9" fontId="50" fillId="12" borderId="0" xfId="7" applyFont="1" applyFill="1" applyAlignment="1">
      <alignment vertical="center"/>
    </xf>
    <xf numFmtId="37" fontId="0" fillId="12" borderId="0" xfId="0" applyNumberFormat="1" applyFill="1" applyAlignment="1">
      <alignment vertical="center"/>
    </xf>
    <xf numFmtId="0" fontId="7" fillId="12" borderId="37" xfId="0" applyFont="1" applyFill="1" applyBorder="1" applyAlignment="1">
      <alignment horizontal="center" vertical="center"/>
    </xf>
    <xf numFmtId="0" fontId="41" fillId="12" borderId="45" xfId="0" applyFont="1" applyFill="1" applyBorder="1" applyAlignment="1">
      <alignment horizontal="left" vertical="center"/>
    </xf>
    <xf numFmtId="0" fontId="0" fillId="12" borderId="0" xfId="0" applyFill="1" applyAlignment="1">
      <alignment horizontal="left" vertical="center"/>
    </xf>
    <xf numFmtId="4" fontId="16" fillId="3" borderId="0" xfId="0" applyNumberFormat="1" applyFont="1" applyFill="1" applyAlignment="1">
      <alignment vertical="center"/>
    </xf>
    <xf numFmtId="9" fontId="1" fillId="0" borderId="48" xfId="7" applyFont="1" applyBorder="1" applyAlignment="1">
      <alignment horizontal="right" vertical="center"/>
    </xf>
    <xf numFmtId="37" fontId="61" fillId="3" borderId="0" xfId="0" applyNumberFormat="1" applyFont="1" applyFill="1" applyAlignment="1">
      <alignment vertical="center"/>
    </xf>
    <xf numFmtId="0" fontId="61" fillId="3" borderId="0" xfId="0" applyFont="1" applyFill="1" applyAlignment="1">
      <alignment vertical="center"/>
    </xf>
    <xf numFmtId="0" fontId="62" fillId="3" borderId="0" xfId="0" applyFont="1" applyFill="1" applyAlignment="1">
      <alignment horizontal="left" vertical="center"/>
    </xf>
    <xf numFmtId="0" fontId="62" fillId="3" borderId="0" xfId="0" applyFont="1" applyFill="1" applyAlignment="1">
      <alignment vertical="center"/>
    </xf>
    <xf numFmtId="17" fontId="59" fillId="13" borderId="18" xfId="0" applyNumberFormat="1" applyFont="1" applyFill="1" applyBorder="1" applyAlignment="1">
      <alignment horizontal="center" vertical="center" wrapText="1"/>
    </xf>
    <xf numFmtId="17" fontId="59" fillId="13" borderId="23" xfId="0" applyNumberFormat="1" applyFont="1" applyFill="1" applyBorder="1" applyAlignment="1">
      <alignment horizontal="center" vertical="center" wrapText="1"/>
    </xf>
    <xf numFmtId="17" fontId="59" fillId="13" borderId="19" xfId="0" applyNumberFormat="1" applyFont="1" applyFill="1" applyBorder="1" applyAlignment="1">
      <alignment horizontal="center" vertical="center" wrapText="1"/>
    </xf>
    <xf numFmtId="17" fontId="59" fillId="13" borderId="20" xfId="0" applyNumberFormat="1" applyFont="1" applyFill="1" applyBorder="1" applyAlignment="1">
      <alignment horizontal="center" vertical="center" wrapText="1"/>
    </xf>
    <xf numFmtId="17" fontId="10" fillId="13" borderId="19" xfId="0" applyNumberFormat="1" applyFont="1" applyFill="1" applyBorder="1" applyAlignment="1">
      <alignment horizontal="center" vertical="center" wrapText="1"/>
    </xf>
    <xf numFmtId="17" fontId="10" fillId="13" borderId="20" xfId="0" applyNumberFormat="1" applyFont="1" applyFill="1" applyBorder="1" applyAlignment="1">
      <alignment horizontal="center" vertical="center" wrapText="1"/>
    </xf>
    <xf numFmtId="17" fontId="10" fillId="13" borderId="18" xfId="0" applyNumberFormat="1" applyFont="1" applyFill="1" applyBorder="1" applyAlignment="1">
      <alignment horizontal="center" vertical="center" wrapText="1"/>
    </xf>
    <xf numFmtId="17" fontId="10" fillId="13" borderId="23" xfId="0" applyNumberFormat="1" applyFont="1" applyFill="1" applyBorder="1" applyAlignment="1">
      <alignment horizontal="center" vertical="center" wrapText="1"/>
    </xf>
    <xf numFmtId="37" fontId="63" fillId="2" borderId="2" xfId="1" applyNumberFormat="1" applyFont="1" applyFill="1" applyBorder="1" applyAlignment="1" applyProtection="1">
      <alignment vertical="center"/>
    </xf>
    <xf numFmtId="0" fontId="21" fillId="0" borderId="0" xfId="0" applyFont="1"/>
    <xf numFmtId="0" fontId="20" fillId="0" borderId="40" xfId="0" applyFont="1" applyBorder="1" applyAlignment="1">
      <alignment horizontal="center"/>
    </xf>
    <xf numFmtId="37" fontId="64" fillId="2" borderId="49" xfId="1" applyNumberFormat="1" applyFont="1" applyFill="1" applyBorder="1" applyAlignment="1" applyProtection="1">
      <alignment vertical="center"/>
    </xf>
    <xf numFmtId="37" fontId="64" fillId="2" borderId="50" xfId="1" applyNumberFormat="1" applyFont="1" applyFill="1" applyBorder="1" applyAlignment="1" applyProtection="1">
      <alignment vertical="center"/>
    </xf>
    <xf numFmtId="37" fontId="65" fillId="2" borderId="2" xfId="1" applyNumberFormat="1" applyFont="1" applyFill="1" applyBorder="1" applyAlignment="1" applyProtection="1">
      <alignment vertical="center"/>
    </xf>
    <xf numFmtId="37" fontId="65" fillId="2" borderId="40" xfId="1" applyNumberFormat="1" applyFont="1" applyFill="1" applyBorder="1" applyAlignment="1" applyProtection="1">
      <alignment vertical="center"/>
    </xf>
    <xf numFmtId="9" fontId="65" fillId="14" borderId="51" xfId="1" applyNumberFormat="1" applyFont="1" applyFill="1" applyBorder="1" applyAlignment="1" applyProtection="1">
      <alignment horizontal="right" vertical="center"/>
    </xf>
    <xf numFmtId="9" fontId="65" fillId="14" borderId="37" xfId="1" applyNumberFormat="1" applyFont="1" applyFill="1" applyBorder="1" applyAlignment="1" applyProtection="1">
      <alignment horizontal="right" vertical="center"/>
    </xf>
    <xf numFmtId="37" fontId="65" fillId="14" borderId="2" xfId="1" applyNumberFormat="1" applyFont="1" applyFill="1" applyBorder="1" applyAlignment="1" applyProtection="1">
      <alignment horizontal="right" vertical="center"/>
    </xf>
    <xf numFmtId="37" fontId="65" fillId="14" borderId="0" xfId="1" applyNumberFormat="1" applyFont="1" applyFill="1" applyBorder="1" applyAlignment="1" applyProtection="1">
      <alignment horizontal="right" vertical="center"/>
    </xf>
    <xf numFmtId="37" fontId="65" fillId="14" borderId="51" xfId="1" applyNumberFormat="1" applyFont="1" applyFill="1" applyBorder="1" applyAlignment="1" applyProtection="1">
      <alignment horizontal="right" vertical="center"/>
    </xf>
    <xf numFmtId="9" fontId="65" fillId="14" borderId="52" xfId="1" applyNumberFormat="1" applyFont="1" applyFill="1" applyBorder="1" applyAlignment="1" applyProtection="1">
      <alignment horizontal="right" vertical="center"/>
    </xf>
    <xf numFmtId="9" fontId="65" fillId="14" borderId="11" xfId="1" applyNumberFormat="1" applyFont="1" applyFill="1" applyBorder="1" applyAlignment="1" applyProtection="1">
      <alignment horizontal="right" vertical="center"/>
    </xf>
    <xf numFmtId="37" fontId="65" fillId="2" borderId="2" xfId="1" applyNumberFormat="1" applyFont="1" applyFill="1" applyBorder="1" applyAlignment="1" applyProtection="1">
      <alignment horizontal="right" vertical="center"/>
    </xf>
    <xf numFmtId="37" fontId="65" fillId="2" borderId="0" xfId="1" applyNumberFormat="1" applyFont="1" applyFill="1" applyBorder="1" applyAlignment="1" applyProtection="1">
      <alignment horizontal="right" vertical="center"/>
    </xf>
    <xf numFmtId="37" fontId="65" fillId="2" borderId="51" xfId="1" applyNumberFormat="1" applyFont="1" applyFill="1" applyBorder="1" applyAlignment="1" applyProtection="1">
      <alignment horizontal="right" vertical="center"/>
    </xf>
    <xf numFmtId="9" fontId="65" fillId="2" borderId="52" xfId="1" applyNumberFormat="1" applyFont="1" applyFill="1" applyBorder="1" applyAlignment="1" applyProtection="1">
      <alignment horizontal="right" vertical="center"/>
    </xf>
    <xf numFmtId="37" fontId="65" fillId="2" borderId="40" xfId="1" applyNumberFormat="1" applyFont="1" applyFill="1" applyBorder="1" applyAlignment="1" applyProtection="1">
      <alignment horizontal="right" vertical="center"/>
    </xf>
    <xf numFmtId="9" fontId="65" fillId="2" borderId="51" xfId="1" applyNumberFormat="1" applyFont="1" applyFill="1" applyBorder="1" applyAlignment="1" applyProtection="1">
      <alignment horizontal="right" vertical="center"/>
    </xf>
    <xf numFmtId="9" fontId="65" fillId="2" borderId="0" xfId="1" applyNumberFormat="1" applyFont="1" applyFill="1" applyBorder="1" applyAlignment="1" applyProtection="1">
      <alignment horizontal="right" vertical="center"/>
    </xf>
    <xf numFmtId="9" fontId="65" fillId="2" borderId="11" xfId="1" applyNumberFormat="1" applyFont="1" applyFill="1" applyBorder="1" applyAlignment="1" applyProtection="1">
      <alignment horizontal="right" vertical="center"/>
    </xf>
    <xf numFmtId="9" fontId="65" fillId="2" borderId="37" xfId="1" applyNumberFormat="1" applyFont="1" applyFill="1" applyBorder="1" applyAlignment="1" applyProtection="1">
      <alignment horizontal="right" vertical="center"/>
    </xf>
    <xf numFmtId="37" fontId="64" fillId="2" borderId="49" xfId="1" applyNumberFormat="1" applyFont="1" applyFill="1" applyBorder="1" applyAlignment="1" applyProtection="1">
      <alignment horizontal="right" vertical="center"/>
    </xf>
    <xf numFmtId="37" fontId="64" fillId="2" borderId="45" xfId="1" applyNumberFormat="1" applyFont="1" applyFill="1" applyBorder="1" applyAlignment="1" applyProtection="1">
      <alignment horizontal="right" vertical="center"/>
    </xf>
    <xf numFmtId="37" fontId="64" fillId="2" borderId="53" xfId="1" applyNumberFormat="1" applyFont="1" applyFill="1" applyBorder="1" applyAlignment="1" applyProtection="1">
      <alignment horizontal="right" vertical="center"/>
    </xf>
    <xf numFmtId="9" fontId="64" fillId="2" borderId="54" xfId="1" applyNumberFormat="1" applyFont="1" applyFill="1" applyBorder="1" applyAlignment="1" applyProtection="1">
      <alignment horizontal="right" vertical="center"/>
    </xf>
    <xf numFmtId="37" fontId="64" fillId="2" borderId="55" xfId="1" applyNumberFormat="1" applyFont="1" applyFill="1" applyBorder="1" applyAlignment="1" applyProtection="1">
      <alignment horizontal="right" vertical="center"/>
    </xf>
    <xf numFmtId="37" fontId="64" fillId="2" borderId="50" xfId="1" applyNumberFormat="1" applyFont="1" applyFill="1" applyBorder="1" applyAlignment="1" applyProtection="1">
      <alignment horizontal="right" vertical="center"/>
    </xf>
    <xf numFmtId="9" fontId="64" fillId="2" borderId="53" xfId="1" applyNumberFormat="1" applyFont="1" applyFill="1" applyBorder="1" applyAlignment="1" applyProtection="1">
      <alignment horizontal="right" vertical="center"/>
    </xf>
    <xf numFmtId="9" fontId="64" fillId="2" borderId="45" xfId="1" applyNumberFormat="1" applyFont="1" applyFill="1" applyBorder="1" applyAlignment="1" applyProtection="1">
      <alignment horizontal="right" vertical="center"/>
    </xf>
    <xf numFmtId="9" fontId="64" fillId="2" borderId="50" xfId="1" applyNumberFormat="1" applyFont="1" applyFill="1" applyBorder="1" applyAlignment="1" applyProtection="1">
      <alignment horizontal="right" vertical="center"/>
    </xf>
    <xf numFmtId="9" fontId="64" fillId="2" borderId="49" xfId="1" applyNumberFormat="1" applyFont="1" applyFill="1" applyBorder="1" applyAlignment="1" applyProtection="1">
      <alignment horizontal="right" vertical="center"/>
    </xf>
    <xf numFmtId="37" fontId="65" fillId="15" borderId="2" xfId="1" applyNumberFormat="1" applyFont="1" applyFill="1" applyBorder="1" applyAlignment="1" applyProtection="1">
      <alignment horizontal="right" vertical="center"/>
    </xf>
    <xf numFmtId="37" fontId="65" fillId="15" borderId="0" xfId="1" applyNumberFormat="1" applyFont="1" applyFill="1" applyBorder="1" applyAlignment="1" applyProtection="1">
      <alignment horizontal="right" vertical="center"/>
    </xf>
    <xf numFmtId="37" fontId="65" fillId="15" borderId="51" xfId="1" applyNumberFormat="1" applyFont="1" applyFill="1" applyBorder="1" applyAlignment="1" applyProtection="1">
      <alignment horizontal="right" vertical="center"/>
    </xf>
    <xf numFmtId="9" fontId="65" fillId="15" borderId="52" xfId="1" applyNumberFormat="1" applyFont="1" applyFill="1" applyBorder="1" applyAlignment="1" applyProtection="1">
      <alignment horizontal="right" vertical="center"/>
    </xf>
    <xf numFmtId="9" fontId="65" fillId="15" borderId="51" xfId="1" applyNumberFormat="1" applyFont="1" applyFill="1" applyBorder="1" applyAlignment="1" applyProtection="1">
      <alignment horizontal="right" vertical="center"/>
    </xf>
    <xf numFmtId="9" fontId="65" fillId="15" borderId="11" xfId="1" applyNumberFormat="1" applyFont="1" applyFill="1" applyBorder="1" applyAlignment="1" applyProtection="1">
      <alignment horizontal="right" vertical="center"/>
    </xf>
    <xf numFmtId="9" fontId="65" fillId="15" borderId="0" xfId="1" applyNumberFormat="1" applyFont="1" applyFill="1" applyBorder="1" applyAlignment="1" applyProtection="1">
      <alignment horizontal="right" vertical="center"/>
    </xf>
    <xf numFmtId="9" fontId="65" fillId="15" borderId="37" xfId="1" applyNumberFormat="1" applyFont="1" applyFill="1" applyBorder="1" applyAlignment="1" applyProtection="1">
      <alignment horizontal="right" vertical="center"/>
    </xf>
    <xf numFmtId="37" fontId="65" fillId="15" borderId="56" xfId="1" applyNumberFormat="1" applyFont="1" applyFill="1" applyBorder="1" applyAlignment="1" applyProtection="1">
      <alignment horizontal="right" vertical="center"/>
    </xf>
    <xf numFmtId="37" fontId="65" fillId="15" borderId="57" xfId="1" applyNumberFormat="1" applyFont="1" applyFill="1" applyBorder="1" applyAlignment="1" applyProtection="1">
      <alignment horizontal="right" vertical="center"/>
    </xf>
    <xf numFmtId="37" fontId="65" fillId="15" borderId="58" xfId="1" applyNumberFormat="1" applyFont="1" applyFill="1" applyBorder="1" applyAlignment="1" applyProtection="1">
      <alignment horizontal="right" vertical="center"/>
    </xf>
    <xf numFmtId="9" fontId="65" fillId="15" borderId="59" xfId="1" applyNumberFormat="1" applyFont="1" applyFill="1" applyBorder="1" applyAlignment="1" applyProtection="1">
      <alignment horizontal="right" vertical="center"/>
    </xf>
    <xf numFmtId="9" fontId="65" fillId="15" borderId="58" xfId="1" applyNumberFormat="1" applyFont="1" applyFill="1" applyBorder="1" applyAlignment="1" applyProtection="1">
      <alignment horizontal="right" vertical="center"/>
    </xf>
    <xf numFmtId="9" fontId="65" fillId="15" borderId="60" xfId="1" applyNumberFormat="1" applyFont="1" applyFill="1" applyBorder="1" applyAlignment="1" applyProtection="1">
      <alignment horizontal="right" vertical="center"/>
    </xf>
    <xf numFmtId="9" fontId="65" fillId="15" borderId="57" xfId="1" applyNumberFormat="1" applyFont="1" applyFill="1" applyBorder="1" applyAlignment="1" applyProtection="1">
      <alignment horizontal="right" vertical="center"/>
    </xf>
    <xf numFmtId="9" fontId="65" fillId="15" borderId="61" xfId="1" applyNumberFormat="1" applyFont="1" applyFill="1" applyBorder="1" applyAlignment="1" applyProtection="1">
      <alignment horizontal="right" vertical="center"/>
    </xf>
    <xf numFmtId="37" fontId="64" fillId="15" borderId="49" xfId="1" applyNumberFormat="1" applyFont="1" applyFill="1" applyBorder="1" applyAlignment="1" applyProtection="1">
      <alignment horizontal="right" vertical="center"/>
    </xf>
    <xf numFmtId="37" fontId="64" fillId="15" borderId="45" xfId="1" applyNumberFormat="1" applyFont="1" applyFill="1" applyBorder="1" applyAlignment="1" applyProtection="1">
      <alignment horizontal="right" vertical="center"/>
    </xf>
    <xf numFmtId="37" fontId="64" fillId="15" borderId="53" xfId="1" applyNumberFormat="1" applyFont="1" applyFill="1" applyBorder="1" applyAlignment="1" applyProtection="1">
      <alignment horizontal="right" vertical="center"/>
    </xf>
    <xf numFmtId="167" fontId="64" fillId="15" borderId="54" xfId="1" applyNumberFormat="1" applyFont="1" applyFill="1" applyBorder="1" applyAlignment="1" applyProtection="1">
      <alignment horizontal="right" vertical="center"/>
    </xf>
    <xf numFmtId="167" fontId="64" fillId="15" borderId="50" xfId="1" applyNumberFormat="1" applyFont="1" applyFill="1" applyBorder="1" applyAlignment="1" applyProtection="1">
      <alignment horizontal="right" vertical="center"/>
    </xf>
    <xf numFmtId="9" fontId="64" fillId="15" borderId="50" xfId="1" applyNumberFormat="1" applyFont="1" applyFill="1" applyBorder="1" applyAlignment="1" applyProtection="1">
      <alignment horizontal="right" vertical="center"/>
    </xf>
    <xf numFmtId="9" fontId="64" fillId="15" borderId="54" xfId="1" applyNumberFormat="1" applyFont="1" applyFill="1" applyBorder="1" applyAlignment="1" applyProtection="1">
      <alignment horizontal="right" vertical="center"/>
    </xf>
    <xf numFmtId="9" fontId="64" fillId="15" borderId="53" xfId="1" applyNumberFormat="1" applyFont="1" applyFill="1" applyBorder="1" applyAlignment="1" applyProtection="1">
      <alignment horizontal="right" vertical="center"/>
    </xf>
    <xf numFmtId="37" fontId="64" fillId="15" borderId="50" xfId="1" applyNumberFormat="1" applyFont="1" applyFill="1" applyBorder="1" applyAlignment="1" applyProtection="1">
      <alignment horizontal="right" vertical="center"/>
    </xf>
    <xf numFmtId="37" fontId="64" fillId="15" borderId="55" xfId="1" applyNumberFormat="1" applyFont="1" applyFill="1" applyBorder="1" applyAlignment="1" applyProtection="1">
      <alignment horizontal="right" vertical="center"/>
    </xf>
    <xf numFmtId="167" fontId="64" fillId="15" borderId="53" xfId="1" applyNumberFormat="1" applyFont="1" applyFill="1" applyBorder="1" applyAlignment="1" applyProtection="1">
      <alignment horizontal="right" vertical="center"/>
    </xf>
    <xf numFmtId="9" fontId="64" fillId="15" borderId="44" xfId="1" applyNumberFormat="1" applyFont="1" applyFill="1" applyBorder="1" applyAlignment="1" applyProtection="1">
      <alignment horizontal="right" vertical="center"/>
    </xf>
    <xf numFmtId="9" fontId="64" fillId="15" borderId="62" xfId="1" applyNumberFormat="1" applyFont="1" applyFill="1" applyBorder="1" applyAlignment="1" applyProtection="1">
      <alignment horizontal="right" vertical="center"/>
    </xf>
    <xf numFmtId="3" fontId="66" fillId="13" borderId="1" xfId="0" applyNumberFormat="1" applyFont="1" applyFill="1" applyBorder="1" applyAlignment="1">
      <alignment horizontal="right" vertical="center"/>
    </xf>
    <xf numFmtId="3" fontId="66" fillId="13" borderId="21" xfId="0" applyNumberFormat="1" applyFont="1" applyFill="1" applyBorder="1" applyAlignment="1">
      <alignment horizontal="right" vertical="center"/>
    </xf>
    <xf numFmtId="3" fontId="66" fillId="13" borderId="63" xfId="0" applyNumberFormat="1" applyFont="1" applyFill="1" applyBorder="1" applyAlignment="1">
      <alignment horizontal="right" vertical="center"/>
    </xf>
    <xf numFmtId="3" fontId="66" fillId="13" borderId="17" xfId="0" applyNumberFormat="1" applyFont="1" applyFill="1" applyBorder="1" applyAlignment="1">
      <alignment horizontal="right" vertical="center"/>
    </xf>
    <xf numFmtId="9" fontId="66" fillId="13" borderId="63" xfId="7" applyFont="1" applyFill="1" applyBorder="1" applyAlignment="1">
      <alignment horizontal="right" vertical="center"/>
    </xf>
    <xf numFmtId="9" fontId="66" fillId="13" borderId="17" xfId="7" applyFont="1" applyFill="1" applyBorder="1" applyAlignment="1">
      <alignment horizontal="right" vertical="center"/>
    </xf>
    <xf numFmtId="37" fontId="66" fillId="13" borderId="1" xfId="1" applyNumberFormat="1" applyFont="1" applyFill="1" applyBorder="1" applyAlignment="1" applyProtection="1">
      <alignment horizontal="right" vertical="center"/>
    </xf>
    <xf numFmtId="37" fontId="66" fillId="13" borderId="17" xfId="1" applyNumberFormat="1" applyFont="1" applyFill="1" applyBorder="1" applyAlignment="1" applyProtection="1">
      <alignment horizontal="right" vertical="center"/>
    </xf>
    <xf numFmtId="9" fontId="66" fillId="13" borderId="65" xfId="7" applyFont="1" applyFill="1" applyBorder="1" applyAlignment="1">
      <alignment horizontal="right" vertical="center"/>
    </xf>
    <xf numFmtId="9" fontId="66" fillId="13" borderId="25" xfId="7" applyFont="1" applyFill="1" applyBorder="1" applyAlignment="1">
      <alignment horizontal="right" vertical="center"/>
    </xf>
    <xf numFmtId="37" fontId="64" fillId="14" borderId="49" xfId="1" applyNumberFormat="1" applyFont="1" applyFill="1" applyBorder="1" applyAlignment="1" applyProtection="1">
      <alignment horizontal="right" vertical="center"/>
    </xf>
    <xf numFmtId="37" fontId="64" fillId="14" borderId="45" xfId="1" applyNumberFormat="1" applyFont="1" applyFill="1" applyBorder="1" applyAlignment="1" applyProtection="1">
      <alignment horizontal="right" vertical="center"/>
    </xf>
    <xf numFmtId="37" fontId="64" fillId="14" borderId="53" xfId="1" applyNumberFormat="1" applyFont="1" applyFill="1" applyBorder="1" applyAlignment="1" applyProtection="1">
      <alignment horizontal="right" vertical="center"/>
    </xf>
    <xf numFmtId="167" fontId="64" fillId="14" borderId="54" xfId="1" applyNumberFormat="1" applyFont="1" applyFill="1" applyBorder="1" applyAlignment="1" applyProtection="1">
      <alignment horizontal="right" vertical="center"/>
    </xf>
    <xf numFmtId="167" fontId="64" fillId="14" borderId="53" xfId="1" applyNumberFormat="1" applyFont="1" applyFill="1" applyBorder="1" applyAlignment="1" applyProtection="1">
      <alignment horizontal="right" vertical="center"/>
    </xf>
    <xf numFmtId="9" fontId="64" fillId="14" borderId="53" xfId="1" applyNumberFormat="1" applyFont="1" applyFill="1" applyBorder="1" applyAlignment="1" applyProtection="1">
      <alignment horizontal="right" vertical="center"/>
    </xf>
    <xf numFmtId="9" fontId="64" fillId="14" borderId="54" xfId="1" applyNumberFormat="1" applyFont="1" applyFill="1" applyBorder="1" applyAlignment="1" applyProtection="1">
      <alignment horizontal="right" vertical="center"/>
    </xf>
    <xf numFmtId="9" fontId="64" fillId="14" borderId="44" xfId="1" applyNumberFormat="1" applyFont="1" applyFill="1" applyBorder="1" applyAlignment="1" applyProtection="1">
      <alignment horizontal="right" vertical="center"/>
    </xf>
    <xf numFmtId="9" fontId="64" fillId="14" borderId="62" xfId="1" applyNumberFormat="1" applyFont="1" applyFill="1" applyBorder="1" applyAlignment="1" applyProtection="1">
      <alignment horizontal="right" vertical="center"/>
    </xf>
    <xf numFmtId="37" fontId="64" fillId="2" borderId="4" xfId="1" applyNumberFormat="1" applyFont="1" applyFill="1" applyBorder="1" applyAlignment="1" applyProtection="1">
      <alignment horizontal="right" vertical="center"/>
    </xf>
    <xf numFmtId="37" fontId="64" fillId="2" borderId="5" xfId="1" applyNumberFormat="1" applyFont="1" applyFill="1" applyBorder="1" applyAlignment="1" applyProtection="1">
      <alignment horizontal="right" vertical="center"/>
    </xf>
    <xf numFmtId="37" fontId="64" fillId="2" borderId="66" xfId="1" applyNumberFormat="1" applyFont="1" applyFill="1" applyBorder="1" applyAlignment="1" applyProtection="1">
      <alignment horizontal="right" vertical="center"/>
    </xf>
    <xf numFmtId="9" fontId="64" fillId="2" borderId="67" xfId="1" applyNumberFormat="1" applyFont="1" applyFill="1" applyBorder="1" applyAlignment="1" applyProtection="1">
      <alignment horizontal="right" vertical="center"/>
    </xf>
    <xf numFmtId="37" fontId="64" fillId="2" borderId="68" xfId="1" applyNumberFormat="1" applyFont="1" applyFill="1" applyBorder="1" applyAlignment="1" applyProtection="1">
      <alignment horizontal="right" vertical="center"/>
    </xf>
    <xf numFmtId="37" fontId="64" fillId="2" borderId="69" xfId="1" applyNumberFormat="1" applyFont="1" applyFill="1" applyBorder="1" applyAlignment="1" applyProtection="1">
      <alignment horizontal="right" vertical="center"/>
    </xf>
    <xf numFmtId="9" fontId="64" fillId="2" borderId="66" xfId="1" applyNumberFormat="1" applyFont="1" applyFill="1" applyBorder="1" applyAlignment="1" applyProtection="1">
      <alignment horizontal="right" vertical="center"/>
    </xf>
    <xf numFmtId="9" fontId="64" fillId="2" borderId="5" xfId="1" applyNumberFormat="1" applyFont="1" applyFill="1" applyBorder="1" applyAlignment="1" applyProtection="1">
      <alignment horizontal="right" vertical="center"/>
    </xf>
    <xf numFmtId="9" fontId="64" fillId="2" borderId="69" xfId="1" applyNumberFormat="1" applyFont="1" applyFill="1" applyBorder="1" applyAlignment="1" applyProtection="1">
      <alignment horizontal="right" vertical="center"/>
    </xf>
    <xf numFmtId="9" fontId="64" fillId="2" borderId="4" xfId="1" applyNumberFormat="1" applyFont="1" applyFill="1" applyBorder="1" applyAlignment="1" applyProtection="1">
      <alignment horizontal="right" vertical="center"/>
    </xf>
    <xf numFmtId="37" fontId="63" fillId="2" borderId="43" xfId="1" applyNumberFormat="1" applyFont="1" applyFill="1" applyBorder="1" applyAlignment="1" applyProtection="1">
      <alignment vertical="center"/>
    </xf>
    <xf numFmtId="9" fontId="65" fillId="2" borderId="40" xfId="6" applyFont="1" applyFill="1" applyBorder="1" applyAlignment="1" applyProtection="1">
      <alignment vertical="center"/>
    </xf>
    <xf numFmtId="9" fontId="65" fillId="2" borderId="11" xfId="6" applyFont="1" applyFill="1" applyBorder="1" applyAlignment="1">
      <alignment vertical="center"/>
    </xf>
    <xf numFmtId="37" fontId="63" fillId="4" borderId="2" xfId="1" applyNumberFormat="1" applyFont="1" applyFill="1" applyBorder="1" applyAlignment="1" applyProtection="1">
      <alignment vertical="center"/>
    </xf>
    <xf numFmtId="37" fontId="63" fillId="4" borderId="43" xfId="1" applyNumberFormat="1" applyFont="1" applyFill="1" applyBorder="1" applyAlignment="1" applyProtection="1">
      <alignment vertical="center"/>
    </xf>
    <xf numFmtId="9" fontId="65" fillId="4" borderId="40" xfId="6" applyFont="1" applyFill="1" applyBorder="1" applyAlignment="1" applyProtection="1">
      <alignment vertical="center"/>
    </xf>
    <xf numFmtId="9" fontId="65" fillId="4" borderId="11" xfId="6" applyFont="1" applyFill="1" applyBorder="1" applyAlignment="1">
      <alignment vertical="center"/>
    </xf>
    <xf numFmtId="171" fontId="65" fillId="5" borderId="0" xfId="4" applyNumberFormat="1" applyFont="1" applyFill="1" applyBorder="1" applyAlignment="1">
      <alignment vertical="center"/>
    </xf>
    <xf numFmtId="37" fontId="65" fillId="5" borderId="48" xfId="0" applyNumberFormat="1" applyFont="1" applyFill="1" applyBorder="1" applyAlignment="1">
      <alignment vertical="center"/>
    </xf>
    <xf numFmtId="37" fontId="65" fillId="5" borderId="0" xfId="0" applyNumberFormat="1" applyFont="1" applyFill="1" applyAlignment="1">
      <alignment vertical="center"/>
    </xf>
    <xf numFmtId="9" fontId="65" fillId="5" borderId="43" xfId="7" applyFont="1" applyFill="1" applyBorder="1" applyAlignment="1">
      <alignment horizontal="right" vertical="center"/>
    </xf>
    <xf numFmtId="9" fontId="65" fillId="5" borderId="70" xfId="6" applyFont="1" applyFill="1" applyBorder="1" applyAlignment="1">
      <alignment vertical="center"/>
    </xf>
    <xf numFmtId="9" fontId="65" fillId="5" borderId="11" xfId="6" applyFont="1" applyFill="1" applyBorder="1" applyAlignment="1">
      <alignment vertical="center"/>
    </xf>
    <xf numFmtId="37" fontId="65" fillId="5" borderId="43" xfId="0" applyNumberFormat="1" applyFont="1" applyFill="1" applyBorder="1" applyAlignment="1">
      <alignment vertical="center"/>
    </xf>
    <xf numFmtId="9" fontId="65" fillId="5" borderId="40" xfId="6" applyFont="1" applyFill="1" applyBorder="1" applyAlignment="1">
      <alignment vertical="center"/>
    </xf>
    <xf numFmtId="171" fontId="65" fillId="5" borderId="43" xfId="4" applyNumberFormat="1" applyFont="1" applyFill="1" applyBorder="1" applyAlignment="1">
      <alignment vertical="center"/>
    </xf>
    <xf numFmtId="37" fontId="64" fillId="2" borderId="2" xfId="1" applyNumberFormat="1" applyFont="1" applyFill="1" applyBorder="1" applyAlignment="1" applyProtection="1">
      <alignment vertical="center"/>
    </xf>
    <xf numFmtId="37" fontId="64" fillId="2" borderId="43" xfId="1" applyNumberFormat="1" applyFont="1" applyFill="1" applyBorder="1" applyAlignment="1" applyProtection="1">
      <alignment vertical="center"/>
    </xf>
    <xf numFmtId="37" fontId="64" fillId="2" borderId="40" xfId="1" applyNumberFormat="1" applyFont="1" applyFill="1" applyBorder="1" applyAlignment="1" applyProtection="1">
      <alignment vertical="center"/>
    </xf>
    <xf numFmtId="9" fontId="64" fillId="2" borderId="43" xfId="1" applyNumberFormat="1" applyFont="1" applyFill="1" applyBorder="1" applyAlignment="1" applyProtection="1">
      <alignment horizontal="right" vertical="center"/>
    </xf>
    <xf numFmtId="9" fontId="64" fillId="2" borderId="40" xfId="6" applyFont="1" applyFill="1" applyBorder="1" applyAlignment="1" applyProtection="1">
      <alignment vertical="center"/>
    </xf>
    <xf numFmtId="9" fontId="64" fillId="2" borderId="11" xfId="6" applyFont="1" applyFill="1" applyBorder="1" applyAlignment="1">
      <alignment vertical="center"/>
    </xf>
    <xf numFmtId="37" fontId="64" fillId="4" borderId="2" xfId="1" applyNumberFormat="1" applyFont="1" applyFill="1" applyBorder="1" applyAlignment="1" applyProtection="1">
      <alignment vertical="center"/>
    </xf>
    <xf numFmtId="37" fontId="64" fillId="4" borderId="43" xfId="1" applyNumberFormat="1" applyFont="1" applyFill="1" applyBorder="1" applyAlignment="1" applyProtection="1">
      <alignment vertical="center"/>
    </xf>
    <xf numFmtId="37" fontId="64" fillId="4" borderId="40" xfId="1" applyNumberFormat="1" applyFont="1" applyFill="1" applyBorder="1" applyAlignment="1" applyProtection="1">
      <alignment vertical="center"/>
    </xf>
    <xf numFmtId="9" fontId="64" fillId="4" borderId="43" xfId="1" applyNumberFormat="1" applyFont="1" applyFill="1" applyBorder="1" applyAlignment="1" applyProtection="1">
      <alignment horizontal="right" vertical="center"/>
    </xf>
    <xf numFmtId="9" fontId="64" fillId="4" borderId="40" xfId="6" applyFont="1" applyFill="1" applyBorder="1" applyAlignment="1" applyProtection="1">
      <alignment vertical="center"/>
    </xf>
    <xf numFmtId="9" fontId="64" fillId="4" borderId="11" xfId="6" applyFont="1" applyFill="1" applyBorder="1" applyAlignment="1">
      <alignment vertical="center"/>
    </xf>
    <xf numFmtId="171" fontId="67" fillId="5" borderId="0" xfId="4" applyNumberFormat="1" applyFont="1" applyFill="1" applyBorder="1" applyAlignment="1">
      <alignment vertical="center"/>
    </xf>
    <xf numFmtId="171" fontId="67" fillId="5" borderId="43" xfId="4" applyNumberFormat="1" applyFont="1" applyFill="1" applyBorder="1" applyAlignment="1">
      <alignment vertical="center"/>
    </xf>
    <xf numFmtId="9" fontId="67" fillId="5" borderId="43" xfId="7" applyFont="1" applyFill="1" applyBorder="1" applyAlignment="1">
      <alignment horizontal="right" vertical="center"/>
    </xf>
    <xf numFmtId="9" fontId="64" fillId="5" borderId="40" xfId="6" applyFont="1" applyFill="1" applyBorder="1" applyAlignment="1">
      <alignment vertical="center"/>
    </xf>
    <xf numFmtId="9" fontId="64" fillId="5" borderId="11" xfId="6" applyFont="1" applyFill="1" applyBorder="1" applyAlignment="1">
      <alignment vertical="center"/>
    </xf>
    <xf numFmtId="37" fontId="64" fillId="2" borderId="62" xfId="1" applyNumberFormat="1" applyFont="1" applyFill="1" applyBorder="1" applyAlignment="1" applyProtection="1">
      <alignment vertical="center"/>
    </xf>
    <xf numFmtId="9" fontId="64" fillId="2" borderId="55" xfId="1" applyNumberFormat="1" applyFont="1" applyFill="1" applyBorder="1" applyAlignment="1" applyProtection="1">
      <alignment horizontal="right" vertical="center"/>
    </xf>
    <xf numFmtId="9" fontId="64" fillId="2" borderId="50" xfId="6" applyFont="1" applyFill="1" applyBorder="1" applyAlignment="1" applyProtection="1">
      <alignment vertical="center"/>
    </xf>
    <xf numFmtId="9" fontId="64" fillId="2" borderId="62" xfId="6" applyFont="1" applyFill="1" applyBorder="1" applyAlignment="1">
      <alignment vertical="center"/>
    </xf>
    <xf numFmtId="37" fontId="64" fillId="4" borderId="49" xfId="1" applyNumberFormat="1" applyFont="1" applyFill="1" applyBorder="1" applyAlignment="1" applyProtection="1">
      <alignment vertical="center"/>
    </xf>
    <xf numFmtId="37" fontId="64" fillId="4" borderId="55" xfId="1" applyNumberFormat="1" applyFont="1" applyFill="1" applyBorder="1" applyAlignment="1" applyProtection="1">
      <alignment vertical="center"/>
    </xf>
    <xf numFmtId="37" fontId="64" fillId="4" borderId="50" xfId="1" applyNumberFormat="1" applyFont="1" applyFill="1" applyBorder="1" applyAlignment="1" applyProtection="1">
      <alignment vertical="center"/>
    </xf>
    <xf numFmtId="9" fontId="64" fillId="4" borderId="55" xfId="1" applyNumberFormat="1" applyFont="1" applyFill="1" applyBorder="1" applyAlignment="1" applyProtection="1">
      <alignment horizontal="right" vertical="center"/>
    </xf>
    <xf numFmtId="9" fontId="64" fillId="4" borderId="50" xfId="6" applyFont="1" applyFill="1" applyBorder="1" applyAlignment="1" applyProtection="1">
      <alignment vertical="center"/>
    </xf>
    <xf numFmtId="9" fontId="64" fillId="4" borderId="62" xfId="6" applyFont="1" applyFill="1" applyBorder="1" applyAlignment="1">
      <alignment vertical="center"/>
    </xf>
    <xf numFmtId="171" fontId="67" fillId="5" borderId="45" xfId="4" applyNumberFormat="1" applyFont="1" applyFill="1" applyBorder="1" applyAlignment="1">
      <alignment vertical="center"/>
    </xf>
    <xf numFmtId="171" fontId="67" fillId="5" borderId="55" xfId="4" applyNumberFormat="1" applyFont="1" applyFill="1" applyBorder="1" applyAlignment="1">
      <alignment vertical="center"/>
    </xf>
    <xf numFmtId="9" fontId="67" fillId="5" borderId="55" xfId="7" applyFont="1" applyFill="1" applyBorder="1" applyAlignment="1">
      <alignment vertical="center"/>
    </xf>
    <xf numFmtId="9" fontId="64" fillId="5" borderId="50" xfId="6" applyFont="1" applyFill="1" applyBorder="1" applyAlignment="1">
      <alignment vertical="center"/>
    </xf>
    <xf numFmtId="9" fontId="64" fillId="5" borderId="62" xfId="6" applyFont="1" applyFill="1" applyBorder="1" applyAlignment="1">
      <alignment vertical="center"/>
    </xf>
    <xf numFmtId="37" fontId="64" fillId="2" borderId="43" xfId="1" applyNumberFormat="1" applyFont="1" applyFill="1" applyBorder="1" applyAlignment="1" applyProtection="1">
      <alignment horizontal="right" vertical="center"/>
    </xf>
    <xf numFmtId="37" fontId="64" fillId="2" borderId="40" xfId="1" applyNumberFormat="1" applyFont="1" applyFill="1" applyBorder="1" applyAlignment="1" applyProtection="1">
      <alignment horizontal="right" vertical="center"/>
    </xf>
    <xf numFmtId="37" fontId="64" fillId="2" borderId="0" xfId="1" applyNumberFormat="1" applyFont="1" applyFill="1" applyBorder="1" applyAlignment="1" applyProtection="1">
      <alignment horizontal="right" vertical="center"/>
    </xf>
    <xf numFmtId="167" fontId="68" fillId="2" borderId="45" xfId="6" applyNumberFormat="1" applyFont="1" applyFill="1" applyBorder="1" applyAlignment="1">
      <alignment vertical="center"/>
    </xf>
    <xf numFmtId="9" fontId="68" fillId="2" borderId="62" xfId="6" applyFont="1" applyFill="1" applyBorder="1" applyAlignment="1">
      <alignment vertical="center"/>
    </xf>
    <xf numFmtId="167" fontId="64" fillId="4" borderId="50" xfId="6" applyNumberFormat="1" applyFont="1" applyFill="1" applyBorder="1" applyAlignment="1" applyProtection="1">
      <alignment vertical="center"/>
    </xf>
    <xf numFmtId="167" fontId="64" fillId="4" borderId="62" xfId="6" applyNumberFormat="1" applyFont="1" applyFill="1" applyBorder="1" applyAlignment="1">
      <alignment vertical="center"/>
    </xf>
    <xf numFmtId="171" fontId="69" fillId="5" borderId="45" xfId="4" applyNumberFormat="1" applyFont="1" applyFill="1" applyBorder="1" applyAlignment="1">
      <alignment vertical="center"/>
    </xf>
    <xf numFmtId="171" fontId="69" fillId="5" borderId="55" xfId="4" applyNumberFormat="1" applyFont="1" applyFill="1" applyBorder="1" applyAlignment="1">
      <alignment vertical="center"/>
    </xf>
    <xf numFmtId="9" fontId="69" fillId="5" borderId="55" xfId="7" applyFont="1" applyFill="1" applyBorder="1" applyAlignment="1">
      <alignment vertical="center"/>
    </xf>
    <xf numFmtId="167" fontId="68" fillId="5" borderId="50" xfId="6" applyNumberFormat="1" applyFont="1" applyFill="1" applyBorder="1" applyAlignment="1">
      <alignment vertical="center"/>
    </xf>
    <xf numFmtId="9" fontId="68" fillId="5" borderId="62" xfId="6" applyFont="1" applyFill="1" applyBorder="1" applyAlignment="1">
      <alignment vertical="center"/>
    </xf>
    <xf numFmtId="9" fontId="68" fillId="2" borderId="45" xfId="6" applyFont="1" applyFill="1" applyBorder="1" applyAlignment="1">
      <alignment vertical="center"/>
    </xf>
    <xf numFmtId="9" fontId="68" fillId="5" borderId="50" xfId="6" applyFont="1" applyFill="1" applyBorder="1" applyAlignment="1">
      <alignment vertical="center"/>
    </xf>
    <xf numFmtId="0" fontId="1" fillId="12" borderId="37" xfId="0" applyFont="1" applyFill="1" applyBorder="1" applyAlignment="1">
      <alignment horizontal="center" vertical="center"/>
    </xf>
    <xf numFmtId="37" fontId="65" fillId="2" borderId="43" xfId="1" applyNumberFormat="1" applyFont="1" applyFill="1" applyBorder="1" applyAlignment="1" applyProtection="1">
      <alignment vertical="center"/>
    </xf>
    <xf numFmtId="9" fontId="65" fillId="2" borderId="43" xfId="1" applyNumberFormat="1" applyFont="1" applyFill="1" applyBorder="1" applyAlignment="1" applyProtection="1">
      <alignment horizontal="right" vertical="center"/>
    </xf>
    <xf numFmtId="37" fontId="65" fillId="4" borderId="2" xfId="1" applyNumberFormat="1" applyFont="1" applyFill="1" applyBorder="1" applyAlignment="1" applyProtection="1">
      <alignment vertical="center"/>
    </xf>
    <xf numFmtId="37" fontId="65" fillId="4" borderId="43" xfId="1" applyNumberFormat="1" applyFont="1" applyFill="1" applyBorder="1" applyAlignment="1" applyProtection="1">
      <alignment vertical="center"/>
    </xf>
    <xf numFmtId="37" fontId="65" fillId="4" borderId="40" xfId="1" applyNumberFormat="1" applyFont="1" applyFill="1" applyBorder="1" applyAlignment="1" applyProtection="1">
      <alignment vertical="center"/>
    </xf>
    <xf numFmtId="9" fontId="65" fillId="4" borderId="43" xfId="1" applyNumberFormat="1" applyFont="1" applyFill="1" applyBorder="1" applyAlignment="1" applyProtection="1">
      <alignment horizontal="right" vertical="center"/>
    </xf>
    <xf numFmtId="37" fontId="65" fillId="2" borderId="43" xfId="1" applyNumberFormat="1" applyFont="1" applyFill="1" applyBorder="1" applyAlignment="1" applyProtection="1">
      <alignment horizontal="right" vertical="center"/>
    </xf>
    <xf numFmtId="177" fontId="63" fillId="2" borderId="40" xfId="1" applyNumberFormat="1" applyFont="1" applyFill="1" applyBorder="1" applyAlignment="1" applyProtection="1">
      <alignment vertical="center"/>
    </xf>
    <xf numFmtId="9" fontId="63" fillId="2" borderId="43" xfId="1" applyNumberFormat="1" applyFont="1" applyFill="1" applyBorder="1" applyAlignment="1" applyProtection="1">
      <alignment vertical="center"/>
    </xf>
    <xf numFmtId="167" fontId="65" fillId="2" borderId="0" xfId="7" applyNumberFormat="1" applyFont="1" applyFill="1" applyBorder="1" applyAlignment="1">
      <alignment vertical="center"/>
    </xf>
    <xf numFmtId="177" fontId="63" fillId="4" borderId="40" xfId="1" applyNumberFormat="1" applyFont="1" applyFill="1" applyBorder="1" applyAlignment="1" applyProtection="1">
      <alignment vertical="center"/>
    </xf>
    <xf numFmtId="9" fontId="63" fillId="4" borderId="0" xfId="7" applyFont="1" applyFill="1" applyBorder="1" applyAlignment="1">
      <alignment vertical="center"/>
    </xf>
    <xf numFmtId="9" fontId="65" fillId="4" borderId="51" xfId="7" applyFont="1" applyFill="1" applyBorder="1" applyAlignment="1">
      <alignment vertical="center"/>
    </xf>
    <xf numFmtId="9" fontId="65" fillId="4" borderId="11" xfId="7" applyFont="1" applyFill="1" applyBorder="1" applyAlignment="1">
      <alignment vertical="center"/>
    </xf>
    <xf numFmtId="9" fontId="65" fillId="5" borderId="43" xfId="7" applyFont="1" applyFill="1" applyBorder="1" applyAlignment="1">
      <alignment vertical="center"/>
    </xf>
    <xf numFmtId="9" fontId="65" fillId="5" borderId="11" xfId="7" applyFont="1" applyFill="1" applyBorder="1" applyAlignment="1">
      <alignment vertical="center"/>
    </xf>
    <xf numFmtId="9" fontId="63" fillId="2" borderId="43" xfId="7" applyFont="1" applyFill="1" applyBorder="1" applyAlignment="1">
      <alignment vertical="center"/>
    </xf>
    <xf numFmtId="167" fontId="65" fillId="2" borderId="51" xfId="7" applyNumberFormat="1" applyFont="1" applyFill="1" applyBorder="1" applyAlignment="1">
      <alignment vertical="center"/>
    </xf>
    <xf numFmtId="9" fontId="63" fillId="2" borderId="2" xfId="6" applyFont="1" applyFill="1" applyBorder="1" applyAlignment="1" applyProtection="1">
      <alignment vertical="center"/>
    </xf>
    <xf numFmtId="9" fontId="65" fillId="2" borderId="43" xfId="7" applyFont="1" applyFill="1" applyBorder="1" applyAlignment="1">
      <alignment vertical="center"/>
    </xf>
    <xf numFmtId="9" fontId="63" fillId="4" borderId="2" xfId="1" applyNumberFormat="1" applyFont="1" applyFill="1" applyBorder="1" applyAlignment="1" applyProtection="1">
      <alignment vertical="center"/>
    </xf>
    <xf numFmtId="9" fontId="63" fillId="9" borderId="43" xfId="1" applyNumberFormat="1" applyFont="1" applyFill="1" applyBorder="1" applyAlignment="1" applyProtection="1">
      <alignment vertical="center"/>
    </xf>
    <xf numFmtId="9" fontId="65" fillId="4" borderId="0" xfId="7" applyFont="1" applyFill="1" applyBorder="1" applyAlignment="1">
      <alignment vertical="center"/>
    </xf>
    <xf numFmtId="170" fontId="65" fillId="5" borderId="0" xfId="4" applyNumberFormat="1" applyFont="1" applyFill="1" applyBorder="1" applyAlignment="1">
      <alignment vertical="center"/>
    </xf>
    <xf numFmtId="167" fontId="65" fillId="2" borderId="58" xfId="7" applyNumberFormat="1" applyFont="1" applyFill="1" applyBorder="1" applyAlignment="1">
      <alignment vertical="center"/>
    </xf>
    <xf numFmtId="177" fontId="64" fillId="2" borderId="50" xfId="1" applyNumberFormat="1" applyFont="1" applyFill="1" applyBorder="1" applyAlignment="1" applyProtection="1">
      <alignment vertical="center"/>
    </xf>
    <xf numFmtId="9" fontId="64" fillId="2" borderId="55" xfId="7" applyFont="1" applyFill="1" applyBorder="1" applyAlignment="1">
      <alignment vertical="center"/>
    </xf>
    <xf numFmtId="9" fontId="64" fillId="2" borderId="45" xfId="7" applyFont="1" applyFill="1" applyBorder="1" applyAlignment="1">
      <alignment vertical="center"/>
    </xf>
    <xf numFmtId="9" fontId="64" fillId="4" borderId="45" xfId="7" applyFont="1" applyFill="1" applyBorder="1" applyAlignment="1">
      <alignment vertical="center"/>
    </xf>
    <xf numFmtId="9" fontId="64" fillId="4" borderId="62" xfId="7" applyFont="1" applyFill="1" applyBorder="1" applyAlignment="1">
      <alignment vertical="center"/>
    </xf>
    <xf numFmtId="171" fontId="67" fillId="5" borderId="49" xfId="4" applyNumberFormat="1" applyFont="1" applyFill="1" applyBorder="1" applyAlignment="1">
      <alignment vertical="center"/>
    </xf>
    <xf numFmtId="171" fontId="67" fillId="5" borderId="50" xfId="4" applyNumberFormat="1" applyFont="1" applyFill="1" applyBorder="1" applyAlignment="1">
      <alignment vertical="center"/>
    </xf>
    <xf numFmtId="9" fontId="67" fillId="5" borderId="45" xfId="7" applyFont="1" applyFill="1" applyBorder="1" applyAlignment="1">
      <alignment vertical="center"/>
    </xf>
    <xf numFmtId="9" fontId="67" fillId="5" borderId="50" xfId="7" applyFont="1" applyFill="1" applyBorder="1" applyAlignment="1">
      <alignment vertical="center"/>
    </xf>
    <xf numFmtId="9" fontId="67" fillId="5" borderId="62" xfId="7" applyFont="1" applyFill="1" applyBorder="1" applyAlignment="1">
      <alignment vertical="center"/>
    </xf>
    <xf numFmtId="167" fontId="65" fillId="2" borderId="66" xfId="7" applyNumberFormat="1" applyFont="1" applyFill="1" applyBorder="1" applyAlignment="1">
      <alignment vertical="center"/>
    </xf>
    <xf numFmtId="9" fontId="65" fillId="4" borderId="66" xfId="7" applyFont="1" applyFill="1" applyBorder="1" applyAlignment="1">
      <alignment vertical="center"/>
    </xf>
    <xf numFmtId="9" fontId="63" fillId="4" borderId="0" xfId="1" applyNumberFormat="1" applyFont="1" applyFill="1" applyBorder="1" applyAlignment="1" applyProtection="1">
      <alignment vertical="center"/>
    </xf>
    <xf numFmtId="167" fontId="70" fillId="2" borderId="51" xfId="7" applyNumberFormat="1" applyFont="1" applyFill="1" applyBorder="1" applyAlignment="1">
      <alignment vertical="center"/>
    </xf>
    <xf numFmtId="167" fontId="70" fillId="2" borderId="0" xfId="7" applyNumberFormat="1" applyFont="1" applyFill="1" applyBorder="1" applyAlignment="1">
      <alignment vertical="center"/>
    </xf>
    <xf numFmtId="9" fontId="70" fillId="4" borderId="11" xfId="7" applyFont="1" applyFill="1" applyBorder="1" applyAlignment="1">
      <alignment vertical="center"/>
    </xf>
    <xf numFmtId="171" fontId="70" fillId="5" borderId="0" xfId="4" applyNumberFormat="1" applyFont="1" applyFill="1" applyBorder="1" applyAlignment="1">
      <alignment vertical="center"/>
    </xf>
    <xf numFmtId="9" fontId="70" fillId="5" borderId="43" xfId="7" applyFont="1" applyFill="1" applyBorder="1" applyAlignment="1">
      <alignment vertical="center"/>
    </xf>
    <xf numFmtId="9" fontId="70" fillId="5" borderId="11" xfId="7" applyFont="1" applyFill="1" applyBorder="1" applyAlignment="1">
      <alignment vertical="center"/>
    </xf>
    <xf numFmtId="37" fontId="70" fillId="2" borderId="2" xfId="1" applyNumberFormat="1" applyFont="1" applyFill="1" applyBorder="1" applyAlignment="1" applyProtection="1">
      <alignment vertical="center"/>
    </xf>
    <xf numFmtId="37" fontId="70" fillId="2" borderId="43" xfId="1" applyNumberFormat="1" applyFont="1" applyFill="1" applyBorder="1" applyAlignment="1" applyProtection="1">
      <alignment vertical="center"/>
    </xf>
    <xf numFmtId="177" fontId="70" fillId="2" borderId="40" xfId="1" applyNumberFormat="1" applyFont="1" applyFill="1" applyBorder="1" applyAlignment="1" applyProtection="1">
      <alignment vertical="center"/>
    </xf>
    <xf numFmtId="9" fontId="70" fillId="2" borderId="43" xfId="1" applyNumberFormat="1" applyFont="1" applyFill="1" applyBorder="1" applyAlignment="1" applyProtection="1">
      <alignment vertical="center"/>
    </xf>
    <xf numFmtId="37" fontId="70" fillId="4" borderId="2" xfId="1" applyNumberFormat="1" applyFont="1" applyFill="1" applyBorder="1" applyAlignment="1" applyProtection="1">
      <alignment vertical="center"/>
    </xf>
    <xf numFmtId="177" fontId="70" fillId="4" borderId="40" xfId="1" applyNumberFormat="1" applyFont="1" applyFill="1" applyBorder="1" applyAlignment="1" applyProtection="1">
      <alignment vertical="center"/>
    </xf>
    <xf numFmtId="9" fontId="32" fillId="0" borderId="11" xfId="7" applyFont="1" applyBorder="1" applyAlignment="1">
      <alignment horizontal="right" vertical="center"/>
    </xf>
    <xf numFmtId="9" fontId="32" fillId="0" borderId="40" xfId="7" applyFont="1" applyBorder="1" applyAlignment="1">
      <alignment horizontal="right" vertical="center"/>
    </xf>
    <xf numFmtId="9" fontId="32" fillId="0" borderId="70" xfId="7" applyFont="1" applyBorder="1" applyAlignment="1">
      <alignment horizontal="right" vertical="center"/>
    </xf>
    <xf numFmtId="9" fontId="32" fillId="0" borderId="42" xfId="7" applyFont="1" applyBorder="1" applyAlignment="1">
      <alignment horizontal="right" vertical="center"/>
    </xf>
    <xf numFmtId="9" fontId="4" fillId="2" borderId="24" xfId="7" applyFont="1" applyFill="1" applyBorder="1" applyAlignment="1">
      <alignment horizontal="right" vertical="center"/>
    </xf>
    <xf numFmtId="9" fontId="4" fillId="9" borderId="21" xfId="7" applyFont="1" applyFill="1" applyBorder="1" applyAlignment="1">
      <alignment vertical="center"/>
    </xf>
    <xf numFmtId="9" fontId="32" fillId="0" borderId="43" xfId="7" applyFont="1" applyBorder="1" applyAlignment="1">
      <alignment horizontal="right" vertical="center"/>
    </xf>
    <xf numFmtId="9" fontId="4" fillId="9" borderId="24" xfId="7" applyFont="1" applyFill="1" applyBorder="1" applyAlignment="1">
      <alignment vertical="center"/>
    </xf>
    <xf numFmtId="167" fontId="4" fillId="9" borderId="24" xfId="7" applyNumberFormat="1" applyFont="1" applyFill="1" applyBorder="1" applyAlignment="1">
      <alignment vertical="center"/>
    </xf>
    <xf numFmtId="9" fontId="4" fillId="2" borderId="21" xfId="7" applyFont="1" applyFill="1" applyBorder="1" applyAlignment="1">
      <alignment horizontal="right" vertical="center"/>
    </xf>
    <xf numFmtId="9" fontId="1" fillId="3" borderId="70" xfId="7" applyFont="1" applyFill="1" applyBorder="1" applyAlignment="1">
      <alignment horizontal="right" vertical="center"/>
    </xf>
    <xf numFmtId="9" fontId="1" fillId="3" borderId="11" xfId="7" applyFont="1" applyFill="1" applyBorder="1" applyAlignment="1">
      <alignment horizontal="right" vertical="center"/>
    </xf>
    <xf numFmtId="9" fontId="1" fillId="3" borderId="40" xfId="7" applyFont="1" applyFill="1" applyBorder="1" applyAlignment="1">
      <alignment horizontal="right" vertical="center"/>
    </xf>
    <xf numFmtId="0" fontId="33" fillId="4" borderId="26" xfId="1" applyFont="1" applyFill="1" applyBorder="1" applyAlignment="1" applyProtection="1">
      <alignment horizontal="center" vertical="center"/>
    </xf>
    <xf numFmtId="0" fontId="33" fillId="4" borderId="71" xfId="1" applyFont="1" applyFill="1" applyBorder="1" applyAlignment="1" applyProtection="1">
      <alignment horizontal="center" vertical="center"/>
    </xf>
    <xf numFmtId="0" fontId="1" fillId="0" borderId="0" xfId="0" applyFont="1" applyAlignment="1">
      <alignment horizontal="center" vertical="center"/>
    </xf>
    <xf numFmtId="37" fontId="63" fillId="10" borderId="0" xfId="1" applyNumberFormat="1" applyFont="1" applyFill="1" applyBorder="1" applyAlignment="1" applyProtection="1">
      <alignment vertical="center"/>
    </xf>
    <xf numFmtId="37" fontId="63" fillId="10" borderId="70" xfId="1" applyNumberFormat="1" applyFont="1" applyFill="1" applyBorder="1" applyAlignment="1" applyProtection="1">
      <alignment vertical="center"/>
    </xf>
    <xf numFmtId="9" fontId="63" fillId="10" borderId="72" xfId="1" applyNumberFormat="1" applyFont="1" applyFill="1" applyBorder="1" applyAlignment="1" applyProtection="1">
      <alignment vertical="center"/>
    </xf>
    <xf numFmtId="37" fontId="63" fillId="10" borderId="40" xfId="1" applyNumberFormat="1" applyFont="1" applyFill="1" applyBorder="1" applyAlignment="1" applyProtection="1">
      <alignment vertical="center"/>
    </xf>
    <xf numFmtId="9" fontId="63" fillId="10" borderId="40" xfId="1" applyNumberFormat="1" applyFont="1" applyFill="1" applyBorder="1" applyAlignment="1" applyProtection="1">
      <alignment vertical="center"/>
    </xf>
    <xf numFmtId="9" fontId="63" fillId="10" borderId="51" xfId="1" applyNumberFormat="1" applyFont="1" applyFill="1" applyBorder="1" applyAlignment="1" applyProtection="1">
      <alignment vertical="center"/>
    </xf>
    <xf numFmtId="37" fontId="63" fillId="10" borderId="13" xfId="1" applyNumberFormat="1" applyFont="1" applyFill="1" applyBorder="1" applyAlignment="1" applyProtection="1">
      <alignment vertical="center"/>
    </xf>
    <xf numFmtId="37" fontId="63" fillId="10" borderId="74" xfId="1" applyNumberFormat="1" applyFont="1" applyFill="1" applyBorder="1" applyAlignment="1" applyProtection="1">
      <alignment vertical="center"/>
    </xf>
    <xf numFmtId="9" fontId="63" fillId="10" borderId="74" xfId="1" applyNumberFormat="1" applyFont="1" applyFill="1" applyBorder="1" applyAlignment="1" applyProtection="1">
      <alignment vertical="center"/>
    </xf>
    <xf numFmtId="37" fontId="65" fillId="10" borderId="40" xfId="1" applyNumberFormat="1" applyFont="1" applyFill="1" applyBorder="1" applyAlignment="1" applyProtection="1">
      <alignment vertical="center"/>
    </xf>
    <xf numFmtId="9" fontId="65" fillId="10" borderId="40" xfId="1" applyNumberFormat="1" applyFont="1" applyFill="1" applyBorder="1" applyAlignment="1" applyProtection="1">
      <alignment vertical="center"/>
    </xf>
    <xf numFmtId="37" fontId="63" fillId="9" borderId="41" xfId="1" applyNumberFormat="1" applyFont="1" applyFill="1" applyBorder="1" applyAlignment="1" applyProtection="1">
      <alignment vertical="center"/>
    </xf>
    <xf numFmtId="37" fontId="63" fillId="9" borderId="72" xfId="1" applyNumberFormat="1" applyFont="1" applyFill="1" applyBorder="1" applyAlignment="1" applyProtection="1">
      <alignment vertical="center"/>
    </xf>
    <xf numFmtId="37" fontId="63" fillId="9" borderId="48" xfId="1" applyNumberFormat="1" applyFont="1" applyFill="1" applyBorder="1" applyAlignment="1" applyProtection="1">
      <alignment vertical="center"/>
    </xf>
    <xf numFmtId="9" fontId="63" fillId="9" borderId="48" xfId="1" applyNumberFormat="1" applyFont="1" applyFill="1" applyBorder="1" applyAlignment="1" applyProtection="1">
      <alignment vertical="center"/>
    </xf>
    <xf numFmtId="37" fontId="63" fillId="9" borderId="2" xfId="1" applyNumberFormat="1" applyFont="1" applyFill="1" applyBorder="1" applyAlignment="1" applyProtection="1">
      <alignment vertical="center"/>
    </xf>
    <xf numFmtId="37" fontId="63" fillId="9" borderId="51" xfId="1" applyNumberFormat="1" applyFont="1" applyFill="1" applyBorder="1" applyAlignment="1" applyProtection="1">
      <alignment vertical="center"/>
    </xf>
    <xf numFmtId="37" fontId="63" fillId="9" borderId="43" xfId="1" applyNumberFormat="1" applyFont="1" applyFill="1" applyBorder="1" applyAlignment="1" applyProtection="1">
      <alignment vertical="center"/>
    </xf>
    <xf numFmtId="0" fontId="63" fillId="9" borderId="2" xfId="1" applyFont="1" applyFill="1" applyBorder="1" applyAlignment="1" applyProtection="1">
      <alignment vertical="center"/>
    </xf>
    <xf numFmtId="0" fontId="63" fillId="9" borderId="51" xfId="1" applyFont="1" applyFill="1" applyBorder="1" applyAlignment="1" applyProtection="1">
      <alignment vertical="center"/>
    </xf>
    <xf numFmtId="0" fontId="63" fillId="9" borderId="43" xfId="1" applyFont="1" applyFill="1" applyBorder="1" applyAlignment="1" applyProtection="1">
      <alignment vertical="center"/>
    </xf>
    <xf numFmtId="0" fontId="73" fillId="9" borderId="43" xfId="1" applyFont="1" applyFill="1" applyBorder="1" applyAlignment="1" applyProtection="1">
      <alignment vertical="center"/>
    </xf>
    <xf numFmtId="37" fontId="65" fillId="9" borderId="43" xfId="1" applyNumberFormat="1" applyFont="1" applyFill="1" applyBorder="1" applyAlignment="1" applyProtection="1">
      <alignment vertical="center"/>
    </xf>
    <xf numFmtId="9" fontId="65" fillId="9" borderId="43" xfId="1" applyNumberFormat="1" applyFont="1" applyFill="1" applyBorder="1" applyAlignment="1" applyProtection="1">
      <alignment vertical="center"/>
    </xf>
    <xf numFmtId="0" fontId="63" fillId="9" borderId="37" xfId="1" applyFont="1" applyFill="1" applyBorder="1" applyAlignment="1" applyProtection="1">
      <alignment vertical="center"/>
    </xf>
    <xf numFmtId="0" fontId="73" fillId="9" borderId="51" xfId="1" applyFont="1" applyFill="1" applyBorder="1" applyAlignment="1" applyProtection="1">
      <alignment vertical="center"/>
    </xf>
    <xf numFmtId="0" fontId="63" fillId="9" borderId="36" xfId="1" applyFont="1" applyFill="1" applyBorder="1" applyAlignment="1" applyProtection="1">
      <alignment vertical="center"/>
    </xf>
    <xf numFmtId="0" fontId="63" fillId="9" borderId="74" xfId="1" applyFont="1" applyFill="1" applyBorder="1" applyAlignment="1" applyProtection="1">
      <alignment vertical="center"/>
    </xf>
    <xf numFmtId="0" fontId="73" fillId="9" borderId="74" xfId="1" applyFont="1" applyFill="1" applyBorder="1" applyAlignment="1" applyProtection="1">
      <alignment vertical="center"/>
    </xf>
    <xf numFmtId="17" fontId="10" fillId="8" borderId="31" xfId="0" applyNumberFormat="1" applyFont="1" applyFill="1" applyBorder="1" applyAlignment="1">
      <alignment horizontal="center" vertical="center" wrapText="1"/>
    </xf>
    <xf numFmtId="37" fontId="65" fillId="8" borderId="2" xfId="0" applyNumberFormat="1" applyFont="1" applyFill="1" applyBorder="1" applyAlignment="1">
      <alignment vertical="center"/>
    </xf>
    <xf numFmtId="37" fontId="65" fillId="8" borderId="72" xfId="0" applyNumberFormat="1" applyFont="1" applyFill="1" applyBorder="1" applyAlignment="1">
      <alignment vertical="center"/>
    </xf>
    <xf numFmtId="37" fontId="65" fillId="8" borderId="43" xfId="0" applyNumberFormat="1" applyFont="1" applyFill="1" applyBorder="1" applyAlignment="1">
      <alignment vertical="center"/>
    </xf>
    <xf numFmtId="37" fontId="65" fillId="8" borderId="51" xfId="0" applyNumberFormat="1" applyFont="1" applyFill="1" applyBorder="1" applyAlignment="1">
      <alignment vertical="center"/>
    </xf>
    <xf numFmtId="9" fontId="65" fillId="8" borderId="43" xfId="7" applyFont="1" applyFill="1" applyBorder="1" applyAlignment="1">
      <alignment vertical="center"/>
    </xf>
    <xf numFmtId="0" fontId="65" fillId="8" borderId="51" xfId="0" applyFont="1" applyFill="1" applyBorder="1" applyAlignment="1">
      <alignment vertical="center"/>
    </xf>
    <xf numFmtId="0" fontId="65" fillId="8" borderId="12" xfId="0" applyFont="1" applyFill="1" applyBorder="1" applyAlignment="1">
      <alignment vertical="center"/>
    </xf>
    <xf numFmtId="0" fontId="65" fillId="8" borderId="74" xfId="0" applyFont="1" applyFill="1" applyBorder="1" applyAlignment="1">
      <alignment vertical="center"/>
    </xf>
    <xf numFmtId="0" fontId="7" fillId="0" borderId="75" xfId="0" applyFont="1" applyBorder="1" applyAlignment="1">
      <alignment horizontal="center" vertical="center" textRotation="255"/>
    </xf>
    <xf numFmtId="49" fontId="7" fillId="0" borderId="75" xfId="0" applyNumberFormat="1" applyFont="1" applyBorder="1" applyAlignment="1">
      <alignment horizontal="center" vertical="center"/>
    </xf>
    <xf numFmtId="49" fontId="7" fillId="0" borderId="76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37" fontId="63" fillId="4" borderId="0" xfId="1" applyNumberFormat="1" applyFont="1" applyFill="1" applyBorder="1" applyAlignment="1" applyProtection="1">
      <alignment vertical="center"/>
    </xf>
    <xf numFmtId="37" fontId="70" fillId="4" borderId="0" xfId="1" applyNumberFormat="1" applyFont="1" applyFill="1" applyBorder="1" applyAlignment="1" applyProtection="1">
      <alignment vertical="center"/>
    </xf>
    <xf numFmtId="9" fontId="65" fillId="4" borderId="68" xfId="7" applyFont="1" applyFill="1" applyBorder="1" applyAlignment="1">
      <alignment vertical="center"/>
    </xf>
    <xf numFmtId="9" fontId="65" fillId="4" borderId="43" xfId="7" applyFont="1" applyFill="1" applyBorder="1" applyAlignment="1">
      <alignment vertical="center"/>
    </xf>
    <xf numFmtId="9" fontId="70" fillId="4" borderId="43" xfId="7" applyFont="1" applyFill="1" applyBorder="1" applyAlignment="1">
      <alignment vertical="center"/>
    </xf>
    <xf numFmtId="177" fontId="63" fillId="4" borderId="46" xfId="1" applyNumberFormat="1" applyFont="1" applyFill="1" applyBorder="1" applyAlignment="1" applyProtection="1">
      <alignment vertical="center"/>
    </xf>
    <xf numFmtId="9" fontId="65" fillId="4" borderId="78" xfId="7" applyFont="1" applyFill="1" applyBorder="1" applyAlignment="1">
      <alignment vertical="center"/>
    </xf>
    <xf numFmtId="9" fontId="70" fillId="4" borderId="43" xfId="7" applyFont="1" applyFill="1" applyBorder="1" applyAlignment="1">
      <alignment horizontal="right" vertical="center"/>
    </xf>
    <xf numFmtId="9" fontId="65" fillId="4" borderId="43" xfId="7" applyFont="1" applyFill="1" applyBorder="1" applyAlignment="1">
      <alignment horizontal="right" vertical="center"/>
    </xf>
    <xf numFmtId="177" fontId="63" fillId="4" borderId="79" xfId="1" applyNumberFormat="1" applyFont="1" applyFill="1" applyBorder="1" applyAlignment="1" applyProtection="1">
      <alignment vertical="center"/>
    </xf>
    <xf numFmtId="9" fontId="65" fillId="4" borderId="80" xfId="7" applyFont="1" applyFill="1" applyBorder="1" applyAlignment="1">
      <alignment horizontal="right" vertical="center"/>
    </xf>
    <xf numFmtId="171" fontId="67" fillId="5" borderId="81" xfId="4" applyNumberFormat="1" applyFont="1" applyFill="1" applyBorder="1" applyAlignment="1">
      <alignment vertical="center"/>
    </xf>
    <xf numFmtId="37" fontId="65" fillId="5" borderId="40" xfId="0" applyNumberFormat="1" applyFont="1" applyFill="1" applyBorder="1" applyAlignment="1">
      <alignment vertical="center"/>
    </xf>
    <xf numFmtId="171" fontId="65" fillId="5" borderId="40" xfId="4" applyNumberFormat="1" applyFont="1" applyFill="1" applyBorder="1" applyAlignment="1">
      <alignment vertical="center"/>
    </xf>
    <xf numFmtId="171" fontId="65" fillId="5" borderId="79" xfId="4" applyNumberFormat="1" applyFont="1" applyFill="1" applyBorder="1" applyAlignment="1">
      <alignment vertical="center"/>
    </xf>
    <xf numFmtId="171" fontId="65" fillId="5" borderId="80" xfId="4" applyNumberFormat="1" applyFont="1" applyFill="1" applyBorder="1" applyAlignment="1">
      <alignment vertical="center"/>
    </xf>
    <xf numFmtId="9" fontId="67" fillId="5" borderId="13" xfId="7" applyFont="1" applyFill="1" applyBorder="1" applyAlignment="1">
      <alignment vertical="center"/>
    </xf>
    <xf numFmtId="9" fontId="65" fillId="5" borderId="0" xfId="7" applyFont="1" applyFill="1" applyBorder="1" applyAlignment="1">
      <alignment vertical="center"/>
    </xf>
    <xf numFmtId="9" fontId="65" fillId="5" borderId="51" xfId="7" applyFont="1" applyFill="1" applyBorder="1" applyAlignment="1">
      <alignment vertical="center"/>
    </xf>
    <xf numFmtId="9" fontId="65" fillId="5" borderId="58" xfId="7" applyFont="1" applyFill="1" applyBorder="1" applyAlignment="1">
      <alignment vertical="center"/>
    </xf>
    <xf numFmtId="9" fontId="65" fillId="5" borderId="80" xfId="7" applyFont="1" applyFill="1" applyBorder="1" applyAlignment="1">
      <alignment vertical="center"/>
    </xf>
    <xf numFmtId="167" fontId="65" fillId="2" borderId="52" xfId="7" applyNumberFormat="1" applyFont="1" applyFill="1" applyBorder="1" applyAlignment="1">
      <alignment vertical="center"/>
    </xf>
    <xf numFmtId="17" fontId="7" fillId="4" borderId="28" xfId="0" applyNumberFormat="1" applyFont="1" applyFill="1" applyBorder="1" applyAlignment="1">
      <alignment horizontal="center" vertical="center" wrapText="1"/>
    </xf>
    <xf numFmtId="17" fontId="7" fillId="5" borderId="31" xfId="0" applyNumberFormat="1" applyFont="1" applyFill="1" applyBorder="1" applyAlignment="1">
      <alignment horizontal="center" vertical="center" wrapText="1"/>
    </xf>
    <xf numFmtId="171" fontId="75" fillId="3" borderId="0" xfId="0" applyNumberFormat="1" applyFont="1" applyFill="1" applyAlignment="1">
      <alignment vertical="center"/>
    </xf>
    <xf numFmtId="166" fontId="0" fillId="3" borderId="0" xfId="2" applyFont="1" applyFill="1" applyAlignment="1">
      <alignment vertical="center"/>
    </xf>
    <xf numFmtId="9" fontId="1" fillId="3" borderId="0" xfId="7" applyFont="1" applyFill="1" applyBorder="1" applyAlignment="1">
      <alignment horizontal="right" vertical="center"/>
    </xf>
    <xf numFmtId="167" fontId="4" fillId="4" borderId="17" xfId="7" applyNumberFormat="1" applyFont="1" applyFill="1" applyBorder="1" applyAlignment="1">
      <alignment horizontal="right" vertical="center"/>
    </xf>
    <xf numFmtId="167" fontId="4" fillId="9" borderId="25" xfId="7" applyNumberFormat="1" applyFont="1" applyFill="1" applyBorder="1" applyAlignment="1">
      <alignment horizontal="right" vertical="center"/>
    </xf>
    <xf numFmtId="9" fontId="4" fillId="4" borderId="24" xfId="7" applyFont="1" applyFill="1" applyBorder="1" applyAlignment="1">
      <alignment horizontal="right" vertical="center"/>
    </xf>
    <xf numFmtId="9" fontId="4" fillId="4" borderId="25" xfId="7" applyFont="1" applyFill="1" applyBorder="1" applyAlignment="1">
      <alignment horizontal="right" vertical="center"/>
    </xf>
    <xf numFmtId="9" fontId="1" fillId="3" borderId="73" xfId="7" applyFont="1" applyFill="1" applyBorder="1" applyAlignment="1">
      <alignment horizontal="right" vertical="center"/>
    </xf>
    <xf numFmtId="38" fontId="0" fillId="0" borderId="70" xfId="0" applyNumberFormat="1" applyBorder="1" applyAlignment="1">
      <alignment horizontal="right" vertical="center"/>
    </xf>
    <xf numFmtId="37" fontId="0" fillId="3" borderId="43" xfId="0" applyNumberFormat="1" applyFill="1" applyBorder="1" applyAlignment="1">
      <alignment horizontal="right" vertical="center"/>
    </xf>
    <xf numFmtId="9" fontId="1" fillId="3" borderId="42" xfId="7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38" fontId="0" fillId="0" borderId="40" xfId="0" applyNumberFormat="1" applyBorder="1" applyAlignment="1">
      <alignment horizontal="right" vertical="center"/>
    </xf>
    <xf numFmtId="170" fontId="1" fillId="0" borderId="0" xfId="4" applyNumberFormat="1" applyFont="1" applyFill="1" applyBorder="1" applyAlignment="1">
      <alignment horizontal="right" vertical="center"/>
    </xf>
    <xf numFmtId="170" fontId="1" fillId="0" borderId="2" xfId="4" applyNumberFormat="1" applyFont="1" applyFill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170" fontId="1" fillId="0" borderId="40" xfId="4" applyNumberFormat="1" applyFont="1" applyFill="1" applyBorder="1" applyAlignment="1">
      <alignment horizontal="right" vertical="center"/>
    </xf>
    <xf numFmtId="0" fontId="0" fillId="3" borderId="2" xfId="0" applyFill="1" applyBorder="1" applyAlignment="1">
      <alignment horizontal="left" vertical="center"/>
    </xf>
    <xf numFmtId="0" fontId="0" fillId="3" borderId="0" xfId="0" applyFill="1" applyAlignment="1">
      <alignment horizontal="right" vertical="center"/>
    </xf>
    <xf numFmtId="170" fontId="1" fillId="3" borderId="2" xfId="4" applyNumberFormat="1" applyFont="1" applyFill="1" applyBorder="1" applyAlignment="1">
      <alignment horizontal="right" vertical="center"/>
    </xf>
    <xf numFmtId="170" fontId="1" fillId="3" borderId="0" xfId="4" applyNumberFormat="1" applyFont="1" applyFill="1" applyBorder="1" applyAlignment="1">
      <alignment horizontal="right" vertical="center"/>
    </xf>
    <xf numFmtId="170" fontId="1" fillId="3" borderId="40" xfId="4" applyNumberFormat="1" applyFont="1" applyFill="1" applyBorder="1" applyAlignment="1">
      <alignment horizontal="right" vertical="center"/>
    </xf>
    <xf numFmtId="0" fontId="0" fillId="3" borderId="40" xfId="0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37" fontId="46" fillId="12" borderId="0" xfId="1" applyNumberFormat="1" applyFont="1" applyFill="1" applyBorder="1" applyAlignment="1" applyProtection="1">
      <alignment horizontal="right" vertical="center"/>
    </xf>
    <xf numFmtId="37" fontId="46" fillId="12" borderId="51" xfId="1" applyNumberFormat="1" applyFont="1" applyFill="1" applyBorder="1" applyAlignment="1" applyProtection="1">
      <alignment horizontal="right" vertical="center"/>
    </xf>
    <xf numFmtId="9" fontId="46" fillId="12" borderId="52" xfId="1" applyNumberFormat="1" applyFont="1" applyFill="1" applyBorder="1" applyAlignment="1" applyProtection="1">
      <alignment horizontal="right" vertical="center"/>
    </xf>
    <xf numFmtId="37" fontId="46" fillId="12" borderId="2" xfId="1" applyNumberFormat="1" applyFont="1" applyFill="1" applyBorder="1" applyAlignment="1" applyProtection="1">
      <alignment horizontal="right" vertical="center"/>
    </xf>
    <xf numFmtId="37" fontId="46" fillId="12" borderId="40" xfId="1" applyNumberFormat="1" applyFont="1" applyFill="1" applyBorder="1" applyAlignment="1" applyProtection="1">
      <alignment horizontal="right" vertical="center"/>
    </xf>
    <xf numFmtId="9" fontId="46" fillId="12" borderId="51" xfId="1" applyNumberFormat="1" applyFont="1" applyFill="1" applyBorder="1" applyAlignment="1" applyProtection="1">
      <alignment horizontal="right" vertical="center"/>
    </xf>
    <xf numFmtId="9" fontId="46" fillId="12" borderId="0" xfId="1" applyNumberFormat="1" applyFont="1" applyFill="1" applyBorder="1" applyAlignment="1" applyProtection="1">
      <alignment horizontal="right" vertical="center"/>
    </xf>
    <xf numFmtId="9" fontId="46" fillId="12" borderId="11" xfId="1" applyNumberFormat="1" applyFont="1" applyFill="1" applyBorder="1" applyAlignment="1" applyProtection="1">
      <alignment horizontal="right" vertical="center"/>
    </xf>
    <xf numFmtId="9" fontId="46" fillId="12" borderId="37" xfId="1" applyNumberFormat="1" applyFont="1" applyFill="1" applyBorder="1" applyAlignment="1" applyProtection="1">
      <alignment horizontal="right" vertical="center"/>
    </xf>
    <xf numFmtId="0" fontId="23" fillId="12" borderId="0" xfId="0" applyFont="1" applyFill="1" applyAlignment="1">
      <alignment horizontal="right" vertical="center"/>
    </xf>
    <xf numFmtId="0" fontId="6" fillId="3" borderId="82" xfId="1" applyFill="1" applyBorder="1" applyAlignment="1" applyProtection="1">
      <alignment horizontal="left" vertical="center"/>
    </xf>
    <xf numFmtId="0" fontId="6" fillId="0" borderId="82" xfId="1" applyBorder="1" applyAlignment="1" applyProtection="1">
      <alignment horizontal="left" vertical="center"/>
    </xf>
    <xf numFmtId="0" fontId="6" fillId="3" borderId="83" xfId="1" applyFill="1" applyBorder="1" applyAlignment="1" applyProtection="1">
      <alignment horizontal="left" vertical="center"/>
    </xf>
    <xf numFmtId="37" fontId="1" fillId="3" borderId="0" xfId="0" applyNumberFormat="1" applyFont="1" applyFill="1" applyAlignment="1">
      <alignment horizontal="right" vertical="center"/>
    </xf>
    <xf numFmtId="38" fontId="1" fillId="0" borderId="40" xfId="0" applyNumberFormat="1" applyFont="1" applyBorder="1" applyAlignment="1">
      <alignment horizontal="right" vertical="center"/>
    </xf>
    <xf numFmtId="37" fontId="1" fillId="3" borderId="2" xfId="0" applyNumberFormat="1" applyFont="1" applyFill="1" applyBorder="1" applyAlignment="1">
      <alignment horizontal="right" vertical="center"/>
    </xf>
    <xf numFmtId="37" fontId="1" fillId="3" borderId="43" xfId="0" applyNumberFormat="1" applyFont="1" applyFill="1" applyBorder="1" applyAlignment="1">
      <alignment horizontal="right" vertical="center"/>
    </xf>
    <xf numFmtId="0" fontId="1" fillId="3" borderId="2" xfId="0" applyFont="1" applyFill="1" applyBorder="1" applyAlignment="1">
      <alignment horizontal="left" vertical="center"/>
    </xf>
    <xf numFmtId="37" fontId="0" fillId="0" borderId="2" xfId="0" applyNumberFormat="1" applyBorder="1" applyAlignment="1">
      <alignment horizontal="right" vertical="center"/>
    </xf>
    <xf numFmtId="39" fontId="0" fillId="3" borderId="2" xfId="0" applyNumberFormat="1" applyFill="1" applyBorder="1" applyAlignment="1">
      <alignment horizontal="right" vertical="center"/>
    </xf>
    <xf numFmtId="0" fontId="6" fillId="12" borderId="2" xfId="1" applyFill="1" applyBorder="1" applyAlignment="1" applyProtection="1">
      <alignment horizontal="left" vertical="center"/>
    </xf>
    <xf numFmtId="9" fontId="0" fillId="0" borderId="0" xfId="0" applyNumberFormat="1" applyAlignment="1">
      <alignment horizontal="right" vertical="center"/>
    </xf>
    <xf numFmtId="167" fontId="1" fillId="3" borderId="73" xfId="7" applyNumberFormat="1" applyFont="1" applyFill="1" applyBorder="1" applyAlignment="1">
      <alignment horizontal="right" vertical="center"/>
    </xf>
    <xf numFmtId="167" fontId="1" fillId="3" borderId="11" xfId="7" applyNumberFormat="1" applyFont="1" applyFill="1" applyBorder="1" applyAlignment="1">
      <alignment horizontal="right" vertical="center"/>
    </xf>
    <xf numFmtId="167" fontId="1" fillId="3" borderId="0" xfId="7" applyNumberFormat="1" applyFont="1" applyFill="1" applyBorder="1" applyAlignment="1">
      <alignment horizontal="right" vertical="center"/>
    </xf>
    <xf numFmtId="0" fontId="65" fillId="0" borderId="0" xfId="0" applyFont="1" applyAlignment="1">
      <alignment horizontal="right" vertical="center"/>
    </xf>
    <xf numFmtId="0" fontId="67" fillId="0" borderId="0" xfId="0" applyFont="1" applyAlignment="1">
      <alignment horizontal="right" vertical="center"/>
    </xf>
    <xf numFmtId="0" fontId="76" fillId="0" borderId="0" xfId="0" applyFont="1" applyAlignment="1">
      <alignment horizontal="right" vertical="center"/>
    </xf>
    <xf numFmtId="0" fontId="63" fillId="2" borderId="2" xfId="1" applyFont="1" applyFill="1" applyBorder="1" applyAlignment="1" applyProtection="1">
      <alignment horizontal="left" vertical="center"/>
    </xf>
    <xf numFmtId="0" fontId="64" fillId="2" borderId="49" xfId="1" applyFont="1" applyFill="1" applyBorder="1" applyAlignment="1" applyProtection="1">
      <alignment horizontal="left" vertical="center"/>
    </xf>
    <xf numFmtId="0" fontId="63" fillId="15" borderId="2" xfId="1" applyFont="1" applyFill="1" applyBorder="1" applyAlignment="1" applyProtection="1">
      <alignment horizontal="left" vertical="center"/>
    </xf>
    <xf numFmtId="0" fontId="63" fillId="15" borderId="56" xfId="1" applyFont="1" applyFill="1" applyBorder="1" applyAlignment="1" applyProtection="1">
      <alignment horizontal="left" vertical="center"/>
    </xf>
    <xf numFmtId="0" fontId="64" fillId="15" borderId="49" xfId="1" applyFont="1" applyFill="1" applyBorder="1" applyAlignment="1" applyProtection="1">
      <alignment horizontal="left" vertical="center"/>
    </xf>
    <xf numFmtId="0" fontId="63" fillId="14" borderId="2" xfId="1" applyFont="1" applyFill="1" applyBorder="1" applyAlignment="1" applyProtection="1">
      <alignment horizontal="left" vertical="center"/>
    </xf>
    <xf numFmtId="0" fontId="63" fillId="14" borderId="82" xfId="1" applyFont="1" applyFill="1" applyBorder="1" applyAlignment="1" applyProtection="1">
      <alignment horizontal="left" vertical="center"/>
    </xf>
    <xf numFmtId="0" fontId="64" fillId="14" borderId="84" xfId="1" applyFont="1" applyFill="1" applyBorder="1" applyAlignment="1" applyProtection="1">
      <alignment horizontal="left" vertical="center"/>
    </xf>
    <xf numFmtId="0" fontId="63" fillId="2" borderId="4" xfId="1" applyFont="1" applyFill="1" applyBorder="1" applyAlignment="1" applyProtection="1">
      <alignment horizontal="left" vertical="center"/>
    </xf>
    <xf numFmtId="0" fontId="66" fillId="13" borderId="1" xfId="0" applyFont="1" applyFill="1" applyBorder="1" applyAlignment="1">
      <alignment horizontal="left" vertical="center"/>
    </xf>
    <xf numFmtId="9" fontId="0" fillId="0" borderId="11" xfId="7" applyFont="1" applyBorder="1" applyAlignment="1">
      <alignment horizontal="right" vertical="center"/>
    </xf>
    <xf numFmtId="167" fontId="0" fillId="0" borderId="11" xfId="7" applyNumberFormat="1" applyFont="1" applyBorder="1" applyAlignment="1">
      <alignment horizontal="right" vertical="center"/>
    </xf>
    <xf numFmtId="9" fontId="32" fillId="3" borderId="42" xfId="7" applyFont="1" applyFill="1" applyBorder="1" applyAlignment="1">
      <alignment horizontal="right" vertical="center"/>
    </xf>
    <xf numFmtId="171" fontId="0" fillId="3" borderId="0" xfId="4" applyNumberFormat="1" applyFont="1" applyFill="1" applyAlignment="1">
      <alignment horizontal="right" vertical="center"/>
    </xf>
    <xf numFmtId="165" fontId="0" fillId="3" borderId="0" xfId="0" applyNumberFormat="1" applyFill="1" applyAlignment="1">
      <alignment horizontal="right" vertical="center"/>
    </xf>
    <xf numFmtId="167" fontId="32" fillId="3" borderId="0" xfId="7" applyNumberFormat="1" applyFont="1" applyFill="1" applyBorder="1" applyAlignment="1">
      <alignment horizontal="right" vertical="center"/>
    </xf>
    <xf numFmtId="9" fontId="32" fillId="3" borderId="40" xfId="7" applyFont="1" applyFill="1" applyBorder="1" applyAlignment="1">
      <alignment horizontal="right" vertical="center"/>
    </xf>
    <xf numFmtId="9" fontId="32" fillId="3" borderId="78" xfId="7" applyFont="1" applyFill="1" applyBorder="1" applyAlignment="1">
      <alignment horizontal="right" vertical="center"/>
    </xf>
    <xf numFmtId="9" fontId="32" fillId="3" borderId="70" xfId="7" applyFont="1" applyFill="1" applyBorder="1" applyAlignment="1">
      <alignment horizontal="right" vertical="center"/>
    </xf>
    <xf numFmtId="0" fontId="57" fillId="0" borderId="0" xfId="0" applyFont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right" vertical="center"/>
    </xf>
    <xf numFmtId="3" fontId="4" fillId="4" borderId="17" xfId="0" applyNumberFormat="1" applyFont="1" applyFill="1" applyBorder="1" applyAlignment="1">
      <alignment horizontal="right" vertical="center"/>
    </xf>
    <xf numFmtId="9" fontId="4" fillId="4" borderId="21" xfId="7" applyFont="1" applyFill="1" applyBorder="1" applyAlignment="1">
      <alignment horizontal="right" vertical="center"/>
    </xf>
    <xf numFmtId="9" fontId="4" fillId="4" borderId="17" xfId="7" applyFont="1" applyFill="1" applyBorder="1" applyAlignment="1">
      <alignment horizontal="right" vertical="center"/>
    </xf>
    <xf numFmtId="37" fontId="4" fillId="4" borderId="17" xfId="0" applyNumberFormat="1" applyFont="1" applyFill="1" applyBorder="1" applyAlignment="1">
      <alignment horizontal="right" vertical="center"/>
    </xf>
    <xf numFmtId="9" fontId="4" fillId="4" borderId="21" xfId="6" applyFont="1" applyFill="1" applyBorder="1" applyAlignment="1">
      <alignment horizontal="right" vertical="center"/>
    </xf>
    <xf numFmtId="9" fontId="4" fillId="4" borderId="17" xfId="6" applyFont="1" applyFill="1" applyBorder="1" applyAlignment="1">
      <alignment horizontal="right" vertical="center"/>
    </xf>
    <xf numFmtId="9" fontId="4" fillId="4" borderId="25" xfId="6" applyFont="1" applyFill="1" applyBorder="1" applyAlignment="1">
      <alignment horizontal="right" vertical="center"/>
    </xf>
    <xf numFmtId="9" fontId="4" fillId="4" borderId="1" xfId="6" applyFont="1" applyFill="1" applyBorder="1" applyAlignment="1">
      <alignment horizontal="right" vertical="center"/>
    </xf>
    <xf numFmtId="37" fontId="4" fillId="4" borderId="1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3" fontId="4" fillId="2" borderId="1" xfId="0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7" fontId="4" fillId="2" borderId="17" xfId="7" applyNumberFormat="1" applyFont="1" applyFill="1" applyBorder="1" applyAlignment="1">
      <alignment horizontal="right" vertical="center"/>
    </xf>
    <xf numFmtId="37" fontId="4" fillId="2" borderId="1" xfId="0" applyNumberFormat="1" applyFont="1" applyFill="1" applyBorder="1" applyAlignment="1">
      <alignment horizontal="right" vertical="center"/>
    </xf>
    <xf numFmtId="37" fontId="4" fillId="2" borderId="17" xfId="0" applyNumberFormat="1" applyFont="1" applyFill="1" applyBorder="1" applyAlignment="1">
      <alignment horizontal="right" vertical="center"/>
    </xf>
    <xf numFmtId="171" fontId="4" fillId="2" borderId="1" xfId="4" applyNumberFormat="1" applyFont="1" applyFill="1" applyBorder="1" applyAlignment="1">
      <alignment horizontal="right" vertical="center"/>
    </xf>
    <xf numFmtId="171" fontId="4" fillId="2" borderId="21" xfId="4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/>
    </xf>
    <xf numFmtId="17" fontId="55" fillId="3" borderId="0" xfId="0" applyNumberFormat="1" applyFont="1" applyFill="1" applyAlignment="1">
      <alignment horizontal="center" vertical="center" wrapText="1"/>
    </xf>
    <xf numFmtId="170" fontId="0" fillId="3" borderId="0" xfId="2" applyNumberFormat="1" applyFont="1" applyFill="1" applyAlignment="1">
      <alignment horizontal="right" vertical="center"/>
    </xf>
    <xf numFmtId="171" fontId="70" fillId="5" borderId="43" xfId="4" applyNumberFormat="1" applyFont="1" applyFill="1" applyBorder="1" applyAlignment="1">
      <alignment vertical="center"/>
    </xf>
    <xf numFmtId="171" fontId="65" fillId="5" borderId="4" xfId="4" applyNumberFormat="1" applyFont="1" applyFill="1" applyBorder="1" applyAlignment="1">
      <alignment vertical="center"/>
    </xf>
    <xf numFmtId="171" fontId="65" fillId="5" borderId="2" xfId="4" applyNumberFormat="1" applyFont="1" applyFill="1" applyBorder="1" applyAlignment="1">
      <alignment vertical="center"/>
    </xf>
    <xf numFmtId="171" fontId="70" fillId="5" borderId="2" xfId="4" applyNumberFormat="1" applyFont="1" applyFill="1" applyBorder="1" applyAlignment="1">
      <alignment vertical="center"/>
    </xf>
    <xf numFmtId="171" fontId="65" fillId="5" borderId="56" xfId="4" applyNumberFormat="1" applyFont="1" applyFill="1" applyBorder="1" applyAlignment="1">
      <alignment vertical="center"/>
    </xf>
    <xf numFmtId="0" fontId="0" fillId="12" borderId="0" xfId="0" applyFill="1" applyAlignment="1">
      <alignment horizontal="center" vertical="center"/>
    </xf>
    <xf numFmtId="9" fontId="16" fillId="3" borderId="0" xfId="7" applyFont="1" applyFill="1" applyAlignment="1">
      <alignment vertical="center"/>
    </xf>
    <xf numFmtId="0" fontId="31" fillId="0" borderId="0" xfId="0" applyFont="1" applyAlignment="1">
      <alignment horizontal="center" vertical="center" wrapText="1"/>
    </xf>
    <xf numFmtId="38" fontId="0" fillId="0" borderId="70" xfId="0" applyNumberFormat="1" applyBorder="1" applyAlignment="1">
      <alignment horizontal="center" vertical="center"/>
    </xf>
    <xf numFmtId="9" fontId="1" fillId="0" borderId="0" xfId="7" applyFont="1" applyBorder="1" applyAlignment="1">
      <alignment horizontal="center" vertical="center"/>
    </xf>
    <xf numFmtId="9" fontId="1" fillId="0" borderId="48" xfId="7" applyFont="1" applyBorder="1" applyAlignment="1">
      <alignment horizontal="center" vertical="center"/>
    </xf>
    <xf numFmtId="9" fontId="1" fillId="3" borderId="73" xfId="7" applyFont="1" applyFill="1" applyBorder="1" applyAlignment="1">
      <alignment horizontal="center" vertical="center"/>
    </xf>
    <xf numFmtId="9" fontId="1" fillId="3" borderId="11" xfId="7" applyFont="1" applyFill="1" applyBorder="1" applyAlignment="1">
      <alignment horizontal="center" vertical="center"/>
    </xf>
    <xf numFmtId="9" fontId="1" fillId="3" borderId="70" xfId="7" applyFont="1" applyFill="1" applyBorder="1" applyAlignment="1">
      <alignment horizontal="center" vertical="center"/>
    </xf>
    <xf numFmtId="38" fontId="0" fillId="0" borderId="40" xfId="0" applyNumberFormat="1" applyBorder="1" applyAlignment="1">
      <alignment horizontal="center" vertical="center"/>
    </xf>
    <xf numFmtId="9" fontId="1" fillId="0" borderId="43" xfId="7" applyFont="1" applyBorder="1" applyAlignment="1">
      <alignment horizontal="center" vertical="center"/>
    </xf>
    <xf numFmtId="9" fontId="1" fillId="3" borderId="0" xfId="7" applyFont="1" applyFill="1" applyBorder="1" applyAlignment="1">
      <alignment horizontal="center" vertical="center"/>
    </xf>
    <xf numFmtId="9" fontId="1" fillId="3" borderId="40" xfId="7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3" fontId="4" fillId="5" borderId="17" xfId="0" applyNumberFormat="1" applyFont="1" applyFill="1" applyBorder="1" applyAlignment="1">
      <alignment horizontal="center" vertical="center"/>
    </xf>
    <xf numFmtId="37" fontId="4" fillId="5" borderId="24" xfId="0" applyNumberFormat="1" applyFont="1" applyFill="1" applyBorder="1" applyAlignment="1">
      <alignment horizontal="center" vertical="center"/>
    </xf>
    <xf numFmtId="9" fontId="4" fillId="5" borderId="25" xfId="7" applyFont="1" applyFill="1" applyBorder="1" applyAlignment="1">
      <alignment horizontal="center" vertical="center"/>
    </xf>
    <xf numFmtId="3" fontId="4" fillId="5" borderId="21" xfId="0" applyNumberFormat="1" applyFont="1" applyFill="1" applyBorder="1" applyAlignment="1">
      <alignment horizontal="center" vertical="center"/>
    </xf>
    <xf numFmtId="9" fontId="4" fillId="5" borderId="21" xfId="7" applyFont="1" applyFill="1" applyBorder="1" applyAlignment="1">
      <alignment horizontal="center" vertical="center"/>
    </xf>
    <xf numFmtId="9" fontId="4" fillId="5" borderId="17" xfId="7" applyFont="1" applyFill="1" applyBorder="1" applyAlignment="1">
      <alignment horizontal="center" vertical="center"/>
    </xf>
    <xf numFmtId="3" fontId="4" fillId="5" borderId="24" xfId="0" applyNumberFormat="1" applyFont="1" applyFill="1" applyBorder="1" applyAlignment="1">
      <alignment horizontal="center" vertical="center"/>
    </xf>
    <xf numFmtId="167" fontId="4" fillId="5" borderId="21" xfId="7" applyNumberFormat="1" applyFont="1" applyFill="1" applyBorder="1" applyAlignment="1">
      <alignment horizontal="center" vertical="center"/>
    </xf>
    <xf numFmtId="167" fontId="4" fillId="5" borderId="25" xfId="7" applyNumberFormat="1" applyFont="1" applyFill="1" applyBorder="1" applyAlignment="1">
      <alignment horizontal="center" vertical="center"/>
    </xf>
    <xf numFmtId="37" fontId="4" fillId="5" borderId="1" xfId="0" applyNumberFormat="1" applyFont="1" applyFill="1" applyBorder="1" applyAlignment="1">
      <alignment horizontal="center" vertical="center"/>
    </xf>
    <xf numFmtId="37" fontId="4" fillId="5" borderId="21" xfId="0" applyNumberFormat="1" applyFont="1" applyFill="1" applyBorder="1" applyAlignment="1">
      <alignment horizontal="center" vertical="center"/>
    </xf>
    <xf numFmtId="37" fontId="4" fillId="5" borderId="17" xfId="0" applyNumberFormat="1" applyFont="1" applyFill="1" applyBorder="1" applyAlignment="1">
      <alignment horizontal="center" vertical="center"/>
    </xf>
    <xf numFmtId="9" fontId="4" fillId="5" borderId="24" xfId="7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70" fontId="1" fillId="3" borderId="40" xfId="4" applyNumberFormat="1" applyFont="1" applyFill="1" applyBorder="1" applyAlignment="1">
      <alignment horizontal="center" vertical="center"/>
    </xf>
    <xf numFmtId="170" fontId="1" fillId="3" borderId="0" xfId="4" applyNumberFormat="1" applyFont="1" applyFill="1" applyBorder="1" applyAlignment="1">
      <alignment horizontal="center" vertical="center"/>
    </xf>
    <xf numFmtId="9" fontId="1" fillId="0" borderId="11" xfId="7" applyFont="1" applyBorder="1" applyAlignment="1">
      <alignment horizontal="center" vertical="center"/>
    </xf>
    <xf numFmtId="9" fontId="1" fillId="0" borderId="2" xfId="7" applyFont="1" applyBorder="1" applyAlignment="1">
      <alignment horizontal="center" vertical="center"/>
    </xf>
    <xf numFmtId="9" fontId="0" fillId="0" borderId="0" xfId="6" applyFont="1" applyAlignment="1">
      <alignment horizontal="center" vertical="center"/>
    </xf>
    <xf numFmtId="170" fontId="1" fillId="0" borderId="40" xfId="4" applyNumberFormat="1" applyFont="1" applyFill="1" applyBorder="1" applyAlignment="1">
      <alignment horizontal="center" vertical="center"/>
    </xf>
    <xf numFmtId="9" fontId="4" fillId="2" borderId="25" xfId="7" applyFont="1" applyFill="1" applyBorder="1" applyAlignment="1">
      <alignment horizontal="center" vertical="center"/>
    </xf>
    <xf numFmtId="9" fontId="4" fillId="2" borderId="24" xfId="7" applyFont="1" applyFill="1" applyBorder="1" applyAlignment="1">
      <alignment horizontal="center" vertical="center"/>
    </xf>
    <xf numFmtId="167" fontId="4" fillId="2" borderId="24" xfId="7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0" fillId="3" borderId="0" xfId="6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170" fontId="1" fillId="3" borderId="2" xfId="4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3" fontId="4" fillId="4" borderId="17" xfId="0" applyNumberFormat="1" applyFont="1" applyFill="1" applyBorder="1" applyAlignment="1">
      <alignment horizontal="center" vertical="center"/>
    </xf>
    <xf numFmtId="9" fontId="4" fillId="4" borderId="25" xfId="7" applyFont="1" applyFill="1" applyBorder="1" applyAlignment="1">
      <alignment horizontal="center" vertical="center"/>
    </xf>
    <xf numFmtId="3" fontId="4" fillId="4" borderId="21" xfId="0" applyNumberFormat="1" applyFont="1" applyFill="1" applyBorder="1" applyAlignment="1">
      <alignment horizontal="center" vertical="center"/>
    </xf>
    <xf numFmtId="9" fontId="4" fillId="4" borderId="21" xfId="7" applyFont="1" applyFill="1" applyBorder="1" applyAlignment="1">
      <alignment horizontal="center" vertical="center"/>
    </xf>
    <xf numFmtId="167" fontId="4" fillId="4" borderId="17" xfId="7" applyNumberFormat="1" applyFont="1" applyFill="1" applyBorder="1" applyAlignment="1">
      <alignment horizontal="center" vertical="center"/>
    </xf>
    <xf numFmtId="167" fontId="4" fillId="9" borderId="25" xfId="7" applyNumberFormat="1" applyFont="1" applyFill="1" applyBorder="1" applyAlignment="1">
      <alignment horizontal="center" vertical="center"/>
    </xf>
    <xf numFmtId="37" fontId="4" fillId="4" borderId="1" xfId="0" applyNumberFormat="1" applyFont="1" applyFill="1" applyBorder="1" applyAlignment="1">
      <alignment horizontal="center" vertical="center"/>
    </xf>
    <xf numFmtId="37" fontId="4" fillId="4" borderId="21" xfId="0" applyNumberFormat="1" applyFont="1" applyFill="1" applyBorder="1" applyAlignment="1">
      <alignment horizontal="center" vertical="center"/>
    </xf>
    <xf numFmtId="37" fontId="4" fillId="4" borderId="17" xfId="0" applyNumberFormat="1" applyFont="1" applyFill="1" applyBorder="1" applyAlignment="1">
      <alignment horizontal="center" vertical="center"/>
    </xf>
    <xf numFmtId="167" fontId="4" fillId="4" borderId="21" xfId="7" applyNumberFormat="1" applyFont="1" applyFill="1" applyBorder="1" applyAlignment="1">
      <alignment horizontal="center" vertical="center"/>
    </xf>
    <xf numFmtId="9" fontId="4" fillId="4" borderId="24" xfId="7" applyFont="1" applyFill="1" applyBorder="1" applyAlignment="1">
      <alignment horizontal="center" vertical="center"/>
    </xf>
    <xf numFmtId="9" fontId="4" fillId="4" borderId="17" xfId="7" applyFont="1" applyFill="1" applyBorder="1" applyAlignment="1">
      <alignment horizontal="center" vertical="center"/>
    </xf>
    <xf numFmtId="9" fontId="4" fillId="9" borderId="1" xfId="7" applyFont="1" applyFill="1" applyBorder="1" applyAlignment="1">
      <alignment horizontal="center" vertical="center"/>
    </xf>
    <xf numFmtId="37" fontId="4" fillId="4" borderId="24" xfId="0" applyNumberFormat="1" applyFont="1" applyFill="1" applyBorder="1" applyAlignment="1">
      <alignment horizontal="center" vertical="center"/>
    </xf>
    <xf numFmtId="37" fontId="4" fillId="4" borderId="24" xfId="0" applyNumberFormat="1" applyFont="1" applyFill="1" applyBorder="1" applyAlignment="1">
      <alignment vertical="center"/>
    </xf>
    <xf numFmtId="9" fontId="4" fillId="9" borderId="25" xfId="7" applyFont="1" applyFill="1" applyBorder="1" applyAlignment="1">
      <alignment horizontal="center" vertical="center"/>
    </xf>
    <xf numFmtId="38" fontId="1" fillId="0" borderId="70" xfId="0" applyNumberFormat="1" applyFont="1" applyBorder="1" applyAlignment="1">
      <alignment horizontal="right" vertical="center"/>
    </xf>
    <xf numFmtId="0" fontId="1" fillId="3" borderId="0" xfId="0" applyFont="1" applyFill="1" applyAlignment="1">
      <alignment horizontal="right" vertical="center"/>
    </xf>
    <xf numFmtId="0" fontId="1" fillId="3" borderId="40" xfId="0" applyFont="1" applyFill="1" applyBorder="1" applyAlignment="1">
      <alignment horizontal="right" vertical="center"/>
    </xf>
    <xf numFmtId="170" fontId="3" fillId="3" borderId="0" xfId="4" applyNumberFormat="1" applyFont="1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/>
    </xf>
    <xf numFmtId="170" fontId="1" fillId="12" borderId="40" xfId="4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0" fontId="1" fillId="0" borderId="0" xfId="4" applyNumberFormat="1" applyFont="1" applyFill="1" applyBorder="1" applyAlignment="1">
      <alignment horizontal="center" vertical="center"/>
    </xf>
    <xf numFmtId="170" fontId="1" fillId="0" borderId="2" xfId="4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37" fontId="4" fillId="2" borderId="24" xfId="0" applyNumberFormat="1" applyFont="1" applyFill="1" applyBorder="1" applyAlignment="1">
      <alignment vertical="center"/>
    </xf>
    <xf numFmtId="170" fontId="1" fillId="12" borderId="2" xfId="4" applyNumberFormat="1" applyFont="1" applyFill="1" applyBorder="1" applyAlignment="1">
      <alignment horizontal="center" vertical="center"/>
    </xf>
    <xf numFmtId="170" fontId="1" fillId="12" borderId="0" xfId="4" applyNumberFormat="1" applyFont="1" applyFill="1" applyBorder="1" applyAlignment="1">
      <alignment horizontal="center" vertical="center"/>
    </xf>
    <xf numFmtId="0" fontId="0" fillId="12" borderId="40" xfId="0" applyFill="1" applyBorder="1" applyAlignment="1">
      <alignment horizontal="center" vertical="center"/>
    </xf>
    <xf numFmtId="37" fontId="4" fillId="9" borderId="24" xfId="0" applyNumberFormat="1" applyFont="1" applyFill="1" applyBorder="1" applyAlignment="1">
      <alignment vertical="center"/>
    </xf>
    <xf numFmtId="38" fontId="0" fillId="3" borderId="40" xfId="0" applyNumberFormat="1" applyFill="1" applyBorder="1" applyAlignment="1">
      <alignment horizontal="right" vertical="center"/>
    </xf>
    <xf numFmtId="37" fontId="4" fillId="4" borderId="24" xfId="0" applyNumberFormat="1" applyFont="1" applyFill="1" applyBorder="1" applyAlignment="1">
      <alignment horizontal="right" vertical="center"/>
    </xf>
    <xf numFmtId="37" fontId="4" fillId="2" borderId="24" xfId="0" applyNumberFormat="1" applyFont="1" applyFill="1" applyBorder="1" applyAlignment="1">
      <alignment horizontal="right" vertical="center"/>
    </xf>
    <xf numFmtId="37" fontId="64" fillId="2" borderId="55" xfId="1" applyNumberFormat="1" applyFont="1" applyFill="1" applyBorder="1" applyAlignment="1" applyProtection="1">
      <alignment vertical="center"/>
    </xf>
    <xf numFmtId="177" fontId="64" fillId="4" borderId="50" xfId="1" applyNumberFormat="1" applyFont="1" applyFill="1" applyBorder="1" applyAlignment="1" applyProtection="1">
      <alignment vertical="center"/>
    </xf>
    <xf numFmtId="167" fontId="64" fillId="4" borderId="55" xfId="1" applyNumberFormat="1" applyFont="1" applyFill="1" applyBorder="1" applyAlignment="1" applyProtection="1">
      <alignment vertical="center"/>
    </xf>
    <xf numFmtId="9" fontId="64" fillId="2" borderId="55" xfId="1" applyNumberFormat="1" applyFont="1" applyFill="1" applyBorder="1" applyAlignment="1" applyProtection="1">
      <alignment vertical="center"/>
    </xf>
    <xf numFmtId="177" fontId="64" fillId="4" borderId="46" xfId="1" applyNumberFormat="1" applyFont="1" applyFill="1" applyBorder="1" applyAlignment="1" applyProtection="1">
      <alignment vertical="center"/>
    </xf>
    <xf numFmtId="167" fontId="64" fillId="4" borderId="78" xfId="1" applyNumberFormat="1" applyFont="1" applyFill="1" applyBorder="1" applyAlignment="1" applyProtection="1">
      <alignment vertical="center"/>
    </xf>
    <xf numFmtId="177" fontId="64" fillId="4" borderId="35" xfId="1" applyNumberFormat="1" applyFont="1" applyFill="1" applyBorder="1" applyAlignment="1" applyProtection="1">
      <alignment vertical="center"/>
    </xf>
    <xf numFmtId="167" fontId="64" fillId="4" borderId="81" xfId="1" applyNumberFormat="1" applyFont="1" applyFill="1" applyBorder="1" applyAlignment="1" applyProtection="1">
      <alignment vertical="center"/>
    </xf>
    <xf numFmtId="0" fontId="0" fillId="12" borderId="2" xfId="0" applyFill="1" applyBorder="1" applyAlignment="1">
      <alignment horizontal="left" vertical="center"/>
    </xf>
    <xf numFmtId="185" fontId="4" fillId="2" borderId="1" xfId="0" applyNumberFormat="1" applyFont="1" applyFill="1" applyBorder="1" applyAlignment="1">
      <alignment vertical="center"/>
    </xf>
    <xf numFmtId="185" fontId="4" fillId="2" borderId="17" xfId="0" applyNumberFormat="1" applyFont="1" applyFill="1" applyBorder="1" applyAlignment="1">
      <alignment vertical="center"/>
    </xf>
    <xf numFmtId="185" fontId="4" fillId="2" borderId="24" xfId="0" applyNumberFormat="1" applyFont="1" applyFill="1" applyBorder="1" applyAlignment="1">
      <alignment vertical="center"/>
    </xf>
    <xf numFmtId="37" fontId="66" fillId="13" borderId="1" xfId="0" applyNumberFormat="1" applyFont="1" applyFill="1" applyBorder="1" applyAlignment="1">
      <alignment horizontal="right" vertical="center"/>
    </xf>
    <xf numFmtId="37" fontId="66" fillId="13" borderId="21" xfId="0" applyNumberFormat="1" applyFont="1" applyFill="1" applyBorder="1" applyAlignment="1">
      <alignment horizontal="right" vertical="center"/>
    </xf>
    <xf numFmtId="37" fontId="66" fillId="13" borderId="63" xfId="0" applyNumberFormat="1" applyFont="1" applyFill="1" applyBorder="1" applyAlignment="1">
      <alignment horizontal="right" vertical="center"/>
    </xf>
    <xf numFmtId="9" fontId="51" fillId="12" borderId="0" xfId="7" applyFont="1" applyFill="1" applyAlignment="1">
      <alignment vertical="center"/>
    </xf>
    <xf numFmtId="185" fontId="4" fillId="4" borderId="21" xfId="7" applyNumberFormat="1" applyFont="1" applyFill="1" applyBorder="1" applyAlignment="1">
      <alignment vertical="center"/>
    </xf>
    <xf numFmtId="171" fontId="4" fillId="4" borderId="1" xfId="2" applyNumberFormat="1" applyFont="1" applyFill="1" applyBorder="1" applyAlignment="1">
      <alignment vertical="center"/>
    </xf>
    <xf numFmtId="171" fontId="4" fillId="4" borderId="17" xfId="2" applyNumberFormat="1" applyFont="1" applyFill="1" applyBorder="1" applyAlignment="1">
      <alignment vertical="center"/>
    </xf>
    <xf numFmtId="37" fontId="4" fillId="4" borderId="24" xfId="2" applyNumberFormat="1" applyFont="1" applyFill="1" applyBorder="1" applyAlignment="1">
      <alignment vertical="center"/>
    </xf>
    <xf numFmtId="37" fontId="4" fillId="4" borderId="1" xfId="2" applyNumberFormat="1" applyFont="1" applyFill="1" applyBorder="1" applyAlignment="1">
      <alignment vertical="center"/>
    </xf>
    <xf numFmtId="37" fontId="4" fillId="4" borderId="21" xfId="2" applyNumberFormat="1" applyFont="1" applyFill="1" applyBorder="1" applyAlignment="1">
      <alignment vertical="center"/>
    </xf>
    <xf numFmtId="37" fontId="4" fillId="4" borderId="17" xfId="2" applyNumberFormat="1" applyFont="1" applyFill="1" applyBorder="1" applyAlignment="1">
      <alignment vertical="center"/>
    </xf>
    <xf numFmtId="9" fontId="0" fillId="0" borderId="0" xfId="0" applyNumberFormat="1" applyAlignment="1">
      <alignment vertical="center"/>
    </xf>
    <xf numFmtId="9" fontId="0" fillId="3" borderId="0" xfId="6" applyFont="1" applyFill="1" applyBorder="1" applyAlignment="1">
      <alignment vertical="center"/>
    </xf>
    <xf numFmtId="3" fontId="28" fillId="0" borderId="0" xfId="0" applyNumberFormat="1" applyFont="1" applyAlignment="1">
      <alignment vertical="center"/>
    </xf>
    <xf numFmtId="167" fontId="52" fillId="12" borderId="2" xfId="7" applyNumberFormat="1" applyFont="1" applyFill="1" applyBorder="1" applyAlignment="1">
      <alignment horizontal="right" vertical="center"/>
    </xf>
    <xf numFmtId="171" fontId="1" fillId="3" borderId="0" xfId="4" applyNumberFormat="1" applyFont="1" applyFill="1" applyBorder="1" applyAlignment="1">
      <alignment vertical="center"/>
    </xf>
    <xf numFmtId="37" fontId="0" fillId="12" borderId="0" xfId="0" applyNumberFormat="1" applyFill="1" applyAlignment="1">
      <alignment horizontal="right" vertical="center"/>
    </xf>
    <xf numFmtId="37" fontId="1" fillId="12" borderId="2" xfId="0" applyNumberFormat="1" applyFont="1" applyFill="1" applyBorder="1" applyAlignment="1">
      <alignment horizontal="right" vertical="center"/>
    </xf>
    <xf numFmtId="37" fontId="0" fillId="12" borderId="2" xfId="0" applyNumberFormat="1" applyFill="1" applyBorder="1" applyAlignment="1">
      <alignment horizontal="right" vertical="center"/>
    </xf>
    <xf numFmtId="37" fontId="79" fillId="0" borderId="0" xfId="0" applyNumberFormat="1" applyFont="1" applyAlignment="1">
      <alignment vertical="center"/>
    </xf>
    <xf numFmtId="0" fontId="79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167" fontId="7" fillId="0" borderId="0" xfId="6" applyNumberFormat="1" applyFont="1" applyAlignment="1">
      <alignment vertical="center"/>
    </xf>
    <xf numFmtId="171" fontId="52" fillId="12" borderId="0" xfId="2" applyNumberFormat="1" applyFont="1" applyFill="1" applyAlignment="1">
      <alignment horizontal="left" vertical="center"/>
    </xf>
    <xf numFmtId="171" fontId="52" fillId="12" borderId="0" xfId="2" applyNumberFormat="1" applyFont="1" applyFill="1" applyAlignment="1">
      <alignment vertical="center"/>
    </xf>
    <xf numFmtId="37" fontId="54" fillId="0" borderId="0" xfId="0" applyNumberFormat="1" applyFont="1" applyAlignment="1">
      <alignment vertical="center"/>
    </xf>
    <xf numFmtId="9" fontId="53" fillId="12" borderId="0" xfId="6" applyFont="1" applyFill="1" applyAlignment="1">
      <alignment vertical="center"/>
    </xf>
    <xf numFmtId="164" fontId="0" fillId="0" borderId="0" xfId="3" applyFont="1" applyAlignment="1">
      <alignment vertical="center"/>
    </xf>
    <xf numFmtId="167" fontId="71" fillId="10" borderId="72" xfId="6" applyNumberFormat="1" applyFont="1" applyFill="1" applyBorder="1" applyAlignment="1" applyProtection="1">
      <alignment vertical="center"/>
    </xf>
    <xf numFmtId="167" fontId="71" fillId="10" borderId="73" xfId="6" applyNumberFormat="1" applyFont="1" applyFill="1" applyBorder="1" applyAlignment="1" applyProtection="1">
      <alignment vertical="center"/>
    </xf>
    <xf numFmtId="167" fontId="63" fillId="10" borderId="51" xfId="6" applyNumberFormat="1" applyFont="1" applyFill="1" applyBorder="1" applyAlignment="1" applyProtection="1">
      <alignment vertical="center"/>
    </xf>
    <xf numFmtId="167" fontId="63" fillId="10" borderId="0" xfId="6" applyNumberFormat="1" applyFont="1" applyFill="1" applyBorder="1" applyAlignment="1" applyProtection="1">
      <alignment vertical="center"/>
    </xf>
    <xf numFmtId="167" fontId="63" fillId="10" borderId="74" xfId="6" applyNumberFormat="1" applyFont="1" applyFill="1" applyBorder="1" applyAlignment="1" applyProtection="1">
      <alignment vertical="center"/>
    </xf>
    <xf numFmtId="167" fontId="72" fillId="9" borderId="48" xfId="6" applyNumberFormat="1" applyFont="1" applyFill="1" applyBorder="1" applyAlignment="1" applyProtection="1">
      <alignment vertical="center"/>
    </xf>
    <xf numFmtId="167" fontId="72" fillId="9" borderId="42" xfId="6" applyNumberFormat="1" applyFont="1" applyFill="1" applyBorder="1" applyAlignment="1" applyProtection="1">
      <alignment vertical="center"/>
    </xf>
    <xf numFmtId="167" fontId="63" fillId="9" borderId="43" xfId="6" applyNumberFormat="1" applyFont="1" applyFill="1" applyBorder="1" applyAlignment="1" applyProtection="1">
      <alignment vertical="center"/>
    </xf>
    <xf numFmtId="167" fontId="63" fillId="9" borderId="11" xfId="6" applyNumberFormat="1" applyFont="1" applyFill="1" applyBorder="1" applyAlignment="1" applyProtection="1">
      <alignment vertical="center"/>
    </xf>
    <xf numFmtId="167" fontId="63" fillId="9" borderId="51" xfId="6" applyNumberFormat="1" applyFont="1" applyFill="1" applyBorder="1" applyAlignment="1" applyProtection="1">
      <alignment vertical="center"/>
    </xf>
    <xf numFmtId="167" fontId="63" fillId="9" borderId="40" xfId="6" applyNumberFormat="1" applyFont="1" applyFill="1" applyBorder="1" applyAlignment="1" applyProtection="1">
      <alignment vertical="center"/>
    </xf>
    <xf numFmtId="167" fontId="63" fillId="9" borderId="74" xfId="6" applyNumberFormat="1" applyFont="1" applyFill="1" applyBorder="1" applyAlignment="1" applyProtection="1">
      <alignment vertical="center"/>
    </xf>
    <xf numFmtId="167" fontId="63" fillId="9" borderId="35" xfId="6" applyNumberFormat="1" applyFont="1" applyFill="1" applyBorder="1" applyAlignment="1" applyProtection="1">
      <alignment vertical="center"/>
    </xf>
    <xf numFmtId="167" fontId="65" fillId="8" borderId="43" xfId="6" applyNumberFormat="1" applyFont="1" applyFill="1" applyBorder="1" applyAlignment="1">
      <alignment vertical="center"/>
    </xf>
    <xf numFmtId="167" fontId="65" fillId="8" borderId="11" xfId="6" applyNumberFormat="1" applyFont="1" applyFill="1" applyBorder="1" applyAlignment="1">
      <alignment vertical="center"/>
    </xf>
    <xf numFmtId="167" fontId="65" fillId="8" borderId="51" xfId="6" applyNumberFormat="1" applyFont="1" applyFill="1" applyBorder="1" applyAlignment="1">
      <alignment vertical="center"/>
    </xf>
    <xf numFmtId="167" fontId="65" fillId="8" borderId="52" xfId="6" applyNumberFormat="1" applyFont="1" applyFill="1" applyBorder="1" applyAlignment="1">
      <alignment vertical="center"/>
    </xf>
    <xf numFmtId="167" fontId="65" fillId="8" borderId="74" xfId="6" applyNumberFormat="1" applyFont="1" applyFill="1" applyBorder="1" applyAlignment="1">
      <alignment vertical="center"/>
    </xf>
    <xf numFmtId="167" fontId="65" fillId="8" borderId="77" xfId="6" applyNumberFormat="1" applyFont="1" applyFill="1" applyBorder="1" applyAlignment="1">
      <alignment vertical="center"/>
    </xf>
    <xf numFmtId="10" fontId="0" fillId="0" borderId="0" xfId="6" applyNumberFormat="1" applyFont="1" applyAlignment="1">
      <alignment vertical="center"/>
    </xf>
    <xf numFmtId="0" fontId="1" fillId="0" borderId="43" xfId="7" applyNumberFormat="1" applyFont="1" applyBorder="1" applyAlignment="1">
      <alignment horizontal="right" vertical="center"/>
    </xf>
    <xf numFmtId="17" fontId="16" fillId="11" borderId="32" xfId="0" applyNumberFormat="1" applyFont="1" applyFill="1" applyBorder="1" applyAlignment="1">
      <alignment horizontal="center" vertical="center" wrapText="1"/>
    </xf>
    <xf numFmtId="17" fontId="16" fillId="11" borderId="22" xfId="0" applyNumberFormat="1" applyFont="1" applyFill="1" applyBorder="1" applyAlignment="1">
      <alignment horizontal="center" vertical="center" wrapText="1"/>
    </xf>
    <xf numFmtId="17" fontId="16" fillId="11" borderId="23" xfId="0" applyNumberFormat="1" applyFont="1" applyFill="1" applyBorder="1" applyAlignment="1">
      <alignment horizontal="center" vertical="center" wrapText="1"/>
    </xf>
    <xf numFmtId="17" fontId="16" fillId="11" borderId="18" xfId="0" applyNumberFormat="1" applyFont="1" applyFill="1" applyBorder="1" applyAlignment="1">
      <alignment horizontal="center" vertical="center" wrapText="1"/>
    </xf>
    <xf numFmtId="17" fontId="16" fillId="11" borderId="19" xfId="0" applyNumberFormat="1" applyFont="1" applyFill="1" applyBorder="1" applyAlignment="1">
      <alignment horizontal="center" vertical="center" wrapText="1"/>
    </xf>
    <xf numFmtId="17" fontId="16" fillId="11" borderId="34" xfId="0" applyNumberFormat="1" applyFont="1" applyFill="1" applyBorder="1" applyAlignment="1">
      <alignment horizontal="center" vertical="center" wrapText="1"/>
    </xf>
    <xf numFmtId="17" fontId="16" fillId="11" borderId="33" xfId="0" applyNumberFormat="1" applyFont="1" applyFill="1" applyBorder="1" applyAlignment="1">
      <alignment horizontal="center" vertical="center" wrapText="1"/>
    </xf>
    <xf numFmtId="4" fontId="0" fillId="0" borderId="109" xfId="0" applyNumberFormat="1" applyBorder="1" applyAlignment="1">
      <alignment horizontal="left" vertical="center"/>
    </xf>
    <xf numFmtId="4" fontId="0" fillId="0" borderId="82" xfId="0" applyNumberFormat="1" applyBorder="1" applyAlignment="1">
      <alignment horizontal="left" vertical="center"/>
    </xf>
    <xf numFmtId="4" fontId="0" fillId="3" borderId="2" xfId="0" applyNumberFormat="1" applyFill="1" applyBorder="1" applyAlignment="1">
      <alignment horizontal="left" vertical="center"/>
    </xf>
    <xf numFmtId="171" fontId="1" fillId="0" borderId="0" xfId="4" applyNumberFormat="1" applyFont="1"/>
    <xf numFmtId="171" fontId="10" fillId="6" borderId="20" xfId="4" applyNumberFormat="1" applyFont="1" applyFill="1" applyBorder="1" applyAlignment="1">
      <alignment horizontal="center" vertical="center" wrapText="1"/>
    </xf>
    <xf numFmtId="171" fontId="0" fillId="0" borderId="11" xfId="4" applyNumberFormat="1" applyFont="1" applyBorder="1"/>
    <xf numFmtId="171" fontId="7" fillId="0" borderId="11" xfId="4" applyNumberFormat="1" applyFont="1" applyBorder="1"/>
    <xf numFmtId="171" fontId="4" fillId="6" borderId="25" xfId="4" applyNumberFormat="1" applyFont="1" applyFill="1" applyBorder="1" applyAlignment="1">
      <alignment vertical="center"/>
    </xf>
    <xf numFmtId="171" fontId="7" fillId="0" borderId="0" xfId="2" applyNumberFormat="1" applyFont="1"/>
    <xf numFmtId="171" fontId="0" fillId="0" borderId="78" xfId="4" applyNumberFormat="1" applyFont="1" applyBorder="1"/>
    <xf numFmtId="171" fontId="7" fillId="0" borderId="81" xfId="4" applyNumberFormat="1" applyFont="1" applyBorder="1"/>
    <xf numFmtId="171" fontId="4" fillId="6" borderId="17" xfId="4" applyNumberFormat="1" applyFont="1" applyFill="1" applyBorder="1" applyAlignment="1">
      <alignment vertical="center"/>
    </xf>
    <xf numFmtId="0" fontId="16" fillId="12" borderId="0" xfId="0" applyFont="1" applyFill="1" applyAlignment="1">
      <alignment horizontal="center" vertical="center" wrapText="1"/>
    </xf>
    <xf numFmtId="10" fontId="68" fillId="5" borderId="50" xfId="6" applyNumberFormat="1" applyFont="1" applyFill="1" applyBorder="1" applyAlignment="1">
      <alignment vertical="center"/>
    </xf>
    <xf numFmtId="10" fontId="68" fillId="5" borderId="62" xfId="6" applyNumberFormat="1" applyFont="1" applyFill="1" applyBorder="1" applyAlignment="1">
      <alignment vertical="center"/>
    </xf>
    <xf numFmtId="37" fontId="0" fillId="3" borderId="2" xfId="0" applyNumberFormat="1" applyFill="1" applyBorder="1" applyAlignment="1">
      <alignment vertical="center"/>
    </xf>
    <xf numFmtId="38" fontId="0" fillId="0" borderId="70" xfId="0" applyNumberFormat="1" applyBorder="1" applyAlignment="1">
      <alignment vertical="center"/>
    </xf>
    <xf numFmtId="9" fontId="1" fillId="0" borderId="0" xfId="7" applyFont="1" applyBorder="1" applyAlignment="1">
      <alignment vertical="center"/>
    </xf>
    <xf numFmtId="37" fontId="0" fillId="3" borderId="43" xfId="0" applyNumberFormat="1" applyFill="1" applyBorder="1" applyAlignment="1">
      <alignment vertical="center"/>
    </xf>
    <xf numFmtId="9" fontId="1" fillId="0" borderId="48" xfId="7" applyFont="1" applyBorder="1" applyAlignment="1">
      <alignment vertical="center"/>
    </xf>
    <xf numFmtId="9" fontId="1" fillId="3" borderId="73" xfId="7" applyFont="1" applyFill="1" applyBorder="1" applyAlignment="1">
      <alignment vertical="center"/>
    </xf>
    <xf numFmtId="9" fontId="1" fillId="3" borderId="11" xfId="7" applyFont="1" applyFill="1" applyBorder="1" applyAlignment="1">
      <alignment vertical="center"/>
    </xf>
    <xf numFmtId="9" fontId="1" fillId="3" borderId="70" xfId="7" applyFont="1" applyFill="1" applyBorder="1" applyAlignment="1">
      <alignment vertical="center"/>
    </xf>
    <xf numFmtId="9" fontId="1" fillId="3" borderId="42" xfId="7" applyFont="1" applyFill="1" applyBorder="1" applyAlignment="1">
      <alignment vertical="center"/>
    </xf>
    <xf numFmtId="38" fontId="0" fillId="0" borderId="40" xfId="0" applyNumberFormat="1" applyBorder="1" applyAlignment="1">
      <alignment vertical="center"/>
    </xf>
    <xf numFmtId="9" fontId="1" fillId="0" borderId="43" xfId="7" applyFont="1" applyBorder="1" applyAlignment="1">
      <alignment vertical="center"/>
    </xf>
    <xf numFmtId="9" fontId="1" fillId="3" borderId="0" xfId="7" applyFont="1" applyFill="1" applyBorder="1" applyAlignment="1">
      <alignment vertical="center"/>
    </xf>
    <xf numFmtId="9" fontId="1" fillId="3" borderId="40" xfId="7" applyFont="1" applyFill="1" applyBorder="1" applyAlignment="1">
      <alignment vertical="center"/>
    </xf>
    <xf numFmtId="167" fontId="4" fillId="2" borderId="25" xfId="7" applyNumberFormat="1" applyFont="1" applyFill="1" applyBorder="1" applyAlignment="1">
      <alignment horizontal="center" vertical="center"/>
    </xf>
    <xf numFmtId="0" fontId="31" fillId="12" borderId="0" xfId="0" applyFont="1" applyFill="1" applyAlignment="1">
      <alignment horizontal="center" vertical="center" wrapText="1"/>
    </xf>
    <xf numFmtId="39" fontId="0" fillId="3" borderId="0" xfId="0" applyNumberFormat="1" applyFill="1" applyAlignment="1">
      <alignment horizontal="right" vertical="center"/>
    </xf>
    <xf numFmtId="39" fontId="0" fillId="3" borderId="43" xfId="0" applyNumberFormat="1" applyFill="1" applyBorder="1" applyAlignment="1">
      <alignment horizontal="right" vertical="center"/>
    </xf>
    <xf numFmtId="9" fontId="4" fillId="4" borderId="1" xfId="7" applyFont="1" applyFill="1" applyBorder="1" applyAlignment="1">
      <alignment horizontal="center" vertical="center"/>
    </xf>
    <xf numFmtId="9" fontId="46" fillId="12" borderId="37" xfId="1" applyNumberFormat="1" applyFont="1" applyFill="1" applyBorder="1" applyAlignment="1" applyProtection="1">
      <alignment horizontal="center" vertical="center"/>
    </xf>
    <xf numFmtId="9" fontId="46" fillId="12" borderId="52" xfId="1" applyNumberFormat="1" applyFont="1" applyFill="1" applyBorder="1" applyAlignment="1" applyProtection="1">
      <alignment horizontal="center" vertical="center"/>
    </xf>
    <xf numFmtId="37" fontId="78" fillId="3" borderId="0" xfId="0" applyNumberFormat="1" applyFont="1" applyFill="1" applyAlignment="1">
      <alignment horizontal="right" vertical="center"/>
    </xf>
    <xf numFmtId="9" fontId="78" fillId="0" borderId="0" xfId="7" applyFont="1" applyBorder="1" applyAlignment="1">
      <alignment horizontal="right" vertical="center"/>
    </xf>
    <xf numFmtId="37" fontId="78" fillId="3" borderId="2" xfId="0" applyNumberFormat="1" applyFont="1" applyFill="1" applyBorder="1" applyAlignment="1">
      <alignment horizontal="right" vertical="center"/>
    </xf>
    <xf numFmtId="37" fontId="78" fillId="3" borderId="43" xfId="0" applyNumberFormat="1" applyFont="1" applyFill="1" applyBorder="1" applyAlignment="1">
      <alignment horizontal="right" vertical="center"/>
    </xf>
    <xf numFmtId="37" fontId="57" fillId="3" borderId="2" xfId="0" applyNumberFormat="1" applyFont="1" applyFill="1" applyBorder="1" applyAlignment="1">
      <alignment horizontal="right" vertical="center"/>
    </xf>
    <xf numFmtId="37" fontId="57" fillId="3" borderId="0" xfId="0" applyNumberFormat="1" applyFont="1" applyFill="1" applyAlignment="1">
      <alignment horizontal="right" vertical="center"/>
    </xf>
    <xf numFmtId="38" fontId="57" fillId="0" borderId="70" xfId="0" applyNumberFormat="1" applyFont="1" applyBorder="1" applyAlignment="1">
      <alignment horizontal="right" vertical="center"/>
    </xf>
    <xf numFmtId="9" fontId="57" fillId="0" borderId="48" xfId="7" applyFont="1" applyBorder="1" applyAlignment="1">
      <alignment horizontal="right" vertical="center"/>
    </xf>
    <xf numFmtId="38" fontId="57" fillId="0" borderId="40" xfId="0" applyNumberFormat="1" applyFont="1" applyBorder="1" applyAlignment="1">
      <alignment horizontal="right" vertical="center"/>
    </xf>
    <xf numFmtId="9" fontId="57" fillId="0" borderId="43" xfId="7" applyFont="1" applyBorder="1" applyAlignment="1">
      <alignment horizontal="right" vertical="center"/>
    </xf>
    <xf numFmtId="184" fontId="0" fillId="0" borderId="40" xfId="0" applyNumberFormat="1" applyBorder="1" applyAlignment="1">
      <alignment horizontal="right" vertical="center"/>
    </xf>
    <xf numFmtId="9" fontId="1" fillId="0" borderId="11" xfId="7" applyFont="1" applyBorder="1" applyAlignment="1">
      <alignment horizontal="right" vertical="center"/>
    </xf>
    <xf numFmtId="37" fontId="0" fillId="0" borderId="43" xfId="0" applyNumberFormat="1" applyBorder="1" applyAlignment="1">
      <alignment horizontal="right" vertical="center"/>
    </xf>
    <xf numFmtId="9" fontId="1" fillId="0" borderId="40" xfId="7" applyFont="1" applyBorder="1" applyAlignment="1">
      <alignment horizontal="right" vertical="center"/>
    </xf>
    <xf numFmtId="3" fontId="4" fillId="2" borderId="21" xfId="0" applyNumberFormat="1" applyFont="1" applyFill="1" applyBorder="1" applyAlignment="1">
      <alignment horizontal="right" vertical="center"/>
    </xf>
    <xf numFmtId="37" fontId="4" fillId="2" borderId="21" xfId="0" applyNumberFormat="1" applyFont="1" applyFill="1" applyBorder="1" applyAlignment="1">
      <alignment horizontal="right" vertical="center"/>
    </xf>
    <xf numFmtId="3" fontId="4" fillId="2" borderId="24" xfId="0" applyNumberFormat="1" applyFont="1" applyFill="1" applyBorder="1" applyAlignment="1">
      <alignment horizontal="right" vertical="center"/>
    </xf>
    <xf numFmtId="167" fontId="4" fillId="2" borderId="24" xfId="7" applyNumberFormat="1" applyFont="1" applyFill="1" applyBorder="1" applyAlignment="1">
      <alignment horizontal="right" vertical="center"/>
    </xf>
    <xf numFmtId="9" fontId="0" fillId="0" borderId="0" xfId="6" applyFont="1" applyBorder="1" applyAlignment="1">
      <alignment horizontal="right" vertical="center"/>
    </xf>
    <xf numFmtId="9" fontId="4" fillId="2" borderId="17" xfId="6" applyFont="1" applyFill="1" applyBorder="1" applyAlignment="1">
      <alignment horizontal="right" vertical="center"/>
    </xf>
    <xf numFmtId="10" fontId="4" fillId="2" borderId="1" xfId="7" applyNumberFormat="1" applyFont="1" applyFill="1" applyBorder="1" applyAlignment="1">
      <alignment horizontal="center" vertical="center"/>
    </xf>
    <xf numFmtId="10" fontId="4" fillId="2" borderId="25" xfId="7" applyNumberFormat="1" applyFont="1" applyFill="1" applyBorder="1" applyAlignment="1">
      <alignment horizontal="center" vertical="center"/>
    </xf>
    <xf numFmtId="166" fontId="0" fillId="0" borderId="0" xfId="2" applyFont="1" applyAlignment="1">
      <alignment vertical="center"/>
    </xf>
    <xf numFmtId="17" fontId="7" fillId="5" borderId="18" xfId="0" applyNumberFormat="1" applyFont="1" applyFill="1" applyBorder="1" applyAlignment="1">
      <alignment horizontal="center" vertical="center" wrapText="1"/>
    </xf>
    <xf numFmtId="17" fontId="7" fillId="5" borderId="23" xfId="0" applyNumberFormat="1" applyFont="1" applyFill="1" applyBorder="1" applyAlignment="1">
      <alignment horizontal="center" vertical="center" wrapText="1"/>
    </xf>
    <xf numFmtId="37" fontId="4" fillId="5" borderId="24" xfId="0" applyNumberFormat="1" applyFont="1" applyFill="1" applyBorder="1" applyAlignment="1">
      <alignment horizontal="right" vertical="center"/>
    </xf>
    <xf numFmtId="167" fontId="66" fillId="13" borderId="64" xfId="7" applyNumberFormat="1" applyFont="1" applyFill="1" applyBorder="1" applyAlignment="1">
      <alignment horizontal="right" vertical="center"/>
    </xf>
    <xf numFmtId="17" fontId="10" fillId="11" borderId="18" xfId="0" applyNumberFormat="1" applyFont="1" applyFill="1" applyBorder="1" applyAlignment="1">
      <alignment horizontal="center" vertical="center" wrapText="1"/>
    </xf>
    <xf numFmtId="17" fontId="10" fillId="11" borderId="19" xfId="0" applyNumberFormat="1" applyFont="1" applyFill="1" applyBorder="1" applyAlignment="1">
      <alignment horizontal="center" vertical="center" wrapText="1"/>
    </xf>
    <xf numFmtId="17" fontId="10" fillId="11" borderId="22" xfId="0" applyNumberFormat="1" applyFont="1" applyFill="1" applyBorder="1" applyAlignment="1">
      <alignment horizontal="center" vertical="center" wrapText="1"/>
    </xf>
    <xf numFmtId="17" fontId="10" fillId="11" borderId="20" xfId="0" applyNumberFormat="1" applyFont="1" applyFill="1" applyBorder="1" applyAlignment="1">
      <alignment horizontal="center" vertical="center" wrapText="1"/>
    </xf>
    <xf numFmtId="17" fontId="10" fillId="11" borderId="23" xfId="0" applyNumberFormat="1" applyFont="1" applyFill="1" applyBorder="1" applyAlignment="1">
      <alignment horizontal="center" vertical="center" wrapText="1"/>
    </xf>
    <xf numFmtId="37" fontId="4" fillId="11" borderId="21" xfId="0" applyNumberFormat="1" applyFont="1" applyFill="1" applyBorder="1" applyAlignment="1">
      <alignment vertical="center"/>
    </xf>
    <xf numFmtId="37" fontId="4" fillId="11" borderId="24" xfId="0" applyNumberFormat="1" applyFont="1" applyFill="1" applyBorder="1" applyAlignment="1">
      <alignment vertical="center"/>
    </xf>
    <xf numFmtId="167" fontId="4" fillId="11" borderId="21" xfId="7" applyNumberFormat="1" applyFont="1" applyFill="1" applyBorder="1" applyAlignment="1">
      <alignment vertical="center"/>
    </xf>
    <xf numFmtId="9" fontId="4" fillId="11" borderId="24" xfId="7" applyFont="1" applyFill="1" applyBorder="1" applyAlignment="1">
      <alignment vertical="center"/>
    </xf>
    <xf numFmtId="9" fontId="4" fillId="11" borderId="25" xfId="7" applyFont="1" applyFill="1" applyBorder="1" applyAlignment="1">
      <alignment vertical="center"/>
    </xf>
    <xf numFmtId="37" fontId="4" fillId="11" borderId="1" xfId="0" applyNumberFormat="1" applyFont="1" applyFill="1" applyBorder="1" applyAlignment="1">
      <alignment vertical="center"/>
    </xf>
    <xf numFmtId="37" fontId="4" fillId="11" borderId="17" xfId="0" applyNumberFormat="1" applyFont="1" applyFill="1" applyBorder="1" applyAlignment="1">
      <alignment vertical="center"/>
    </xf>
    <xf numFmtId="9" fontId="1" fillId="0" borderId="48" xfId="7" applyFont="1" applyFill="1" applyBorder="1" applyAlignment="1">
      <alignment horizontal="right" vertical="center"/>
    </xf>
    <xf numFmtId="9" fontId="1" fillId="0" borderId="70" xfId="7" applyFont="1" applyFill="1" applyBorder="1" applyAlignment="1">
      <alignment horizontal="right" vertical="center"/>
    </xf>
    <xf numFmtId="9" fontId="1" fillId="0" borderId="11" xfId="7" applyFont="1" applyFill="1" applyBorder="1" applyAlignment="1">
      <alignment horizontal="right" vertical="center"/>
    </xf>
    <xf numFmtId="9" fontId="1" fillId="0" borderId="43" xfId="7" applyFont="1" applyFill="1" applyBorder="1" applyAlignment="1">
      <alignment horizontal="right" vertical="center"/>
    </xf>
    <xf numFmtId="9" fontId="1" fillId="0" borderId="40" xfId="7" applyFont="1" applyFill="1" applyBorder="1" applyAlignment="1">
      <alignment horizontal="right" vertical="center"/>
    </xf>
    <xf numFmtId="37" fontId="1" fillId="0" borderId="2" xfId="0" applyNumberFormat="1" applyFont="1" applyBorder="1" applyAlignment="1">
      <alignment horizontal="right" vertical="center"/>
    </xf>
    <xf numFmtId="37" fontId="1" fillId="0" borderId="43" xfId="0" applyNumberFormat="1" applyFont="1" applyBorder="1" applyAlignment="1">
      <alignment horizontal="right" vertical="center"/>
    </xf>
    <xf numFmtId="37" fontId="0" fillId="3" borderId="41" xfId="0" applyNumberFormat="1" applyFill="1" applyBorder="1" applyAlignment="1">
      <alignment horizontal="right" vertical="center"/>
    </xf>
    <xf numFmtId="37" fontId="0" fillId="3" borderId="48" xfId="0" applyNumberFormat="1" applyFill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/>
    </xf>
    <xf numFmtId="0" fontId="15" fillId="2" borderId="85" xfId="0" applyFont="1" applyFill="1" applyBorder="1" applyAlignment="1">
      <alignment horizontal="center" vertical="center" wrapText="1"/>
    </xf>
    <xf numFmtId="0" fontId="15" fillId="2" borderId="86" xfId="0" applyFont="1" applyFill="1" applyBorder="1" applyAlignment="1">
      <alignment horizontal="center" vertical="center" wrapText="1"/>
    </xf>
    <xf numFmtId="0" fontId="15" fillId="2" borderId="87" xfId="0" applyFont="1" applyFill="1" applyBorder="1" applyAlignment="1">
      <alignment horizontal="center" vertical="center" wrapText="1"/>
    </xf>
    <xf numFmtId="0" fontId="8" fillId="12" borderId="88" xfId="0" applyFont="1" applyFill="1" applyBorder="1" applyAlignment="1">
      <alignment horizontal="center" vertical="center"/>
    </xf>
    <xf numFmtId="0" fontId="8" fillId="12" borderId="37" xfId="0" applyFont="1" applyFill="1" applyBorder="1" applyAlignment="1">
      <alignment horizontal="center" vertical="center"/>
    </xf>
    <xf numFmtId="0" fontId="8" fillId="12" borderId="89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15" fillId="5" borderId="90" xfId="0" applyFont="1" applyFill="1" applyBorder="1" applyAlignment="1">
      <alignment horizontal="center" vertical="center" wrapText="1"/>
    </xf>
    <xf numFmtId="0" fontId="15" fillId="5" borderId="91" xfId="0" applyFont="1" applyFill="1" applyBorder="1" applyAlignment="1">
      <alignment horizontal="center" vertical="center" wrapText="1"/>
    </xf>
    <xf numFmtId="0" fontId="15" fillId="5" borderId="92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49" fontId="8" fillId="5" borderId="22" xfId="0" applyNumberFormat="1" applyFont="1" applyFill="1" applyBorder="1" applyAlignment="1">
      <alignment horizontal="center" vertical="center"/>
    </xf>
    <xf numFmtId="49" fontId="8" fillId="5" borderId="20" xfId="0" applyNumberFormat="1" applyFont="1" applyFill="1" applyBorder="1" applyAlignment="1">
      <alignment horizontal="center" vertical="center"/>
    </xf>
    <xf numFmtId="49" fontId="8" fillId="4" borderId="22" xfId="0" applyNumberFormat="1" applyFont="1" applyFill="1" applyBorder="1" applyAlignment="1">
      <alignment horizontal="center" vertical="center"/>
    </xf>
    <xf numFmtId="49" fontId="8" fillId="4" borderId="20" xfId="0" applyNumberFormat="1" applyFont="1" applyFill="1" applyBorder="1" applyAlignment="1">
      <alignment horizontal="center" vertical="center"/>
    </xf>
    <xf numFmtId="0" fontId="15" fillId="12" borderId="5" xfId="0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center" vertical="center" wrapText="1"/>
    </xf>
    <xf numFmtId="0" fontId="15" fillId="12" borderId="93" xfId="0" applyFont="1" applyFill="1" applyBorder="1" applyAlignment="1">
      <alignment horizontal="center" vertical="center" wrapText="1"/>
    </xf>
    <xf numFmtId="49" fontId="8" fillId="2" borderId="22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 wrapText="1"/>
    </xf>
    <xf numFmtId="0" fontId="15" fillId="4" borderId="86" xfId="0" applyFont="1" applyFill="1" applyBorder="1" applyAlignment="1">
      <alignment horizontal="center" vertical="center" wrapText="1"/>
    </xf>
    <xf numFmtId="0" fontId="15" fillId="4" borderId="87" xfId="0" applyFont="1" applyFill="1" applyBorder="1" applyAlignment="1">
      <alignment horizontal="center" vertical="center" wrapText="1"/>
    </xf>
    <xf numFmtId="0" fontId="55" fillId="2" borderId="38" xfId="4" applyNumberFormat="1" applyFont="1" applyFill="1" applyBorder="1" applyAlignment="1">
      <alignment horizontal="center" vertical="center" wrapText="1"/>
    </xf>
    <xf numFmtId="0" fontId="55" fillId="2" borderId="39" xfId="4" applyNumberFormat="1" applyFont="1" applyFill="1" applyBorder="1" applyAlignment="1">
      <alignment horizontal="center" vertical="center" wrapText="1"/>
    </xf>
    <xf numFmtId="0" fontId="55" fillId="2" borderId="30" xfId="4" applyNumberFormat="1" applyFont="1" applyFill="1" applyBorder="1" applyAlignment="1">
      <alignment horizontal="center" vertical="center" wrapText="1"/>
    </xf>
    <xf numFmtId="49" fontId="55" fillId="2" borderId="38" xfId="4" applyNumberFormat="1" applyFont="1" applyFill="1" applyBorder="1" applyAlignment="1">
      <alignment horizontal="center" vertical="center" wrapText="1"/>
    </xf>
    <xf numFmtId="49" fontId="55" fillId="2" borderId="39" xfId="4" applyNumberFormat="1" applyFont="1" applyFill="1" applyBorder="1" applyAlignment="1">
      <alignment horizontal="center" vertical="center" wrapText="1"/>
    </xf>
    <xf numFmtId="0" fontId="55" fillId="2" borderId="94" xfId="4" applyNumberFormat="1" applyFont="1" applyFill="1" applyBorder="1" applyAlignment="1">
      <alignment horizontal="center" vertical="center" wrapText="1"/>
    </xf>
    <xf numFmtId="0" fontId="4" fillId="2" borderId="96" xfId="0" applyFont="1" applyFill="1" applyBorder="1" applyAlignment="1">
      <alignment horizontal="center" vertical="center" wrapText="1"/>
    </xf>
    <xf numFmtId="0" fontId="4" fillId="2" borderId="82" xfId="0" applyFont="1" applyFill="1" applyBorder="1" applyAlignment="1">
      <alignment horizontal="center" vertical="center" wrapText="1"/>
    </xf>
    <xf numFmtId="16" fontId="55" fillId="2" borderId="38" xfId="4" applyNumberFormat="1" applyFont="1" applyFill="1" applyBorder="1" applyAlignment="1">
      <alignment horizontal="center" vertical="center" wrapText="1"/>
    </xf>
    <xf numFmtId="0" fontId="55" fillId="2" borderId="31" xfId="4" applyNumberFormat="1" applyFont="1" applyFill="1" applyBorder="1" applyAlignment="1">
      <alignment horizontal="center" vertical="center" wrapText="1"/>
    </xf>
    <xf numFmtId="17" fontId="3" fillId="11" borderId="23" xfId="0" applyNumberFormat="1" applyFont="1" applyFill="1" applyBorder="1" applyAlignment="1">
      <alignment horizontal="center" vertical="center" wrapText="1"/>
    </xf>
    <xf numFmtId="17" fontId="3" fillId="11" borderId="29" xfId="0" applyNumberFormat="1" applyFont="1" applyFill="1" applyBorder="1" applyAlignment="1">
      <alignment horizontal="center" vertical="center" wrapText="1"/>
    </xf>
    <xf numFmtId="17" fontId="3" fillId="11" borderId="34" xfId="0" applyNumberFormat="1" applyFont="1" applyFill="1" applyBorder="1" applyAlignment="1">
      <alignment horizontal="center" vertical="center" wrapText="1"/>
    </xf>
    <xf numFmtId="17" fontId="3" fillId="11" borderId="3" xfId="0" applyNumberFormat="1" applyFont="1" applyFill="1" applyBorder="1" applyAlignment="1">
      <alignment horizontal="center" vertical="center" wrapText="1"/>
    </xf>
    <xf numFmtId="17" fontId="3" fillId="11" borderId="33" xfId="0" applyNumberFormat="1" applyFont="1" applyFill="1" applyBorder="1" applyAlignment="1">
      <alignment horizontal="center" vertical="center" wrapText="1"/>
    </xf>
    <xf numFmtId="17" fontId="3" fillId="11" borderId="28" xfId="0" applyNumberFormat="1" applyFont="1" applyFill="1" applyBorder="1" applyAlignment="1">
      <alignment horizontal="center" vertical="center" wrapText="1"/>
    </xf>
    <xf numFmtId="0" fontId="55" fillId="2" borderId="29" xfId="4" applyNumberFormat="1" applyFont="1" applyFill="1" applyBorder="1" applyAlignment="1">
      <alignment horizontal="center" vertical="center" wrapText="1"/>
    </xf>
    <xf numFmtId="17" fontId="3" fillId="11" borderId="46" xfId="0" applyNumberFormat="1" applyFont="1" applyFill="1" applyBorder="1" applyAlignment="1">
      <alignment horizontal="center" vertical="center" wrapText="1"/>
    </xf>
    <xf numFmtId="17" fontId="3" fillId="11" borderId="47" xfId="0" applyNumberFormat="1" applyFont="1" applyFill="1" applyBorder="1" applyAlignment="1">
      <alignment horizontal="center" vertical="center" wrapText="1"/>
    </xf>
    <xf numFmtId="49" fontId="55" fillId="2" borderId="29" xfId="4" applyNumberFormat="1" applyFont="1" applyFill="1" applyBorder="1" applyAlignment="1">
      <alignment horizontal="center" vertical="center" wrapText="1"/>
    </xf>
    <xf numFmtId="49" fontId="55" fillId="2" borderId="28" xfId="4" applyNumberFormat="1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4" fillId="2" borderId="85" xfId="0" applyFont="1" applyFill="1" applyBorder="1" applyAlignment="1">
      <alignment horizontal="center" vertical="center" wrapText="1"/>
    </xf>
    <xf numFmtId="0" fontId="4" fillId="2" borderId="86" xfId="0" applyFont="1" applyFill="1" applyBorder="1" applyAlignment="1">
      <alignment horizontal="center" vertical="center" wrapText="1"/>
    </xf>
    <xf numFmtId="0" fontId="4" fillId="2" borderId="87" xfId="0" applyFont="1" applyFill="1" applyBorder="1" applyAlignment="1">
      <alignment horizontal="center" vertical="center" wrapText="1"/>
    </xf>
    <xf numFmtId="0" fontId="4" fillId="2" borderId="90" xfId="0" applyFont="1" applyFill="1" applyBorder="1" applyAlignment="1">
      <alignment horizontal="center" vertical="center" wrapText="1"/>
    </xf>
    <xf numFmtId="0" fontId="4" fillId="2" borderId="91" xfId="0" applyFont="1" applyFill="1" applyBorder="1" applyAlignment="1">
      <alignment horizontal="center" vertical="center" wrapText="1"/>
    </xf>
    <xf numFmtId="0" fontId="4" fillId="2" borderId="95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39" fillId="2" borderId="85" xfId="1" applyFont="1" applyFill="1" applyBorder="1" applyAlignment="1" applyProtection="1">
      <alignment horizontal="center" vertical="center" wrapText="1"/>
    </xf>
    <xf numFmtId="0" fontId="39" fillId="2" borderId="86" xfId="1" applyFont="1" applyFill="1" applyBorder="1" applyAlignment="1" applyProtection="1">
      <alignment horizontal="center" vertical="center" wrapText="1"/>
    </xf>
    <xf numFmtId="0" fontId="39" fillId="2" borderId="87" xfId="1" applyFont="1" applyFill="1" applyBorder="1" applyAlignment="1" applyProtection="1">
      <alignment horizontal="center" vertical="center" wrapText="1"/>
    </xf>
    <xf numFmtId="0" fontId="35" fillId="12" borderId="0" xfId="0" applyFont="1" applyFill="1" applyAlignment="1">
      <alignment horizontal="center" vertical="center"/>
    </xf>
    <xf numFmtId="0" fontId="15" fillId="12" borderId="0" xfId="0" applyFont="1" applyFill="1" applyAlignment="1">
      <alignment horizontal="center" vertical="center"/>
    </xf>
    <xf numFmtId="0" fontId="8" fillId="12" borderId="0" xfId="0" applyFont="1" applyFill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3" fontId="8" fillId="12" borderId="0" xfId="0" applyNumberFormat="1" applyFont="1" applyFill="1" applyAlignment="1">
      <alignment horizontal="center" vertical="center"/>
    </xf>
    <xf numFmtId="0" fontId="4" fillId="2" borderId="98" xfId="0" applyFont="1" applyFill="1" applyBorder="1" applyAlignment="1">
      <alignment horizontal="center" vertical="center" wrapText="1"/>
    </xf>
    <xf numFmtId="0" fontId="4" fillId="2" borderId="92" xfId="0" applyFont="1" applyFill="1" applyBorder="1" applyAlignment="1">
      <alignment horizontal="center" vertical="center" wrapText="1"/>
    </xf>
    <xf numFmtId="0" fontId="4" fillId="2" borderId="85" xfId="0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0" fontId="7" fillId="12" borderId="13" xfId="0" applyFont="1" applyFill="1" applyBorder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55" fillId="4" borderId="38" xfId="4" applyNumberFormat="1" applyFont="1" applyFill="1" applyBorder="1" applyAlignment="1">
      <alignment horizontal="center" vertical="center" wrapText="1"/>
    </xf>
    <xf numFmtId="0" fontId="55" fillId="4" borderId="39" xfId="4" applyNumberFormat="1" applyFont="1" applyFill="1" applyBorder="1" applyAlignment="1">
      <alignment horizontal="center" vertical="center" wrapText="1"/>
    </xf>
    <xf numFmtId="0" fontId="55" fillId="4" borderId="94" xfId="4" applyNumberFormat="1" applyFont="1" applyFill="1" applyBorder="1" applyAlignment="1">
      <alignment horizontal="center" vertical="center" wrapText="1"/>
    </xf>
    <xf numFmtId="0" fontId="55" fillId="4" borderId="29" xfId="4" applyNumberFormat="1" applyFont="1" applyFill="1" applyBorder="1" applyAlignment="1">
      <alignment horizontal="center" vertical="center" wrapText="1"/>
    </xf>
    <xf numFmtId="17" fontId="3" fillId="4" borderId="34" xfId="0" applyNumberFormat="1" applyFont="1" applyFill="1" applyBorder="1" applyAlignment="1">
      <alignment horizontal="center" vertical="center" wrapText="1"/>
    </xf>
    <xf numFmtId="17" fontId="3" fillId="4" borderId="3" xfId="0" applyNumberFormat="1" applyFont="1" applyFill="1" applyBorder="1" applyAlignment="1">
      <alignment horizontal="center" vertical="center" wrapText="1"/>
    </xf>
    <xf numFmtId="17" fontId="3" fillId="4" borderId="23" xfId="0" applyNumberFormat="1" applyFont="1" applyFill="1" applyBorder="1" applyAlignment="1">
      <alignment horizontal="center" vertical="center" wrapText="1"/>
    </xf>
    <xf numFmtId="17" fontId="3" fillId="4" borderId="29" xfId="0" applyNumberFormat="1" applyFont="1" applyFill="1" applyBorder="1" applyAlignment="1">
      <alignment horizontal="center" vertical="center" wrapText="1"/>
    </xf>
    <xf numFmtId="17" fontId="3" fillId="4" borderId="33" xfId="0" applyNumberFormat="1" applyFont="1" applyFill="1" applyBorder="1" applyAlignment="1">
      <alignment horizontal="center" vertical="center" wrapText="1"/>
    </xf>
    <xf numFmtId="17" fontId="3" fillId="4" borderId="28" xfId="0" applyNumberFormat="1" applyFont="1" applyFill="1" applyBorder="1" applyAlignment="1">
      <alignment horizontal="center" vertical="center" wrapText="1"/>
    </xf>
    <xf numFmtId="49" fontId="55" fillId="4" borderId="38" xfId="4" applyNumberFormat="1" applyFont="1" applyFill="1" applyBorder="1" applyAlignment="1">
      <alignment horizontal="center" vertical="center" wrapText="1"/>
    </xf>
    <xf numFmtId="49" fontId="55" fillId="4" borderId="39" xfId="4" applyNumberFormat="1" applyFont="1" applyFill="1" applyBorder="1" applyAlignment="1">
      <alignment horizontal="center" vertical="center" wrapText="1"/>
    </xf>
    <xf numFmtId="49" fontId="55" fillId="4" borderId="29" xfId="4" applyNumberFormat="1" applyFont="1" applyFill="1" applyBorder="1" applyAlignment="1">
      <alignment horizontal="center" vertical="center" wrapText="1"/>
    </xf>
    <xf numFmtId="49" fontId="55" fillId="4" borderId="30" xfId="4" applyNumberFormat="1" applyFont="1" applyFill="1" applyBorder="1" applyAlignment="1">
      <alignment horizontal="center" vertical="center" wrapText="1"/>
    </xf>
    <xf numFmtId="0" fontId="55" fillId="4" borderId="30" xfId="4" applyNumberFormat="1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/>
    </xf>
    <xf numFmtId="0" fontId="4" fillId="4" borderId="85" xfId="0" applyFont="1" applyFill="1" applyBorder="1" applyAlignment="1">
      <alignment horizontal="center" vertical="center" wrapText="1"/>
    </xf>
    <xf numFmtId="0" fontId="4" fillId="4" borderId="86" xfId="0" applyFont="1" applyFill="1" applyBorder="1" applyAlignment="1">
      <alignment horizontal="center" vertical="center" wrapText="1"/>
    </xf>
    <xf numFmtId="0" fontId="4" fillId="4" borderId="87" xfId="0" applyFont="1" applyFill="1" applyBorder="1" applyAlignment="1">
      <alignment horizontal="center" vertical="center" wrapText="1"/>
    </xf>
    <xf numFmtId="0" fontId="4" fillId="4" borderId="98" xfId="0" applyFont="1" applyFill="1" applyBorder="1" applyAlignment="1">
      <alignment horizontal="center" vertical="center" wrapText="1"/>
    </xf>
    <xf numFmtId="0" fontId="4" fillId="4" borderId="91" xfId="0" applyFont="1" applyFill="1" applyBorder="1" applyAlignment="1">
      <alignment horizontal="center" vertical="center" wrapText="1"/>
    </xf>
    <xf numFmtId="0" fontId="4" fillId="4" borderId="92" xfId="0" applyFont="1" applyFill="1" applyBorder="1" applyAlignment="1">
      <alignment horizontal="center" vertical="center" wrapText="1"/>
    </xf>
    <xf numFmtId="0" fontId="4" fillId="4" borderId="85" xfId="0" applyFont="1" applyFill="1" applyBorder="1" applyAlignment="1">
      <alignment horizontal="left" vertical="center"/>
    </xf>
    <xf numFmtId="0" fontId="4" fillId="4" borderId="86" xfId="0" applyFont="1" applyFill="1" applyBorder="1" applyAlignment="1">
      <alignment horizontal="left" vertical="center"/>
    </xf>
    <xf numFmtId="0" fontId="4" fillId="4" borderId="87" xfId="0" applyFont="1" applyFill="1" applyBorder="1" applyAlignment="1">
      <alignment horizontal="left" vertical="center"/>
    </xf>
    <xf numFmtId="17" fontId="3" fillId="4" borderId="46" xfId="0" applyNumberFormat="1" applyFont="1" applyFill="1" applyBorder="1" applyAlignment="1">
      <alignment horizontal="center" vertical="center" wrapText="1"/>
    </xf>
    <xf numFmtId="17" fontId="3" fillId="4" borderId="47" xfId="0" applyNumberFormat="1" applyFont="1" applyFill="1" applyBorder="1" applyAlignment="1">
      <alignment horizontal="center" vertical="center" wrapText="1"/>
    </xf>
    <xf numFmtId="0" fontId="4" fillId="4" borderId="96" xfId="0" applyFont="1" applyFill="1" applyBorder="1" applyAlignment="1">
      <alignment horizontal="center" vertical="center" wrapText="1"/>
    </xf>
    <xf numFmtId="0" fontId="4" fillId="4" borderId="82" xfId="0" applyFont="1" applyFill="1" applyBorder="1" applyAlignment="1">
      <alignment horizontal="center" vertical="center" wrapText="1"/>
    </xf>
    <xf numFmtId="0" fontId="4" fillId="4" borderId="97" xfId="0" applyFont="1" applyFill="1" applyBorder="1" applyAlignment="1">
      <alignment horizontal="center" vertical="center" wrapText="1"/>
    </xf>
    <xf numFmtId="0" fontId="39" fillId="4" borderId="85" xfId="1" applyFont="1" applyFill="1" applyBorder="1" applyAlignment="1" applyProtection="1">
      <alignment horizontal="center" vertical="center" wrapText="1"/>
    </xf>
    <xf numFmtId="0" fontId="39" fillId="4" borderId="86" xfId="1" applyFont="1" applyFill="1" applyBorder="1" applyAlignment="1" applyProtection="1">
      <alignment horizontal="center" vertical="center" wrapText="1"/>
    </xf>
    <xf numFmtId="0" fontId="39" fillId="4" borderId="87" xfId="1" applyFont="1" applyFill="1" applyBorder="1" applyAlignment="1" applyProtection="1">
      <alignment horizontal="center" vertical="center" wrapText="1"/>
    </xf>
    <xf numFmtId="17" fontId="3" fillId="2" borderId="23" xfId="0" applyNumberFormat="1" applyFont="1" applyFill="1" applyBorder="1" applyAlignment="1">
      <alignment horizontal="center" vertical="center" wrapText="1"/>
    </xf>
    <xf numFmtId="17" fontId="3" fillId="2" borderId="29" xfId="0" applyNumberFormat="1" applyFont="1" applyFill="1" applyBorder="1" applyAlignment="1">
      <alignment horizontal="center" vertical="center" wrapText="1"/>
    </xf>
    <xf numFmtId="9" fontId="3" fillId="2" borderId="22" xfId="7" applyFont="1" applyFill="1" applyBorder="1" applyAlignment="1">
      <alignment horizontal="center" vertical="center" wrapText="1"/>
    </xf>
    <xf numFmtId="9" fontId="3" fillId="2" borderId="30" xfId="7" applyFont="1" applyFill="1" applyBorder="1" applyAlignment="1">
      <alignment horizontal="center" vertical="center" wrapText="1"/>
    </xf>
    <xf numFmtId="49" fontId="42" fillId="2" borderId="94" xfId="4" applyNumberFormat="1" applyFont="1" applyFill="1" applyBorder="1" applyAlignment="1">
      <alignment horizontal="center" vertical="center" wrapText="1"/>
    </xf>
    <xf numFmtId="49" fontId="42" fillId="2" borderId="38" xfId="4" applyNumberFormat="1" applyFont="1" applyFill="1" applyBorder="1" applyAlignment="1">
      <alignment horizontal="center" vertical="center" wrapText="1"/>
    </xf>
    <xf numFmtId="49" fontId="42" fillId="2" borderId="30" xfId="4" applyNumberFormat="1" applyFont="1" applyFill="1" applyBorder="1" applyAlignment="1">
      <alignment horizontal="center" vertical="center" wrapText="1"/>
    </xf>
    <xf numFmtId="49" fontId="42" fillId="2" borderId="39" xfId="4" applyNumberFormat="1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49" fontId="42" fillId="2" borderId="29" xfId="4" applyNumberFormat="1" applyFont="1" applyFill="1" applyBorder="1" applyAlignment="1">
      <alignment horizontal="center" vertical="center" wrapText="1"/>
    </xf>
    <xf numFmtId="0" fontId="4" fillId="2" borderId="97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/>
    </xf>
    <xf numFmtId="170" fontId="3" fillId="2" borderId="34" xfId="4" applyNumberFormat="1" applyFont="1" applyFill="1" applyBorder="1" applyAlignment="1">
      <alignment horizontal="center" vertical="center" wrapText="1"/>
    </xf>
    <xf numFmtId="170" fontId="3" fillId="2" borderId="3" xfId="4" applyNumberFormat="1" applyFont="1" applyFill="1" applyBorder="1" applyAlignment="1">
      <alignment horizontal="center" vertical="center" wrapText="1"/>
    </xf>
    <xf numFmtId="17" fontId="3" fillId="2" borderId="22" xfId="0" applyNumberFormat="1" applyFont="1" applyFill="1" applyBorder="1" applyAlignment="1">
      <alignment horizontal="center" vertical="center" wrapText="1"/>
    </xf>
    <xf numFmtId="17" fontId="3" fillId="2" borderId="30" xfId="0" applyNumberFormat="1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/>
    </xf>
    <xf numFmtId="9" fontId="3" fillId="2" borderId="33" xfId="7" applyFont="1" applyFill="1" applyBorder="1" applyAlignment="1">
      <alignment horizontal="center" vertical="center" wrapText="1"/>
    </xf>
    <xf numFmtId="9" fontId="3" fillId="2" borderId="28" xfId="7" applyFont="1" applyFill="1" applyBorder="1" applyAlignment="1">
      <alignment horizontal="center" vertical="center" wrapText="1"/>
    </xf>
    <xf numFmtId="17" fontId="3" fillId="2" borderId="34" xfId="0" applyNumberFormat="1" applyFont="1" applyFill="1" applyBorder="1" applyAlignment="1">
      <alignment horizontal="center" vertical="center" wrapText="1"/>
    </xf>
    <xf numFmtId="17" fontId="3" fillId="2" borderId="3" xfId="0" applyNumberFormat="1" applyFont="1" applyFill="1" applyBorder="1" applyAlignment="1">
      <alignment horizontal="center" vertical="center" wrapText="1"/>
    </xf>
    <xf numFmtId="49" fontId="42" fillId="2" borderId="28" xfId="4" applyNumberFormat="1" applyFont="1" applyFill="1" applyBorder="1" applyAlignment="1">
      <alignment horizontal="center" vertical="center" wrapText="1"/>
    </xf>
    <xf numFmtId="49" fontId="42" fillId="2" borderId="31" xfId="4" applyNumberFormat="1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/>
    </xf>
    <xf numFmtId="17" fontId="3" fillId="2" borderId="46" xfId="0" applyNumberFormat="1" applyFont="1" applyFill="1" applyBorder="1" applyAlignment="1">
      <alignment horizontal="center" vertical="center" wrapText="1"/>
    </xf>
    <xf numFmtId="17" fontId="3" fillId="2" borderId="99" xfId="0" applyNumberFormat="1" applyFont="1" applyFill="1" applyBorder="1" applyAlignment="1">
      <alignment horizontal="center" vertical="center" wrapText="1"/>
    </xf>
    <xf numFmtId="0" fontId="10" fillId="12" borderId="13" xfId="0" applyFont="1" applyFill="1" applyBorder="1" applyAlignment="1">
      <alignment horizontal="center" vertical="center"/>
    </xf>
    <xf numFmtId="17" fontId="3" fillId="4" borderId="78" xfId="0" applyNumberFormat="1" applyFont="1" applyFill="1" applyBorder="1" applyAlignment="1">
      <alignment horizontal="center" vertical="center" wrapText="1"/>
    </xf>
    <xf numFmtId="17" fontId="3" fillId="4" borderId="100" xfId="0" applyNumberFormat="1" applyFont="1" applyFill="1" applyBorder="1" applyAlignment="1">
      <alignment horizontal="center" vertical="center" wrapText="1"/>
    </xf>
    <xf numFmtId="49" fontId="29" fillId="4" borderId="31" xfId="4" applyNumberFormat="1" applyFont="1" applyFill="1" applyBorder="1" applyAlignment="1">
      <alignment horizontal="center" vertical="center" wrapText="1"/>
    </xf>
    <xf numFmtId="49" fontId="29" fillId="4" borderId="30" xfId="4" applyNumberFormat="1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17" fontId="3" fillId="4" borderId="99" xfId="0" applyNumberFormat="1" applyFont="1" applyFill="1" applyBorder="1" applyAlignment="1">
      <alignment horizontal="center" vertical="center" wrapText="1"/>
    </xf>
    <xf numFmtId="49" fontId="29" fillId="4" borderId="29" xfId="4" applyNumberFormat="1" applyFont="1" applyFill="1" applyBorder="1" applyAlignment="1">
      <alignment horizontal="center" vertical="center" wrapText="1"/>
    </xf>
    <xf numFmtId="49" fontId="29" fillId="4" borderId="28" xfId="4" applyNumberFormat="1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17" fontId="3" fillId="4" borderId="101" xfId="0" applyNumberFormat="1" applyFont="1" applyFill="1" applyBorder="1" applyAlignment="1">
      <alignment horizontal="center" vertical="center" wrapText="1"/>
    </xf>
    <xf numFmtId="17" fontId="3" fillId="4" borderId="102" xfId="0" applyNumberFormat="1" applyFont="1" applyFill="1" applyBorder="1" applyAlignment="1">
      <alignment horizontal="center" vertical="center" wrapText="1"/>
    </xf>
    <xf numFmtId="49" fontId="29" fillId="4" borderId="3" xfId="4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/>
    </xf>
    <xf numFmtId="0" fontId="4" fillId="10" borderId="34" xfId="0" applyFont="1" applyFill="1" applyBorder="1" applyAlignment="1">
      <alignment horizontal="center" vertical="center"/>
    </xf>
    <xf numFmtId="49" fontId="4" fillId="10" borderId="22" xfId="0" applyNumberFormat="1" applyFont="1" applyFill="1" applyBorder="1" applyAlignment="1">
      <alignment horizontal="center" vertical="center"/>
    </xf>
    <xf numFmtId="49" fontId="4" fillId="10" borderId="2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89" xfId="0" applyFont="1" applyBorder="1" applyAlignment="1">
      <alignment horizontal="center" vertical="center"/>
    </xf>
    <xf numFmtId="0" fontId="15" fillId="10" borderId="90" xfId="0" applyFont="1" applyFill="1" applyBorder="1" applyAlignment="1">
      <alignment horizontal="center" vertical="center" wrapText="1"/>
    </xf>
    <xf numFmtId="0" fontId="15" fillId="10" borderId="91" xfId="0" applyFont="1" applyFill="1" applyBorder="1" applyAlignment="1">
      <alignment horizontal="center" vertical="center" wrapText="1"/>
    </xf>
    <xf numFmtId="0" fontId="15" fillId="10" borderId="92" xfId="0" applyFont="1" applyFill="1" applyBorder="1" applyAlignment="1">
      <alignment horizontal="center" vertical="center" wrapText="1"/>
    </xf>
    <xf numFmtId="0" fontId="8" fillId="8" borderId="18" xfId="0" applyFont="1" applyFill="1" applyBorder="1" applyAlignment="1">
      <alignment horizontal="center" vertical="center"/>
    </xf>
    <xf numFmtId="0" fontId="8" fillId="8" borderId="19" xfId="0" applyFont="1" applyFill="1" applyBorder="1" applyAlignment="1">
      <alignment horizontal="center" vertical="center"/>
    </xf>
    <xf numFmtId="0" fontId="15" fillId="9" borderId="86" xfId="0" applyFont="1" applyFill="1" applyBorder="1" applyAlignment="1">
      <alignment horizontal="center" vertical="center" wrapText="1"/>
    </xf>
    <xf numFmtId="0" fontId="15" fillId="9" borderId="87" xfId="0" applyFont="1" applyFill="1" applyBorder="1" applyAlignment="1">
      <alignment horizontal="center" vertical="center" wrapText="1"/>
    </xf>
    <xf numFmtId="0" fontId="4" fillId="9" borderId="32" xfId="0" applyFont="1" applyFill="1" applyBorder="1" applyAlignment="1">
      <alignment horizontal="center" vertical="center"/>
    </xf>
    <xf numFmtId="0" fontId="4" fillId="9" borderId="34" xfId="0" applyFont="1" applyFill="1" applyBorder="1" applyAlignment="1">
      <alignment horizontal="center" vertical="center"/>
    </xf>
    <xf numFmtId="49" fontId="4" fillId="9" borderId="34" xfId="0" applyNumberFormat="1" applyFont="1" applyFill="1" applyBorder="1" applyAlignment="1">
      <alignment horizontal="center" vertical="center"/>
    </xf>
    <xf numFmtId="49" fontId="4" fillId="9" borderId="33" xfId="0" applyNumberFormat="1" applyFont="1" applyFill="1" applyBorder="1" applyAlignment="1">
      <alignment horizontal="center" vertical="center"/>
    </xf>
    <xf numFmtId="0" fontId="15" fillId="8" borderId="98" xfId="0" applyFont="1" applyFill="1" applyBorder="1" applyAlignment="1">
      <alignment horizontal="center" vertical="center" wrapText="1"/>
    </xf>
    <xf numFmtId="0" fontId="15" fillId="8" borderId="91" xfId="0" applyFont="1" applyFill="1" applyBorder="1" applyAlignment="1">
      <alignment horizontal="center" vertical="center" wrapText="1"/>
    </xf>
    <xf numFmtId="0" fontId="15" fillId="8" borderId="92" xfId="0" applyFont="1" applyFill="1" applyBorder="1" applyAlignment="1">
      <alignment horizontal="center" vertical="center" wrapText="1"/>
    </xf>
    <xf numFmtId="49" fontId="8" fillId="8" borderId="19" xfId="0" applyNumberFormat="1" applyFont="1" applyFill="1" applyBorder="1" applyAlignment="1">
      <alignment horizontal="center" vertical="center"/>
    </xf>
    <xf numFmtId="49" fontId="8" fillId="8" borderId="20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93" xfId="0" applyFont="1" applyBorder="1" applyAlignment="1">
      <alignment horizontal="center" vertical="center" wrapText="1"/>
    </xf>
    <xf numFmtId="0" fontId="7" fillId="0" borderId="103" xfId="0" applyFont="1" applyBorder="1" applyAlignment="1">
      <alignment horizontal="center" vertical="center" textRotation="255" wrapText="1"/>
    </xf>
    <xf numFmtId="0" fontId="7" fillId="0" borderId="75" xfId="0" applyFont="1" applyBorder="1" applyAlignment="1">
      <alignment horizontal="center" vertical="center" textRotation="255" wrapText="1"/>
    </xf>
    <xf numFmtId="0" fontId="7" fillId="0" borderId="104" xfId="0" applyFont="1" applyBorder="1" applyAlignment="1">
      <alignment horizontal="center" vertical="center" textRotation="255" wrapText="1"/>
    </xf>
    <xf numFmtId="0" fontId="4" fillId="10" borderId="19" xfId="0" applyFont="1" applyFill="1" applyBorder="1" applyAlignment="1">
      <alignment horizontal="center" vertical="center" wrapText="1"/>
    </xf>
    <xf numFmtId="0" fontId="7" fillId="9" borderId="19" xfId="0" applyFont="1" applyFill="1" applyBorder="1" applyAlignment="1">
      <alignment horizontal="center" vertical="center" wrapText="1"/>
    </xf>
    <xf numFmtId="0" fontId="8" fillId="8" borderId="23" xfId="0" applyFont="1" applyFill="1" applyBorder="1" applyAlignment="1">
      <alignment horizontal="center" vertical="center"/>
    </xf>
    <xf numFmtId="0" fontId="8" fillId="8" borderId="2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49" fontId="55" fillId="2" borderId="30" xfId="4" applyNumberFormat="1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17" fontId="3" fillId="2" borderId="19" xfId="0" applyNumberFormat="1" applyFont="1" applyFill="1" applyBorder="1" applyAlignment="1">
      <alignment horizontal="center" vertical="center" wrapText="1"/>
    </xf>
    <xf numFmtId="17" fontId="3" fillId="2" borderId="38" xfId="0" applyNumberFormat="1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5" fillId="2" borderId="96" xfId="0" applyFont="1" applyFill="1" applyBorder="1" applyAlignment="1">
      <alignment horizontal="center" vertical="center" wrapText="1"/>
    </xf>
    <xf numFmtId="0" fontId="15" fillId="2" borderId="82" xfId="0" applyFont="1" applyFill="1" applyBorder="1" applyAlignment="1">
      <alignment horizontal="center" vertical="center" wrapText="1"/>
    </xf>
    <xf numFmtId="0" fontId="15" fillId="2" borderId="97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17" fontId="3" fillId="2" borderId="20" xfId="0" applyNumberFormat="1" applyFont="1" applyFill="1" applyBorder="1" applyAlignment="1">
      <alignment horizontal="center" vertical="center" wrapText="1"/>
    </xf>
    <xf numFmtId="17" fontId="3" fillId="2" borderId="39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55" fillId="2" borderId="28" xfId="4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5" fillId="2" borderId="3" xfId="4" applyNumberFormat="1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49" fontId="55" fillId="2" borderId="3" xfId="4" applyNumberFormat="1" applyFont="1" applyFill="1" applyBorder="1" applyAlignment="1">
      <alignment horizontal="center" vertical="center" wrapText="1"/>
    </xf>
    <xf numFmtId="0" fontId="15" fillId="9" borderId="96" xfId="0" applyFont="1" applyFill="1" applyBorder="1" applyAlignment="1">
      <alignment horizontal="center" vertical="center" wrapText="1"/>
    </xf>
    <xf numFmtId="0" fontId="15" fillId="9" borderId="82" xfId="0" applyFont="1" applyFill="1" applyBorder="1" applyAlignment="1">
      <alignment horizontal="center" vertical="center" wrapText="1"/>
    </xf>
    <xf numFmtId="0" fontId="15" fillId="9" borderId="97" xfId="0" applyFont="1" applyFill="1" applyBorder="1" applyAlignment="1">
      <alignment horizontal="center" vertical="center" wrapText="1"/>
    </xf>
    <xf numFmtId="0" fontId="4" fillId="9" borderId="98" xfId="0" applyFont="1" applyFill="1" applyBorder="1" applyAlignment="1">
      <alignment horizontal="center" vertical="center" wrapText="1"/>
    </xf>
    <xf numFmtId="0" fontId="4" fillId="9" borderId="91" xfId="0" applyFont="1" applyFill="1" applyBorder="1" applyAlignment="1">
      <alignment horizontal="center" vertical="center" wrapText="1"/>
    </xf>
    <xf numFmtId="0" fontId="4" fillId="9" borderId="95" xfId="0" applyFont="1" applyFill="1" applyBorder="1" applyAlignment="1">
      <alignment horizontal="center" vertical="center" wrapText="1"/>
    </xf>
    <xf numFmtId="0" fontId="4" fillId="9" borderId="85" xfId="0" applyFont="1" applyFill="1" applyBorder="1" applyAlignment="1">
      <alignment horizontal="center" vertical="center" wrapText="1"/>
    </xf>
    <xf numFmtId="0" fontId="4" fillId="9" borderId="86" xfId="0" applyFont="1" applyFill="1" applyBorder="1" applyAlignment="1">
      <alignment horizontal="center" vertical="center" wrapText="1"/>
    </xf>
    <xf numFmtId="0" fontId="4" fillId="9" borderId="87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56" xfId="0" applyFont="1" applyFill="1" applyBorder="1" applyAlignment="1">
      <alignment horizontal="center" vertical="center" wrapText="1"/>
    </xf>
    <xf numFmtId="0" fontId="4" fillId="9" borderId="60" xfId="0" applyFont="1" applyFill="1" applyBorder="1" applyAlignment="1">
      <alignment horizontal="center" vertical="center" wrapText="1"/>
    </xf>
    <xf numFmtId="0" fontId="4" fillId="9" borderId="92" xfId="0" applyFont="1" applyFill="1" applyBorder="1" applyAlignment="1">
      <alignment horizontal="center" vertical="center" wrapText="1"/>
    </xf>
    <xf numFmtId="0" fontId="4" fillId="9" borderId="90" xfId="0" applyFont="1" applyFill="1" applyBorder="1" applyAlignment="1">
      <alignment horizontal="center" vertical="center" wrapText="1"/>
    </xf>
    <xf numFmtId="0" fontId="7" fillId="9" borderId="22" xfId="0" applyFont="1" applyFill="1" applyBorder="1" applyAlignment="1">
      <alignment horizontal="center" vertical="center" wrapText="1"/>
    </xf>
    <xf numFmtId="0" fontId="7" fillId="9" borderId="20" xfId="0" applyFont="1" applyFill="1" applyBorder="1" applyAlignment="1">
      <alignment horizontal="center" vertical="center" wrapText="1"/>
    </xf>
    <xf numFmtId="0" fontId="7" fillId="9" borderId="18" xfId="0" applyFont="1" applyFill="1" applyBorder="1" applyAlignment="1">
      <alignment horizontal="center" vertical="center" wrapText="1"/>
    </xf>
    <xf numFmtId="0" fontId="7" fillId="9" borderId="23" xfId="0" applyFont="1" applyFill="1" applyBorder="1" applyAlignment="1">
      <alignment horizontal="center" vertical="center" wrapText="1"/>
    </xf>
    <xf numFmtId="0" fontId="7" fillId="9" borderId="33" xfId="0" applyFont="1" applyFill="1" applyBorder="1" applyAlignment="1">
      <alignment horizontal="center" vertical="center" wrapText="1"/>
    </xf>
    <xf numFmtId="17" fontId="3" fillId="9" borderId="19" xfId="0" applyNumberFormat="1" applyFont="1" applyFill="1" applyBorder="1" applyAlignment="1">
      <alignment horizontal="center" vertical="center" wrapText="1"/>
    </xf>
    <xf numFmtId="17" fontId="3" fillId="9" borderId="38" xfId="0" applyNumberFormat="1" applyFont="1" applyFill="1" applyBorder="1" applyAlignment="1">
      <alignment horizontal="center" vertical="center" wrapText="1"/>
    </xf>
    <xf numFmtId="49" fontId="55" fillId="9" borderId="30" xfId="4" applyNumberFormat="1" applyFont="1" applyFill="1" applyBorder="1" applyAlignment="1">
      <alignment horizontal="center" vertical="center" wrapText="1"/>
    </xf>
    <xf numFmtId="49" fontId="55" fillId="9" borderId="39" xfId="4" applyNumberFormat="1" applyFont="1" applyFill="1" applyBorder="1" applyAlignment="1">
      <alignment horizontal="center" vertical="center" wrapText="1"/>
    </xf>
    <xf numFmtId="0" fontId="55" fillId="9" borderId="94" xfId="4" applyNumberFormat="1" applyFont="1" applyFill="1" applyBorder="1" applyAlignment="1">
      <alignment horizontal="center" vertical="center" wrapText="1"/>
    </xf>
    <xf numFmtId="0" fontId="55" fillId="9" borderId="29" xfId="4" applyNumberFormat="1" applyFont="1" applyFill="1" applyBorder="1" applyAlignment="1">
      <alignment horizontal="center" vertical="center" wrapText="1"/>
    </xf>
    <xf numFmtId="17" fontId="3" fillId="9" borderId="20" xfId="0" applyNumberFormat="1" applyFont="1" applyFill="1" applyBorder="1" applyAlignment="1">
      <alignment horizontal="center" vertical="center" wrapText="1"/>
    </xf>
    <xf numFmtId="17" fontId="3" fillId="9" borderId="39" xfId="0" applyNumberFormat="1" applyFont="1" applyFill="1" applyBorder="1" applyAlignment="1">
      <alignment horizontal="center" vertical="center" wrapText="1"/>
    </xf>
    <xf numFmtId="0" fontId="55" fillId="9" borderId="38" xfId="4" applyNumberFormat="1" applyFont="1" applyFill="1" applyBorder="1" applyAlignment="1">
      <alignment horizontal="center" vertical="center" wrapText="1"/>
    </xf>
    <xf numFmtId="49" fontId="55" fillId="9" borderId="38" xfId="4" applyNumberFormat="1" applyFont="1" applyFill="1" applyBorder="1" applyAlignment="1">
      <alignment horizontal="center" vertical="center" wrapText="1"/>
    </xf>
    <xf numFmtId="0" fontId="55" fillId="9" borderId="30" xfId="4" applyNumberFormat="1" applyFont="1" applyFill="1" applyBorder="1" applyAlignment="1">
      <alignment horizontal="center" vertical="center" wrapText="1"/>
    </xf>
    <xf numFmtId="0" fontId="55" fillId="9" borderId="31" xfId="4" applyNumberFormat="1" applyFont="1" applyFill="1" applyBorder="1" applyAlignment="1">
      <alignment horizontal="center" vertical="center" wrapText="1"/>
    </xf>
    <xf numFmtId="0" fontId="55" fillId="9" borderId="28" xfId="4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66" fillId="13" borderId="96" xfId="0" applyFont="1" applyFill="1" applyBorder="1" applyAlignment="1">
      <alignment horizontal="center" vertical="center" wrapText="1"/>
    </xf>
    <xf numFmtId="0" fontId="66" fillId="13" borderId="82" xfId="0" applyFont="1" applyFill="1" applyBorder="1" applyAlignment="1">
      <alignment horizontal="center" vertical="center" wrapText="1"/>
    </xf>
    <xf numFmtId="0" fontId="66" fillId="13" borderId="97" xfId="0" applyFont="1" applyFill="1" applyBorder="1" applyAlignment="1">
      <alignment horizontal="center" vertical="center" wrapText="1"/>
    </xf>
    <xf numFmtId="0" fontId="66" fillId="13" borderId="98" xfId="0" applyFont="1" applyFill="1" applyBorder="1" applyAlignment="1">
      <alignment horizontal="center" vertical="center" wrapText="1"/>
    </xf>
    <xf numFmtId="0" fontId="66" fillId="13" borderId="91" xfId="0" applyFont="1" applyFill="1" applyBorder="1" applyAlignment="1">
      <alignment horizontal="center" vertical="center" wrapText="1"/>
    </xf>
    <xf numFmtId="0" fontId="66" fillId="13" borderId="92" xfId="0" applyFont="1" applyFill="1" applyBorder="1" applyAlignment="1">
      <alignment horizontal="center" vertical="center" wrapText="1"/>
    </xf>
    <xf numFmtId="0" fontId="66" fillId="13" borderId="90" xfId="0" applyFont="1" applyFill="1" applyBorder="1" applyAlignment="1">
      <alignment horizontal="center" vertical="center" wrapText="1"/>
    </xf>
    <xf numFmtId="0" fontId="66" fillId="13" borderId="95" xfId="0" applyFont="1" applyFill="1" applyBorder="1" applyAlignment="1">
      <alignment horizontal="center" vertical="center" wrapText="1"/>
    </xf>
    <xf numFmtId="0" fontId="66" fillId="13" borderId="85" xfId="0" applyFont="1" applyFill="1" applyBorder="1" applyAlignment="1">
      <alignment horizontal="center" vertical="center" wrapText="1"/>
    </xf>
    <xf numFmtId="0" fontId="66" fillId="13" borderId="86" xfId="0" applyFont="1" applyFill="1" applyBorder="1" applyAlignment="1">
      <alignment horizontal="center" vertical="center" wrapText="1"/>
    </xf>
    <xf numFmtId="0" fontId="66" fillId="13" borderId="87" xfId="0" applyFont="1" applyFill="1" applyBorder="1" applyAlignment="1">
      <alignment horizontal="center" vertical="center" wrapText="1"/>
    </xf>
    <xf numFmtId="0" fontId="4" fillId="13" borderId="98" xfId="0" applyFont="1" applyFill="1" applyBorder="1" applyAlignment="1">
      <alignment horizontal="center" vertical="center" wrapText="1"/>
    </xf>
    <xf numFmtId="0" fontId="4" fillId="13" borderId="91" xfId="0" applyFont="1" applyFill="1" applyBorder="1" applyAlignment="1">
      <alignment horizontal="center" vertical="center" wrapText="1"/>
    </xf>
    <xf numFmtId="0" fontId="4" fillId="13" borderId="92" xfId="0" applyFont="1" applyFill="1" applyBorder="1" applyAlignment="1">
      <alignment horizontal="center" vertical="center" wrapText="1"/>
    </xf>
    <xf numFmtId="0" fontId="4" fillId="13" borderId="90" xfId="0" applyFont="1" applyFill="1" applyBorder="1" applyAlignment="1">
      <alignment horizontal="center" vertical="center" wrapText="1"/>
    </xf>
    <xf numFmtId="0" fontId="4" fillId="13" borderId="95" xfId="0" applyFont="1" applyFill="1" applyBorder="1" applyAlignment="1">
      <alignment horizontal="center" vertical="center" wrapText="1"/>
    </xf>
    <xf numFmtId="0" fontId="7" fillId="13" borderId="22" xfId="0" applyFont="1" applyFill="1" applyBorder="1" applyAlignment="1">
      <alignment horizontal="center" vertical="center"/>
    </xf>
    <xf numFmtId="0" fontId="7" fillId="13" borderId="20" xfId="0" applyFont="1" applyFill="1" applyBorder="1" applyAlignment="1">
      <alignment horizontal="center" vertical="center"/>
    </xf>
    <xf numFmtId="0" fontId="80" fillId="13" borderId="1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19" xfId="0" applyFont="1" applyFill="1" applyBorder="1" applyAlignment="1">
      <alignment horizontal="center" vertical="center"/>
    </xf>
    <xf numFmtId="0" fontId="80" fillId="13" borderId="20" xfId="0" applyFont="1" applyFill="1" applyBorder="1" applyAlignment="1">
      <alignment horizontal="center" vertical="center"/>
    </xf>
    <xf numFmtId="0" fontId="80" fillId="13" borderId="22" xfId="0" applyFont="1" applyFill="1" applyBorder="1" applyAlignment="1">
      <alignment horizontal="center" vertical="center"/>
    </xf>
    <xf numFmtId="0" fontId="7" fillId="13" borderId="23" xfId="0" applyFont="1" applyFill="1" applyBorder="1" applyAlignment="1">
      <alignment horizontal="center" vertical="center"/>
    </xf>
    <xf numFmtId="0" fontId="7" fillId="13" borderId="19" xfId="0" applyFont="1" applyFill="1" applyBorder="1" applyAlignment="1">
      <alignment horizontal="center" vertical="center"/>
    </xf>
    <xf numFmtId="0" fontId="7" fillId="13" borderId="23" xfId="0" applyFont="1" applyFill="1" applyBorder="1" applyAlignment="1">
      <alignment horizontal="center" vertical="center" wrapText="1"/>
    </xf>
    <xf numFmtId="0" fontId="7" fillId="13" borderId="33" xfId="0" applyFont="1" applyFill="1" applyBorder="1" applyAlignment="1">
      <alignment horizontal="center" vertical="center" wrapText="1"/>
    </xf>
    <xf numFmtId="0" fontId="7" fillId="13" borderId="18" xfId="0" applyFont="1" applyFill="1" applyBorder="1" applyAlignment="1">
      <alignment horizontal="center" vertical="center"/>
    </xf>
    <xf numFmtId="0" fontId="7" fillId="13" borderId="32" xfId="0" applyFont="1" applyFill="1" applyBorder="1" applyAlignment="1">
      <alignment horizontal="center" vertical="center"/>
    </xf>
    <xf numFmtId="0" fontId="7" fillId="13" borderId="33" xfId="0" applyFont="1" applyFill="1" applyBorder="1" applyAlignment="1">
      <alignment horizontal="center" vertical="center"/>
    </xf>
    <xf numFmtId="17" fontId="80" fillId="13" borderId="19" xfId="0" applyNumberFormat="1" applyFont="1" applyFill="1" applyBorder="1" applyAlignment="1">
      <alignment horizontal="center" vertical="center" wrapText="1"/>
    </xf>
    <xf numFmtId="17" fontId="80" fillId="13" borderId="38" xfId="0" applyNumberFormat="1" applyFont="1" applyFill="1" applyBorder="1" applyAlignment="1">
      <alignment horizontal="center" vertical="center" wrapText="1"/>
    </xf>
    <xf numFmtId="17" fontId="66" fillId="13" borderId="19" xfId="0" applyNumberFormat="1" applyFont="1" applyFill="1" applyBorder="1" applyAlignment="1">
      <alignment horizontal="center" vertical="center" wrapText="1"/>
    </xf>
    <xf numFmtId="17" fontId="66" fillId="13" borderId="38" xfId="0" applyNumberFormat="1" applyFont="1" applyFill="1" applyBorder="1" applyAlignment="1">
      <alignment horizontal="center" vertical="center" wrapText="1"/>
    </xf>
    <xf numFmtId="49" fontId="77" fillId="13" borderId="30" xfId="4" applyNumberFormat="1" applyFont="1" applyFill="1" applyBorder="1" applyAlignment="1">
      <alignment horizontal="center" vertical="center" wrapText="1"/>
    </xf>
    <xf numFmtId="49" fontId="77" fillId="13" borderId="39" xfId="4" applyNumberFormat="1" applyFont="1" applyFill="1" applyBorder="1" applyAlignment="1">
      <alignment horizontal="center" vertical="center" wrapText="1"/>
    </xf>
    <xf numFmtId="0" fontId="77" fillId="13" borderId="94" xfId="4" applyNumberFormat="1" applyFont="1" applyFill="1" applyBorder="1" applyAlignment="1">
      <alignment horizontal="center" vertical="center" wrapText="1"/>
    </xf>
    <xf numFmtId="0" fontId="77" fillId="13" borderId="29" xfId="4" applyNumberFormat="1" applyFont="1" applyFill="1" applyBorder="1" applyAlignment="1">
      <alignment horizontal="center" vertical="center" wrapText="1"/>
    </xf>
    <xf numFmtId="49" fontId="77" fillId="13" borderId="38" xfId="4" applyNumberFormat="1" applyFont="1" applyFill="1" applyBorder="1" applyAlignment="1">
      <alignment horizontal="center" vertical="center" wrapText="1"/>
    </xf>
    <xf numFmtId="0" fontId="77" fillId="13" borderId="31" xfId="4" applyNumberFormat="1" applyFont="1" applyFill="1" applyBorder="1" applyAlignment="1">
      <alignment horizontal="center" vertical="center" wrapText="1"/>
    </xf>
    <xf numFmtId="0" fontId="77" fillId="13" borderId="30" xfId="4" applyNumberFormat="1" applyFont="1" applyFill="1" applyBorder="1" applyAlignment="1">
      <alignment horizontal="center" vertical="center" wrapText="1"/>
    </xf>
    <xf numFmtId="0" fontId="77" fillId="13" borderId="38" xfId="4" applyNumberFormat="1" applyFont="1" applyFill="1" applyBorder="1" applyAlignment="1">
      <alignment horizontal="center" vertical="center" wrapText="1"/>
    </xf>
    <xf numFmtId="0" fontId="80" fillId="13" borderId="32" xfId="0" applyFont="1" applyFill="1" applyBorder="1" applyAlignment="1">
      <alignment horizontal="center" vertical="center"/>
    </xf>
    <xf numFmtId="49" fontId="77" fillId="13" borderId="29" xfId="4" applyNumberFormat="1" applyFont="1" applyFill="1" applyBorder="1" applyAlignment="1">
      <alignment horizontal="center" vertical="center" wrapText="1"/>
    </xf>
    <xf numFmtId="17" fontId="80" fillId="13" borderId="20" xfId="0" applyNumberFormat="1" applyFont="1" applyFill="1" applyBorder="1" applyAlignment="1">
      <alignment horizontal="center" vertical="center" wrapText="1"/>
    </xf>
    <xf numFmtId="17" fontId="80" fillId="13" borderId="39" xfId="0" applyNumberFormat="1" applyFont="1" applyFill="1" applyBorder="1" applyAlignment="1">
      <alignment horizontal="center" vertical="center" wrapText="1"/>
    </xf>
    <xf numFmtId="17" fontId="66" fillId="13" borderId="23" xfId="0" applyNumberFormat="1" applyFont="1" applyFill="1" applyBorder="1" applyAlignment="1">
      <alignment horizontal="center" vertical="center" wrapText="1"/>
    </xf>
    <xf numFmtId="17" fontId="4" fillId="13" borderId="19" xfId="0" applyNumberFormat="1" applyFont="1" applyFill="1" applyBorder="1" applyAlignment="1">
      <alignment horizontal="center" vertical="center" wrapText="1"/>
    </xf>
    <xf numFmtId="17" fontId="4" fillId="13" borderId="38" xfId="0" applyNumberFormat="1" applyFont="1" applyFill="1" applyBorder="1" applyAlignment="1">
      <alignment horizontal="center" vertical="center" wrapText="1"/>
    </xf>
    <xf numFmtId="0" fontId="77" fillId="13" borderId="28" xfId="4" applyNumberFormat="1" applyFont="1" applyFill="1" applyBorder="1" applyAlignment="1">
      <alignment horizontal="center" vertical="center" wrapText="1"/>
    </xf>
    <xf numFmtId="0" fontId="9" fillId="12" borderId="0" xfId="0" applyFont="1" applyFill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18" fillId="12" borderId="0" xfId="0" applyFont="1" applyFill="1" applyAlignment="1">
      <alignment horizontal="center" vertical="center"/>
    </xf>
    <xf numFmtId="0" fontId="17" fillId="12" borderId="0" xfId="0" applyFont="1" applyFill="1" applyAlignment="1">
      <alignment horizontal="center" vertical="center"/>
    </xf>
    <xf numFmtId="0" fontId="10" fillId="12" borderId="0" xfId="0" applyFont="1" applyFill="1" applyAlignment="1">
      <alignment horizontal="center" vertical="center" wrapText="1"/>
    </xf>
    <xf numFmtId="0" fontId="8" fillId="2" borderId="96" xfId="0" applyFont="1" applyFill="1" applyBorder="1" applyAlignment="1">
      <alignment horizontal="center" vertical="center" wrapText="1"/>
    </xf>
    <xf numFmtId="0" fontId="8" fillId="2" borderId="82" xfId="0" applyFont="1" applyFill="1" applyBorder="1" applyAlignment="1">
      <alignment horizontal="center" vertical="center" wrapText="1"/>
    </xf>
    <xf numFmtId="0" fontId="8" fillId="2" borderId="97" xfId="0" applyFont="1" applyFill="1" applyBorder="1" applyAlignment="1">
      <alignment horizontal="center" vertical="center" wrapText="1"/>
    </xf>
    <xf numFmtId="17" fontId="7" fillId="2" borderId="19" xfId="0" applyNumberFormat="1" applyFont="1" applyFill="1" applyBorder="1" applyAlignment="1">
      <alignment horizontal="center" vertical="center" wrapText="1"/>
    </xf>
    <xf numFmtId="17" fontId="7" fillId="2" borderId="38" xfId="0" applyNumberFormat="1" applyFont="1" applyFill="1" applyBorder="1" applyAlignment="1">
      <alignment horizontal="center" vertical="center" wrapText="1"/>
    </xf>
    <xf numFmtId="17" fontId="4" fillId="2" borderId="19" xfId="0" applyNumberFormat="1" applyFont="1" applyFill="1" applyBorder="1" applyAlignment="1">
      <alignment horizontal="center" vertical="center" wrapText="1"/>
    </xf>
    <xf numFmtId="17" fontId="4" fillId="2" borderId="38" xfId="0" applyNumberFormat="1" applyFont="1" applyFill="1" applyBorder="1" applyAlignment="1">
      <alignment horizontal="center" vertical="center" wrapText="1"/>
    </xf>
    <xf numFmtId="49" fontId="57" fillId="2" borderId="30" xfId="4" applyNumberFormat="1" applyFont="1" applyFill="1" applyBorder="1" applyAlignment="1">
      <alignment horizontal="center" vertical="center" wrapText="1"/>
    </xf>
    <xf numFmtId="49" fontId="57" fillId="2" borderId="39" xfId="4" applyNumberFormat="1" applyFont="1" applyFill="1" applyBorder="1" applyAlignment="1">
      <alignment horizontal="center" vertical="center" wrapText="1"/>
    </xf>
    <xf numFmtId="0" fontId="57" fillId="2" borderId="94" xfId="4" applyNumberFormat="1" applyFont="1" applyFill="1" applyBorder="1" applyAlignment="1">
      <alignment horizontal="center" vertical="center" wrapText="1"/>
    </xf>
    <xf numFmtId="0" fontId="57" fillId="2" borderId="29" xfId="4" applyNumberFormat="1" applyFont="1" applyFill="1" applyBorder="1" applyAlignment="1">
      <alignment horizontal="center" vertical="center" wrapText="1"/>
    </xf>
    <xf numFmtId="49" fontId="57" fillId="2" borderId="38" xfId="4" applyNumberFormat="1" applyFont="1" applyFill="1" applyBorder="1" applyAlignment="1">
      <alignment horizontal="center" vertical="center" wrapText="1"/>
    </xf>
    <xf numFmtId="0" fontId="57" fillId="2" borderId="31" xfId="4" applyNumberFormat="1" applyFont="1" applyFill="1" applyBorder="1" applyAlignment="1">
      <alignment horizontal="center" vertical="center" wrapText="1"/>
    </xf>
    <xf numFmtId="0" fontId="57" fillId="2" borderId="30" xfId="4" applyNumberFormat="1" applyFont="1" applyFill="1" applyBorder="1" applyAlignment="1">
      <alignment horizontal="center" vertical="center" wrapText="1"/>
    </xf>
    <xf numFmtId="0" fontId="57" fillId="2" borderId="38" xfId="4" applyNumberFormat="1" applyFont="1" applyFill="1" applyBorder="1" applyAlignment="1">
      <alignment horizontal="center" vertical="center" wrapText="1"/>
    </xf>
    <xf numFmtId="49" fontId="57" fillId="2" borderId="29" xfId="4" applyNumberFormat="1" applyFont="1" applyFill="1" applyBorder="1" applyAlignment="1">
      <alignment horizontal="center" vertical="center" wrapText="1"/>
    </xf>
    <xf numFmtId="49" fontId="57" fillId="2" borderId="28" xfId="4" applyNumberFormat="1" applyFont="1" applyFill="1" applyBorder="1" applyAlignment="1">
      <alignment horizontal="center" vertical="center" wrapText="1"/>
    </xf>
    <xf numFmtId="0" fontId="57" fillId="2" borderId="28" xfId="4" applyNumberFormat="1" applyFont="1" applyFill="1" applyBorder="1" applyAlignment="1">
      <alignment horizontal="center" vertical="center" wrapText="1"/>
    </xf>
    <xf numFmtId="17" fontId="7" fillId="2" borderId="105" xfId="0" applyNumberFormat="1" applyFont="1" applyFill="1" applyBorder="1" applyAlignment="1">
      <alignment horizontal="center" vertical="center" wrapText="1"/>
    </xf>
    <xf numFmtId="17" fontId="7" fillId="2" borderId="106" xfId="0" applyNumberFormat="1" applyFont="1" applyFill="1" applyBorder="1" applyAlignment="1">
      <alignment horizontal="center" vertical="center" wrapText="1"/>
    </xf>
    <xf numFmtId="17" fontId="4" fillId="2" borderId="105" xfId="0" applyNumberFormat="1" applyFont="1" applyFill="1" applyBorder="1" applyAlignment="1">
      <alignment horizontal="center" vertical="center" wrapText="1"/>
    </xf>
    <xf numFmtId="17" fontId="4" fillId="2" borderId="106" xfId="0" applyNumberFormat="1" applyFont="1" applyFill="1" applyBorder="1" applyAlignment="1">
      <alignment horizontal="center" vertical="center" wrapText="1"/>
    </xf>
    <xf numFmtId="17" fontId="7" fillId="2" borderId="107" xfId="0" applyNumberFormat="1" applyFont="1" applyFill="1" applyBorder="1" applyAlignment="1">
      <alignment horizontal="center" vertical="center" wrapText="1"/>
    </xf>
    <xf numFmtId="17" fontId="7" fillId="2" borderId="108" xfId="0" applyNumberFormat="1" applyFont="1" applyFill="1" applyBorder="1" applyAlignment="1">
      <alignment horizontal="center" vertical="center" wrapText="1"/>
    </xf>
    <xf numFmtId="49" fontId="57" fillId="11" borderId="30" xfId="4" applyNumberFormat="1" applyFont="1" applyFill="1" applyBorder="1" applyAlignment="1">
      <alignment horizontal="center" vertical="center" wrapText="1"/>
    </xf>
    <xf numFmtId="49" fontId="57" fillId="11" borderId="39" xfId="4" applyNumberFormat="1" applyFont="1" applyFill="1" applyBorder="1" applyAlignment="1">
      <alignment horizontal="center" vertical="center" wrapText="1"/>
    </xf>
    <xf numFmtId="0" fontId="57" fillId="11" borderId="30" xfId="4" applyNumberFormat="1" applyFont="1" applyFill="1" applyBorder="1" applyAlignment="1">
      <alignment horizontal="center" vertical="center" wrapText="1"/>
    </xf>
    <xf numFmtId="0" fontId="57" fillId="11" borderId="29" xfId="4" applyNumberFormat="1" applyFont="1" applyFill="1" applyBorder="1" applyAlignment="1">
      <alignment horizontal="center" vertical="center" wrapText="1"/>
    </xf>
    <xf numFmtId="49" fontId="57" fillId="11" borderId="38" xfId="4" applyNumberFormat="1" applyFont="1" applyFill="1" applyBorder="1" applyAlignment="1">
      <alignment horizontal="center" vertical="center" wrapText="1"/>
    </xf>
    <xf numFmtId="0" fontId="57" fillId="11" borderId="94" xfId="4" applyNumberFormat="1" applyFont="1" applyFill="1" applyBorder="1" applyAlignment="1">
      <alignment horizontal="center" vertical="center" wrapText="1"/>
    </xf>
    <xf numFmtId="0" fontId="57" fillId="11" borderId="38" xfId="4" applyNumberFormat="1" applyFont="1" applyFill="1" applyBorder="1" applyAlignment="1">
      <alignment horizontal="center" vertical="center" wrapText="1"/>
    </xf>
    <xf numFmtId="17" fontId="4" fillId="11" borderId="19" xfId="0" applyNumberFormat="1" applyFont="1" applyFill="1" applyBorder="1" applyAlignment="1">
      <alignment horizontal="center" vertical="center" wrapText="1"/>
    </xf>
    <xf numFmtId="17" fontId="4" fillId="11" borderId="38" xfId="0" applyNumberFormat="1" applyFont="1" applyFill="1" applyBorder="1" applyAlignment="1">
      <alignment horizontal="center" vertical="center" wrapText="1"/>
    </xf>
    <xf numFmtId="0" fontId="7" fillId="11" borderId="18" xfId="0" applyFont="1" applyFill="1" applyBorder="1" applyAlignment="1">
      <alignment horizontal="center" vertical="center" wrapText="1"/>
    </xf>
    <xf numFmtId="0" fontId="7" fillId="11" borderId="19" xfId="0" applyFont="1" applyFill="1" applyBorder="1" applyAlignment="1">
      <alignment horizontal="center" vertical="center" wrapText="1"/>
    </xf>
    <xf numFmtId="0" fontId="4" fillId="11" borderId="90" xfId="0" applyFont="1" applyFill="1" applyBorder="1" applyAlignment="1">
      <alignment horizontal="center" vertical="center" wrapText="1"/>
    </xf>
    <xf numFmtId="0" fontId="4" fillId="11" borderId="91" xfId="0" applyFont="1" applyFill="1" applyBorder="1" applyAlignment="1">
      <alignment horizontal="center" vertical="center" wrapText="1"/>
    </xf>
    <xf numFmtId="0" fontId="4" fillId="11" borderId="92" xfId="0" applyFont="1" applyFill="1" applyBorder="1" applyAlignment="1">
      <alignment horizontal="center" vertical="center" wrapText="1"/>
    </xf>
    <xf numFmtId="0" fontId="7" fillId="11" borderId="22" xfId="0" applyFont="1" applyFill="1" applyBorder="1" applyAlignment="1">
      <alignment horizontal="center" vertical="center" wrapText="1"/>
    </xf>
    <xf numFmtId="0" fontId="7" fillId="11" borderId="23" xfId="0" applyFont="1" applyFill="1" applyBorder="1" applyAlignment="1">
      <alignment horizontal="center" vertical="center" wrapText="1"/>
    </xf>
    <xf numFmtId="0" fontId="7" fillId="11" borderId="20" xfId="0" applyFont="1" applyFill="1" applyBorder="1" applyAlignment="1">
      <alignment horizontal="center" vertical="center" wrapText="1"/>
    </xf>
    <xf numFmtId="0" fontId="4" fillId="11" borderId="98" xfId="0" applyFont="1" applyFill="1" applyBorder="1" applyAlignment="1">
      <alignment horizontal="center" vertical="center" wrapText="1"/>
    </xf>
    <xf numFmtId="0" fontId="10" fillId="12" borderId="13" xfId="0" applyFont="1" applyFill="1" applyBorder="1" applyAlignment="1">
      <alignment horizontal="center" vertical="center" wrapText="1"/>
    </xf>
    <xf numFmtId="49" fontId="31" fillId="2" borderId="30" xfId="4" applyNumberFormat="1" applyFont="1" applyFill="1" applyBorder="1" applyAlignment="1">
      <alignment horizontal="center" vertical="center" wrapText="1"/>
    </xf>
    <xf numFmtId="49" fontId="31" fillId="2" borderId="39" xfId="4" applyNumberFormat="1" applyFont="1" applyFill="1" applyBorder="1" applyAlignment="1">
      <alignment horizontal="center" vertical="center" wrapText="1"/>
    </xf>
    <xf numFmtId="0" fontId="31" fillId="2" borderId="31" xfId="4" applyNumberFormat="1" applyFont="1" applyFill="1" applyBorder="1" applyAlignment="1">
      <alignment horizontal="center" vertical="center" wrapText="1"/>
    </xf>
    <xf numFmtId="0" fontId="31" fillId="2" borderId="28" xfId="4" applyNumberFormat="1" applyFont="1" applyFill="1" applyBorder="1" applyAlignment="1">
      <alignment horizontal="center" vertical="center" wrapText="1"/>
    </xf>
    <xf numFmtId="0" fontId="31" fillId="2" borderId="30" xfId="4" applyNumberFormat="1" applyFont="1" applyFill="1" applyBorder="1" applyAlignment="1">
      <alignment horizontal="center" vertical="center" wrapText="1"/>
    </xf>
    <xf numFmtId="0" fontId="31" fillId="2" borderId="29" xfId="4" applyNumberFormat="1" applyFont="1" applyFill="1" applyBorder="1" applyAlignment="1">
      <alignment horizontal="center" vertical="center" wrapText="1"/>
    </xf>
    <xf numFmtId="49" fontId="31" fillId="2" borderId="38" xfId="4" applyNumberFormat="1" applyFont="1" applyFill="1" applyBorder="1" applyAlignment="1">
      <alignment horizontal="center" vertical="center" wrapText="1"/>
    </xf>
    <xf numFmtId="49" fontId="31" fillId="2" borderId="29" xfId="4" applyNumberFormat="1" applyFont="1" applyFill="1" applyBorder="1" applyAlignment="1">
      <alignment horizontal="center" vertical="center" wrapText="1"/>
    </xf>
    <xf numFmtId="0" fontId="31" fillId="2" borderId="94" xfId="4" applyNumberFormat="1" applyFont="1" applyFill="1" applyBorder="1" applyAlignment="1">
      <alignment horizontal="center" vertical="center" wrapText="1"/>
    </xf>
    <xf numFmtId="0" fontId="31" fillId="2" borderId="38" xfId="4" applyNumberFormat="1" applyFont="1" applyFill="1" applyBorder="1" applyAlignment="1">
      <alignment horizontal="center" vertical="center" wrapText="1"/>
    </xf>
    <xf numFmtId="0" fontId="8" fillId="4" borderId="96" xfId="0" applyFont="1" applyFill="1" applyBorder="1" applyAlignment="1">
      <alignment horizontal="center" vertical="center" wrapText="1"/>
    </xf>
    <xf numFmtId="0" fontId="8" fillId="4" borderId="82" xfId="0" applyFont="1" applyFill="1" applyBorder="1" applyAlignment="1">
      <alignment horizontal="center" vertical="center" wrapText="1"/>
    </xf>
    <xf numFmtId="0" fontId="8" fillId="4" borderId="97" xfId="0" applyFont="1" applyFill="1" applyBorder="1" applyAlignment="1">
      <alignment horizontal="center" vertical="center" wrapText="1"/>
    </xf>
    <xf numFmtId="0" fontId="7" fillId="9" borderId="32" xfId="0" applyFont="1" applyFill="1" applyBorder="1" applyAlignment="1">
      <alignment horizontal="center" vertical="center" wrapText="1"/>
    </xf>
    <xf numFmtId="17" fontId="7" fillId="4" borderId="19" xfId="0" applyNumberFormat="1" applyFont="1" applyFill="1" applyBorder="1" applyAlignment="1">
      <alignment horizontal="center" vertical="center" wrapText="1"/>
    </xf>
    <xf numFmtId="17" fontId="7" fillId="4" borderId="38" xfId="0" applyNumberFormat="1" applyFont="1" applyFill="1" applyBorder="1" applyAlignment="1">
      <alignment horizontal="center" vertical="center" wrapText="1"/>
    </xf>
    <xf numFmtId="17" fontId="4" fillId="4" borderId="19" xfId="0" applyNumberFormat="1" applyFont="1" applyFill="1" applyBorder="1" applyAlignment="1">
      <alignment horizontal="center" vertical="center" wrapText="1"/>
    </xf>
    <xf numFmtId="17" fontId="4" fillId="4" borderId="38" xfId="0" applyNumberFormat="1" applyFont="1" applyFill="1" applyBorder="1" applyAlignment="1">
      <alignment horizontal="center" vertical="center" wrapText="1"/>
    </xf>
    <xf numFmtId="49" fontId="31" fillId="4" borderId="30" xfId="4" applyNumberFormat="1" applyFont="1" applyFill="1" applyBorder="1" applyAlignment="1">
      <alignment horizontal="center" vertical="center" wrapText="1"/>
    </xf>
    <xf numFmtId="49" fontId="31" fillId="4" borderId="39" xfId="4" applyNumberFormat="1" applyFont="1" applyFill="1" applyBorder="1" applyAlignment="1">
      <alignment horizontal="center" vertical="center" wrapText="1"/>
    </xf>
    <xf numFmtId="0" fontId="31" fillId="4" borderId="94" xfId="4" applyNumberFormat="1" applyFont="1" applyFill="1" applyBorder="1" applyAlignment="1">
      <alignment horizontal="center" vertical="center" wrapText="1"/>
    </xf>
    <xf numFmtId="0" fontId="31" fillId="4" borderId="29" xfId="4" applyNumberFormat="1" applyFont="1" applyFill="1" applyBorder="1" applyAlignment="1">
      <alignment horizontal="center" vertical="center" wrapText="1"/>
    </xf>
    <xf numFmtId="49" fontId="31" fillId="4" borderId="38" xfId="4" applyNumberFormat="1" applyFont="1" applyFill="1" applyBorder="1" applyAlignment="1">
      <alignment horizontal="center" vertical="center" wrapText="1"/>
    </xf>
    <xf numFmtId="0" fontId="31" fillId="4" borderId="31" xfId="4" applyNumberFormat="1" applyFont="1" applyFill="1" applyBorder="1" applyAlignment="1">
      <alignment horizontal="center" vertical="center" wrapText="1"/>
    </xf>
    <xf numFmtId="0" fontId="31" fillId="4" borderId="30" xfId="4" applyNumberFormat="1" applyFont="1" applyFill="1" applyBorder="1" applyAlignment="1">
      <alignment horizontal="center" vertical="center" wrapText="1"/>
    </xf>
    <xf numFmtId="0" fontId="31" fillId="4" borderId="38" xfId="4" applyNumberFormat="1" applyFont="1" applyFill="1" applyBorder="1" applyAlignment="1">
      <alignment horizontal="center" vertical="center" wrapText="1"/>
    </xf>
    <xf numFmtId="49" fontId="31" fillId="4" borderId="29" xfId="4" applyNumberFormat="1" applyFont="1" applyFill="1" applyBorder="1" applyAlignment="1">
      <alignment horizontal="center" vertical="center" wrapText="1"/>
    </xf>
    <xf numFmtId="0" fontId="31" fillId="4" borderId="28" xfId="4" applyNumberFormat="1" applyFont="1" applyFill="1" applyBorder="1" applyAlignment="1">
      <alignment horizontal="center" vertical="center" wrapText="1"/>
    </xf>
    <xf numFmtId="49" fontId="25" fillId="4" borderId="30" xfId="4" applyNumberFormat="1" applyFont="1" applyFill="1" applyBorder="1" applyAlignment="1">
      <alignment horizontal="center" vertical="center" wrapText="1"/>
    </xf>
    <xf numFmtId="49" fontId="25" fillId="4" borderId="39" xfId="4" applyNumberFormat="1" applyFont="1" applyFill="1" applyBorder="1" applyAlignment="1">
      <alignment horizontal="center" vertical="center" wrapText="1"/>
    </xf>
    <xf numFmtId="0" fontId="25" fillId="4" borderId="94" xfId="4" applyNumberFormat="1" applyFont="1" applyFill="1" applyBorder="1" applyAlignment="1">
      <alignment horizontal="center" vertical="center" wrapText="1"/>
    </xf>
    <xf numFmtId="0" fontId="25" fillId="4" borderId="29" xfId="4" applyNumberFormat="1" applyFont="1" applyFill="1" applyBorder="1" applyAlignment="1">
      <alignment horizontal="center" vertical="center" wrapText="1"/>
    </xf>
    <xf numFmtId="49" fontId="25" fillId="4" borderId="38" xfId="4" applyNumberFormat="1" applyFont="1" applyFill="1" applyBorder="1" applyAlignment="1">
      <alignment horizontal="center" vertical="center" wrapText="1"/>
    </xf>
    <xf numFmtId="0" fontId="25" fillId="4" borderId="38" xfId="4" applyNumberFormat="1" applyFont="1" applyFill="1" applyBorder="1" applyAlignment="1">
      <alignment horizontal="center" vertical="center" wrapText="1"/>
    </xf>
    <xf numFmtId="49" fontId="25" fillId="4" borderId="29" xfId="4" applyNumberFormat="1" applyFont="1" applyFill="1" applyBorder="1" applyAlignment="1">
      <alignment horizontal="center" vertical="center" wrapText="1"/>
    </xf>
    <xf numFmtId="0" fontId="25" fillId="4" borderId="30" xfId="4" applyNumberFormat="1" applyFont="1" applyFill="1" applyBorder="1" applyAlignment="1">
      <alignment horizontal="center" vertical="center" wrapText="1"/>
    </xf>
    <xf numFmtId="0" fontId="25" fillId="4" borderId="31" xfId="4" applyNumberFormat="1" applyFont="1" applyFill="1" applyBorder="1" applyAlignment="1">
      <alignment horizontal="center" vertical="center" wrapText="1"/>
    </xf>
    <xf numFmtId="0" fontId="25" fillId="4" borderId="28" xfId="4" applyNumberFormat="1" applyFont="1" applyFill="1" applyBorder="1" applyAlignment="1">
      <alignment horizontal="center" vertical="center" wrapText="1"/>
    </xf>
    <xf numFmtId="0" fontId="57" fillId="3" borderId="0" xfId="0" applyFont="1" applyFill="1" applyAlignment="1">
      <alignment horizontal="center" vertical="center" wrapText="1"/>
    </xf>
    <xf numFmtId="0" fontId="8" fillId="5" borderId="96" xfId="0" applyFont="1" applyFill="1" applyBorder="1" applyAlignment="1">
      <alignment horizontal="center" vertical="center" wrapText="1"/>
    </xf>
    <xf numFmtId="0" fontId="0" fillId="0" borderId="82" xfId="0" applyBorder="1"/>
    <xf numFmtId="0" fontId="0" fillId="0" borderId="97" xfId="0" applyBorder="1"/>
    <xf numFmtId="0" fontId="4" fillId="5" borderId="85" xfId="0" applyFont="1" applyFill="1" applyBorder="1" applyAlignment="1">
      <alignment horizontal="center" vertical="center" wrapText="1"/>
    </xf>
    <xf numFmtId="0" fontId="0" fillId="0" borderId="86" xfId="0" applyBorder="1"/>
    <xf numFmtId="0" fontId="0" fillId="0" borderId="87" xfId="0" applyBorder="1"/>
    <xf numFmtId="0" fontId="7" fillId="5" borderId="23" xfId="0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5" borderId="32" xfId="0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vertical="center" wrapText="1"/>
    </xf>
    <xf numFmtId="17" fontId="7" fillId="5" borderId="105" xfId="0" applyNumberFormat="1" applyFont="1" applyFill="1" applyBorder="1" applyAlignment="1">
      <alignment horizontal="center" vertical="center" wrapText="1"/>
    </xf>
    <xf numFmtId="0" fontId="0" fillId="0" borderId="106" xfId="0" applyBorder="1"/>
    <xf numFmtId="17" fontId="4" fillId="5" borderId="105" xfId="0" applyNumberFormat="1" applyFont="1" applyFill="1" applyBorder="1" applyAlignment="1">
      <alignment horizontal="center" vertical="center" wrapText="1"/>
    </xf>
    <xf numFmtId="49" fontId="25" fillId="5" borderId="29" xfId="4" applyNumberFormat="1" applyFont="1" applyFill="1" applyBorder="1" applyAlignment="1">
      <alignment horizontal="center" vertical="center" wrapText="1"/>
    </xf>
    <xf numFmtId="0" fontId="0" fillId="0" borderId="28" xfId="0" applyBorder="1"/>
    <xf numFmtId="0" fontId="25" fillId="5" borderId="31" xfId="4" applyNumberFormat="1" applyFont="1" applyFill="1" applyBorder="1" applyAlignment="1">
      <alignment horizontal="center" vertical="center" wrapText="1"/>
    </xf>
    <xf numFmtId="0" fontId="0" fillId="0" borderId="30" xfId="0" applyBorder="1"/>
    <xf numFmtId="0" fontId="57" fillId="5" borderId="31" xfId="4" applyNumberFormat="1" applyFont="1" applyFill="1" applyBorder="1" applyAlignment="1">
      <alignment horizontal="center" vertical="center" wrapText="1"/>
    </xf>
    <xf numFmtId="0" fontId="57" fillId="0" borderId="30" xfId="0" applyFont="1" applyBorder="1"/>
    <xf numFmtId="17" fontId="7" fillId="5" borderId="107" xfId="0" applyNumberFormat="1" applyFont="1" applyFill="1" applyBorder="1" applyAlignment="1">
      <alignment horizontal="center" vertical="center" wrapText="1"/>
    </xf>
    <xf numFmtId="0" fontId="0" fillId="0" borderId="108" xfId="0" applyBorder="1"/>
    <xf numFmtId="0" fontId="7" fillId="0" borderId="106" xfId="0" applyFont="1" applyBorder="1"/>
    <xf numFmtId="49" fontId="25" fillId="5" borderId="31" xfId="4" applyNumberFormat="1" applyFont="1" applyFill="1" applyBorder="1" applyAlignment="1">
      <alignment horizontal="center" vertical="center" wrapText="1"/>
    </xf>
    <xf numFmtId="0" fontId="8" fillId="16" borderId="96" xfId="0" applyFont="1" applyFill="1" applyBorder="1" applyAlignment="1">
      <alignment horizontal="center" vertical="center" wrapText="1"/>
    </xf>
    <xf numFmtId="0" fontId="8" fillId="16" borderId="82" xfId="0" applyFont="1" applyFill="1" applyBorder="1" applyAlignment="1">
      <alignment horizontal="center" vertical="center" wrapText="1"/>
    </xf>
    <xf numFmtId="0" fontId="8" fillId="16" borderId="97" xfId="0" applyFont="1" applyFill="1" applyBorder="1" applyAlignment="1">
      <alignment horizontal="center" vertical="center" wrapText="1"/>
    </xf>
    <xf numFmtId="0" fontId="4" fillId="5" borderId="98" xfId="0" applyFont="1" applyFill="1" applyBorder="1" applyAlignment="1">
      <alignment horizontal="center" vertical="center" wrapText="1"/>
    </xf>
    <xf numFmtId="0" fontId="4" fillId="5" borderId="91" xfId="0" applyFont="1" applyFill="1" applyBorder="1" applyAlignment="1">
      <alignment horizontal="center" vertical="center" wrapText="1"/>
    </xf>
    <xf numFmtId="0" fontId="4" fillId="5" borderId="95" xfId="0" applyFont="1" applyFill="1" applyBorder="1" applyAlignment="1">
      <alignment horizontal="center" vertical="center" wrapText="1"/>
    </xf>
    <xf numFmtId="0" fontId="4" fillId="5" borderId="92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0" fontId="4" fillId="5" borderId="95" xfId="0" applyFont="1" applyFill="1" applyBorder="1" applyAlignment="1">
      <alignment horizontal="center" vertical="center"/>
    </xf>
    <xf numFmtId="0" fontId="4" fillId="5" borderId="86" xfId="0" applyFont="1" applyFill="1" applyBorder="1" applyAlignment="1">
      <alignment horizontal="center" vertical="center" wrapText="1"/>
    </xf>
    <xf numFmtId="0" fontId="4" fillId="5" borderId="87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17" fontId="7" fillId="5" borderId="19" xfId="0" applyNumberFormat="1" applyFont="1" applyFill="1" applyBorder="1" applyAlignment="1">
      <alignment horizontal="center" vertical="center" wrapText="1"/>
    </xf>
    <xf numFmtId="17" fontId="7" fillId="5" borderId="38" xfId="0" applyNumberFormat="1" applyFont="1" applyFill="1" applyBorder="1" applyAlignment="1">
      <alignment horizontal="center" vertical="center" wrapText="1"/>
    </xf>
    <xf numFmtId="17" fontId="4" fillId="5" borderId="19" xfId="0" applyNumberFormat="1" applyFont="1" applyFill="1" applyBorder="1" applyAlignment="1">
      <alignment horizontal="center" vertical="center" wrapText="1"/>
    </xf>
    <xf numFmtId="17" fontId="4" fillId="5" borderId="38" xfId="0" applyNumberFormat="1" applyFont="1" applyFill="1" applyBorder="1" applyAlignment="1">
      <alignment horizontal="center" vertical="center" wrapText="1"/>
    </xf>
    <xf numFmtId="49" fontId="25" fillId="5" borderId="30" xfId="4" applyNumberFormat="1" applyFont="1" applyFill="1" applyBorder="1" applyAlignment="1">
      <alignment horizontal="center" vertical="center" wrapText="1"/>
    </xf>
    <xf numFmtId="49" fontId="25" fillId="5" borderId="39" xfId="4" applyNumberFormat="1" applyFont="1" applyFill="1" applyBorder="1" applyAlignment="1">
      <alignment horizontal="center" vertical="center" wrapText="1"/>
    </xf>
    <xf numFmtId="0" fontId="25" fillId="5" borderId="94" xfId="4" applyNumberFormat="1" applyFont="1" applyFill="1" applyBorder="1" applyAlignment="1">
      <alignment horizontal="center" vertical="center" wrapText="1"/>
    </xf>
    <xf numFmtId="0" fontId="25" fillId="5" borderId="29" xfId="4" applyNumberFormat="1" applyFont="1" applyFill="1" applyBorder="1" applyAlignment="1">
      <alignment horizontal="center" vertical="center" wrapText="1"/>
    </xf>
    <xf numFmtId="49" fontId="25" fillId="5" borderId="38" xfId="4" applyNumberFormat="1" applyFont="1" applyFill="1" applyBorder="1" applyAlignment="1">
      <alignment horizontal="center" vertical="center" wrapText="1"/>
    </xf>
    <xf numFmtId="0" fontId="25" fillId="5" borderId="30" xfId="4" applyNumberFormat="1" applyFont="1" applyFill="1" applyBorder="1" applyAlignment="1">
      <alignment horizontal="center" vertical="center" wrapText="1"/>
    </xf>
    <xf numFmtId="0" fontId="25" fillId="5" borderId="38" xfId="4" applyNumberFormat="1" applyFont="1" applyFill="1" applyBorder="1" applyAlignment="1">
      <alignment horizontal="center" vertical="center" wrapText="1"/>
    </xf>
    <xf numFmtId="0" fontId="25" fillId="5" borderId="28" xfId="4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7" fontId="4" fillId="2" borderId="107" xfId="0" applyNumberFormat="1" applyFont="1" applyFill="1" applyBorder="1" applyAlignment="1">
      <alignment horizontal="center" vertical="center" wrapText="1"/>
    </xf>
    <xf numFmtId="17" fontId="4" fillId="2" borderId="108" xfId="0" applyNumberFormat="1" applyFont="1" applyFill="1" applyBorder="1" applyAlignment="1">
      <alignment horizontal="center" vertical="center" wrapText="1"/>
    </xf>
    <xf numFmtId="49" fontId="31" fillId="2" borderId="28" xfId="4" applyNumberFormat="1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/>
    </xf>
    <xf numFmtId="0" fontId="0" fillId="0" borderId="33" xfId="0" applyBorder="1"/>
    <xf numFmtId="17" fontId="4" fillId="2" borderId="23" xfId="0" applyNumberFormat="1" applyFont="1" applyFill="1" applyBorder="1" applyAlignment="1">
      <alignment horizontal="center" vertical="center" wrapText="1"/>
    </xf>
    <xf numFmtId="17" fontId="4" fillId="2" borderId="29" xfId="0" applyNumberFormat="1" applyFont="1" applyFill="1" applyBorder="1" applyAlignment="1">
      <alignment horizontal="center" vertical="center" wrapText="1"/>
    </xf>
    <xf numFmtId="17" fontId="4" fillId="2" borderId="22" xfId="0" applyNumberFormat="1" applyFont="1" applyFill="1" applyBorder="1" applyAlignment="1">
      <alignment horizontal="center" vertical="center" wrapText="1"/>
    </xf>
    <xf numFmtId="17" fontId="4" fillId="2" borderId="30" xfId="0" applyNumberFormat="1" applyFont="1" applyFill="1" applyBorder="1" applyAlignment="1">
      <alignment horizontal="center" vertical="center" wrapText="1"/>
    </xf>
    <xf numFmtId="171" fontId="20" fillId="0" borderId="0" xfId="4" applyNumberFormat="1" applyFont="1" applyAlignment="1">
      <alignment horizontal="center" vertical="center"/>
    </xf>
    <xf numFmtId="171" fontId="13" fillId="0" borderId="0" xfId="4" applyNumberFormat="1" applyFont="1" applyAlignment="1">
      <alignment horizontal="center" vertical="center"/>
    </xf>
    <xf numFmtId="171" fontId="5" fillId="0" borderId="0" xfId="4" applyNumberFormat="1" applyFont="1" applyAlignment="1">
      <alignment horizontal="center" vertical="center"/>
    </xf>
    <xf numFmtId="171" fontId="9" fillId="0" borderId="0" xfId="4" applyNumberFormat="1" applyFont="1" applyAlignment="1">
      <alignment horizontal="center" vertical="center"/>
    </xf>
    <xf numFmtId="171" fontId="10" fillId="0" borderId="0" xfId="4" applyNumberFormat="1" applyFont="1" applyFill="1" applyAlignment="1">
      <alignment horizontal="center" vertical="center" wrapText="1"/>
    </xf>
    <xf numFmtId="171" fontId="4" fillId="6" borderId="90" xfId="4" applyNumberFormat="1" applyFont="1" applyFill="1" applyBorder="1" applyAlignment="1">
      <alignment horizontal="center" vertical="center" wrapText="1"/>
    </xf>
    <xf numFmtId="171" fontId="4" fillId="6" borderId="91" xfId="4" applyNumberFormat="1" applyFont="1" applyFill="1" applyBorder="1" applyAlignment="1">
      <alignment horizontal="center" vertical="center" wrapText="1"/>
    </xf>
    <xf numFmtId="171" fontId="4" fillId="6" borderId="92" xfId="4" applyNumberFormat="1" applyFont="1" applyFill="1" applyBorder="1" applyAlignment="1">
      <alignment horizontal="center" vertical="center" wrapText="1"/>
    </xf>
    <xf numFmtId="171" fontId="4" fillId="6" borderId="96" xfId="4" applyNumberFormat="1" applyFont="1" applyFill="1" applyBorder="1" applyAlignment="1">
      <alignment horizontal="center" vertical="center" wrapText="1"/>
    </xf>
    <xf numFmtId="171" fontId="4" fillId="6" borderId="82" xfId="4" applyNumberFormat="1" applyFont="1" applyFill="1" applyBorder="1" applyAlignment="1">
      <alignment horizontal="center" vertical="center" wrapText="1"/>
    </xf>
    <xf numFmtId="171" fontId="4" fillId="6" borderId="98" xfId="4" applyNumberFormat="1" applyFont="1" applyFill="1" applyBorder="1" applyAlignment="1">
      <alignment horizontal="center" vertical="center" wrapText="1"/>
    </xf>
    <xf numFmtId="171" fontId="4" fillId="6" borderId="85" xfId="4" applyNumberFormat="1" applyFont="1" applyFill="1" applyBorder="1" applyAlignment="1">
      <alignment horizontal="center" vertical="center" wrapText="1"/>
    </xf>
    <xf numFmtId="171" fontId="4" fillId="6" borderId="86" xfId="4" applyNumberFormat="1" applyFont="1" applyFill="1" applyBorder="1" applyAlignment="1">
      <alignment horizontal="center" vertical="center" wrapText="1"/>
    </xf>
    <xf numFmtId="0" fontId="4" fillId="6" borderId="96" xfId="0" applyFont="1" applyFill="1" applyBorder="1" applyAlignment="1">
      <alignment horizontal="center" vertical="center" wrapText="1"/>
    </xf>
    <xf numFmtId="0" fontId="4" fillId="6" borderId="82" xfId="0" applyFont="1" applyFill="1" applyBorder="1" applyAlignment="1">
      <alignment horizontal="center" vertical="center" wrapText="1"/>
    </xf>
    <xf numFmtId="0" fontId="4" fillId="6" borderId="97" xfId="0" applyFont="1" applyFill="1" applyBorder="1" applyAlignment="1">
      <alignment horizontal="center" vertical="center" wrapText="1"/>
    </xf>
    <xf numFmtId="0" fontId="4" fillId="6" borderId="98" xfId="0" applyFont="1" applyFill="1" applyBorder="1" applyAlignment="1">
      <alignment horizontal="center" vertical="center" wrapText="1"/>
    </xf>
    <xf numFmtId="0" fontId="4" fillId="6" borderId="91" xfId="0" applyFont="1" applyFill="1" applyBorder="1" applyAlignment="1">
      <alignment horizontal="center" vertical="center" wrapText="1"/>
    </xf>
    <xf numFmtId="0" fontId="4" fillId="6" borderId="85" xfId="0" applyFont="1" applyFill="1" applyBorder="1" applyAlignment="1">
      <alignment horizontal="center" vertical="center" wrapText="1"/>
    </xf>
    <xf numFmtId="0" fontId="4" fillId="6" borderId="87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/>
    </xf>
    <xf numFmtId="0" fontId="4" fillId="6" borderId="23" xfId="0" applyFont="1" applyFill="1" applyBorder="1" applyAlignment="1">
      <alignment horizontal="center" vertical="center"/>
    </xf>
    <xf numFmtId="0" fontId="4" fillId="6" borderId="32" xfId="0" applyFont="1" applyFill="1" applyBorder="1" applyAlignment="1">
      <alignment horizontal="center" vertical="center"/>
    </xf>
    <xf numFmtId="0" fontId="4" fillId="6" borderId="33" xfId="0" applyFont="1" applyFill="1" applyBorder="1" applyAlignment="1">
      <alignment horizontal="center" vertical="center"/>
    </xf>
    <xf numFmtId="0" fontId="25" fillId="6" borderId="94" xfId="4" applyNumberFormat="1" applyFont="1" applyFill="1" applyBorder="1" applyAlignment="1">
      <alignment horizontal="center" vertical="center" wrapText="1"/>
    </xf>
    <xf numFmtId="0" fontId="25" fillId="6" borderId="29" xfId="4" applyNumberFormat="1" applyFont="1" applyFill="1" applyBorder="1" applyAlignment="1">
      <alignment horizontal="center" vertical="center" wrapText="1"/>
    </xf>
    <xf numFmtId="0" fontId="25" fillId="6" borderId="31" xfId="4" applyNumberFormat="1" applyFont="1" applyFill="1" applyBorder="1" applyAlignment="1">
      <alignment horizontal="center" vertical="center" wrapText="1"/>
    </xf>
    <xf numFmtId="0" fontId="25" fillId="6" borderId="28" xfId="4" applyNumberFormat="1" applyFont="1" applyFill="1" applyBorder="1" applyAlignment="1">
      <alignment horizontal="center" vertical="center" wrapText="1"/>
    </xf>
    <xf numFmtId="37" fontId="0" fillId="3" borderId="0" xfId="0" applyNumberFormat="1" applyFill="1" applyBorder="1" applyAlignment="1">
      <alignment horizontal="right" vertical="center"/>
    </xf>
    <xf numFmtId="38" fontId="78" fillId="0" borderId="40" xfId="0" applyNumberFormat="1" applyFont="1" applyBorder="1" applyAlignment="1">
      <alignment horizontal="right" vertical="center"/>
    </xf>
    <xf numFmtId="9" fontId="78" fillId="0" borderId="43" xfId="7" applyFont="1" applyBorder="1" applyAlignment="1">
      <alignment horizontal="right" vertical="center"/>
    </xf>
  </cellXfs>
  <cellStyles count="8">
    <cellStyle name="Hipervínculo" xfId="1" builtinId="8"/>
    <cellStyle name="Millares" xfId="2" builtinId="3"/>
    <cellStyle name="Millares [0]" xfId="3" builtinId="6"/>
    <cellStyle name="Millares 2" xfId="4" xr:uid="{00000000-0005-0000-0000-000003000000}"/>
    <cellStyle name="Normal" xfId="0" builtinId="0"/>
    <cellStyle name="Normal 2" xfId="5" xr:uid="{00000000-0005-0000-0000-000005000000}"/>
    <cellStyle name="Porcentaje" xfId="6" builtinId="5"/>
    <cellStyle name="Porcentual 2" xfId="7" xr:uid="{00000000-0005-0000-0000-000007000000}"/>
  </cellStyles>
  <dxfs count="9">
    <dxf>
      <font>
        <b/>
        <i val="0"/>
        <condense val="0"/>
        <extend val="0"/>
        <color indexed="12"/>
      </font>
      <fill>
        <patternFill>
          <bgColor indexed="53"/>
        </patternFill>
      </fill>
    </dxf>
    <dxf>
      <font>
        <b/>
        <i val="0"/>
        <condense val="0"/>
        <extend val="0"/>
        <color indexed="60"/>
      </font>
      <fill>
        <patternFill>
          <bgColor indexed="40"/>
        </patternFill>
      </fill>
    </dxf>
    <dxf>
      <font>
        <b/>
        <i val="0"/>
        <condense val="0"/>
        <extend val="0"/>
        <color indexed="60"/>
      </font>
      <fill>
        <patternFill>
          <bgColor indexed="40"/>
        </patternFill>
      </fill>
    </dxf>
    <dxf>
      <font>
        <b/>
        <i val="0"/>
        <condense val="0"/>
        <extend val="0"/>
        <color indexed="60"/>
      </font>
      <fill>
        <patternFill>
          <bgColor indexed="40"/>
        </patternFill>
      </fill>
    </dxf>
    <dxf>
      <font>
        <b/>
        <i val="0"/>
        <condense val="0"/>
        <extend val="0"/>
        <color indexed="60"/>
      </font>
      <fill>
        <patternFill>
          <bgColor indexed="40"/>
        </patternFill>
      </fill>
    </dxf>
    <dxf>
      <font>
        <b/>
        <i val="0"/>
        <condense val="0"/>
        <extend val="0"/>
        <color indexed="60"/>
      </font>
      <fill>
        <patternFill>
          <bgColor indexed="40"/>
        </patternFill>
      </fill>
    </dxf>
    <dxf>
      <font>
        <b/>
        <i val="0"/>
        <condense val="0"/>
        <extend val="0"/>
        <color indexed="60"/>
      </font>
      <fill>
        <patternFill>
          <bgColor indexed="40"/>
        </patternFill>
      </fill>
    </dxf>
    <dxf>
      <font>
        <b/>
        <i val="0"/>
        <condense val="0"/>
        <extend val="0"/>
        <color indexed="60"/>
      </font>
      <fill>
        <patternFill>
          <bgColor indexed="40"/>
        </patternFill>
      </fill>
    </dxf>
    <dxf>
      <font>
        <b/>
        <i val="0"/>
        <condense val="0"/>
        <extend val="0"/>
        <color indexed="11"/>
      </font>
      <fill>
        <patternFill>
          <bgColor indexed="40"/>
        </patternFill>
      </fill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Relationship Id="rId4" Type="http://schemas.openxmlformats.org/officeDocument/2006/relationships/hyperlink" Target="#'Otros Da&#241;o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Resumen Ramos'!A1"/><Relationship Id="rId1" Type="http://schemas.openxmlformats.org/officeDocument/2006/relationships/hyperlink" Target="#'Otros Personas'!A1"/><Relationship Id="rId4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2695575</xdr:colOff>
      <xdr:row>1</xdr:row>
      <xdr:rowOff>66675</xdr:rowOff>
    </xdr:from>
    <xdr:to>
      <xdr:col>1</xdr:col>
      <xdr:colOff>4171950</xdr:colOff>
      <xdr:row>1</xdr:row>
      <xdr:rowOff>495300</xdr:rowOff>
    </xdr:to>
    <xdr:pic>
      <xdr:nvPicPr>
        <xdr:cNvPr id="1037574" name="Picture 9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D5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38125"/>
          <a:ext cx="1476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91047</xdr:colOff>
      <xdr:row>1</xdr:row>
      <xdr:rowOff>22412</xdr:rowOff>
    </xdr:from>
    <xdr:to>
      <xdr:col>4</xdr:col>
      <xdr:colOff>156882</xdr:colOff>
      <xdr:row>2</xdr:row>
      <xdr:rowOff>119342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3452812" y="280147"/>
          <a:ext cx="805423" cy="321048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119</xdr:col>
      <xdr:colOff>268941</xdr:colOff>
      <xdr:row>1</xdr:row>
      <xdr:rowOff>0</xdr:rowOff>
    </xdr:from>
    <xdr:to>
      <xdr:col>120</xdr:col>
      <xdr:colOff>418819</xdr:colOff>
      <xdr:row>2</xdr:row>
      <xdr:rowOff>111637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rrowheads="1"/>
        </xdr:cNvSpPr>
      </xdr:nvSpPr>
      <xdr:spPr bwMode="auto">
        <a:xfrm>
          <a:off x="79214382" y="257735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95</xdr:col>
      <xdr:colOff>44823</xdr:colOff>
      <xdr:row>0</xdr:row>
      <xdr:rowOff>246529</xdr:rowOff>
    </xdr:from>
    <xdr:to>
      <xdr:col>96</xdr:col>
      <xdr:colOff>138672</xdr:colOff>
      <xdr:row>2</xdr:row>
      <xdr:rowOff>100431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63033088" y="24652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59</xdr:col>
      <xdr:colOff>22412</xdr:colOff>
      <xdr:row>0</xdr:row>
      <xdr:rowOff>224117</xdr:rowOff>
    </xdr:from>
    <xdr:to>
      <xdr:col>60</xdr:col>
      <xdr:colOff>82643</xdr:colOff>
      <xdr:row>2</xdr:row>
      <xdr:rowOff>78019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rrowheads="1"/>
        </xdr:cNvSpPr>
      </xdr:nvSpPr>
      <xdr:spPr bwMode="auto">
        <a:xfrm>
          <a:off x="39904147" y="224117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35</xdr:col>
      <xdr:colOff>22412</xdr:colOff>
      <xdr:row>0</xdr:row>
      <xdr:rowOff>212911</xdr:rowOff>
    </xdr:from>
    <xdr:to>
      <xdr:col>36</xdr:col>
      <xdr:colOff>71437</xdr:colOff>
      <xdr:row>2</xdr:row>
      <xdr:rowOff>66813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23622000" y="212911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8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7C577D-ED32-43D8-AEE6-B44CA6699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119062</xdr:colOff>
      <xdr:row>1</xdr:row>
      <xdr:rowOff>83343</xdr:rowOff>
    </xdr:from>
    <xdr:to>
      <xdr:col>108</xdr:col>
      <xdr:colOff>238124</xdr:colOff>
      <xdr:row>2</xdr:row>
      <xdr:rowOff>85723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74342625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53</xdr:col>
      <xdr:colOff>35719</xdr:colOff>
      <xdr:row>1</xdr:row>
      <xdr:rowOff>83344</xdr:rowOff>
    </xdr:from>
    <xdr:to>
      <xdr:col>54</xdr:col>
      <xdr:colOff>59531</xdr:colOff>
      <xdr:row>2</xdr:row>
      <xdr:rowOff>85724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>
          <a:spLocks noChangeArrowheads="1"/>
        </xdr:cNvSpPr>
      </xdr:nvSpPr>
      <xdr:spPr bwMode="auto">
        <a:xfrm>
          <a:off x="38123813" y="309563"/>
          <a:ext cx="833437" cy="30003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</xdr:col>
      <xdr:colOff>595313</xdr:colOff>
      <xdr:row>1</xdr:row>
      <xdr:rowOff>71437</xdr:rowOff>
    </xdr:from>
    <xdr:to>
      <xdr:col>4</xdr:col>
      <xdr:colOff>595312</xdr:colOff>
      <xdr:row>2</xdr:row>
      <xdr:rowOff>73817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 noChangeArrowheads="1"/>
        </xdr:cNvSpPr>
      </xdr:nvSpPr>
      <xdr:spPr bwMode="auto">
        <a:xfrm>
          <a:off x="4786313" y="297656"/>
          <a:ext cx="833437" cy="30003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390525</xdr:colOff>
      <xdr:row>0</xdr:row>
      <xdr:rowOff>180975</xdr:rowOff>
    </xdr:from>
    <xdr:to>
      <xdr:col>0</xdr:col>
      <xdr:colOff>2000250</xdr:colOff>
      <xdr:row>2</xdr:row>
      <xdr:rowOff>142875</xdr:rowOff>
    </xdr:to>
    <xdr:pic>
      <xdr:nvPicPr>
        <xdr:cNvPr id="1051823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AF0C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0975"/>
          <a:ext cx="1609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273844</xdr:colOff>
      <xdr:row>1</xdr:row>
      <xdr:rowOff>59531</xdr:rowOff>
    </xdr:from>
    <xdr:to>
      <xdr:col>4</xdr:col>
      <xdr:colOff>416720</xdr:colOff>
      <xdr:row>2</xdr:row>
      <xdr:rowOff>97630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>
          <a:spLocks noChangeArrowheads="1"/>
        </xdr:cNvSpPr>
      </xdr:nvSpPr>
      <xdr:spPr bwMode="auto">
        <a:xfrm>
          <a:off x="3631407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35719</xdr:colOff>
      <xdr:row>1</xdr:row>
      <xdr:rowOff>-1</xdr:rowOff>
    </xdr:from>
    <xdr:to>
      <xdr:col>48</xdr:col>
      <xdr:colOff>238125</xdr:colOff>
      <xdr:row>2</xdr:row>
      <xdr:rowOff>38098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>
          <a:spLocks noChangeArrowheads="1"/>
        </xdr:cNvSpPr>
      </xdr:nvSpPr>
      <xdr:spPr bwMode="auto">
        <a:xfrm>
          <a:off x="31480125" y="30956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345281</xdr:colOff>
      <xdr:row>1</xdr:row>
      <xdr:rowOff>95249</xdr:rowOff>
    </xdr:from>
    <xdr:to>
      <xdr:col>108</xdr:col>
      <xdr:colOff>297656</xdr:colOff>
      <xdr:row>2</xdr:row>
      <xdr:rowOff>133348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>
          <a:spLocks noChangeArrowheads="1"/>
        </xdr:cNvSpPr>
      </xdr:nvSpPr>
      <xdr:spPr bwMode="auto">
        <a:xfrm>
          <a:off x="70056375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6FA232-6AF2-4473-823F-81C825495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321468</xdr:colOff>
      <xdr:row>1</xdr:row>
      <xdr:rowOff>-1</xdr:rowOff>
    </xdr:from>
    <xdr:to>
      <xdr:col>4</xdr:col>
      <xdr:colOff>547687</xdr:colOff>
      <xdr:row>2</xdr:row>
      <xdr:rowOff>38098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3405187" y="30956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47625</xdr:colOff>
      <xdr:row>1</xdr:row>
      <xdr:rowOff>47625</xdr:rowOff>
    </xdr:from>
    <xdr:to>
      <xdr:col>48</xdr:col>
      <xdr:colOff>250031</xdr:colOff>
      <xdr:row>2</xdr:row>
      <xdr:rowOff>85724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Arrowheads="1"/>
        </xdr:cNvSpPr>
      </xdr:nvSpPr>
      <xdr:spPr bwMode="auto">
        <a:xfrm>
          <a:off x="3025378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166687</xdr:colOff>
      <xdr:row>1</xdr:row>
      <xdr:rowOff>142874</xdr:rowOff>
    </xdr:from>
    <xdr:to>
      <xdr:col>108</xdr:col>
      <xdr:colOff>464344</xdr:colOff>
      <xdr:row>2</xdr:row>
      <xdr:rowOff>180973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68341875" y="45243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1B123C-EDE4-490C-AE0C-2D372B7B4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416719</xdr:colOff>
      <xdr:row>1</xdr:row>
      <xdr:rowOff>0</xdr:rowOff>
    </xdr:from>
    <xdr:to>
      <xdr:col>4</xdr:col>
      <xdr:colOff>642938</xdr:colOff>
      <xdr:row>2</xdr:row>
      <xdr:rowOff>38099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3631407" y="30956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47625</xdr:colOff>
      <xdr:row>1</xdr:row>
      <xdr:rowOff>59530</xdr:rowOff>
    </xdr:from>
    <xdr:to>
      <xdr:col>48</xdr:col>
      <xdr:colOff>250031</xdr:colOff>
      <xdr:row>2</xdr:row>
      <xdr:rowOff>97629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Arrowheads="1"/>
        </xdr:cNvSpPr>
      </xdr:nvSpPr>
      <xdr:spPr bwMode="auto">
        <a:xfrm>
          <a:off x="31242000" y="36909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309563</xdr:colOff>
      <xdr:row>1</xdr:row>
      <xdr:rowOff>142875</xdr:rowOff>
    </xdr:from>
    <xdr:to>
      <xdr:col>108</xdr:col>
      <xdr:colOff>392907</xdr:colOff>
      <xdr:row>2</xdr:row>
      <xdr:rowOff>180974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Arrowheads="1"/>
        </xdr:cNvSpPr>
      </xdr:nvSpPr>
      <xdr:spPr bwMode="auto">
        <a:xfrm>
          <a:off x="70092094" y="45243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E26226-26E1-4C3B-B82B-4737DABAA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5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A94EE1-3770-40BA-B029-6EF19DA99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6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FD9AE4-1D4B-47BC-BE93-182D018332B9}"/>
            </a:ext>
          </a:extLst>
        </xdr:cNvPr>
        <xdr:cNvSpPr>
          <a:spLocks noChangeArrowheads="1"/>
        </xdr:cNvSpPr>
      </xdr:nvSpPr>
      <xdr:spPr bwMode="auto">
        <a:xfrm>
          <a:off x="3036095" y="369095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7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4C8229-160C-477B-B5F7-179C6B4FE710}"/>
            </a:ext>
          </a:extLst>
        </xdr:cNvPr>
        <xdr:cNvSpPr>
          <a:spLocks noChangeArrowheads="1"/>
        </xdr:cNvSpPr>
      </xdr:nvSpPr>
      <xdr:spPr bwMode="auto">
        <a:xfrm>
          <a:off x="18107045" y="342901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8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C89A93-4C7B-46C0-9F6A-F72552DD0E08}"/>
            </a:ext>
          </a:extLst>
        </xdr:cNvPr>
        <xdr:cNvSpPr>
          <a:spLocks noChangeArrowheads="1"/>
        </xdr:cNvSpPr>
      </xdr:nvSpPr>
      <xdr:spPr bwMode="auto">
        <a:xfrm>
          <a:off x="42195752" y="261939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BEAF77-69CC-4CFA-AFBF-73DC17FF8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B13061-3090-4107-94C0-1007B5444D3E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5207FB-C7A5-4881-AD4E-6942A5ADA178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832B7B-0A60-4E67-B080-4AF4436F7A19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AF18B8-3EB5-4D98-BC71-6A55A72B8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7878FF-B6EF-4A9D-B229-7E1AFF1B321A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97DAF4-114D-4E25-BCA4-C4B8FD313B3B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EA26ED-B83F-4F95-BD25-64A9048CF40F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BAE26-61A1-417F-AFEC-E63276D83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5E9AD0-06ED-461E-AFA1-2B7A3DEC2B80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5CB99F-C2F1-4DCA-B1A8-693606F17062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EE45B8-4EAE-403A-9162-2DC2D1137C64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37D974-61F0-4656-9B03-5492CB7E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93411D-E7FD-420A-92C4-029865B6B817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329D2E-6C9B-4A8F-955F-A2F912A7670E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BCFCAA-5679-4822-9B34-D994CC1AB177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202406</xdr:colOff>
      <xdr:row>0</xdr:row>
      <xdr:rowOff>154781</xdr:rowOff>
    </xdr:from>
    <xdr:to>
      <xdr:col>19</xdr:col>
      <xdr:colOff>476250</xdr:colOff>
      <xdr:row>2</xdr:row>
      <xdr:rowOff>26192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17371219" y="154781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1</xdr:col>
      <xdr:colOff>0</xdr:colOff>
      <xdr:row>0</xdr:row>
      <xdr:rowOff>23812</xdr:rowOff>
    </xdr:from>
    <xdr:to>
      <xdr:col>1</xdr:col>
      <xdr:colOff>1643062</xdr:colOff>
      <xdr:row>2</xdr:row>
      <xdr:rowOff>26876</xdr:rowOff>
    </xdr:to>
    <xdr:pic>
      <xdr:nvPicPr>
        <xdr:cNvPr id="6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5D616-EECF-4C62-B70D-FF7BB6C3A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9907D9-8FC8-4412-B846-FB7CE1184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77EA2-7961-4BBE-B146-92E73AE1B965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FF4CCF-0546-4603-A457-6CE95CC5DC31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07EB87-FD87-4AC0-9677-A0FF1786632A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429295-535C-481D-A4ED-5432D974B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16D989-41ED-4573-AD04-CC6906779682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A58C9E-AA40-4856-AB1B-84F0BB91AAFE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863869-B739-4987-873D-8D5A8FA005B5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1</xdr:row>
      <xdr:rowOff>59531</xdr:rowOff>
    </xdr:from>
    <xdr:to>
      <xdr:col>4</xdr:col>
      <xdr:colOff>345282</xdr:colOff>
      <xdr:row>2</xdr:row>
      <xdr:rowOff>61911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3178969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11906</xdr:colOff>
      <xdr:row>1</xdr:row>
      <xdr:rowOff>59531</xdr:rowOff>
    </xdr:from>
    <xdr:to>
      <xdr:col>48</xdr:col>
      <xdr:colOff>214313</xdr:colOff>
      <xdr:row>2</xdr:row>
      <xdr:rowOff>61911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/>
        </xdr:cNvSpPr>
      </xdr:nvSpPr>
      <xdr:spPr bwMode="auto">
        <a:xfrm>
          <a:off x="30146625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345281</xdr:colOff>
      <xdr:row>1</xdr:row>
      <xdr:rowOff>142874</xdr:rowOff>
    </xdr:from>
    <xdr:to>
      <xdr:col>108</xdr:col>
      <xdr:colOff>452438</xdr:colOff>
      <xdr:row>2</xdr:row>
      <xdr:rowOff>145254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67472719" y="45243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92F39D-212E-4833-A90B-F536990C3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202406</xdr:colOff>
      <xdr:row>1</xdr:row>
      <xdr:rowOff>107156</xdr:rowOff>
    </xdr:from>
    <xdr:to>
      <xdr:col>108</xdr:col>
      <xdr:colOff>297656</xdr:colOff>
      <xdr:row>2</xdr:row>
      <xdr:rowOff>145255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Arrowheads="1"/>
        </xdr:cNvSpPr>
      </xdr:nvSpPr>
      <xdr:spPr bwMode="auto">
        <a:xfrm>
          <a:off x="67413187" y="41671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119062</xdr:colOff>
      <xdr:row>1</xdr:row>
      <xdr:rowOff>0</xdr:rowOff>
    </xdr:from>
    <xdr:to>
      <xdr:col>4</xdr:col>
      <xdr:colOff>535780</xdr:colOff>
      <xdr:row>2</xdr:row>
      <xdr:rowOff>61911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/>
        </xdr:cNvSpPr>
      </xdr:nvSpPr>
      <xdr:spPr bwMode="auto">
        <a:xfrm>
          <a:off x="3202781" y="30956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0</xdr:colOff>
      <xdr:row>0</xdr:row>
      <xdr:rowOff>285750</xdr:rowOff>
    </xdr:from>
    <xdr:to>
      <xdr:col>54</xdr:col>
      <xdr:colOff>285749</xdr:colOff>
      <xdr:row>2</xdr:row>
      <xdr:rowOff>38098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>
          <a:spLocks noChangeArrowheads="1"/>
        </xdr:cNvSpPr>
      </xdr:nvSpPr>
      <xdr:spPr bwMode="auto">
        <a:xfrm>
          <a:off x="33849469" y="285750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D4F506-9486-4AB5-BAF1-56E23AC17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154781</xdr:colOff>
      <xdr:row>1</xdr:row>
      <xdr:rowOff>130969</xdr:rowOff>
    </xdr:from>
    <xdr:to>
      <xdr:col>108</xdr:col>
      <xdr:colOff>309562</xdr:colOff>
      <xdr:row>2</xdr:row>
      <xdr:rowOff>169068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 noChangeArrowheads="1"/>
        </xdr:cNvSpPr>
      </xdr:nvSpPr>
      <xdr:spPr bwMode="auto">
        <a:xfrm>
          <a:off x="68163281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345282</xdr:colOff>
      <xdr:row>1</xdr:row>
      <xdr:rowOff>59531</xdr:rowOff>
    </xdr:from>
    <xdr:to>
      <xdr:col>4</xdr:col>
      <xdr:colOff>559594</xdr:colOff>
      <xdr:row>2</xdr:row>
      <xdr:rowOff>121442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 noChangeArrowheads="1"/>
        </xdr:cNvSpPr>
      </xdr:nvSpPr>
      <xdr:spPr bwMode="auto">
        <a:xfrm>
          <a:off x="3429001" y="369094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47625</xdr:colOff>
      <xdr:row>0</xdr:row>
      <xdr:rowOff>273843</xdr:rowOff>
    </xdr:from>
    <xdr:to>
      <xdr:col>54</xdr:col>
      <xdr:colOff>333374</xdr:colOff>
      <xdr:row>2</xdr:row>
      <xdr:rowOff>26191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>
          <a:spLocks noChangeArrowheads="1"/>
        </xdr:cNvSpPr>
      </xdr:nvSpPr>
      <xdr:spPr bwMode="auto">
        <a:xfrm>
          <a:off x="34611469" y="27384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8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13E8F5-78EF-4AA6-8101-5F2329B5C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107156</xdr:colOff>
      <xdr:row>1</xdr:row>
      <xdr:rowOff>83343</xdr:rowOff>
    </xdr:from>
    <xdr:to>
      <xdr:col>108</xdr:col>
      <xdr:colOff>357188</xdr:colOff>
      <xdr:row>2</xdr:row>
      <xdr:rowOff>121442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rrowheads="1"/>
        </xdr:cNvSpPr>
      </xdr:nvSpPr>
      <xdr:spPr bwMode="auto">
        <a:xfrm>
          <a:off x="68187094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738187</xdr:colOff>
      <xdr:row>0</xdr:row>
      <xdr:rowOff>273844</xdr:rowOff>
    </xdr:from>
    <xdr:to>
      <xdr:col>4</xdr:col>
      <xdr:colOff>416717</xdr:colOff>
      <xdr:row>2</xdr:row>
      <xdr:rowOff>26192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rrowheads="1"/>
        </xdr:cNvSpPr>
      </xdr:nvSpPr>
      <xdr:spPr bwMode="auto">
        <a:xfrm>
          <a:off x="3083718" y="273844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71437</xdr:colOff>
      <xdr:row>0</xdr:row>
      <xdr:rowOff>297656</xdr:rowOff>
    </xdr:from>
    <xdr:to>
      <xdr:col>54</xdr:col>
      <xdr:colOff>357186</xdr:colOff>
      <xdr:row>2</xdr:row>
      <xdr:rowOff>50004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>
          <a:spLocks noChangeArrowheads="1"/>
        </xdr:cNvSpPr>
      </xdr:nvSpPr>
      <xdr:spPr bwMode="auto">
        <a:xfrm>
          <a:off x="34170937" y="297656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47804F-EE55-404C-B9AD-A80C549C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297656</xdr:colOff>
      <xdr:row>1</xdr:row>
      <xdr:rowOff>59531</xdr:rowOff>
    </xdr:from>
    <xdr:to>
      <xdr:col>108</xdr:col>
      <xdr:colOff>440532</xdr:colOff>
      <xdr:row>2</xdr:row>
      <xdr:rowOff>97630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>
          <a:spLocks noChangeArrowheads="1"/>
        </xdr:cNvSpPr>
      </xdr:nvSpPr>
      <xdr:spPr bwMode="auto">
        <a:xfrm>
          <a:off x="69711094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47625</xdr:colOff>
      <xdr:row>1</xdr:row>
      <xdr:rowOff>0</xdr:rowOff>
    </xdr:from>
    <xdr:to>
      <xdr:col>54</xdr:col>
      <xdr:colOff>333374</xdr:colOff>
      <xdr:row>2</xdr:row>
      <xdr:rowOff>61911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>
          <a:spLocks noChangeArrowheads="1"/>
        </xdr:cNvSpPr>
      </xdr:nvSpPr>
      <xdr:spPr bwMode="auto">
        <a:xfrm>
          <a:off x="35052000" y="30956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154781</xdr:colOff>
      <xdr:row>0</xdr:row>
      <xdr:rowOff>297657</xdr:rowOff>
    </xdr:from>
    <xdr:to>
      <xdr:col>4</xdr:col>
      <xdr:colOff>511968</xdr:colOff>
      <xdr:row>2</xdr:row>
      <xdr:rowOff>50005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>
          <a:spLocks noChangeArrowheads="1"/>
        </xdr:cNvSpPr>
      </xdr:nvSpPr>
      <xdr:spPr bwMode="auto">
        <a:xfrm>
          <a:off x="3238500" y="297657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5D76C2-D0A5-430C-BBD2-848A9C011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130968</xdr:rowOff>
    </xdr:from>
    <xdr:to>
      <xdr:col>108</xdr:col>
      <xdr:colOff>369094</xdr:colOff>
      <xdr:row>2</xdr:row>
      <xdr:rowOff>169067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/>
        </xdr:cNvSpPr>
      </xdr:nvSpPr>
      <xdr:spPr bwMode="auto">
        <a:xfrm>
          <a:off x="68615719" y="44053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250031</xdr:colOff>
      <xdr:row>1</xdr:row>
      <xdr:rowOff>47624</xdr:rowOff>
    </xdr:from>
    <xdr:to>
      <xdr:col>4</xdr:col>
      <xdr:colOff>416719</xdr:colOff>
      <xdr:row>2</xdr:row>
      <xdr:rowOff>85723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Arrowheads="1"/>
        </xdr:cNvSpPr>
      </xdr:nvSpPr>
      <xdr:spPr bwMode="auto">
        <a:xfrm>
          <a:off x="3333750" y="35718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47626</xdr:colOff>
      <xdr:row>1</xdr:row>
      <xdr:rowOff>23812</xdr:rowOff>
    </xdr:from>
    <xdr:to>
      <xdr:col>48</xdr:col>
      <xdr:colOff>250032</xdr:colOff>
      <xdr:row>2</xdr:row>
      <xdr:rowOff>61911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>
          <a:spLocks noChangeArrowheads="1"/>
        </xdr:cNvSpPr>
      </xdr:nvSpPr>
      <xdr:spPr bwMode="auto">
        <a:xfrm>
          <a:off x="30384751" y="33337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C34C6C-A24E-49B2-982E-5C3142519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154781</xdr:colOff>
      <xdr:row>1</xdr:row>
      <xdr:rowOff>47625</xdr:rowOff>
    </xdr:from>
    <xdr:to>
      <xdr:col>116</xdr:col>
      <xdr:colOff>440531</xdr:colOff>
      <xdr:row>2</xdr:row>
      <xdr:rowOff>85724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Arrowheads="1"/>
        </xdr:cNvSpPr>
      </xdr:nvSpPr>
      <xdr:spPr bwMode="auto">
        <a:xfrm>
          <a:off x="73914000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59531</xdr:colOff>
      <xdr:row>1</xdr:row>
      <xdr:rowOff>71437</xdr:rowOff>
    </xdr:from>
    <xdr:to>
      <xdr:col>4</xdr:col>
      <xdr:colOff>369094</xdr:colOff>
      <xdr:row>2</xdr:row>
      <xdr:rowOff>109536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Arrowheads="1"/>
        </xdr:cNvSpPr>
      </xdr:nvSpPr>
      <xdr:spPr bwMode="auto">
        <a:xfrm>
          <a:off x="3143250" y="381000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83343</xdr:colOff>
      <xdr:row>1</xdr:row>
      <xdr:rowOff>47625</xdr:rowOff>
    </xdr:from>
    <xdr:to>
      <xdr:col>48</xdr:col>
      <xdr:colOff>285750</xdr:colOff>
      <xdr:row>2</xdr:row>
      <xdr:rowOff>85724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>
          <a:spLocks noChangeArrowheads="1"/>
        </xdr:cNvSpPr>
      </xdr:nvSpPr>
      <xdr:spPr bwMode="auto">
        <a:xfrm>
          <a:off x="3053953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5FF841-CB08-4CF9-A139-064BC420F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381000</xdr:colOff>
      <xdr:row>1</xdr:row>
      <xdr:rowOff>142874</xdr:rowOff>
    </xdr:from>
    <xdr:to>
      <xdr:col>108</xdr:col>
      <xdr:colOff>678656</xdr:colOff>
      <xdr:row>2</xdr:row>
      <xdr:rowOff>180973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Arrowheads="1"/>
        </xdr:cNvSpPr>
      </xdr:nvSpPr>
      <xdr:spPr bwMode="auto">
        <a:xfrm>
          <a:off x="68091844" y="452437"/>
          <a:ext cx="940593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107155</xdr:colOff>
      <xdr:row>1</xdr:row>
      <xdr:rowOff>35719</xdr:rowOff>
    </xdr:from>
    <xdr:to>
      <xdr:col>48</xdr:col>
      <xdr:colOff>309562</xdr:colOff>
      <xdr:row>2</xdr:row>
      <xdr:rowOff>73818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/>
        </xdr:cNvSpPr>
      </xdr:nvSpPr>
      <xdr:spPr bwMode="auto">
        <a:xfrm>
          <a:off x="29848968" y="34528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142875</xdr:colOff>
      <xdr:row>1</xdr:row>
      <xdr:rowOff>71438</xdr:rowOff>
    </xdr:from>
    <xdr:to>
      <xdr:col>4</xdr:col>
      <xdr:colOff>452438</xdr:colOff>
      <xdr:row>2</xdr:row>
      <xdr:rowOff>109537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Arrowheads="1"/>
        </xdr:cNvSpPr>
      </xdr:nvSpPr>
      <xdr:spPr bwMode="auto">
        <a:xfrm>
          <a:off x="3226594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64CACB-C4C2-4AC7-8664-D7CB02D17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193</xdr:col>
      <xdr:colOff>414338</xdr:colOff>
      <xdr:row>0</xdr:row>
      <xdr:rowOff>223838</xdr:rowOff>
    </xdr:from>
    <xdr:to>
      <xdr:col>194</xdr:col>
      <xdr:colOff>509589</xdr:colOff>
      <xdr:row>2</xdr:row>
      <xdr:rowOff>71437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130549651" y="223838"/>
          <a:ext cx="83343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154</xdr:col>
      <xdr:colOff>726282</xdr:colOff>
      <xdr:row>0</xdr:row>
      <xdr:rowOff>202406</xdr:rowOff>
    </xdr:from>
    <xdr:to>
      <xdr:col>155</xdr:col>
      <xdr:colOff>678656</xdr:colOff>
      <xdr:row>2</xdr:row>
      <xdr:rowOff>50005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103465313" y="202406"/>
          <a:ext cx="70246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108</xdr:col>
      <xdr:colOff>83345</xdr:colOff>
      <xdr:row>0</xdr:row>
      <xdr:rowOff>190501</xdr:rowOff>
    </xdr:from>
    <xdr:to>
      <xdr:col>109</xdr:col>
      <xdr:colOff>345281</xdr:colOff>
      <xdr:row>2</xdr:row>
      <xdr:rowOff>38100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71092220" y="190501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27</xdr:col>
      <xdr:colOff>726282</xdr:colOff>
      <xdr:row>0</xdr:row>
      <xdr:rowOff>238126</xdr:rowOff>
    </xdr:from>
    <xdr:to>
      <xdr:col>28</xdr:col>
      <xdr:colOff>714375</xdr:colOff>
      <xdr:row>2</xdr:row>
      <xdr:rowOff>85725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18383251" y="23812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60</xdr:col>
      <xdr:colOff>440531</xdr:colOff>
      <xdr:row>0</xdr:row>
      <xdr:rowOff>214313</xdr:rowOff>
    </xdr:from>
    <xdr:to>
      <xdr:col>62</xdr:col>
      <xdr:colOff>83343</xdr:colOff>
      <xdr:row>2</xdr:row>
      <xdr:rowOff>61912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39671625" y="21431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84</xdr:col>
      <xdr:colOff>738188</xdr:colOff>
      <xdr:row>0</xdr:row>
      <xdr:rowOff>202406</xdr:rowOff>
    </xdr:from>
    <xdr:to>
      <xdr:col>86</xdr:col>
      <xdr:colOff>35719</xdr:colOff>
      <xdr:row>2</xdr:row>
      <xdr:rowOff>50005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55673626" y="20240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131</xdr:col>
      <xdr:colOff>59530</xdr:colOff>
      <xdr:row>0</xdr:row>
      <xdr:rowOff>226219</xdr:rowOff>
    </xdr:from>
    <xdr:to>
      <xdr:col>132</xdr:col>
      <xdr:colOff>95248</xdr:colOff>
      <xdr:row>2</xdr:row>
      <xdr:rowOff>73818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86856093" y="226219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174</xdr:col>
      <xdr:colOff>226219</xdr:colOff>
      <xdr:row>0</xdr:row>
      <xdr:rowOff>166687</xdr:rowOff>
    </xdr:from>
    <xdr:to>
      <xdr:col>175</xdr:col>
      <xdr:colOff>142875</xdr:colOff>
      <xdr:row>2</xdr:row>
      <xdr:rowOff>14286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117598032" y="166687"/>
          <a:ext cx="70246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</xdr:col>
      <xdr:colOff>178594</xdr:colOff>
      <xdr:row>1</xdr:row>
      <xdr:rowOff>11906</xdr:rowOff>
    </xdr:from>
    <xdr:to>
      <xdr:col>6</xdr:col>
      <xdr:colOff>488156</xdr:colOff>
      <xdr:row>2</xdr:row>
      <xdr:rowOff>121443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4381500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7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8AA2D-4F25-408F-890F-F6D48EC2D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119062</xdr:colOff>
      <xdr:row>1</xdr:row>
      <xdr:rowOff>83343</xdr:rowOff>
    </xdr:from>
    <xdr:to>
      <xdr:col>108</xdr:col>
      <xdr:colOff>428625</xdr:colOff>
      <xdr:row>2</xdr:row>
      <xdr:rowOff>121442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Arrowheads="1"/>
        </xdr:cNvSpPr>
      </xdr:nvSpPr>
      <xdr:spPr bwMode="auto">
        <a:xfrm>
          <a:off x="64389000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142875</xdr:colOff>
      <xdr:row>1</xdr:row>
      <xdr:rowOff>59531</xdr:rowOff>
    </xdr:from>
    <xdr:to>
      <xdr:col>4</xdr:col>
      <xdr:colOff>369094</xdr:colOff>
      <xdr:row>2</xdr:row>
      <xdr:rowOff>97630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Arrowheads="1"/>
        </xdr:cNvSpPr>
      </xdr:nvSpPr>
      <xdr:spPr bwMode="auto">
        <a:xfrm>
          <a:off x="2976563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59532</xdr:colOff>
      <xdr:row>1</xdr:row>
      <xdr:rowOff>11906</xdr:rowOff>
    </xdr:from>
    <xdr:to>
      <xdr:col>48</xdr:col>
      <xdr:colOff>261938</xdr:colOff>
      <xdr:row>2</xdr:row>
      <xdr:rowOff>50005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>
          <a:spLocks noChangeArrowheads="1"/>
        </xdr:cNvSpPr>
      </xdr:nvSpPr>
      <xdr:spPr bwMode="auto">
        <a:xfrm>
          <a:off x="28884563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EBF13C-48F1-4A1F-9F34-3FC821D8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107156</xdr:colOff>
      <xdr:row>1</xdr:row>
      <xdr:rowOff>59531</xdr:rowOff>
    </xdr:from>
    <xdr:to>
      <xdr:col>4</xdr:col>
      <xdr:colOff>452438</xdr:colOff>
      <xdr:row>2</xdr:row>
      <xdr:rowOff>61911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>
          <a:spLocks noChangeArrowheads="1"/>
        </xdr:cNvSpPr>
      </xdr:nvSpPr>
      <xdr:spPr bwMode="auto">
        <a:xfrm>
          <a:off x="3178969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46</xdr:col>
      <xdr:colOff>523875</xdr:colOff>
      <xdr:row>1</xdr:row>
      <xdr:rowOff>35719</xdr:rowOff>
    </xdr:from>
    <xdr:to>
      <xdr:col>48</xdr:col>
      <xdr:colOff>190500</xdr:colOff>
      <xdr:row>2</xdr:row>
      <xdr:rowOff>38099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>
          <a:spLocks noChangeArrowheads="1"/>
        </xdr:cNvSpPr>
      </xdr:nvSpPr>
      <xdr:spPr bwMode="auto">
        <a:xfrm>
          <a:off x="29396531" y="34528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107156</xdr:colOff>
      <xdr:row>1</xdr:row>
      <xdr:rowOff>95250</xdr:rowOff>
    </xdr:from>
    <xdr:to>
      <xdr:col>108</xdr:col>
      <xdr:colOff>392906</xdr:colOff>
      <xdr:row>2</xdr:row>
      <xdr:rowOff>97630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>
          <a:spLocks noChangeArrowheads="1"/>
        </xdr:cNvSpPr>
      </xdr:nvSpPr>
      <xdr:spPr bwMode="auto">
        <a:xfrm>
          <a:off x="65162906" y="40481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F5CC73-70B2-4F1F-90DA-8AAD8F7E7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95250</xdr:rowOff>
    </xdr:from>
    <xdr:to>
      <xdr:col>108</xdr:col>
      <xdr:colOff>404812</xdr:colOff>
      <xdr:row>2</xdr:row>
      <xdr:rowOff>97630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>
          <a:spLocks noChangeArrowheads="1"/>
        </xdr:cNvSpPr>
      </xdr:nvSpPr>
      <xdr:spPr bwMode="auto">
        <a:xfrm>
          <a:off x="70163531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178594</xdr:colOff>
      <xdr:row>1</xdr:row>
      <xdr:rowOff>11906</xdr:rowOff>
    </xdr:from>
    <xdr:to>
      <xdr:col>48</xdr:col>
      <xdr:colOff>381000</xdr:colOff>
      <xdr:row>2</xdr:row>
      <xdr:rowOff>14286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>
          <a:spLocks noChangeArrowheads="1"/>
        </xdr:cNvSpPr>
      </xdr:nvSpPr>
      <xdr:spPr bwMode="auto">
        <a:xfrm>
          <a:off x="31468219" y="2381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381000</xdr:colOff>
      <xdr:row>1</xdr:row>
      <xdr:rowOff>35719</xdr:rowOff>
    </xdr:from>
    <xdr:to>
      <xdr:col>4</xdr:col>
      <xdr:colOff>500063</xdr:colOff>
      <xdr:row>2</xdr:row>
      <xdr:rowOff>38099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>
          <a:spLocks noChangeArrowheads="1"/>
        </xdr:cNvSpPr>
      </xdr:nvSpPr>
      <xdr:spPr bwMode="auto">
        <a:xfrm>
          <a:off x="4286250" y="26193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61A38C-D2B7-4FB5-A96A-E76C8DA02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297656</xdr:colOff>
      <xdr:row>1</xdr:row>
      <xdr:rowOff>95249</xdr:rowOff>
    </xdr:from>
    <xdr:to>
      <xdr:col>108</xdr:col>
      <xdr:colOff>345282</xdr:colOff>
      <xdr:row>2</xdr:row>
      <xdr:rowOff>133348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>
          <a:spLocks noChangeArrowheads="1"/>
        </xdr:cNvSpPr>
      </xdr:nvSpPr>
      <xdr:spPr bwMode="auto">
        <a:xfrm>
          <a:off x="69996844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285750</xdr:colOff>
      <xdr:row>1</xdr:row>
      <xdr:rowOff>71437</xdr:rowOff>
    </xdr:from>
    <xdr:to>
      <xdr:col>4</xdr:col>
      <xdr:colOff>583406</xdr:colOff>
      <xdr:row>2</xdr:row>
      <xdr:rowOff>109536</xdr:rowOff>
    </xdr:to>
    <xdr:sp macro="" textlink="">
      <xdr:nvSpPr>
        <xdr:cNvPr id="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>
          <a:spLocks noChangeArrowheads="1"/>
        </xdr:cNvSpPr>
      </xdr:nvSpPr>
      <xdr:spPr bwMode="auto">
        <a:xfrm>
          <a:off x="3500438" y="381000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47625</xdr:colOff>
      <xdr:row>1</xdr:row>
      <xdr:rowOff>-1</xdr:rowOff>
    </xdr:from>
    <xdr:to>
      <xdr:col>60</xdr:col>
      <xdr:colOff>214312</xdr:colOff>
      <xdr:row>2</xdr:row>
      <xdr:rowOff>38098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>
          <a:spLocks noChangeArrowheads="1"/>
        </xdr:cNvSpPr>
      </xdr:nvSpPr>
      <xdr:spPr bwMode="auto">
        <a:xfrm>
          <a:off x="38528625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B88693-2918-41DF-AF08-1669F77CB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130968</xdr:rowOff>
    </xdr:from>
    <xdr:to>
      <xdr:col>108</xdr:col>
      <xdr:colOff>369094</xdr:colOff>
      <xdr:row>2</xdr:row>
      <xdr:rowOff>169067</xdr:rowOff>
    </xdr:to>
    <xdr:sp macro="" textlink="">
      <xdr:nvSpPr>
        <xdr:cNvPr id="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EB3D02-DE26-4F3B-BA29-9AC41D5B6CFD}"/>
            </a:ext>
          </a:extLst>
        </xdr:cNvPr>
        <xdr:cNvSpPr>
          <a:spLocks noChangeArrowheads="1"/>
        </xdr:cNvSpPr>
      </xdr:nvSpPr>
      <xdr:spPr bwMode="auto">
        <a:xfrm>
          <a:off x="78057375" y="435768"/>
          <a:ext cx="931069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250031</xdr:colOff>
      <xdr:row>1</xdr:row>
      <xdr:rowOff>47624</xdr:rowOff>
    </xdr:from>
    <xdr:to>
      <xdr:col>4</xdr:col>
      <xdr:colOff>416719</xdr:colOff>
      <xdr:row>2</xdr:row>
      <xdr:rowOff>85723</xdr:rowOff>
    </xdr:to>
    <xdr:sp macro="" textlink="">
      <xdr:nvSpPr>
        <xdr:cNvPr id="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A1CEC-DC15-4A7E-8EE4-D92E61086BB5}"/>
            </a:ext>
          </a:extLst>
        </xdr:cNvPr>
        <xdr:cNvSpPr>
          <a:spLocks noChangeArrowheads="1"/>
        </xdr:cNvSpPr>
      </xdr:nvSpPr>
      <xdr:spPr bwMode="auto">
        <a:xfrm>
          <a:off x="3726656" y="352424"/>
          <a:ext cx="88106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47626</xdr:colOff>
      <xdr:row>1</xdr:row>
      <xdr:rowOff>23812</xdr:rowOff>
    </xdr:from>
    <xdr:to>
      <xdr:col>48</xdr:col>
      <xdr:colOff>250032</xdr:colOff>
      <xdr:row>2</xdr:row>
      <xdr:rowOff>61911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E87097-8286-44B3-8E9B-83E2091396BD}"/>
            </a:ext>
          </a:extLst>
        </xdr:cNvPr>
        <xdr:cNvSpPr>
          <a:spLocks noChangeArrowheads="1"/>
        </xdr:cNvSpPr>
      </xdr:nvSpPr>
      <xdr:spPr bwMode="auto">
        <a:xfrm>
          <a:off x="34956751" y="328612"/>
          <a:ext cx="1050131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5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F63B0B-C91A-4D60-A36A-CECB3E0C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130969</xdr:rowOff>
    </xdr:from>
    <xdr:to>
      <xdr:col>108</xdr:col>
      <xdr:colOff>285751</xdr:colOff>
      <xdr:row>2</xdr:row>
      <xdr:rowOff>169068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>
          <a:spLocks noChangeArrowheads="1"/>
        </xdr:cNvSpPr>
      </xdr:nvSpPr>
      <xdr:spPr bwMode="auto">
        <a:xfrm>
          <a:off x="69413438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178593</xdr:colOff>
      <xdr:row>1</xdr:row>
      <xdr:rowOff>11905</xdr:rowOff>
    </xdr:from>
    <xdr:to>
      <xdr:col>4</xdr:col>
      <xdr:colOff>476249</xdr:colOff>
      <xdr:row>2</xdr:row>
      <xdr:rowOff>50004</xdr:rowOff>
    </xdr:to>
    <xdr:sp macro="" textlink="">
      <xdr:nvSpPr>
        <xdr:cNvPr id="11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>
          <a:spLocks noChangeArrowheads="1"/>
        </xdr:cNvSpPr>
      </xdr:nvSpPr>
      <xdr:spPr bwMode="auto">
        <a:xfrm>
          <a:off x="3393281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9525</xdr:colOff>
      <xdr:row>0</xdr:row>
      <xdr:rowOff>307182</xdr:rowOff>
    </xdr:from>
    <xdr:to>
      <xdr:col>60</xdr:col>
      <xdr:colOff>176212</xdr:colOff>
      <xdr:row>2</xdr:row>
      <xdr:rowOff>35718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>
          <a:spLocks noChangeArrowheads="1"/>
        </xdr:cNvSpPr>
      </xdr:nvSpPr>
      <xdr:spPr bwMode="auto">
        <a:xfrm>
          <a:off x="38347650" y="30718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86BEB2-7999-4938-BA6E-C1F8B08F6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404813</xdr:colOff>
      <xdr:row>1</xdr:row>
      <xdr:rowOff>83343</xdr:rowOff>
    </xdr:from>
    <xdr:to>
      <xdr:col>108</xdr:col>
      <xdr:colOff>428625</xdr:colOff>
      <xdr:row>2</xdr:row>
      <xdr:rowOff>121442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>
          <a:spLocks noChangeArrowheads="1"/>
        </xdr:cNvSpPr>
      </xdr:nvSpPr>
      <xdr:spPr bwMode="auto">
        <a:xfrm>
          <a:off x="69472969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333375</xdr:colOff>
      <xdr:row>1</xdr:row>
      <xdr:rowOff>47625</xdr:rowOff>
    </xdr:from>
    <xdr:to>
      <xdr:col>4</xdr:col>
      <xdr:colOff>631031</xdr:colOff>
      <xdr:row>2</xdr:row>
      <xdr:rowOff>85724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>
          <a:spLocks noChangeArrowheads="1"/>
        </xdr:cNvSpPr>
      </xdr:nvSpPr>
      <xdr:spPr bwMode="auto">
        <a:xfrm>
          <a:off x="3548063" y="35718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47625</xdr:colOff>
      <xdr:row>1</xdr:row>
      <xdr:rowOff>11905</xdr:rowOff>
    </xdr:from>
    <xdr:to>
      <xdr:col>60</xdr:col>
      <xdr:colOff>214312</xdr:colOff>
      <xdr:row>2</xdr:row>
      <xdr:rowOff>50004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>
          <a:spLocks noChangeArrowheads="1"/>
        </xdr:cNvSpPr>
      </xdr:nvSpPr>
      <xdr:spPr bwMode="auto">
        <a:xfrm>
          <a:off x="38326219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28A835-E550-45A5-BED7-63CCD68C0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202406</xdr:colOff>
      <xdr:row>1</xdr:row>
      <xdr:rowOff>119062</xdr:rowOff>
    </xdr:from>
    <xdr:to>
      <xdr:col>108</xdr:col>
      <xdr:colOff>238125</xdr:colOff>
      <xdr:row>2</xdr:row>
      <xdr:rowOff>157161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>
          <a:spLocks noChangeArrowheads="1"/>
        </xdr:cNvSpPr>
      </xdr:nvSpPr>
      <xdr:spPr bwMode="auto">
        <a:xfrm>
          <a:off x="70461187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333375</xdr:colOff>
      <xdr:row>1</xdr:row>
      <xdr:rowOff>35719</xdr:rowOff>
    </xdr:from>
    <xdr:to>
      <xdr:col>4</xdr:col>
      <xdr:colOff>583406</xdr:colOff>
      <xdr:row>2</xdr:row>
      <xdr:rowOff>73818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>
          <a:spLocks noChangeArrowheads="1"/>
        </xdr:cNvSpPr>
      </xdr:nvSpPr>
      <xdr:spPr bwMode="auto">
        <a:xfrm>
          <a:off x="3548063" y="34528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11905</xdr:rowOff>
    </xdr:from>
    <xdr:to>
      <xdr:col>60</xdr:col>
      <xdr:colOff>226218</xdr:colOff>
      <xdr:row>2</xdr:row>
      <xdr:rowOff>50004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>
          <a:spLocks noChangeArrowheads="1"/>
        </xdr:cNvSpPr>
      </xdr:nvSpPr>
      <xdr:spPr bwMode="auto">
        <a:xfrm>
          <a:off x="39266812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F3132D-E072-41D2-AF82-B4E238AC1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392905</xdr:colOff>
      <xdr:row>1</xdr:row>
      <xdr:rowOff>107155</xdr:rowOff>
    </xdr:from>
    <xdr:to>
      <xdr:col>108</xdr:col>
      <xdr:colOff>369093</xdr:colOff>
      <xdr:row>2</xdr:row>
      <xdr:rowOff>145254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>
          <a:spLocks noChangeArrowheads="1"/>
        </xdr:cNvSpPr>
      </xdr:nvSpPr>
      <xdr:spPr bwMode="auto">
        <a:xfrm>
          <a:off x="69568218" y="41671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392907</xdr:colOff>
      <xdr:row>1</xdr:row>
      <xdr:rowOff>11906</xdr:rowOff>
    </xdr:from>
    <xdr:to>
      <xdr:col>4</xdr:col>
      <xdr:colOff>619126</xdr:colOff>
      <xdr:row>2</xdr:row>
      <xdr:rowOff>50005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>
          <a:spLocks noChangeArrowheads="1"/>
        </xdr:cNvSpPr>
      </xdr:nvSpPr>
      <xdr:spPr bwMode="auto">
        <a:xfrm>
          <a:off x="3607595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58</xdr:col>
      <xdr:colOff>571500</xdr:colOff>
      <xdr:row>1</xdr:row>
      <xdr:rowOff>11906</xdr:rowOff>
    </xdr:from>
    <xdr:to>
      <xdr:col>60</xdr:col>
      <xdr:colOff>154781</xdr:colOff>
      <xdr:row>2</xdr:row>
      <xdr:rowOff>50005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>
          <a:spLocks noChangeArrowheads="1"/>
        </xdr:cNvSpPr>
      </xdr:nvSpPr>
      <xdr:spPr bwMode="auto">
        <a:xfrm>
          <a:off x="38373844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F22C3F-5020-401C-8C43-151563026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369093</xdr:colOff>
      <xdr:row>1</xdr:row>
      <xdr:rowOff>107155</xdr:rowOff>
    </xdr:from>
    <xdr:to>
      <xdr:col>108</xdr:col>
      <xdr:colOff>381000</xdr:colOff>
      <xdr:row>2</xdr:row>
      <xdr:rowOff>145254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>
          <a:spLocks noChangeArrowheads="1"/>
        </xdr:cNvSpPr>
      </xdr:nvSpPr>
      <xdr:spPr bwMode="auto">
        <a:xfrm>
          <a:off x="70127812" y="41671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297657</xdr:colOff>
      <xdr:row>1</xdr:row>
      <xdr:rowOff>0</xdr:rowOff>
    </xdr:from>
    <xdr:to>
      <xdr:col>4</xdr:col>
      <xdr:colOff>595313</xdr:colOff>
      <xdr:row>2</xdr:row>
      <xdr:rowOff>38099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>
          <a:spLocks noChangeArrowheads="1"/>
        </xdr:cNvSpPr>
      </xdr:nvSpPr>
      <xdr:spPr bwMode="auto">
        <a:xfrm>
          <a:off x="3512345" y="30956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11906</xdr:colOff>
      <xdr:row>1</xdr:row>
      <xdr:rowOff>23812</xdr:rowOff>
    </xdr:from>
    <xdr:to>
      <xdr:col>60</xdr:col>
      <xdr:colOff>178593</xdr:colOff>
      <xdr:row>2</xdr:row>
      <xdr:rowOff>61911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>
          <a:spLocks noChangeArrowheads="1"/>
        </xdr:cNvSpPr>
      </xdr:nvSpPr>
      <xdr:spPr bwMode="auto">
        <a:xfrm>
          <a:off x="38838187" y="333375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3687C1-8B2F-435F-A849-1AC448577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172</xdr:col>
      <xdr:colOff>202407</xdr:colOff>
      <xdr:row>0</xdr:row>
      <xdr:rowOff>178594</xdr:rowOff>
    </xdr:from>
    <xdr:to>
      <xdr:col>173</xdr:col>
      <xdr:colOff>404812</xdr:colOff>
      <xdr:row>2</xdr:row>
      <xdr:rowOff>26193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113871376" y="178594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131</xdr:col>
      <xdr:colOff>357187</xdr:colOff>
      <xdr:row>0</xdr:row>
      <xdr:rowOff>178594</xdr:rowOff>
    </xdr:from>
    <xdr:to>
      <xdr:col>133</xdr:col>
      <xdr:colOff>23811</xdr:colOff>
      <xdr:row>2</xdr:row>
      <xdr:rowOff>26193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86379843" y="17859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65</xdr:col>
      <xdr:colOff>23813</xdr:colOff>
      <xdr:row>0</xdr:row>
      <xdr:rowOff>190499</xdr:rowOff>
    </xdr:from>
    <xdr:to>
      <xdr:col>66</xdr:col>
      <xdr:colOff>321469</xdr:colOff>
      <xdr:row>2</xdr:row>
      <xdr:rowOff>38098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42171938" y="19049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103</xdr:col>
      <xdr:colOff>581025</xdr:colOff>
      <xdr:row>0</xdr:row>
      <xdr:rowOff>211932</xdr:rowOff>
    </xdr:from>
    <xdr:to>
      <xdr:col>105</xdr:col>
      <xdr:colOff>104775</xdr:colOff>
      <xdr:row>2</xdr:row>
      <xdr:rowOff>59531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67386994" y="21193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27</xdr:col>
      <xdr:colOff>35718</xdr:colOff>
      <xdr:row>0</xdr:row>
      <xdr:rowOff>226219</xdr:rowOff>
    </xdr:from>
    <xdr:to>
      <xdr:col>28</xdr:col>
      <xdr:colOff>23812</xdr:colOff>
      <xdr:row>2</xdr:row>
      <xdr:rowOff>73818</xdr:rowOff>
    </xdr:to>
    <xdr:sp macro="" textlink="">
      <xdr:nvSpPr>
        <xdr:cNvPr id="1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18061781" y="22621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193</xdr:col>
      <xdr:colOff>404812</xdr:colOff>
      <xdr:row>0</xdr:row>
      <xdr:rowOff>250031</xdr:rowOff>
    </xdr:from>
    <xdr:to>
      <xdr:col>194</xdr:col>
      <xdr:colOff>500060</xdr:colOff>
      <xdr:row>2</xdr:row>
      <xdr:rowOff>97630</xdr:rowOff>
    </xdr:to>
    <xdr:sp macro="" textlink="">
      <xdr:nvSpPr>
        <xdr:cNvPr id="2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127515937" y="250031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</xdr:col>
      <xdr:colOff>154782</xdr:colOff>
      <xdr:row>1</xdr:row>
      <xdr:rowOff>-1</xdr:rowOff>
    </xdr:from>
    <xdr:to>
      <xdr:col>6</xdr:col>
      <xdr:colOff>464344</xdr:colOff>
      <xdr:row>2</xdr:row>
      <xdr:rowOff>109536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4548188" y="261937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0FBC8D-BEBF-48BF-9EE1-FF75FE15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250031</xdr:colOff>
      <xdr:row>1</xdr:row>
      <xdr:rowOff>130968</xdr:rowOff>
    </xdr:from>
    <xdr:to>
      <xdr:col>108</xdr:col>
      <xdr:colOff>333375</xdr:colOff>
      <xdr:row>2</xdr:row>
      <xdr:rowOff>169067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>
          <a:spLocks noChangeArrowheads="1"/>
        </xdr:cNvSpPr>
      </xdr:nvSpPr>
      <xdr:spPr bwMode="auto">
        <a:xfrm>
          <a:off x="70401656" y="44053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285750</xdr:colOff>
      <xdr:row>1</xdr:row>
      <xdr:rowOff>11907</xdr:rowOff>
    </xdr:from>
    <xdr:to>
      <xdr:col>4</xdr:col>
      <xdr:colOff>583406</xdr:colOff>
      <xdr:row>2</xdr:row>
      <xdr:rowOff>50006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>
          <a:spLocks noChangeArrowheads="1"/>
        </xdr:cNvSpPr>
      </xdr:nvSpPr>
      <xdr:spPr bwMode="auto">
        <a:xfrm>
          <a:off x="3500438" y="321470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59532</xdr:colOff>
      <xdr:row>1</xdr:row>
      <xdr:rowOff>23813</xdr:rowOff>
    </xdr:from>
    <xdr:to>
      <xdr:col>60</xdr:col>
      <xdr:colOff>226219</xdr:colOff>
      <xdr:row>2</xdr:row>
      <xdr:rowOff>61912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>
          <a:spLocks noChangeArrowheads="1"/>
        </xdr:cNvSpPr>
      </xdr:nvSpPr>
      <xdr:spPr bwMode="auto">
        <a:xfrm>
          <a:off x="38695313" y="33337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202522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39F856-1CEC-4A21-94A7-FD20D304F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012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261937</xdr:colOff>
      <xdr:row>1</xdr:row>
      <xdr:rowOff>83343</xdr:rowOff>
    </xdr:from>
    <xdr:to>
      <xdr:col>108</xdr:col>
      <xdr:colOff>357188</xdr:colOff>
      <xdr:row>2</xdr:row>
      <xdr:rowOff>121442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>
          <a:spLocks noChangeArrowheads="1"/>
        </xdr:cNvSpPr>
      </xdr:nvSpPr>
      <xdr:spPr bwMode="auto">
        <a:xfrm>
          <a:off x="70723125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261937</xdr:colOff>
      <xdr:row>0</xdr:row>
      <xdr:rowOff>297657</xdr:rowOff>
    </xdr:from>
    <xdr:to>
      <xdr:col>4</xdr:col>
      <xdr:colOff>488156</xdr:colOff>
      <xdr:row>2</xdr:row>
      <xdr:rowOff>26193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Arrowheads="1"/>
        </xdr:cNvSpPr>
      </xdr:nvSpPr>
      <xdr:spPr bwMode="auto">
        <a:xfrm>
          <a:off x="3548062" y="29765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95250</xdr:colOff>
      <xdr:row>1</xdr:row>
      <xdr:rowOff>11906</xdr:rowOff>
    </xdr:from>
    <xdr:to>
      <xdr:col>48</xdr:col>
      <xdr:colOff>178594</xdr:colOff>
      <xdr:row>2</xdr:row>
      <xdr:rowOff>50005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>
          <a:spLocks noChangeArrowheads="1"/>
        </xdr:cNvSpPr>
      </xdr:nvSpPr>
      <xdr:spPr bwMode="auto">
        <a:xfrm>
          <a:off x="31551563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EFA88F-1DD4-411F-98BB-AE4C2D410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1</xdr:row>
      <xdr:rowOff>11907</xdr:rowOff>
    </xdr:from>
    <xdr:to>
      <xdr:col>4</xdr:col>
      <xdr:colOff>583406</xdr:colOff>
      <xdr:row>2</xdr:row>
      <xdr:rowOff>50006</xdr:rowOff>
    </xdr:to>
    <xdr:sp macro="" textlink="">
      <xdr:nvSpPr>
        <xdr:cNvPr id="8" name="AutoShap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F94A1B3-FFE8-42B7-A696-C3300EE994A6}"/>
            </a:ext>
          </a:extLst>
        </xdr:cNvPr>
        <xdr:cNvSpPr>
          <a:spLocks noChangeArrowheads="1"/>
        </xdr:cNvSpPr>
      </xdr:nvSpPr>
      <xdr:spPr bwMode="auto">
        <a:xfrm>
          <a:off x="3762375" y="316707"/>
          <a:ext cx="1012031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107156</xdr:colOff>
      <xdr:row>1</xdr:row>
      <xdr:rowOff>11905</xdr:rowOff>
    </xdr:from>
    <xdr:to>
      <xdr:col>4</xdr:col>
      <xdr:colOff>309562</xdr:colOff>
      <xdr:row>2</xdr:row>
      <xdr:rowOff>35718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3190875" y="32146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47625</xdr:rowOff>
    </xdr:from>
    <xdr:to>
      <xdr:col>48</xdr:col>
      <xdr:colOff>214312</xdr:colOff>
      <xdr:row>2</xdr:row>
      <xdr:rowOff>71438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>
          <a:spLocks noChangeArrowheads="1"/>
        </xdr:cNvSpPr>
      </xdr:nvSpPr>
      <xdr:spPr bwMode="auto">
        <a:xfrm>
          <a:off x="30670500" y="35718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250032</xdr:colOff>
      <xdr:row>1</xdr:row>
      <xdr:rowOff>59531</xdr:rowOff>
    </xdr:from>
    <xdr:to>
      <xdr:col>108</xdr:col>
      <xdr:colOff>428625</xdr:colOff>
      <xdr:row>2</xdr:row>
      <xdr:rowOff>83344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>
          <a:spLocks noChangeArrowheads="1"/>
        </xdr:cNvSpPr>
      </xdr:nvSpPr>
      <xdr:spPr bwMode="auto">
        <a:xfrm>
          <a:off x="68556188" y="369094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EB60A4-CAB9-430B-9C8D-67551F265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190500</xdr:colOff>
      <xdr:row>1</xdr:row>
      <xdr:rowOff>83344</xdr:rowOff>
    </xdr:from>
    <xdr:to>
      <xdr:col>108</xdr:col>
      <xdr:colOff>428625</xdr:colOff>
      <xdr:row>2</xdr:row>
      <xdr:rowOff>107157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Arrowheads="1"/>
        </xdr:cNvSpPr>
      </xdr:nvSpPr>
      <xdr:spPr bwMode="auto">
        <a:xfrm>
          <a:off x="69532500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59531</xdr:colOff>
      <xdr:row>0</xdr:row>
      <xdr:rowOff>285750</xdr:rowOff>
    </xdr:from>
    <xdr:to>
      <xdr:col>48</xdr:col>
      <xdr:colOff>238124</xdr:colOff>
      <xdr:row>2</xdr:row>
      <xdr:rowOff>0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>
          <a:spLocks noChangeArrowheads="1"/>
        </xdr:cNvSpPr>
      </xdr:nvSpPr>
      <xdr:spPr bwMode="auto">
        <a:xfrm>
          <a:off x="31301531" y="285750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3</xdr:col>
      <xdr:colOff>354805</xdr:colOff>
      <xdr:row>0</xdr:row>
      <xdr:rowOff>295275</xdr:rowOff>
    </xdr:from>
    <xdr:to>
      <xdr:col>4</xdr:col>
      <xdr:colOff>521492</xdr:colOff>
      <xdr:row>2</xdr:row>
      <xdr:rowOff>9525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>
          <a:spLocks noChangeArrowheads="1"/>
        </xdr:cNvSpPr>
      </xdr:nvSpPr>
      <xdr:spPr bwMode="auto">
        <a:xfrm>
          <a:off x="3438524" y="295275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481E36-46AF-40D0-8020-033F8EA0D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0</xdr:row>
      <xdr:rowOff>297656</xdr:rowOff>
    </xdr:from>
    <xdr:to>
      <xdr:col>5</xdr:col>
      <xdr:colOff>0</xdr:colOff>
      <xdr:row>2</xdr:row>
      <xdr:rowOff>11906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>
          <a:spLocks noChangeArrowheads="1"/>
        </xdr:cNvSpPr>
      </xdr:nvSpPr>
      <xdr:spPr bwMode="auto">
        <a:xfrm>
          <a:off x="3607594" y="29765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57150</xdr:colOff>
      <xdr:row>1</xdr:row>
      <xdr:rowOff>45244</xdr:rowOff>
    </xdr:from>
    <xdr:to>
      <xdr:col>48</xdr:col>
      <xdr:colOff>235744</xdr:colOff>
      <xdr:row>2</xdr:row>
      <xdr:rowOff>69057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>
          <a:spLocks noChangeArrowheads="1"/>
        </xdr:cNvSpPr>
      </xdr:nvSpPr>
      <xdr:spPr bwMode="auto">
        <a:xfrm>
          <a:off x="31227713" y="3548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261937</xdr:colOff>
      <xdr:row>1</xdr:row>
      <xdr:rowOff>35719</xdr:rowOff>
    </xdr:from>
    <xdr:to>
      <xdr:col>108</xdr:col>
      <xdr:colOff>404812</xdr:colOff>
      <xdr:row>2</xdr:row>
      <xdr:rowOff>59532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>
          <a:spLocks noChangeArrowheads="1"/>
        </xdr:cNvSpPr>
      </xdr:nvSpPr>
      <xdr:spPr bwMode="auto">
        <a:xfrm>
          <a:off x="69544406" y="34528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35DDBA-5FA1-43B6-9B0F-1F8BB93F1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357187</xdr:colOff>
      <xdr:row>1</xdr:row>
      <xdr:rowOff>11906</xdr:rowOff>
    </xdr:from>
    <xdr:to>
      <xdr:col>4</xdr:col>
      <xdr:colOff>547687</xdr:colOff>
      <xdr:row>2</xdr:row>
      <xdr:rowOff>35719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>
          <a:spLocks noChangeArrowheads="1"/>
        </xdr:cNvSpPr>
      </xdr:nvSpPr>
      <xdr:spPr bwMode="auto">
        <a:xfrm>
          <a:off x="3440906" y="321469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35718</xdr:rowOff>
    </xdr:from>
    <xdr:to>
      <xdr:col>48</xdr:col>
      <xdr:colOff>214312</xdr:colOff>
      <xdr:row>2</xdr:row>
      <xdr:rowOff>59531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>
          <a:spLocks noChangeArrowheads="1"/>
        </xdr:cNvSpPr>
      </xdr:nvSpPr>
      <xdr:spPr bwMode="auto">
        <a:xfrm>
          <a:off x="30194250" y="345281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59531</xdr:colOff>
      <xdr:row>1</xdr:row>
      <xdr:rowOff>83344</xdr:rowOff>
    </xdr:from>
    <xdr:to>
      <xdr:col>108</xdr:col>
      <xdr:colOff>333374</xdr:colOff>
      <xdr:row>2</xdr:row>
      <xdr:rowOff>107157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>
          <a:spLocks noChangeArrowheads="1"/>
        </xdr:cNvSpPr>
      </xdr:nvSpPr>
      <xdr:spPr bwMode="auto">
        <a:xfrm>
          <a:off x="67937062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2079A9-35E1-49A9-9445-F47E4AB0C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309562</xdr:colOff>
      <xdr:row>1</xdr:row>
      <xdr:rowOff>11906</xdr:rowOff>
    </xdr:from>
    <xdr:to>
      <xdr:col>4</xdr:col>
      <xdr:colOff>464343</xdr:colOff>
      <xdr:row>2</xdr:row>
      <xdr:rowOff>35719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>
          <a:spLocks noChangeArrowheads="1"/>
        </xdr:cNvSpPr>
      </xdr:nvSpPr>
      <xdr:spPr bwMode="auto">
        <a:xfrm>
          <a:off x="3393281" y="321469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142874</xdr:rowOff>
    </xdr:from>
    <xdr:to>
      <xdr:col>48</xdr:col>
      <xdr:colOff>190499</xdr:colOff>
      <xdr:row>2</xdr:row>
      <xdr:rowOff>166687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SpPr>
          <a:spLocks noChangeArrowheads="1"/>
        </xdr:cNvSpPr>
      </xdr:nvSpPr>
      <xdr:spPr bwMode="auto">
        <a:xfrm>
          <a:off x="30741937" y="45243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190500</xdr:colOff>
      <xdr:row>1</xdr:row>
      <xdr:rowOff>130968</xdr:rowOff>
    </xdr:from>
    <xdr:to>
      <xdr:col>108</xdr:col>
      <xdr:colOff>392906</xdr:colOff>
      <xdr:row>2</xdr:row>
      <xdr:rowOff>154781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>
          <a:spLocks noChangeArrowheads="1"/>
        </xdr:cNvSpPr>
      </xdr:nvSpPr>
      <xdr:spPr bwMode="auto">
        <a:xfrm>
          <a:off x="68139469" y="440531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3BE82F-A4F2-4F74-8135-39CC3F7B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166687</xdr:colOff>
      <xdr:row>1</xdr:row>
      <xdr:rowOff>47625</xdr:rowOff>
    </xdr:from>
    <xdr:to>
      <xdr:col>4</xdr:col>
      <xdr:colOff>404812</xdr:colOff>
      <xdr:row>2</xdr:row>
      <xdr:rowOff>71438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>
          <a:spLocks noChangeArrowheads="1"/>
        </xdr:cNvSpPr>
      </xdr:nvSpPr>
      <xdr:spPr bwMode="auto">
        <a:xfrm>
          <a:off x="3250406" y="35718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35719</xdr:rowOff>
    </xdr:from>
    <xdr:to>
      <xdr:col>48</xdr:col>
      <xdr:colOff>190500</xdr:colOff>
      <xdr:row>2</xdr:row>
      <xdr:rowOff>59532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>
          <a:spLocks noChangeArrowheads="1"/>
        </xdr:cNvSpPr>
      </xdr:nvSpPr>
      <xdr:spPr bwMode="auto">
        <a:xfrm>
          <a:off x="29908500" y="34528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273845</xdr:colOff>
      <xdr:row>1</xdr:row>
      <xdr:rowOff>95250</xdr:rowOff>
    </xdr:from>
    <xdr:to>
      <xdr:col>108</xdr:col>
      <xdr:colOff>440532</xdr:colOff>
      <xdr:row>2</xdr:row>
      <xdr:rowOff>119063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>
          <a:spLocks noChangeArrowheads="1"/>
        </xdr:cNvSpPr>
      </xdr:nvSpPr>
      <xdr:spPr bwMode="auto">
        <a:xfrm>
          <a:off x="67627501" y="40481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9C3E76-E739-49FF-8FDE-22476EE8C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583406</xdr:colOff>
      <xdr:row>1</xdr:row>
      <xdr:rowOff>95249</xdr:rowOff>
    </xdr:from>
    <xdr:to>
      <xdr:col>5</xdr:col>
      <xdr:colOff>11906</xdr:colOff>
      <xdr:row>2</xdr:row>
      <xdr:rowOff>83343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>
          <a:spLocks noChangeArrowheads="1"/>
        </xdr:cNvSpPr>
      </xdr:nvSpPr>
      <xdr:spPr bwMode="auto">
        <a:xfrm>
          <a:off x="4060031" y="404812"/>
          <a:ext cx="857250" cy="273844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71437</xdr:rowOff>
    </xdr:from>
    <xdr:to>
      <xdr:col>48</xdr:col>
      <xdr:colOff>214312</xdr:colOff>
      <xdr:row>2</xdr:row>
      <xdr:rowOff>59531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>
          <a:spLocks noChangeArrowheads="1"/>
        </xdr:cNvSpPr>
      </xdr:nvSpPr>
      <xdr:spPr bwMode="auto">
        <a:xfrm>
          <a:off x="32706469" y="381000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238125</xdr:colOff>
      <xdr:row>1</xdr:row>
      <xdr:rowOff>107155</xdr:rowOff>
    </xdr:from>
    <xdr:to>
      <xdr:col>108</xdr:col>
      <xdr:colOff>440531</xdr:colOff>
      <xdr:row>2</xdr:row>
      <xdr:rowOff>95249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>
          <a:spLocks noChangeArrowheads="1"/>
        </xdr:cNvSpPr>
      </xdr:nvSpPr>
      <xdr:spPr bwMode="auto">
        <a:xfrm>
          <a:off x="71377969" y="41671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B69DC8-BD7D-440D-94FA-82EA059D2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547687</xdr:colOff>
      <xdr:row>1</xdr:row>
      <xdr:rowOff>107155</xdr:rowOff>
    </xdr:from>
    <xdr:to>
      <xdr:col>5</xdr:col>
      <xdr:colOff>35718</xdr:colOff>
      <xdr:row>2</xdr:row>
      <xdr:rowOff>95249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>
          <a:spLocks noChangeArrowheads="1"/>
        </xdr:cNvSpPr>
      </xdr:nvSpPr>
      <xdr:spPr bwMode="auto">
        <a:xfrm>
          <a:off x="4024312" y="416718"/>
          <a:ext cx="916781" cy="273844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23813</xdr:colOff>
      <xdr:row>1</xdr:row>
      <xdr:rowOff>83344</xdr:rowOff>
    </xdr:from>
    <xdr:to>
      <xdr:col>48</xdr:col>
      <xdr:colOff>202406</xdr:colOff>
      <xdr:row>2</xdr:row>
      <xdr:rowOff>71438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>
          <a:spLocks noChangeArrowheads="1"/>
        </xdr:cNvSpPr>
      </xdr:nvSpPr>
      <xdr:spPr bwMode="auto">
        <a:xfrm>
          <a:off x="32694563" y="30956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261937</xdr:colOff>
      <xdr:row>1</xdr:row>
      <xdr:rowOff>107157</xdr:rowOff>
    </xdr:from>
    <xdr:to>
      <xdr:col>108</xdr:col>
      <xdr:colOff>357187</xdr:colOff>
      <xdr:row>2</xdr:row>
      <xdr:rowOff>95251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>
          <a:spLocks noChangeArrowheads="1"/>
        </xdr:cNvSpPr>
      </xdr:nvSpPr>
      <xdr:spPr bwMode="auto">
        <a:xfrm>
          <a:off x="71639906" y="33337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58C3FA-4160-488C-BECA-E32F4D37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66675</xdr:rowOff>
    </xdr:from>
    <xdr:to>
      <xdr:col>1</xdr:col>
      <xdr:colOff>1800225</xdr:colOff>
      <xdr:row>2</xdr:row>
      <xdr:rowOff>47625</xdr:rowOff>
    </xdr:to>
    <xdr:pic>
      <xdr:nvPicPr>
        <xdr:cNvPr id="991830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5622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6675"/>
          <a:ext cx="1571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142874</xdr:rowOff>
    </xdr:from>
    <xdr:to>
      <xdr:col>19</xdr:col>
      <xdr:colOff>428624</xdr:colOff>
      <xdr:row>2</xdr:row>
      <xdr:rowOff>14285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19347656" y="14287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214313</xdr:colOff>
      <xdr:row>1</xdr:row>
      <xdr:rowOff>83343</xdr:rowOff>
    </xdr:from>
    <xdr:to>
      <xdr:col>108</xdr:col>
      <xdr:colOff>416719</xdr:colOff>
      <xdr:row>2</xdr:row>
      <xdr:rowOff>107156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SpPr>
          <a:spLocks noChangeArrowheads="1"/>
        </xdr:cNvSpPr>
      </xdr:nvSpPr>
      <xdr:spPr bwMode="auto">
        <a:xfrm>
          <a:off x="71377969" y="39290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23812</xdr:rowOff>
    </xdr:from>
    <xdr:to>
      <xdr:col>48</xdr:col>
      <xdr:colOff>392905</xdr:colOff>
      <xdr:row>2</xdr:row>
      <xdr:rowOff>61913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SpPr>
          <a:spLocks noChangeArrowheads="1"/>
        </xdr:cNvSpPr>
      </xdr:nvSpPr>
      <xdr:spPr bwMode="auto">
        <a:xfrm>
          <a:off x="32635031" y="333375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166688</xdr:colOff>
      <xdr:row>1</xdr:row>
      <xdr:rowOff>71437</xdr:rowOff>
    </xdr:from>
    <xdr:to>
      <xdr:col>3</xdr:col>
      <xdr:colOff>452437</xdr:colOff>
      <xdr:row>2</xdr:row>
      <xdr:rowOff>109538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E000000}"/>
            </a:ext>
          </a:extLst>
        </xdr:cNvPr>
        <xdr:cNvSpPr>
          <a:spLocks noChangeArrowheads="1"/>
        </xdr:cNvSpPr>
      </xdr:nvSpPr>
      <xdr:spPr bwMode="auto">
        <a:xfrm>
          <a:off x="2512219" y="381000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A47349-00F1-4D17-BF90-562EE43E3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238125</xdr:colOff>
      <xdr:row>1</xdr:row>
      <xdr:rowOff>119062</xdr:rowOff>
    </xdr:from>
    <xdr:to>
      <xdr:col>108</xdr:col>
      <xdr:colOff>440531</xdr:colOff>
      <xdr:row>2</xdr:row>
      <xdr:rowOff>142875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SpPr>
          <a:spLocks noChangeArrowheads="1"/>
        </xdr:cNvSpPr>
      </xdr:nvSpPr>
      <xdr:spPr bwMode="auto">
        <a:xfrm>
          <a:off x="71318438" y="428625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0</xdr:colOff>
      <xdr:row>1</xdr:row>
      <xdr:rowOff>35719</xdr:rowOff>
    </xdr:from>
    <xdr:to>
      <xdr:col>48</xdr:col>
      <xdr:colOff>381000</xdr:colOff>
      <xdr:row>2</xdr:row>
      <xdr:rowOff>73820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>
          <a:spLocks noChangeArrowheads="1"/>
        </xdr:cNvSpPr>
      </xdr:nvSpPr>
      <xdr:spPr bwMode="auto">
        <a:xfrm>
          <a:off x="32504063" y="34528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202407</xdr:colOff>
      <xdr:row>1</xdr:row>
      <xdr:rowOff>35718</xdr:rowOff>
    </xdr:from>
    <xdr:to>
      <xdr:col>3</xdr:col>
      <xdr:colOff>488156</xdr:colOff>
      <xdr:row>2</xdr:row>
      <xdr:rowOff>73819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>
          <a:spLocks noChangeArrowheads="1"/>
        </xdr:cNvSpPr>
      </xdr:nvSpPr>
      <xdr:spPr bwMode="auto">
        <a:xfrm>
          <a:off x="2547938" y="345281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B122D2-CE4E-40F4-873C-FFA4C18FA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178594</xdr:colOff>
      <xdr:row>1</xdr:row>
      <xdr:rowOff>83344</xdr:rowOff>
    </xdr:from>
    <xdr:to>
      <xdr:col>108</xdr:col>
      <xdr:colOff>381000</xdr:colOff>
      <xdr:row>2</xdr:row>
      <xdr:rowOff>107157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>
          <a:spLocks noChangeArrowheads="1"/>
        </xdr:cNvSpPr>
      </xdr:nvSpPr>
      <xdr:spPr bwMode="auto">
        <a:xfrm>
          <a:off x="71604188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81</xdr:col>
      <xdr:colOff>83343</xdr:colOff>
      <xdr:row>1</xdr:row>
      <xdr:rowOff>83343</xdr:rowOff>
    </xdr:from>
    <xdr:to>
      <xdr:col>82</xdr:col>
      <xdr:colOff>571499</xdr:colOff>
      <xdr:row>2</xdr:row>
      <xdr:rowOff>121444</xdr:rowOff>
    </xdr:to>
    <xdr:sp macro="" textlink="">
      <xdr:nvSpPr>
        <xdr:cNvPr id="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>
          <a:spLocks noChangeArrowheads="1"/>
        </xdr:cNvSpPr>
      </xdr:nvSpPr>
      <xdr:spPr bwMode="auto">
        <a:xfrm>
          <a:off x="54756843" y="392906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11906</xdr:colOff>
      <xdr:row>1</xdr:row>
      <xdr:rowOff>-1</xdr:rowOff>
    </xdr:from>
    <xdr:to>
      <xdr:col>54</xdr:col>
      <xdr:colOff>369093</xdr:colOff>
      <xdr:row>2</xdr:row>
      <xdr:rowOff>38100</xdr:rowOff>
    </xdr:to>
    <xdr:sp macro="" textlink="">
      <xdr:nvSpPr>
        <xdr:cNvPr id="11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>
          <a:spLocks noChangeArrowheads="1"/>
        </xdr:cNvSpPr>
      </xdr:nvSpPr>
      <xdr:spPr bwMode="auto">
        <a:xfrm>
          <a:off x="36742687" y="30956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47625</xdr:colOff>
      <xdr:row>1</xdr:row>
      <xdr:rowOff>95250</xdr:rowOff>
    </xdr:from>
    <xdr:to>
      <xdr:col>3</xdr:col>
      <xdr:colOff>333374</xdr:colOff>
      <xdr:row>2</xdr:row>
      <xdr:rowOff>133351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SpPr>
          <a:spLocks noChangeArrowheads="1"/>
        </xdr:cNvSpPr>
      </xdr:nvSpPr>
      <xdr:spPr bwMode="auto">
        <a:xfrm>
          <a:off x="2393156" y="404813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ECF8F8-516B-4207-8CE0-AD3CAFF5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500063</xdr:colOff>
      <xdr:row>1</xdr:row>
      <xdr:rowOff>130967</xdr:rowOff>
    </xdr:from>
    <xdr:to>
      <xdr:col>82</xdr:col>
      <xdr:colOff>321469</xdr:colOff>
      <xdr:row>2</xdr:row>
      <xdr:rowOff>169068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Arrowheads="1"/>
        </xdr:cNvSpPr>
      </xdr:nvSpPr>
      <xdr:spPr bwMode="auto">
        <a:xfrm>
          <a:off x="54316313" y="440530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250032</xdr:colOff>
      <xdr:row>1</xdr:row>
      <xdr:rowOff>130969</xdr:rowOff>
    </xdr:from>
    <xdr:to>
      <xdr:col>108</xdr:col>
      <xdr:colOff>452438</xdr:colOff>
      <xdr:row>2</xdr:row>
      <xdr:rowOff>154782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>
          <a:spLocks noChangeArrowheads="1"/>
        </xdr:cNvSpPr>
      </xdr:nvSpPr>
      <xdr:spPr bwMode="auto">
        <a:xfrm>
          <a:off x="71342251" y="44053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53</xdr:col>
      <xdr:colOff>83344</xdr:colOff>
      <xdr:row>1</xdr:row>
      <xdr:rowOff>-1</xdr:rowOff>
    </xdr:from>
    <xdr:to>
      <xdr:col>54</xdr:col>
      <xdr:colOff>440531</xdr:colOff>
      <xdr:row>2</xdr:row>
      <xdr:rowOff>38100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>
          <a:spLocks noChangeArrowheads="1"/>
        </xdr:cNvSpPr>
      </xdr:nvSpPr>
      <xdr:spPr bwMode="auto">
        <a:xfrm>
          <a:off x="36623625" y="30956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119063</xdr:colOff>
      <xdr:row>1</xdr:row>
      <xdr:rowOff>95249</xdr:rowOff>
    </xdr:from>
    <xdr:to>
      <xdr:col>3</xdr:col>
      <xdr:colOff>404812</xdr:colOff>
      <xdr:row>2</xdr:row>
      <xdr:rowOff>133350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>
          <a:spLocks noChangeArrowheads="1"/>
        </xdr:cNvSpPr>
      </xdr:nvSpPr>
      <xdr:spPr bwMode="auto">
        <a:xfrm>
          <a:off x="2464594" y="40481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8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PERSONAS</a:t>
          </a: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0EF030-17BB-41CA-ABA5-42EB9F195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464343</xdr:colOff>
      <xdr:row>1</xdr:row>
      <xdr:rowOff>95250</xdr:rowOff>
    </xdr:from>
    <xdr:to>
      <xdr:col>4</xdr:col>
      <xdr:colOff>523874</xdr:colOff>
      <xdr:row>2</xdr:row>
      <xdr:rowOff>119063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>
          <a:spLocks noChangeArrowheads="1"/>
        </xdr:cNvSpPr>
      </xdr:nvSpPr>
      <xdr:spPr bwMode="auto">
        <a:xfrm>
          <a:off x="3548062" y="40481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23811</xdr:colOff>
      <xdr:row>1</xdr:row>
      <xdr:rowOff>-1</xdr:rowOff>
    </xdr:from>
    <xdr:to>
      <xdr:col>48</xdr:col>
      <xdr:colOff>202405</xdr:colOff>
      <xdr:row>2</xdr:row>
      <xdr:rowOff>23812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Arrowheads="1"/>
        </xdr:cNvSpPr>
      </xdr:nvSpPr>
      <xdr:spPr bwMode="auto">
        <a:xfrm>
          <a:off x="32003999" y="30956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190500</xdr:colOff>
      <xdr:row>1</xdr:row>
      <xdr:rowOff>59531</xdr:rowOff>
    </xdr:from>
    <xdr:to>
      <xdr:col>108</xdr:col>
      <xdr:colOff>464343</xdr:colOff>
      <xdr:row>2</xdr:row>
      <xdr:rowOff>83344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>
          <a:spLocks noChangeArrowheads="1"/>
        </xdr:cNvSpPr>
      </xdr:nvSpPr>
      <xdr:spPr bwMode="auto">
        <a:xfrm>
          <a:off x="70877906" y="369094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B7078C-602A-40B5-B453-0D4C44F91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464344</xdr:colOff>
      <xdr:row>1</xdr:row>
      <xdr:rowOff>130969</xdr:rowOff>
    </xdr:from>
    <xdr:to>
      <xdr:col>108</xdr:col>
      <xdr:colOff>631032</xdr:colOff>
      <xdr:row>2</xdr:row>
      <xdr:rowOff>169068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>
          <a:spLocks noChangeArrowheads="1"/>
        </xdr:cNvSpPr>
      </xdr:nvSpPr>
      <xdr:spPr bwMode="auto">
        <a:xfrm>
          <a:off x="65460563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23812</xdr:colOff>
      <xdr:row>1</xdr:row>
      <xdr:rowOff>71438</xdr:rowOff>
    </xdr:from>
    <xdr:to>
      <xdr:col>60</xdr:col>
      <xdr:colOff>83344</xdr:colOff>
      <xdr:row>2</xdr:row>
      <xdr:rowOff>109537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Arrowheads="1"/>
        </xdr:cNvSpPr>
      </xdr:nvSpPr>
      <xdr:spPr bwMode="auto">
        <a:xfrm>
          <a:off x="35254406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</xdr:col>
      <xdr:colOff>631031</xdr:colOff>
      <xdr:row>1</xdr:row>
      <xdr:rowOff>71438</xdr:rowOff>
    </xdr:from>
    <xdr:to>
      <xdr:col>2</xdr:col>
      <xdr:colOff>726282</xdr:colOff>
      <xdr:row>2</xdr:row>
      <xdr:rowOff>109537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>
          <a:spLocks noChangeArrowheads="1"/>
        </xdr:cNvSpPr>
      </xdr:nvSpPr>
      <xdr:spPr bwMode="auto">
        <a:xfrm>
          <a:off x="2226469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9CA684-9D76-4E9F-A14A-4BEA880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178594</xdr:colOff>
      <xdr:row>1</xdr:row>
      <xdr:rowOff>95249</xdr:rowOff>
    </xdr:from>
    <xdr:to>
      <xdr:col>108</xdr:col>
      <xdr:colOff>285750</xdr:colOff>
      <xdr:row>2</xdr:row>
      <xdr:rowOff>133348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>
          <a:spLocks noChangeArrowheads="1"/>
        </xdr:cNvSpPr>
      </xdr:nvSpPr>
      <xdr:spPr bwMode="auto">
        <a:xfrm>
          <a:off x="66722625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23812</xdr:colOff>
      <xdr:row>0</xdr:row>
      <xdr:rowOff>285749</xdr:rowOff>
    </xdr:from>
    <xdr:to>
      <xdr:col>60</xdr:col>
      <xdr:colOff>59531</xdr:colOff>
      <xdr:row>2</xdr:row>
      <xdr:rowOff>14285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Arrowheads="1"/>
        </xdr:cNvSpPr>
      </xdr:nvSpPr>
      <xdr:spPr bwMode="auto">
        <a:xfrm>
          <a:off x="36659343" y="28574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107157</xdr:colOff>
      <xdr:row>1</xdr:row>
      <xdr:rowOff>119062</xdr:rowOff>
    </xdr:from>
    <xdr:to>
      <xdr:col>3</xdr:col>
      <xdr:colOff>214313</xdr:colOff>
      <xdr:row>2</xdr:row>
      <xdr:rowOff>157161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>
          <a:spLocks noChangeArrowheads="1"/>
        </xdr:cNvSpPr>
      </xdr:nvSpPr>
      <xdr:spPr bwMode="auto">
        <a:xfrm>
          <a:off x="2452688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570035-B368-4D0B-9402-F08276D69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452437</xdr:colOff>
      <xdr:row>1</xdr:row>
      <xdr:rowOff>59531</xdr:rowOff>
    </xdr:from>
    <xdr:to>
      <xdr:col>4</xdr:col>
      <xdr:colOff>583406</xdr:colOff>
      <xdr:row>2</xdr:row>
      <xdr:rowOff>97630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>
          <a:spLocks noChangeArrowheads="1"/>
        </xdr:cNvSpPr>
      </xdr:nvSpPr>
      <xdr:spPr bwMode="auto">
        <a:xfrm>
          <a:off x="3536156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23813</xdr:rowOff>
    </xdr:from>
    <xdr:to>
      <xdr:col>60</xdr:col>
      <xdr:colOff>238125</xdr:colOff>
      <xdr:row>2</xdr:row>
      <xdr:rowOff>61912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Arrowheads="1"/>
        </xdr:cNvSpPr>
      </xdr:nvSpPr>
      <xdr:spPr bwMode="auto">
        <a:xfrm>
          <a:off x="35456812" y="33337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119062</xdr:colOff>
      <xdr:row>1</xdr:row>
      <xdr:rowOff>119062</xdr:rowOff>
    </xdr:from>
    <xdr:to>
      <xdr:col>108</xdr:col>
      <xdr:colOff>392906</xdr:colOff>
      <xdr:row>2</xdr:row>
      <xdr:rowOff>157161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>
          <a:spLocks noChangeArrowheads="1"/>
        </xdr:cNvSpPr>
      </xdr:nvSpPr>
      <xdr:spPr bwMode="auto">
        <a:xfrm>
          <a:off x="66472593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F6BD11-EA35-4F02-8883-35D742341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488156</xdr:colOff>
      <xdr:row>1</xdr:row>
      <xdr:rowOff>35718</xdr:rowOff>
    </xdr:from>
    <xdr:to>
      <xdr:col>4</xdr:col>
      <xdr:colOff>619125</xdr:colOff>
      <xdr:row>2</xdr:row>
      <xdr:rowOff>73817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>
          <a:spLocks noChangeArrowheads="1"/>
        </xdr:cNvSpPr>
      </xdr:nvSpPr>
      <xdr:spPr bwMode="auto">
        <a:xfrm>
          <a:off x="3571875" y="34528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107156</xdr:colOff>
      <xdr:row>1</xdr:row>
      <xdr:rowOff>59531</xdr:rowOff>
    </xdr:from>
    <xdr:to>
      <xdr:col>108</xdr:col>
      <xdr:colOff>381000</xdr:colOff>
      <xdr:row>2</xdr:row>
      <xdr:rowOff>97630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Arrowheads="1"/>
        </xdr:cNvSpPr>
      </xdr:nvSpPr>
      <xdr:spPr bwMode="auto">
        <a:xfrm>
          <a:off x="66782156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47625</xdr:rowOff>
    </xdr:from>
    <xdr:to>
      <xdr:col>60</xdr:col>
      <xdr:colOff>238125</xdr:colOff>
      <xdr:row>2</xdr:row>
      <xdr:rowOff>85724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>
          <a:spLocks noChangeArrowheads="1"/>
        </xdr:cNvSpPr>
      </xdr:nvSpPr>
      <xdr:spPr bwMode="auto">
        <a:xfrm>
          <a:off x="3577828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27B1B7-FA78-4D4A-B1A4-68EA420ED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83344</xdr:rowOff>
    </xdr:from>
    <xdr:to>
      <xdr:col>108</xdr:col>
      <xdr:colOff>381001</xdr:colOff>
      <xdr:row>2</xdr:row>
      <xdr:rowOff>121443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Arrowheads="1"/>
        </xdr:cNvSpPr>
      </xdr:nvSpPr>
      <xdr:spPr bwMode="auto">
        <a:xfrm>
          <a:off x="71842313" y="39290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321469</xdr:colOff>
      <xdr:row>1</xdr:row>
      <xdr:rowOff>71438</xdr:rowOff>
    </xdr:from>
    <xdr:to>
      <xdr:col>4</xdr:col>
      <xdr:colOff>392907</xdr:colOff>
      <xdr:row>2</xdr:row>
      <xdr:rowOff>109537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>
          <a:spLocks noChangeArrowheads="1"/>
        </xdr:cNvSpPr>
      </xdr:nvSpPr>
      <xdr:spPr bwMode="auto">
        <a:xfrm>
          <a:off x="3405188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0</xdr:colOff>
      <xdr:row>1</xdr:row>
      <xdr:rowOff>59531</xdr:rowOff>
    </xdr:from>
    <xdr:to>
      <xdr:col>48</xdr:col>
      <xdr:colOff>107156</xdr:colOff>
      <xdr:row>2</xdr:row>
      <xdr:rowOff>97630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>
          <a:spLocks noChangeArrowheads="1"/>
        </xdr:cNvSpPr>
      </xdr:nvSpPr>
      <xdr:spPr bwMode="auto">
        <a:xfrm>
          <a:off x="32099250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98C8E9-4A5D-4ABD-AFA7-E73F56E41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285750</xdr:colOff>
      <xdr:row>1</xdr:row>
      <xdr:rowOff>35717</xdr:rowOff>
    </xdr:from>
    <xdr:to>
      <xdr:col>109</xdr:col>
      <xdr:colOff>500062</xdr:colOff>
      <xdr:row>2</xdr:row>
      <xdr:rowOff>145254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>
          <a:spLocks noChangeArrowheads="1"/>
        </xdr:cNvSpPr>
      </xdr:nvSpPr>
      <xdr:spPr bwMode="auto">
        <a:xfrm>
          <a:off x="70925531" y="297655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</xdr:col>
      <xdr:colOff>416718</xdr:colOff>
      <xdr:row>1</xdr:row>
      <xdr:rowOff>35719</xdr:rowOff>
    </xdr:from>
    <xdr:to>
      <xdr:col>2</xdr:col>
      <xdr:colOff>464344</xdr:colOff>
      <xdr:row>2</xdr:row>
      <xdr:rowOff>145256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>
          <a:spLocks noChangeArrowheads="1"/>
        </xdr:cNvSpPr>
      </xdr:nvSpPr>
      <xdr:spPr bwMode="auto">
        <a:xfrm>
          <a:off x="2107406" y="29765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201</xdr:col>
      <xdr:colOff>535781</xdr:colOff>
      <xdr:row>1</xdr:row>
      <xdr:rowOff>35718</xdr:rowOff>
    </xdr:from>
    <xdr:to>
      <xdr:col>202</xdr:col>
      <xdr:colOff>547688</xdr:colOff>
      <xdr:row>2</xdr:row>
      <xdr:rowOff>145255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128754187" y="297656"/>
          <a:ext cx="83343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169</xdr:col>
      <xdr:colOff>35719</xdr:colOff>
      <xdr:row>1</xdr:row>
      <xdr:rowOff>35719</xdr:rowOff>
    </xdr:from>
    <xdr:to>
      <xdr:col>170</xdr:col>
      <xdr:colOff>345283</xdr:colOff>
      <xdr:row>2</xdr:row>
      <xdr:rowOff>145256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107644407" y="297657"/>
          <a:ext cx="83343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133</xdr:col>
      <xdr:colOff>35719</xdr:colOff>
      <xdr:row>0</xdr:row>
      <xdr:rowOff>238125</xdr:rowOff>
    </xdr:from>
    <xdr:to>
      <xdr:col>134</xdr:col>
      <xdr:colOff>190500</xdr:colOff>
      <xdr:row>2</xdr:row>
      <xdr:rowOff>85724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Arrowheads="1"/>
        </xdr:cNvSpPr>
      </xdr:nvSpPr>
      <xdr:spPr bwMode="auto">
        <a:xfrm>
          <a:off x="86570344" y="238125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84</xdr:col>
      <xdr:colOff>535782</xdr:colOff>
      <xdr:row>1</xdr:row>
      <xdr:rowOff>23812</xdr:rowOff>
    </xdr:from>
    <xdr:to>
      <xdr:col>86</xdr:col>
      <xdr:colOff>202407</xdr:colOff>
      <xdr:row>2</xdr:row>
      <xdr:rowOff>133349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>
          <a:spLocks noChangeArrowheads="1"/>
        </xdr:cNvSpPr>
      </xdr:nvSpPr>
      <xdr:spPr bwMode="auto">
        <a:xfrm>
          <a:off x="55602188" y="285750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37</xdr:col>
      <xdr:colOff>1</xdr:colOff>
      <xdr:row>1</xdr:row>
      <xdr:rowOff>59531</xdr:rowOff>
    </xdr:from>
    <xdr:to>
      <xdr:col>38</xdr:col>
      <xdr:colOff>47626</xdr:colOff>
      <xdr:row>2</xdr:row>
      <xdr:rowOff>169068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24443532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67</xdr:col>
      <xdr:colOff>59532</xdr:colOff>
      <xdr:row>1</xdr:row>
      <xdr:rowOff>11906</xdr:rowOff>
    </xdr:from>
    <xdr:to>
      <xdr:col>68</xdr:col>
      <xdr:colOff>71439</xdr:colOff>
      <xdr:row>2</xdr:row>
      <xdr:rowOff>121443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Arrowheads="1"/>
        </xdr:cNvSpPr>
      </xdr:nvSpPr>
      <xdr:spPr bwMode="auto">
        <a:xfrm>
          <a:off x="44386501" y="273844"/>
          <a:ext cx="821532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3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07C1E2-E754-4705-B55C-A8DC6E40C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133</xdr:col>
      <xdr:colOff>309563</xdr:colOff>
      <xdr:row>1</xdr:row>
      <xdr:rowOff>95251</xdr:rowOff>
    </xdr:from>
    <xdr:to>
      <xdr:col>134</xdr:col>
      <xdr:colOff>392907</xdr:colOff>
      <xdr:row>2</xdr:row>
      <xdr:rowOff>145256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>
          <a:spLocks noChangeArrowheads="1"/>
        </xdr:cNvSpPr>
      </xdr:nvSpPr>
      <xdr:spPr bwMode="auto">
        <a:xfrm>
          <a:off x="80224313" y="40481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73</xdr:col>
      <xdr:colOff>35719</xdr:colOff>
      <xdr:row>0</xdr:row>
      <xdr:rowOff>285751</xdr:rowOff>
    </xdr:from>
    <xdr:to>
      <xdr:col>74</xdr:col>
      <xdr:colOff>238126</xdr:colOff>
      <xdr:row>2</xdr:row>
      <xdr:rowOff>26193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Arrowheads="1"/>
        </xdr:cNvSpPr>
      </xdr:nvSpPr>
      <xdr:spPr bwMode="auto">
        <a:xfrm>
          <a:off x="42160032" y="28575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166686</xdr:colOff>
      <xdr:row>1</xdr:row>
      <xdr:rowOff>83344</xdr:rowOff>
    </xdr:from>
    <xdr:to>
      <xdr:col>4</xdr:col>
      <xdr:colOff>333374</xdr:colOff>
      <xdr:row>2</xdr:row>
      <xdr:rowOff>133349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>
          <a:spLocks noChangeArrowheads="1"/>
        </xdr:cNvSpPr>
      </xdr:nvSpPr>
      <xdr:spPr bwMode="auto">
        <a:xfrm>
          <a:off x="3345655" y="39290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083D2C-B45E-4B6B-8A6A-4A1DE1B57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152400</xdr:rowOff>
    </xdr:from>
    <xdr:to>
      <xdr:col>0</xdr:col>
      <xdr:colOff>1847850</xdr:colOff>
      <xdr:row>3</xdr:row>
      <xdr:rowOff>104775</xdr:rowOff>
    </xdr:to>
    <xdr:pic>
      <xdr:nvPicPr>
        <xdr:cNvPr id="91933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2B07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57200"/>
          <a:ext cx="1581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107155</xdr:colOff>
      <xdr:row>1</xdr:row>
      <xdr:rowOff>59531</xdr:rowOff>
    </xdr:from>
    <xdr:to>
      <xdr:col>3</xdr:col>
      <xdr:colOff>107155</xdr:colOff>
      <xdr:row>2</xdr:row>
      <xdr:rowOff>169068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2571749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67</xdr:col>
      <xdr:colOff>59531</xdr:colOff>
      <xdr:row>1</xdr:row>
      <xdr:rowOff>47624</xdr:rowOff>
    </xdr:from>
    <xdr:to>
      <xdr:col>68</xdr:col>
      <xdr:colOff>83343</xdr:colOff>
      <xdr:row>2</xdr:row>
      <xdr:rowOff>157161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47053500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201</xdr:col>
      <xdr:colOff>381000</xdr:colOff>
      <xdr:row>0</xdr:row>
      <xdr:rowOff>214313</xdr:rowOff>
    </xdr:from>
    <xdr:to>
      <xdr:col>202</xdr:col>
      <xdr:colOff>476249</xdr:colOff>
      <xdr:row>2</xdr:row>
      <xdr:rowOff>61912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135493125" y="21431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169</xdr:col>
      <xdr:colOff>0</xdr:colOff>
      <xdr:row>1</xdr:row>
      <xdr:rowOff>0</xdr:rowOff>
    </xdr:from>
    <xdr:to>
      <xdr:col>170</xdr:col>
      <xdr:colOff>309562</xdr:colOff>
      <xdr:row>2</xdr:row>
      <xdr:rowOff>109537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114180938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103</xdr:col>
      <xdr:colOff>35719</xdr:colOff>
      <xdr:row>1</xdr:row>
      <xdr:rowOff>11906</xdr:rowOff>
    </xdr:from>
    <xdr:to>
      <xdr:col>104</xdr:col>
      <xdr:colOff>0</xdr:colOff>
      <xdr:row>2</xdr:row>
      <xdr:rowOff>121443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69949219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133</xdr:col>
      <xdr:colOff>0</xdr:colOff>
      <xdr:row>1</xdr:row>
      <xdr:rowOff>0</xdr:rowOff>
    </xdr:from>
    <xdr:to>
      <xdr:col>133</xdr:col>
      <xdr:colOff>833437</xdr:colOff>
      <xdr:row>2</xdr:row>
      <xdr:rowOff>109537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>
          <a:spLocks noChangeArrowheads="1"/>
        </xdr:cNvSpPr>
      </xdr:nvSpPr>
      <xdr:spPr bwMode="auto">
        <a:xfrm>
          <a:off x="90392250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19</xdr:col>
      <xdr:colOff>47625</xdr:colOff>
      <xdr:row>1</xdr:row>
      <xdr:rowOff>0</xdr:rowOff>
    </xdr:from>
    <xdr:to>
      <xdr:col>20</xdr:col>
      <xdr:colOff>35718</xdr:colOff>
      <xdr:row>2</xdr:row>
      <xdr:rowOff>109537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13430250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37</xdr:col>
      <xdr:colOff>142874</xdr:colOff>
      <xdr:row>1</xdr:row>
      <xdr:rowOff>11906</xdr:rowOff>
    </xdr:from>
    <xdr:to>
      <xdr:col>38</xdr:col>
      <xdr:colOff>142874</xdr:colOff>
      <xdr:row>2</xdr:row>
      <xdr:rowOff>121443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>
          <a:spLocks noChangeArrowheads="1"/>
        </xdr:cNvSpPr>
      </xdr:nvSpPr>
      <xdr:spPr bwMode="auto">
        <a:xfrm>
          <a:off x="25407937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5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EAA697-1F90-4732-BCE9-4577D547C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123265</xdr:colOff>
      <xdr:row>0</xdr:row>
      <xdr:rowOff>123265</xdr:rowOff>
    </xdr:from>
    <xdr:to>
      <xdr:col>20</xdr:col>
      <xdr:colOff>403413</xdr:colOff>
      <xdr:row>1</xdr:row>
      <xdr:rowOff>190079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13278971" y="123265"/>
          <a:ext cx="806824" cy="3245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1</xdr:col>
      <xdr:colOff>190500</xdr:colOff>
      <xdr:row>0</xdr:row>
      <xdr:rowOff>114300</xdr:rowOff>
    </xdr:from>
    <xdr:to>
      <xdr:col>1</xdr:col>
      <xdr:colOff>1762125</xdr:colOff>
      <xdr:row>2</xdr:row>
      <xdr:rowOff>66675</xdr:rowOff>
    </xdr:to>
    <xdr:pic>
      <xdr:nvPicPr>
        <xdr:cNvPr id="992855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726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4300"/>
          <a:ext cx="1571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280147</xdr:colOff>
      <xdr:row>0</xdr:row>
      <xdr:rowOff>246529</xdr:rowOff>
    </xdr:from>
    <xdr:to>
      <xdr:col>4</xdr:col>
      <xdr:colOff>385903</xdr:colOff>
      <xdr:row>2</xdr:row>
      <xdr:rowOff>100431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>
          <a:spLocks noChangeArrowheads="1"/>
        </xdr:cNvSpPr>
      </xdr:nvSpPr>
      <xdr:spPr bwMode="auto">
        <a:xfrm>
          <a:off x="3451412" y="24652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59</xdr:col>
      <xdr:colOff>89647</xdr:colOff>
      <xdr:row>0</xdr:row>
      <xdr:rowOff>246529</xdr:rowOff>
    </xdr:from>
    <xdr:to>
      <xdr:col>60</xdr:col>
      <xdr:colOff>161785</xdr:colOff>
      <xdr:row>2</xdr:row>
      <xdr:rowOff>100431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>
          <a:spLocks noChangeArrowheads="1"/>
        </xdr:cNvSpPr>
      </xdr:nvSpPr>
      <xdr:spPr bwMode="auto">
        <a:xfrm>
          <a:off x="39971382" y="24652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95</xdr:col>
      <xdr:colOff>22410</xdr:colOff>
      <xdr:row>0</xdr:row>
      <xdr:rowOff>246530</xdr:rowOff>
    </xdr:from>
    <xdr:to>
      <xdr:col>96</xdr:col>
      <xdr:colOff>128166</xdr:colOff>
      <xdr:row>2</xdr:row>
      <xdr:rowOff>100432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>
          <a:spLocks noChangeArrowheads="1"/>
        </xdr:cNvSpPr>
      </xdr:nvSpPr>
      <xdr:spPr bwMode="auto">
        <a:xfrm>
          <a:off x="62932234" y="246530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119</xdr:col>
      <xdr:colOff>280147</xdr:colOff>
      <xdr:row>0</xdr:row>
      <xdr:rowOff>235324</xdr:rowOff>
    </xdr:from>
    <xdr:to>
      <xdr:col>120</xdr:col>
      <xdr:colOff>441932</xdr:colOff>
      <xdr:row>2</xdr:row>
      <xdr:rowOff>89226</xdr:rowOff>
    </xdr:to>
    <xdr:sp macro="" textlink="">
      <xdr:nvSpPr>
        <xdr:cNvPr id="1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>
          <a:spLocks noChangeArrowheads="1"/>
        </xdr:cNvSpPr>
      </xdr:nvSpPr>
      <xdr:spPr bwMode="auto">
        <a:xfrm>
          <a:off x="79147147" y="23532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35</xdr:col>
      <xdr:colOff>22412</xdr:colOff>
      <xdr:row>1</xdr:row>
      <xdr:rowOff>0</xdr:rowOff>
    </xdr:from>
    <xdr:to>
      <xdr:col>36</xdr:col>
      <xdr:colOff>83344</xdr:colOff>
      <xdr:row>2</xdr:row>
      <xdr:rowOff>111637</xdr:rowOff>
    </xdr:to>
    <xdr:sp macro="" textlink="">
      <xdr:nvSpPr>
        <xdr:cNvPr id="1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>
          <a:spLocks noChangeArrowheads="1"/>
        </xdr:cNvSpPr>
      </xdr:nvSpPr>
      <xdr:spPr bwMode="auto">
        <a:xfrm>
          <a:off x="23622000" y="25773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8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9E42A-56F1-4D42-BD3E-1E1E69E8F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ico3\ESTADISTICAS\ESTADISTICAS\RESUMEN%20EJECUTIVO\Informes\2006\Resumen%20ejecutivo%2006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PrimDev"/>
      <sheetName val="SinInc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A12" t="str">
            <v>BOLIVAR</v>
          </cell>
          <cell r="B12">
            <v>114335.2</v>
          </cell>
          <cell r="C12">
            <v>125993.2</v>
          </cell>
          <cell r="D12">
            <v>0.1019633498695065</v>
          </cell>
          <cell r="E12">
            <v>194142.61</v>
          </cell>
          <cell r="F12">
            <v>200191.54</v>
          </cell>
          <cell r="G12">
            <v>3.1157147830659239E-2</v>
          </cell>
          <cell r="H12">
            <v>214624.49</v>
          </cell>
          <cell r="I12">
            <v>234273.96</v>
          </cell>
          <cell r="J12">
            <v>9.1552785984488544E-2</v>
          </cell>
          <cell r="K12">
            <v>308477.81</v>
          </cell>
          <cell r="L12">
            <v>326184.74</v>
          </cell>
        </row>
        <row r="13">
          <cell r="A13" t="str">
            <v>LIBERTY</v>
          </cell>
          <cell r="B13">
            <v>223565.4</v>
          </cell>
          <cell r="C13">
            <v>271270.3</v>
          </cell>
          <cell r="D13">
            <v>0.21338230334389846</v>
          </cell>
          <cell r="E13">
            <v>40377.089999999997</v>
          </cell>
          <cell r="F13">
            <v>51044.75</v>
          </cell>
          <cell r="G13">
            <v>0.26420081288671382</v>
          </cell>
          <cell r="H13">
            <v>0</v>
          </cell>
          <cell r="I13">
            <v>0</v>
          </cell>
          <cell r="J13">
            <v>0</v>
          </cell>
          <cell r="K13">
            <v>263942.49</v>
          </cell>
          <cell r="L13">
            <v>322315.05</v>
          </cell>
        </row>
        <row r="14">
          <cell r="A14" t="str">
            <v>COLSEGUROS</v>
          </cell>
          <cell r="B14">
            <v>169409.4</v>
          </cell>
          <cell r="C14">
            <v>176956.79999999999</v>
          </cell>
          <cell r="D14">
            <v>4.4551246861154067E-2</v>
          </cell>
          <cell r="E14">
            <v>76318.22</v>
          </cell>
          <cell r="F14">
            <v>112520.43</v>
          </cell>
          <cell r="G14">
            <v>0.47435867870083959</v>
          </cell>
          <cell r="H14">
            <v>142276.73000000001</v>
          </cell>
          <cell r="I14">
            <v>170687.85</v>
          </cell>
          <cell r="J14">
            <v>0.19968915507124738</v>
          </cell>
          <cell r="K14">
            <v>245727.62</v>
          </cell>
          <cell r="L14">
            <v>289477.23</v>
          </cell>
        </row>
        <row r="15">
          <cell r="A15" t="str">
            <v>AGRICOLA</v>
          </cell>
          <cell r="B15">
            <v>145816</v>
          </cell>
          <cell r="C15">
            <v>182635.5</v>
          </cell>
          <cell r="D15">
            <v>0.25250658363965545</v>
          </cell>
          <cell r="E15">
            <v>49919.24</v>
          </cell>
          <cell r="F15">
            <v>58484.74</v>
          </cell>
          <cell r="G15">
            <v>0.17158714756074012</v>
          </cell>
          <cell r="H15">
            <v>0</v>
          </cell>
          <cell r="I15">
            <v>0</v>
          </cell>
          <cell r="J15">
            <v>0</v>
          </cell>
          <cell r="K15">
            <v>195735.24</v>
          </cell>
          <cell r="L15">
            <v>241120.24</v>
          </cell>
        </row>
        <row r="16">
          <cell r="A16" t="str">
            <v>LA PREVISORA</v>
          </cell>
          <cell r="B16">
            <v>178461.2</v>
          </cell>
          <cell r="C16">
            <v>196120.8</v>
          </cell>
          <cell r="D16">
            <v>9.8954842845391466E-2</v>
          </cell>
          <cell r="E16">
            <v>15959.57</v>
          </cell>
          <cell r="F16">
            <v>17356.8</v>
          </cell>
          <cell r="G16">
            <v>8.7548098100387398E-2</v>
          </cell>
          <cell r="H16">
            <v>0</v>
          </cell>
          <cell r="I16">
            <v>0</v>
          </cell>
          <cell r="J16">
            <v>0</v>
          </cell>
          <cell r="K16">
            <v>194420.77</v>
          </cell>
          <cell r="L16">
            <v>213477.6</v>
          </cell>
        </row>
        <row r="17">
          <cell r="A17" t="str">
            <v>DEL ESTADO</v>
          </cell>
          <cell r="B17">
            <v>167387.4</v>
          </cell>
          <cell r="C17">
            <v>172989.9</v>
          </cell>
          <cell r="D17">
            <v>3.3470261202456102E-2</v>
          </cell>
          <cell r="E17">
            <v>12160.83</v>
          </cell>
          <cell r="F17">
            <v>15286.79</v>
          </cell>
          <cell r="G17">
            <v>0.25705153348907939</v>
          </cell>
          <cell r="H17">
            <v>0</v>
          </cell>
          <cell r="I17">
            <v>0</v>
          </cell>
          <cell r="J17">
            <v>0</v>
          </cell>
          <cell r="K17">
            <v>179548.23</v>
          </cell>
          <cell r="L17">
            <v>188276.69</v>
          </cell>
        </row>
        <row r="18">
          <cell r="A18" t="str">
            <v>MAPFRE</v>
          </cell>
          <cell r="B18">
            <v>80709.8</v>
          </cell>
          <cell r="C18">
            <v>89947.4</v>
          </cell>
          <cell r="D18">
            <v>0.11445450242721443</v>
          </cell>
          <cell r="E18">
            <v>41789.949999999997</v>
          </cell>
          <cell r="F18">
            <v>59449.32</v>
          </cell>
          <cell r="G18">
            <v>0.4225745663730156</v>
          </cell>
          <cell r="H18">
            <v>0</v>
          </cell>
          <cell r="I18">
            <v>0</v>
          </cell>
          <cell r="J18">
            <v>0</v>
          </cell>
          <cell r="K18">
            <v>122499.75</v>
          </cell>
          <cell r="L18">
            <v>149396.72</v>
          </cell>
        </row>
        <row r="19">
          <cell r="A19" t="str">
            <v>COLPATRIA</v>
          </cell>
          <cell r="B19">
            <v>61609.9</v>
          </cell>
          <cell r="C19">
            <v>66657.100000000006</v>
          </cell>
          <cell r="D19">
            <v>8.1921898915596425E-2</v>
          </cell>
          <cell r="E19">
            <v>67898.81</v>
          </cell>
          <cell r="F19">
            <v>81184.850000000006</v>
          </cell>
          <cell r="G19">
            <v>0.19567412153467797</v>
          </cell>
          <cell r="H19">
            <v>151298.63</v>
          </cell>
          <cell r="I19">
            <v>161624.79999999999</v>
          </cell>
          <cell r="J19">
            <v>6.8250254480162725E-2</v>
          </cell>
          <cell r="K19">
            <v>129508.71</v>
          </cell>
          <cell r="L19">
            <v>147841.95000000001</v>
          </cell>
        </row>
        <row r="20">
          <cell r="A20" t="str">
            <v>ALFA</v>
          </cell>
          <cell r="B20">
            <v>13387.8</v>
          </cell>
          <cell r="C20">
            <v>9757.7000000000007</v>
          </cell>
          <cell r="D20">
            <v>-0.27114985285110316</v>
          </cell>
          <cell r="E20">
            <v>105039.14</v>
          </cell>
          <cell r="F20">
            <v>124602.05</v>
          </cell>
          <cell r="G20">
            <v>0.18624400390178369</v>
          </cell>
          <cell r="H20">
            <v>0</v>
          </cell>
          <cell r="I20">
            <v>0</v>
          </cell>
          <cell r="J20">
            <v>0</v>
          </cell>
          <cell r="K20">
            <v>118426.94</v>
          </cell>
          <cell r="L20">
            <v>134359.75</v>
          </cell>
        </row>
        <row r="21">
          <cell r="A21" t="str">
            <v>ROYAL</v>
          </cell>
          <cell r="B21">
            <v>66774.399999999994</v>
          </cell>
          <cell r="C21">
            <v>85393.600000000006</v>
          </cell>
          <cell r="D21">
            <v>0.2788373987635982</v>
          </cell>
          <cell r="E21">
            <v>50956.95</v>
          </cell>
          <cell r="F21">
            <v>46449.8</v>
          </cell>
          <cell r="G21">
            <v>-8.8450152530714546E-2</v>
          </cell>
          <cell r="H21">
            <v>0</v>
          </cell>
          <cell r="I21">
            <v>0</v>
          </cell>
          <cell r="J21">
            <v>0</v>
          </cell>
          <cell r="K21">
            <v>117731.35</v>
          </cell>
          <cell r="L21">
            <v>131843.4</v>
          </cell>
        </row>
        <row r="22">
          <cell r="A22" t="str">
            <v>AIG SEGUROS</v>
          </cell>
          <cell r="B22">
            <v>64545.3</v>
          </cell>
          <cell r="C22">
            <v>70540.2</v>
          </cell>
          <cell r="D22">
            <v>9.2878954780595865E-2</v>
          </cell>
          <cell r="E22">
            <v>23324.93</v>
          </cell>
          <cell r="F22">
            <v>36288.26</v>
          </cell>
          <cell r="G22">
            <v>0.55577144282962487</v>
          </cell>
          <cell r="H22">
            <v>0</v>
          </cell>
          <cell r="I22">
            <v>0</v>
          </cell>
          <cell r="J22">
            <v>0</v>
          </cell>
          <cell r="K22">
            <v>87870.23</v>
          </cell>
          <cell r="L22">
            <v>106828.46</v>
          </cell>
        </row>
        <row r="23">
          <cell r="A23" t="str">
            <v>SOLIDARIA</v>
          </cell>
          <cell r="B23">
            <v>86392.9</v>
          </cell>
          <cell r="C23">
            <v>100769.3</v>
          </cell>
          <cell r="D23">
            <v>0.16640719318369923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86392.9</v>
          </cell>
          <cell r="L23">
            <v>100769.3</v>
          </cell>
        </row>
        <row r="24">
          <cell r="A24" t="str">
            <v>SURATEP</v>
          </cell>
          <cell r="B24">
            <v>0</v>
          </cell>
          <cell r="C24">
            <v>0</v>
          </cell>
          <cell r="D24">
            <v>0</v>
          </cell>
          <cell r="E24">
            <v>74785.09</v>
          </cell>
          <cell r="F24">
            <v>90873.37</v>
          </cell>
          <cell r="G24">
            <v>0.21512683878564565</v>
          </cell>
          <cell r="H24">
            <v>0</v>
          </cell>
          <cell r="I24">
            <v>0</v>
          </cell>
          <cell r="J24">
            <v>0</v>
          </cell>
          <cell r="K24">
            <v>74785.09</v>
          </cell>
          <cell r="L24">
            <v>90873.37</v>
          </cell>
        </row>
        <row r="25">
          <cell r="A25" t="str">
            <v>BBVA SEGUROS</v>
          </cell>
          <cell r="B25">
            <v>18518.7</v>
          </cell>
          <cell r="C25">
            <v>22384.5</v>
          </cell>
          <cell r="D25">
            <v>0.20875115423868842</v>
          </cell>
          <cell r="E25">
            <v>53764.99</v>
          </cell>
          <cell r="F25">
            <v>67650.34</v>
          </cell>
          <cell r="G25">
            <v>0.25826006849438637</v>
          </cell>
          <cell r="H25">
            <v>0</v>
          </cell>
          <cell r="I25">
            <v>0</v>
          </cell>
          <cell r="J25">
            <v>0</v>
          </cell>
          <cell r="K25">
            <v>72283.69</v>
          </cell>
          <cell r="L25">
            <v>90034.84</v>
          </cell>
        </row>
        <row r="26">
          <cell r="A26" t="str">
            <v>QBE CENTRAL</v>
          </cell>
          <cell r="B26">
            <v>85227.9</v>
          </cell>
          <cell r="C26">
            <v>88222.6</v>
          </cell>
          <cell r="D26">
            <v>3.5137554720930726E-2</v>
          </cell>
          <cell r="E26">
            <v>633.55999999999995</v>
          </cell>
          <cell r="F26">
            <v>0</v>
          </cell>
          <cell r="G26">
            <v>-1</v>
          </cell>
          <cell r="H26">
            <v>0</v>
          </cell>
          <cell r="I26">
            <v>0</v>
          </cell>
          <cell r="J26">
            <v>0</v>
          </cell>
          <cell r="K26">
            <v>85861.46</v>
          </cell>
          <cell r="L26">
            <v>88222.6</v>
          </cell>
        </row>
        <row r="27">
          <cell r="A27" t="str">
            <v>COLMENA</v>
          </cell>
          <cell r="B27">
            <v>0</v>
          </cell>
          <cell r="C27">
            <v>0</v>
          </cell>
          <cell r="D27">
            <v>0</v>
          </cell>
          <cell r="E27">
            <v>51553.43</v>
          </cell>
          <cell r="F27">
            <v>57376.9</v>
          </cell>
          <cell r="G27">
            <v>0.11295989423012205</v>
          </cell>
          <cell r="H27">
            <v>8783.93</v>
          </cell>
          <cell r="I27">
            <v>8599.07</v>
          </cell>
          <cell r="J27">
            <v>-2.1045249677536203E-2</v>
          </cell>
          <cell r="K27">
            <v>51553.43</v>
          </cell>
          <cell r="L27">
            <v>57376.9</v>
          </cell>
        </row>
        <row r="28">
          <cell r="A28" t="str">
            <v>ACE</v>
          </cell>
          <cell r="B28">
            <v>40522.6</v>
          </cell>
          <cell r="C28">
            <v>50180.2</v>
          </cell>
          <cell r="D28">
            <v>0.23832626731749687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40522.6</v>
          </cell>
          <cell r="L28">
            <v>50180.2</v>
          </cell>
        </row>
        <row r="29">
          <cell r="A29" t="str">
            <v>GENERALI</v>
          </cell>
          <cell r="B29">
            <v>33383.599999999999</v>
          </cell>
          <cell r="C29">
            <v>34869.5</v>
          </cell>
          <cell r="D29">
            <v>4.4509879102313757E-2</v>
          </cell>
          <cell r="E29">
            <v>5898.04</v>
          </cell>
          <cell r="F29">
            <v>6534.82</v>
          </cell>
          <cell r="G29">
            <v>0.10796467979193083</v>
          </cell>
          <cell r="H29">
            <v>0</v>
          </cell>
          <cell r="I29">
            <v>0</v>
          </cell>
          <cell r="J29">
            <v>0</v>
          </cell>
          <cell r="K29">
            <v>39281.64</v>
          </cell>
          <cell r="L29">
            <v>41404.32</v>
          </cell>
        </row>
        <row r="30">
          <cell r="A30" t="str">
            <v>LA EQUIDAD</v>
          </cell>
          <cell r="B30">
            <v>15194.4</v>
          </cell>
          <cell r="C30">
            <v>16147.9</v>
          </cell>
          <cell r="D30">
            <v>6.2753382825251405E-2</v>
          </cell>
          <cell r="E30">
            <v>20661.55</v>
          </cell>
          <cell r="F30">
            <v>22534.1</v>
          </cell>
          <cell r="G30">
            <v>9.0629696223177805E-2</v>
          </cell>
          <cell r="H30">
            <v>0</v>
          </cell>
          <cell r="I30">
            <v>0</v>
          </cell>
          <cell r="J30">
            <v>0</v>
          </cell>
          <cell r="K30">
            <v>35855.949999999997</v>
          </cell>
          <cell r="L30">
            <v>38682</v>
          </cell>
        </row>
        <row r="31">
          <cell r="A31" t="str">
            <v>CHUBB</v>
          </cell>
          <cell r="B31">
            <v>33738.5</v>
          </cell>
          <cell r="C31">
            <v>37609.4</v>
          </cell>
          <cell r="D31">
            <v>0.1147324273456141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33738.5</v>
          </cell>
          <cell r="L31">
            <v>37609.4</v>
          </cell>
        </row>
        <row r="32">
          <cell r="A32" t="str">
            <v>MUNDIAL</v>
          </cell>
          <cell r="B32">
            <v>30236.400000000001</v>
          </cell>
          <cell r="C32">
            <v>37605.199999999997</v>
          </cell>
          <cell r="D32">
            <v>0.24370626132740655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30236.400000000001</v>
          </cell>
          <cell r="L32">
            <v>37605.199999999997</v>
          </cell>
        </row>
        <row r="33">
          <cell r="A33" t="str">
            <v>CONFIANZA</v>
          </cell>
          <cell r="B33">
            <v>21831</v>
          </cell>
          <cell r="C33">
            <v>28428.9</v>
          </cell>
          <cell r="D33">
            <v>0.3022261921121342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21831</v>
          </cell>
          <cell r="L33">
            <v>28428.9</v>
          </cell>
        </row>
        <row r="34">
          <cell r="A34" t="str">
            <v>SKANDIA</v>
          </cell>
          <cell r="B34">
            <v>0</v>
          </cell>
          <cell r="C34">
            <v>0</v>
          </cell>
          <cell r="D34">
            <v>0</v>
          </cell>
          <cell r="E34">
            <v>11680.96</v>
          </cell>
          <cell r="F34">
            <v>23476.29</v>
          </cell>
          <cell r="G34">
            <v>1.0097911473029617</v>
          </cell>
          <cell r="H34">
            <v>0</v>
          </cell>
          <cell r="I34">
            <v>0</v>
          </cell>
          <cell r="J34">
            <v>0</v>
          </cell>
          <cell r="K34">
            <v>11680.96</v>
          </cell>
          <cell r="L34">
            <v>23476.29</v>
          </cell>
        </row>
        <row r="35">
          <cell r="A35" t="str">
            <v>AURORA</v>
          </cell>
          <cell r="D35">
            <v>0</v>
          </cell>
          <cell r="E35">
            <v>13814.82</v>
          </cell>
          <cell r="F35">
            <v>14640.02</v>
          </cell>
          <cell r="G35">
            <v>5.9732953451438434E-2</v>
          </cell>
          <cell r="H35">
            <v>0</v>
          </cell>
          <cell r="I35">
            <v>0</v>
          </cell>
          <cell r="J35">
            <v>0</v>
          </cell>
          <cell r="K35">
            <v>13814.82</v>
          </cell>
          <cell r="L35">
            <v>14640.02</v>
          </cell>
        </row>
        <row r="36">
          <cell r="A36" t="str">
            <v>CONDOR</v>
          </cell>
          <cell r="B36">
            <v>8657.9</v>
          </cell>
          <cell r="C36">
            <v>13307.4</v>
          </cell>
          <cell r="D36">
            <v>0.53702398965107012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8657.9</v>
          </cell>
          <cell r="L36">
            <v>13307.4</v>
          </cell>
        </row>
        <row r="37">
          <cell r="A37" t="str">
            <v>CREDISEGURO</v>
          </cell>
          <cell r="B37">
            <v>5107.1000000000004</v>
          </cell>
          <cell r="C37">
            <v>6784.4</v>
          </cell>
          <cell r="D37">
            <v>0.32842513363748488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5107.1000000000004</v>
          </cell>
          <cell r="L37">
            <v>6784.4</v>
          </cell>
        </row>
        <row r="38">
          <cell r="A38" t="str">
            <v>SEGUREXPO</v>
          </cell>
          <cell r="B38">
            <v>4770.3</v>
          </cell>
          <cell r="C38">
            <v>6172.1</v>
          </cell>
          <cell r="D38">
            <v>0.29385992495230912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4770.3</v>
          </cell>
          <cell r="L38">
            <v>6172.1</v>
          </cell>
        </row>
        <row r="39">
          <cell r="A39" t="str">
            <v xml:space="preserve">ATLAS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 t="str">
            <v>PANAMERICAN</v>
          </cell>
          <cell r="B40">
            <v>0</v>
          </cell>
          <cell r="C40">
            <v>0</v>
          </cell>
          <cell r="D40">
            <v>0</v>
          </cell>
          <cell r="E40">
            <v>3919.26</v>
          </cell>
          <cell r="F40">
            <v>3267.71</v>
          </cell>
          <cell r="G40">
            <v>-0.16624311732316818</v>
          </cell>
          <cell r="H40">
            <v>0</v>
          </cell>
          <cell r="I40">
            <v>0</v>
          </cell>
          <cell r="J40">
            <v>0</v>
          </cell>
          <cell r="K40">
            <v>3919.26</v>
          </cell>
          <cell r="L40">
            <v>3267.71</v>
          </cell>
        </row>
        <row r="42">
          <cell r="A42" t="str">
            <v>T O T A L</v>
          </cell>
          <cell r="B42">
            <v>1845259.6</v>
          </cell>
          <cell r="C42">
            <v>2068771.3</v>
          </cell>
          <cell r="D42">
            <v>0.12112750964688113</v>
          </cell>
          <cell r="E42">
            <v>1191127.3700000001</v>
          </cell>
          <cell r="F42">
            <v>1374804.76</v>
          </cell>
          <cell r="G42">
            <v>0.15420465907017158</v>
          </cell>
          <cell r="H42">
            <v>521756.64</v>
          </cell>
          <cell r="I42">
            <v>576198</v>
          </cell>
          <cell r="J42">
            <v>0.10434243826777161</v>
          </cell>
          <cell r="K42">
            <v>3036386.97</v>
          </cell>
          <cell r="L42">
            <v>3443576.06</v>
          </cell>
        </row>
      </sheetData>
      <sheetData sheetId="12"/>
      <sheetData sheetId="13"/>
      <sheetData sheetId="14"/>
      <sheetData sheetId="15"/>
      <sheetData sheetId="16">
        <row r="12">
          <cell r="A12" t="str">
            <v>BOLIVAR</v>
          </cell>
          <cell r="B12">
            <v>50349</v>
          </cell>
          <cell r="C12">
            <v>53421.7</v>
          </cell>
          <cell r="D12">
            <v>6.1028024389759419E-2</v>
          </cell>
          <cell r="E12">
            <v>73319.77</v>
          </cell>
          <cell r="F12">
            <v>94247.039999999994</v>
          </cell>
          <cell r="G12">
            <v>0.2854246542235469</v>
          </cell>
          <cell r="H12">
            <v>196828.26</v>
          </cell>
          <cell r="I12">
            <v>211066.56</v>
          </cell>
          <cell r="J12">
            <v>7.2338697705298965E-2</v>
          </cell>
          <cell r="K12">
            <v>123668.77</v>
          </cell>
          <cell r="L12">
            <v>147668.74</v>
          </cell>
        </row>
        <row r="13">
          <cell r="A13" t="str">
            <v>COLSEGUROS</v>
          </cell>
          <cell r="B13">
            <v>74378</v>
          </cell>
          <cell r="C13">
            <v>72711.399999999994</v>
          </cell>
          <cell r="D13">
            <v>-2.2407163408534859E-2</v>
          </cell>
          <cell r="E13">
            <v>47300.21</v>
          </cell>
          <cell r="F13">
            <v>57068.59</v>
          </cell>
          <cell r="G13">
            <v>0.20651874484278182</v>
          </cell>
          <cell r="H13">
            <v>38056.26</v>
          </cell>
          <cell r="I13">
            <v>143879.84</v>
          </cell>
          <cell r="J13">
            <v>2.7807141321821951</v>
          </cell>
          <cell r="K13">
            <v>121678.21</v>
          </cell>
          <cell r="L13">
            <v>129779.99</v>
          </cell>
        </row>
        <row r="14">
          <cell r="A14" t="str">
            <v>AGRICOLA</v>
          </cell>
          <cell r="B14">
            <v>87405.6</v>
          </cell>
          <cell r="C14">
            <v>81400.899999999994</v>
          </cell>
          <cell r="D14">
            <v>-6.8699259544011043E-2</v>
          </cell>
          <cell r="E14">
            <v>23278.87</v>
          </cell>
          <cell r="F14">
            <v>30828.7</v>
          </cell>
          <cell r="G14">
            <v>0.32432115476395557</v>
          </cell>
          <cell r="H14">
            <v>0</v>
          </cell>
          <cell r="I14">
            <v>0</v>
          </cell>
          <cell r="J14">
            <v>0</v>
          </cell>
          <cell r="K14">
            <v>110684.47</v>
          </cell>
          <cell r="L14">
            <v>112229.6</v>
          </cell>
        </row>
        <row r="15">
          <cell r="A15" t="str">
            <v>LIBERTY</v>
          </cell>
          <cell r="B15">
            <v>81687.899999999994</v>
          </cell>
          <cell r="C15">
            <v>88519.5</v>
          </cell>
          <cell r="D15">
            <v>8.3630500967707661E-2</v>
          </cell>
          <cell r="E15">
            <v>9570.19</v>
          </cell>
          <cell r="F15">
            <v>15236.36</v>
          </cell>
          <cell r="G15">
            <v>0.59206452536470011</v>
          </cell>
          <cell r="H15">
            <v>0</v>
          </cell>
          <cell r="I15">
            <v>0</v>
          </cell>
          <cell r="J15">
            <v>0</v>
          </cell>
          <cell r="K15">
            <v>91258.09</v>
          </cell>
          <cell r="L15">
            <v>103755.86</v>
          </cell>
        </row>
        <row r="16">
          <cell r="A16" t="str">
            <v>LA PREVISORA</v>
          </cell>
          <cell r="B16">
            <v>68540.2</v>
          </cell>
          <cell r="C16">
            <v>76041.5</v>
          </cell>
          <cell r="D16">
            <v>0.10944380086431034</v>
          </cell>
          <cell r="E16">
            <v>2330.2199999999998</v>
          </cell>
          <cell r="F16">
            <v>3248.32</v>
          </cell>
          <cell r="G16">
            <v>0.39399713331788433</v>
          </cell>
          <cell r="H16">
            <v>0</v>
          </cell>
          <cell r="I16">
            <v>0</v>
          </cell>
          <cell r="J16">
            <v>0</v>
          </cell>
          <cell r="K16">
            <v>70870.42</v>
          </cell>
          <cell r="L16">
            <v>79289.820000000007</v>
          </cell>
        </row>
        <row r="17">
          <cell r="A17" t="str">
            <v>DEL ESTADO</v>
          </cell>
          <cell r="B17">
            <v>71194.8</v>
          </cell>
          <cell r="C17">
            <v>71542.600000000006</v>
          </cell>
          <cell r="D17">
            <v>4.8851882440852827E-3</v>
          </cell>
          <cell r="E17">
            <v>4193.46</v>
          </cell>
          <cell r="F17">
            <v>4406.7700000000004</v>
          </cell>
          <cell r="G17">
            <v>5.0867302895461125E-2</v>
          </cell>
          <cell r="H17">
            <v>0</v>
          </cell>
          <cell r="I17">
            <v>0</v>
          </cell>
          <cell r="J17">
            <v>0</v>
          </cell>
          <cell r="K17">
            <v>75388.259999999995</v>
          </cell>
          <cell r="L17">
            <v>75949.37</v>
          </cell>
        </row>
        <row r="18">
          <cell r="A18" t="str">
            <v>ALFA</v>
          </cell>
          <cell r="B18">
            <v>1751.8</v>
          </cell>
          <cell r="C18">
            <v>514.9</v>
          </cell>
          <cell r="D18">
            <v>-0.70607375271149686</v>
          </cell>
          <cell r="E18">
            <v>65834.3</v>
          </cell>
          <cell r="F18">
            <v>63667.85</v>
          </cell>
          <cell r="G18">
            <v>-3.2907618065355054E-2</v>
          </cell>
          <cell r="H18">
            <v>0</v>
          </cell>
          <cell r="I18">
            <v>0</v>
          </cell>
          <cell r="J18">
            <v>0</v>
          </cell>
          <cell r="K18">
            <v>67586.100000000006</v>
          </cell>
          <cell r="L18">
            <v>64182.75</v>
          </cell>
        </row>
        <row r="19">
          <cell r="A19" t="str">
            <v>COLPATRIA</v>
          </cell>
          <cell r="B19">
            <v>34483.5</v>
          </cell>
          <cell r="C19">
            <v>26282.6</v>
          </cell>
          <cell r="D19">
            <v>-0.23782098684878281</v>
          </cell>
          <cell r="E19">
            <v>35939.480000000003</v>
          </cell>
          <cell r="F19">
            <v>31808.48</v>
          </cell>
          <cell r="G19">
            <v>-0.11494323234504236</v>
          </cell>
          <cell r="H19">
            <v>120074.96</v>
          </cell>
          <cell r="I19">
            <v>143613.65</v>
          </cell>
          <cell r="J19">
            <v>0.19603329453534682</v>
          </cell>
          <cell r="K19">
            <v>70422.98</v>
          </cell>
          <cell r="L19">
            <v>58091.08</v>
          </cell>
        </row>
        <row r="20">
          <cell r="A20" t="str">
            <v>BBV GANADERO</v>
          </cell>
          <cell r="B20">
            <v>6419.7</v>
          </cell>
          <cell r="C20">
            <v>4653.7</v>
          </cell>
          <cell r="D20">
            <v>-0.27509073632724274</v>
          </cell>
          <cell r="E20">
            <v>28395.759999999998</v>
          </cell>
          <cell r="F20">
            <v>51156.26</v>
          </cell>
          <cell r="G20">
            <v>0.801545723727768</v>
          </cell>
          <cell r="H20">
            <v>0</v>
          </cell>
          <cell r="I20">
            <v>0</v>
          </cell>
          <cell r="J20">
            <v>0</v>
          </cell>
          <cell r="K20">
            <v>34815.46</v>
          </cell>
          <cell r="L20">
            <v>55809.96</v>
          </cell>
        </row>
        <row r="21">
          <cell r="A21" t="str">
            <v>MAPFRE</v>
          </cell>
          <cell r="B21">
            <v>30945.599999999999</v>
          </cell>
          <cell r="C21">
            <v>28086.9</v>
          </cell>
          <cell r="D21">
            <v>-9.2378237940127103E-2</v>
          </cell>
          <cell r="E21">
            <v>12565.91</v>
          </cell>
          <cell r="F21">
            <v>21241.71</v>
          </cell>
          <cell r="G21">
            <v>0.69042353478578145</v>
          </cell>
          <cell r="H21">
            <v>0</v>
          </cell>
          <cell r="I21">
            <v>0</v>
          </cell>
          <cell r="J21">
            <v>0</v>
          </cell>
          <cell r="K21">
            <v>43511.51</v>
          </cell>
          <cell r="L21">
            <v>49328.61</v>
          </cell>
        </row>
        <row r="22">
          <cell r="A22" t="str">
            <v>SOLIDARIA</v>
          </cell>
          <cell r="B22">
            <v>43183.1</v>
          </cell>
          <cell r="C22">
            <v>48090.5</v>
          </cell>
          <cell r="D22">
            <v>0.11364167926804702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43183.1</v>
          </cell>
          <cell r="L22">
            <v>48090.5</v>
          </cell>
        </row>
        <row r="23">
          <cell r="A23" t="str">
            <v>ROYAL</v>
          </cell>
          <cell r="B23">
            <v>23405.9</v>
          </cell>
          <cell r="C23">
            <v>26892</v>
          </cell>
          <cell r="D23">
            <v>0.14894107895872402</v>
          </cell>
          <cell r="E23">
            <v>8904.35</v>
          </cell>
          <cell r="F23">
            <v>10495.37</v>
          </cell>
          <cell r="G23">
            <v>0.17867896028345701</v>
          </cell>
          <cell r="H23">
            <v>0</v>
          </cell>
          <cell r="I23">
            <v>0</v>
          </cell>
          <cell r="J23">
            <v>0</v>
          </cell>
          <cell r="K23">
            <v>32310.25</v>
          </cell>
          <cell r="L23">
            <v>37387.370000000003</v>
          </cell>
        </row>
        <row r="24">
          <cell r="A24" t="str">
            <v>CENTRAL</v>
          </cell>
          <cell r="B24">
            <v>37923.300000000003</v>
          </cell>
          <cell r="C24">
            <v>36417.599999999999</v>
          </cell>
          <cell r="D24">
            <v>-3.9703823243230525E-2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37923.300000000003</v>
          </cell>
          <cell r="L24">
            <v>36417.599999999999</v>
          </cell>
        </row>
        <row r="25">
          <cell r="A25" t="str">
            <v>SURATEP</v>
          </cell>
          <cell r="B25">
            <v>0</v>
          </cell>
          <cell r="C25">
            <v>0</v>
          </cell>
          <cell r="D25">
            <v>0</v>
          </cell>
          <cell r="E25">
            <v>21113.34</v>
          </cell>
          <cell r="F25">
            <v>25849.68</v>
          </cell>
          <cell r="G25">
            <v>0.22432926292097793</v>
          </cell>
          <cell r="H25">
            <v>0</v>
          </cell>
          <cell r="I25">
            <v>0</v>
          </cell>
          <cell r="J25">
            <v>0</v>
          </cell>
          <cell r="K25">
            <v>21113.34</v>
          </cell>
          <cell r="L25">
            <v>25849.68</v>
          </cell>
        </row>
        <row r="26">
          <cell r="A26" t="str">
            <v>AIG SEGUROS</v>
          </cell>
          <cell r="B26">
            <v>9738.6</v>
          </cell>
          <cell r="C26">
            <v>14484.1</v>
          </cell>
          <cell r="D26">
            <v>0.48728770049083031</v>
          </cell>
          <cell r="E26">
            <v>9936.4500000000007</v>
          </cell>
          <cell r="F26">
            <v>10670.44</v>
          </cell>
          <cell r="G26">
            <v>7.3868433897418068E-2</v>
          </cell>
          <cell r="H26">
            <v>0</v>
          </cell>
          <cell r="I26">
            <v>0</v>
          </cell>
          <cell r="J26">
            <v>0</v>
          </cell>
          <cell r="K26">
            <v>19675.05</v>
          </cell>
          <cell r="L26">
            <v>25154.54</v>
          </cell>
        </row>
        <row r="27">
          <cell r="A27" t="str">
            <v>GENERALI</v>
          </cell>
          <cell r="B27">
            <v>22711</v>
          </cell>
          <cell r="C27">
            <v>16999.3</v>
          </cell>
          <cell r="D27">
            <v>-0.25149487032715429</v>
          </cell>
          <cell r="E27">
            <v>2226.66</v>
          </cell>
          <cell r="F27">
            <v>2832.72</v>
          </cell>
          <cell r="G27">
            <v>0.27218344965104685</v>
          </cell>
          <cell r="H27">
            <v>0</v>
          </cell>
          <cell r="I27">
            <v>0</v>
          </cell>
          <cell r="J27">
            <v>0</v>
          </cell>
          <cell r="K27">
            <v>24937.66</v>
          </cell>
          <cell r="L27">
            <v>19832.02</v>
          </cell>
        </row>
        <row r="28">
          <cell r="A28" t="str">
            <v>COLMENA</v>
          </cell>
          <cell r="B28">
            <v>0</v>
          </cell>
          <cell r="C28">
            <v>0</v>
          </cell>
          <cell r="D28">
            <v>0</v>
          </cell>
          <cell r="E28">
            <v>13160.73</v>
          </cell>
          <cell r="F28">
            <v>16049.41</v>
          </cell>
          <cell r="G28">
            <v>0.21949238378114286</v>
          </cell>
          <cell r="H28">
            <v>5954.64</v>
          </cell>
          <cell r="I28">
            <v>7046.68</v>
          </cell>
          <cell r="J28">
            <v>0.18339311864361235</v>
          </cell>
          <cell r="K28">
            <v>13160.73</v>
          </cell>
          <cell r="L28">
            <v>16049.41</v>
          </cell>
        </row>
        <row r="29">
          <cell r="A29" t="str">
            <v>ACE</v>
          </cell>
          <cell r="B29">
            <v>12858.9</v>
          </cell>
          <cell r="C29">
            <v>15094.2</v>
          </cell>
          <cell r="D29">
            <v>0.1738329095023681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12858.9</v>
          </cell>
          <cell r="L29">
            <v>15094.2</v>
          </cell>
        </row>
        <row r="30">
          <cell r="A30" t="str">
            <v>LA EQUIDAD</v>
          </cell>
          <cell r="B30">
            <v>6318.2</v>
          </cell>
          <cell r="C30">
            <v>4511.2</v>
          </cell>
          <cell r="D30">
            <v>-0.2859991769807857</v>
          </cell>
          <cell r="E30">
            <v>9296.89</v>
          </cell>
          <cell r="F30">
            <v>9814.0300000000007</v>
          </cell>
          <cell r="G30">
            <v>5.5625053109158148E-2</v>
          </cell>
          <cell r="H30">
            <v>0</v>
          </cell>
          <cell r="I30">
            <v>0</v>
          </cell>
          <cell r="J30">
            <v>0</v>
          </cell>
          <cell r="K30">
            <v>15615.09</v>
          </cell>
          <cell r="L30">
            <v>14325.23</v>
          </cell>
        </row>
        <row r="31">
          <cell r="A31" t="str">
            <v>CONDOR</v>
          </cell>
          <cell r="B31">
            <v>9195.2000000000007</v>
          </cell>
          <cell r="C31">
            <v>11342.3</v>
          </cell>
          <cell r="D31">
            <v>0.23350226204976493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9195.2000000000007</v>
          </cell>
          <cell r="L31">
            <v>11342.3</v>
          </cell>
        </row>
        <row r="32">
          <cell r="A32" t="str">
            <v>MUNDIAL</v>
          </cell>
          <cell r="B32">
            <v>24335.7</v>
          </cell>
          <cell r="C32">
            <v>9684.9</v>
          </cell>
          <cell r="D32">
            <v>-0.60202911771594825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24335.7</v>
          </cell>
          <cell r="L32">
            <v>9684.9</v>
          </cell>
        </row>
        <row r="33">
          <cell r="A33" t="str">
            <v>CHUBB</v>
          </cell>
          <cell r="B33">
            <v>10341.700000000001</v>
          </cell>
          <cell r="C33">
            <v>7399.4</v>
          </cell>
          <cell r="D33">
            <v>-0.28450834969105671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10341.700000000001</v>
          </cell>
          <cell r="L33">
            <v>7399.4</v>
          </cell>
        </row>
        <row r="34">
          <cell r="A34" t="str">
            <v>CONFIANZA</v>
          </cell>
          <cell r="B34">
            <v>7209</v>
          </cell>
          <cell r="C34">
            <v>5405.2</v>
          </cell>
          <cell r="D34">
            <v>-0.25021500901650717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7209</v>
          </cell>
          <cell r="L34">
            <v>5405.2</v>
          </cell>
        </row>
        <row r="35">
          <cell r="A35" t="str">
            <v>SKANDIA</v>
          </cell>
          <cell r="B35">
            <v>0</v>
          </cell>
          <cell r="C35">
            <v>0</v>
          </cell>
          <cell r="D35">
            <v>0</v>
          </cell>
          <cell r="E35">
            <v>3439.19</v>
          </cell>
          <cell r="F35">
            <v>4764.8999999999996</v>
          </cell>
          <cell r="G35">
            <v>0.38547157906367474</v>
          </cell>
          <cell r="H35">
            <v>0</v>
          </cell>
          <cell r="I35">
            <v>0</v>
          </cell>
          <cell r="J35">
            <v>0</v>
          </cell>
          <cell r="K35">
            <v>3439.19</v>
          </cell>
          <cell r="L35">
            <v>4764.8999999999996</v>
          </cell>
        </row>
        <row r="36">
          <cell r="A36" t="str">
            <v>CREDISEGURO</v>
          </cell>
          <cell r="B36">
            <v>561.6</v>
          </cell>
          <cell r="C36">
            <v>4281.8</v>
          </cell>
          <cell r="D36">
            <v>6.6242877492877499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561.6</v>
          </cell>
          <cell r="L36">
            <v>4281.8</v>
          </cell>
        </row>
        <row r="37">
          <cell r="A37" t="str">
            <v>AURORA</v>
          </cell>
          <cell r="D37">
            <v>0</v>
          </cell>
          <cell r="E37">
            <v>7106.74</v>
          </cell>
          <cell r="F37">
            <v>3295.27</v>
          </cell>
          <cell r="G37">
            <v>-0.53631763649718434</v>
          </cell>
          <cell r="H37">
            <v>0</v>
          </cell>
          <cell r="I37">
            <v>0</v>
          </cell>
          <cell r="J37">
            <v>0</v>
          </cell>
          <cell r="K37">
            <v>7106.74</v>
          </cell>
          <cell r="L37">
            <v>3295.27</v>
          </cell>
        </row>
        <row r="38">
          <cell r="A38" t="str">
            <v>PANAMERICAN</v>
          </cell>
          <cell r="B38">
            <v>0</v>
          </cell>
          <cell r="C38">
            <v>0</v>
          </cell>
          <cell r="D38">
            <v>0</v>
          </cell>
          <cell r="E38">
            <v>2692.26</v>
          </cell>
          <cell r="F38">
            <v>2083.6</v>
          </cell>
          <cell r="G38">
            <v>-0.226077719091024</v>
          </cell>
          <cell r="H38">
            <v>0</v>
          </cell>
          <cell r="I38">
            <v>0</v>
          </cell>
          <cell r="J38">
            <v>0</v>
          </cell>
          <cell r="K38">
            <v>2692.26</v>
          </cell>
          <cell r="L38">
            <v>2083.6</v>
          </cell>
        </row>
        <row r="39">
          <cell r="A39" t="str">
            <v>SEGUREXPO</v>
          </cell>
          <cell r="B39">
            <v>2284.9</v>
          </cell>
          <cell r="C39">
            <v>1285.2</v>
          </cell>
          <cell r="D39">
            <v>-0.43752461814521426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2284.9</v>
          </cell>
          <cell r="L39">
            <v>1285.2</v>
          </cell>
        </row>
        <row r="40">
          <cell r="A40" t="str">
            <v xml:space="preserve">ATLAS 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ABN AMRO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19050" cap="flat" cmpd="sng" algn="ctr">
          <a:solidFill>
            <a:srgbClr val="000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19050" cap="flat" cmpd="sng" algn="ctr">
          <a:solidFill>
            <a:srgbClr val="000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Roaming/Microsoft/Excel/NUEVO%20ACUMULADOR%20RAMOS%20(2).xls" TargetMode="External"/><Relationship Id="rId3" Type="http://schemas.openxmlformats.org/officeDocument/2006/relationships/hyperlink" Target="../../../../../Roaming/Microsoft/Excel/NUEVO%20ACUMULADOR%20RAMOS%20(2).xls" TargetMode="External"/><Relationship Id="rId7" Type="http://schemas.openxmlformats.org/officeDocument/2006/relationships/hyperlink" Target="../../../../../Roaming/Microsoft/Excel/NUEVO%20ACUMULADOR%20RAMOS%20(2).xls" TargetMode="External"/><Relationship Id="rId12" Type="http://schemas.openxmlformats.org/officeDocument/2006/relationships/drawing" Target="../drawings/drawing11.xml"/><Relationship Id="rId2" Type="http://schemas.openxmlformats.org/officeDocument/2006/relationships/hyperlink" Target="../../../../../Roaming/Microsoft/Excel/NUEVO%20ACUMULADOR%20RAMOS%20(2).xls" TargetMode="External"/><Relationship Id="rId1" Type="http://schemas.openxmlformats.org/officeDocument/2006/relationships/hyperlink" Target="../../../../../Roaming/Microsoft/Excel/NUEVO%20ACUMULADOR%20RAMOS%20(2).xlsx" TargetMode="External"/><Relationship Id="rId6" Type="http://schemas.openxmlformats.org/officeDocument/2006/relationships/hyperlink" Target="../../../../../Roaming/Microsoft/Excel/NUEVO%20ACUMULADOR%20RAMOS%20(2).xls" TargetMode="External"/><Relationship Id="rId11" Type="http://schemas.openxmlformats.org/officeDocument/2006/relationships/printerSettings" Target="../printerSettings/printerSettings11.bin"/><Relationship Id="rId5" Type="http://schemas.openxmlformats.org/officeDocument/2006/relationships/hyperlink" Target="../../../../../Roaming/Microsoft/Excel/NUEVO%20ACUMULADOR%20RAMOS%20(2).xls" TargetMode="External"/><Relationship Id="rId10" Type="http://schemas.openxmlformats.org/officeDocument/2006/relationships/hyperlink" Target="../../../../../Roaming/Microsoft/Excel/NUEVO%20ACUMULADOR%20RAMOS%20(2).xlsx" TargetMode="External"/><Relationship Id="rId4" Type="http://schemas.openxmlformats.org/officeDocument/2006/relationships/hyperlink" Target="../../../../../Roaming/Microsoft/Excel/NUEVO%20ACUMULADOR%20RAMOS%20(2).xls" TargetMode="External"/><Relationship Id="rId9" Type="http://schemas.openxmlformats.org/officeDocument/2006/relationships/hyperlink" Target="../../../../../Roaming/Microsoft/Excel/NUEVO%20ACUMULADOR%20RAMOS%20(2).xls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D:\Backup2\ESTADISTICAS\Indicadores%20de%20gestion\Base\Estados%20financieros\ACUMULADOR.xls" TargetMode="External"/><Relationship Id="rId13" Type="http://schemas.openxmlformats.org/officeDocument/2006/relationships/hyperlink" Target="file:///D:\Backup2\ESTADISTICAS\Indicadores%20de%20gestion\Base\Estados%20financieros\ACUMULADOR.xls" TargetMode="External"/><Relationship Id="rId18" Type="http://schemas.openxmlformats.org/officeDocument/2006/relationships/drawing" Target="../drawings/drawing2.xml"/><Relationship Id="rId3" Type="http://schemas.openxmlformats.org/officeDocument/2006/relationships/hyperlink" Target="file:///D:\Backup2\ESTADISTICAS\Indicadores%20de%20gestion\Base\Estados%20financieros\ACUMULADOR.xls" TargetMode="External"/><Relationship Id="rId7" Type="http://schemas.openxmlformats.org/officeDocument/2006/relationships/hyperlink" Target="file:///D:\Backup2\ESTADISTICAS\Indicadores%20de%20gestion\Base\Estados%20financieros\ACUMULADOR.xls" TargetMode="External"/><Relationship Id="rId12" Type="http://schemas.openxmlformats.org/officeDocument/2006/relationships/hyperlink" Target="file:///D:\Backup2\ESTADISTICAS\Indicadores%20de%20gestion\Base\Estados%20financieros\ACUMULADOR.xls" TargetMode="External"/><Relationship Id="rId17" Type="http://schemas.openxmlformats.org/officeDocument/2006/relationships/printerSettings" Target="../printerSettings/printerSettings2.bin"/><Relationship Id="rId2" Type="http://schemas.openxmlformats.org/officeDocument/2006/relationships/hyperlink" Target="file:///D:\Backup2\ESTADISTICAS\Indicadores%20de%20gestion\Base\Estados%20financieros\ACUMULADOR.xls" TargetMode="External"/><Relationship Id="rId16" Type="http://schemas.openxmlformats.org/officeDocument/2006/relationships/hyperlink" Target="file:///D:\Backup2\ESTADISTICAS\Indicadores%20de%20gestion\Base\Estados%20financieros\ACUMULADOR.xls" TargetMode="External"/><Relationship Id="rId1" Type="http://schemas.openxmlformats.org/officeDocument/2006/relationships/hyperlink" Target="file:///D:\Backup2\ESTADISTICAS\Indicadores%20de%20gestion\Base\Estados%20financieros\ACUMULADOR.xls" TargetMode="External"/><Relationship Id="rId6" Type="http://schemas.openxmlformats.org/officeDocument/2006/relationships/hyperlink" Target="file:///D:\Backup2\ESTADISTICAS\Indicadores%20de%20gestion\Base\Estados%20financieros\ACUMULADOR.xls" TargetMode="External"/><Relationship Id="rId11" Type="http://schemas.openxmlformats.org/officeDocument/2006/relationships/hyperlink" Target="file:///D:\Backup2\ESTADISTICAS\Indicadores%20de%20gestion\Base\Estados%20financieros\ACUMULADOR.xls" TargetMode="External"/><Relationship Id="rId5" Type="http://schemas.openxmlformats.org/officeDocument/2006/relationships/hyperlink" Target="file:///D:\Backup2\ESTADISTICAS\Indicadores%20de%20gestion\Base\Estados%20financieros\ACUMULADOR.xls" TargetMode="External"/><Relationship Id="rId15" Type="http://schemas.openxmlformats.org/officeDocument/2006/relationships/hyperlink" Target="file:///D:\Backup2\ESTADISTICAS\Indicadores%20de%20gestion\Base\Estados%20financieros\ACUMULADOR.xls" TargetMode="External"/><Relationship Id="rId10" Type="http://schemas.openxmlformats.org/officeDocument/2006/relationships/hyperlink" Target="file:///D:\Backup2\ESTADISTICAS\Indicadores%20de%20gestion\Base\Estados%20financieros\ACUMULADOR.xls" TargetMode="External"/><Relationship Id="rId4" Type="http://schemas.openxmlformats.org/officeDocument/2006/relationships/hyperlink" Target="file:///D:\Backup2\ESTADISTICAS\Indicadores%20de%20gestion\Base\Estados%20financieros\ACUMULADOR.xls" TargetMode="External"/><Relationship Id="rId9" Type="http://schemas.openxmlformats.org/officeDocument/2006/relationships/hyperlink" Target="file:///D:\Backup2\ESTADISTICAS\Indicadores%20de%20gestion\Base\Estados%20financieros\ACUMULADOR.xls" TargetMode="External"/><Relationship Id="rId14" Type="http://schemas.openxmlformats.org/officeDocument/2006/relationships/hyperlink" Target="file:///D:\Backup2\ESTADISTICAS\Indicadores%20de%20gestion\Base\Estados%20financieros\ACUMULADOR.xls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file:///D:\Estadisticas\Indicadores%20de%20gestion\Archivos%20base\Estados%20financieros\ACUMULADOR.xls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8"/>
  <sheetViews>
    <sheetView showGridLines="0" tabSelected="1" workbookViewId="0"/>
  </sheetViews>
  <sheetFormatPr baseColWidth="10" defaultRowHeight="12.75"/>
  <cols>
    <col min="1" max="1" width="2.85546875" style="143" customWidth="1"/>
    <col min="2" max="2" width="101.7109375" customWidth="1"/>
    <col min="3" max="3" width="16.5703125" style="143" bestFit="1" customWidth="1"/>
  </cols>
  <sheetData>
    <row r="1" spans="1:3" ht="13.5" thickBot="1"/>
    <row r="2" spans="1:3" ht="42" customHeight="1" thickTop="1">
      <c r="B2" s="150"/>
    </row>
    <row r="3" spans="1:3" s="147" customFormat="1" ht="19.5" customHeight="1">
      <c r="A3" s="148"/>
      <c r="B3" s="149" t="s">
        <v>294</v>
      </c>
      <c r="C3" s="148"/>
    </row>
    <row r="4" spans="1:3" s="144" customFormat="1" ht="15.75">
      <c r="A4" s="145"/>
      <c r="B4" s="146" t="s">
        <v>485</v>
      </c>
      <c r="C4" s="145"/>
    </row>
    <row r="5" spans="1:3" s="263" customFormat="1" ht="21" customHeight="1">
      <c r="A5" s="187"/>
      <c r="B5" s="672" t="s">
        <v>187</v>
      </c>
      <c r="C5" s="187"/>
    </row>
    <row r="6" spans="1:3" s="263" customFormat="1" ht="21" customHeight="1">
      <c r="A6" s="187"/>
      <c r="B6" s="672" t="s">
        <v>186</v>
      </c>
      <c r="C6" s="187"/>
    </row>
    <row r="7" spans="1:3" s="263" customFormat="1" ht="21" customHeight="1">
      <c r="A7" s="187"/>
      <c r="B7" s="672" t="s">
        <v>185</v>
      </c>
      <c r="C7" s="187"/>
    </row>
    <row r="8" spans="1:3" s="263" customFormat="1" ht="21" customHeight="1">
      <c r="A8" s="187"/>
      <c r="B8" s="672" t="s">
        <v>184</v>
      </c>
      <c r="C8" s="187"/>
    </row>
    <row r="9" spans="1:3" s="263" customFormat="1" ht="21" customHeight="1">
      <c r="A9" s="187"/>
      <c r="B9" s="672" t="s">
        <v>183</v>
      </c>
      <c r="C9" s="187"/>
    </row>
    <row r="10" spans="1:3" s="263" customFormat="1" ht="21" customHeight="1">
      <c r="A10" s="187"/>
      <c r="B10" s="672" t="s">
        <v>182</v>
      </c>
      <c r="C10" s="187"/>
    </row>
    <row r="11" spans="1:3" s="263" customFormat="1" ht="21" customHeight="1">
      <c r="A11" s="187"/>
      <c r="B11" s="672" t="s">
        <v>181</v>
      </c>
      <c r="C11" s="187"/>
    </row>
    <row r="12" spans="1:3" s="263" customFormat="1" ht="21" customHeight="1">
      <c r="A12" s="187"/>
      <c r="B12" s="672" t="s">
        <v>180</v>
      </c>
      <c r="C12" s="187"/>
    </row>
    <row r="13" spans="1:3" s="263" customFormat="1" ht="21" customHeight="1">
      <c r="A13" s="187"/>
      <c r="B13" s="672" t="s">
        <v>179</v>
      </c>
      <c r="C13" s="187"/>
    </row>
    <row r="14" spans="1:3" s="263" customFormat="1" ht="21.75" customHeight="1" thickBot="1">
      <c r="A14" s="187"/>
      <c r="B14" s="673" t="s">
        <v>178</v>
      </c>
      <c r="C14" s="187"/>
    </row>
    <row r="15" spans="1:3" ht="13.5" thickTop="1"/>
    <row r="28" spans="3:4">
      <c r="C28" s="389"/>
      <c r="D28" s="390"/>
    </row>
  </sheetData>
  <hyperlinks>
    <hyperlink ref="B6" location="'BALANCE GENERALES'!A1" display="BALANCE CIAS DE SEGUROS GENERALES" xr:uid="{00000000-0004-0000-0000-000000000000}"/>
    <hyperlink ref="B7" location="'BALANCE VIDA'!A1" display="BALANCE CIAS DE SEGUROS DE VIDA" xr:uid="{00000000-0004-0000-0000-000001000000}"/>
    <hyperlink ref="B12" location="'RESULTADOS GENERALES'!A1" display="RESULTADOS CIAS DE SEGUROS GENERALES" xr:uid="{00000000-0004-0000-0000-000002000000}"/>
    <hyperlink ref="B13" location="'RESULTADOS VIDA'!A1" display="RESULTADOS CIAS DE SEGUROS DE VIDA" xr:uid="{00000000-0004-0000-0000-000003000000}"/>
    <hyperlink ref="B5" location="'Resumen Balances'!A1" display="RESUMEN BALANCE" xr:uid="{00000000-0004-0000-0000-000004000000}"/>
    <hyperlink ref="B14" location="'Resumen Ramos'!A1" display="RESUMEN RAMOS" xr:uid="{00000000-0004-0000-0000-000005000000}"/>
    <hyperlink ref="B8" location="'Resumen Inversiones'!A1" display="RESUMEN DE INVERSIONES" xr:uid="{00000000-0004-0000-0000-000006000000}"/>
    <hyperlink ref="B9" location="'INVERSIONES GENERALES'!A2" display="INVERSIONES CIAS DE SEGUROS GENERALES" xr:uid="{00000000-0004-0000-0000-000007000000}"/>
    <hyperlink ref="B10" location="'INVERSIONES VIDA'!A2" display="INVERSIONES CIAS DE SEGUROS DE VIDA" xr:uid="{00000000-0004-0000-0000-000008000000}"/>
    <hyperlink ref="B11" location="'Resumen Resultados'!A1" display="RESUMEN RESULTADOS" xr:uid="{00000000-0004-0000-0000-000009000000}"/>
  </hyperlinks>
  <pageMargins left="0.75" right="0.75" top="1" bottom="1" header="0" footer="0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Y70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5.140625" style="6" customWidth="1"/>
    <col min="2" max="2" width="12.140625" style="6" customWidth="1"/>
    <col min="3" max="3" width="13.7109375" style="6" customWidth="1"/>
    <col min="4" max="4" width="12.85546875" style="6" bestFit="1" customWidth="1"/>
    <col min="5" max="5" width="7.140625" style="6" customWidth="1"/>
    <col min="6" max="6" width="12.28515625" style="6" bestFit="1" customWidth="1"/>
    <col min="7" max="7" width="12.140625" style="6" customWidth="1"/>
    <col min="8" max="8" width="12.85546875" style="6" bestFit="1" customWidth="1"/>
    <col min="9" max="9" width="7" style="6" bestFit="1" customWidth="1"/>
    <col min="10" max="11" width="7.140625" style="6" bestFit="1" customWidth="1"/>
    <col min="12" max="12" width="11" style="6" bestFit="1" customWidth="1"/>
    <col min="13" max="13" width="11.42578125" style="6" bestFit="1" customWidth="1"/>
    <col min="14" max="14" width="11" style="6" bestFit="1" customWidth="1"/>
    <col min="15" max="15" width="8" style="6" bestFit="1" customWidth="1"/>
    <col min="16" max="16" width="9.5703125" style="6" bestFit="1" customWidth="1"/>
    <col min="17" max="17" width="8.42578125" style="6" customWidth="1"/>
    <col min="18" max="19" width="12.42578125" style="6" customWidth="1"/>
    <col min="20" max="20" width="12.85546875" style="6" bestFit="1" customWidth="1"/>
    <col min="21" max="22" width="9.5703125" style="6" bestFit="1" customWidth="1"/>
    <col min="23" max="23" width="8.140625" style="6" customWidth="1"/>
    <col min="24" max="25" width="10" style="6" customWidth="1"/>
    <col min="26" max="26" width="9.85546875" style="6" bestFit="1" customWidth="1"/>
    <col min="27" max="29" width="8.140625" style="6" customWidth="1"/>
    <col min="30" max="30" width="13.5703125" style="6" customWidth="1"/>
    <col min="31" max="32" width="12.85546875" style="6" bestFit="1" customWidth="1"/>
    <col min="33" max="33" width="9.5703125" style="6" bestFit="1" customWidth="1"/>
    <col min="34" max="35" width="8.140625" style="6" customWidth="1"/>
    <col min="36" max="36" width="11.7109375" style="6" customWidth="1"/>
    <col min="37" max="37" width="13.28515625" style="6" customWidth="1"/>
    <col min="38" max="38" width="11.7109375" style="6" customWidth="1"/>
    <col min="39" max="39" width="9.5703125" style="6" bestFit="1" customWidth="1"/>
    <col min="40" max="40" width="9.140625" style="6" customWidth="1"/>
    <col min="41" max="41" width="7.7109375" style="7" customWidth="1"/>
    <col min="42" max="42" width="12.85546875" style="11" customWidth="1"/>
    <col min="43" max="43" width="12.7109375" style="7" customWidth="1"/>
    <col min="44" max="44" width="11" style="7" bestFit="1" customWidth="1"/>
    <col min="45" max="45" width="9.5703125" style="7" bestFit="1" customWidth="1"/>
    <col min="46" max="46" width="8.140625" style="11" customWidth="1"/>
    <col min="47" max="47" width="8.5703125" style="7" customWidth="1"/>
    <col min="48" max="48" width="11.7109375" style="11" customWidth="1"/>
    <col min="49" max="50" width="11" style="7" bestFit="1" customWidth="1"/>
    <col min="51" max="51" width="9.7109375" style="7" customWidth="1"/>
    <col min="52" max="52" width="9.5703125" style="6" bestFit="1" customWidth="1"/>
    <col min="53" max="53" width="7.7109375" style="6" customWidth="1"/>
    <col min="54" max="54" width="11.85546875" style="6" customWidth="1"/>
    <col min="55" max="55" width="11.5703125" style="6" customWidth="1"/>
    <col min="56" max="56" width="11" style="6" bestFit="1" customWidth="1"/>
    <col min="57" max="58" width="9.5703125" style="6" bestFit="1" customWidth="1"/>
    <col min="59" max="59" width="8.7109375" style="6" customWidth="1"/>
    <col min="60" max="60" width="11.5703125" style="6" customWidth="1"/>
    <col min="61" max="61" width="12" style="6" customWidth="1"/>
    <col min="62" max="62" width="11.140625" style="6" customWidth="1"/>
    <col min="63" max="63" width="9.5703125" style="6" bestFit="1" customWidth="1"/>
    <col min="64" max="65" width="8.7109375" style="6" customWidth="1"/>
    <col min="66" max="66" width="11.85546875" style="6" customWidth="1"/>
    <col min="67" max="67" width="11" style="6" customWidth="1"/>
    <col min="68" max="68" width="11" style="6" bestFit="1" customWidth="1"/>
    <col min="69" max="69" width="9.5703125" style="6" bestFit="1" customWidth="1"/>
    <col min="70" max="71" width="8" style="6" customWidth="1"/>
    <col min="72" max="72" width="11" style="6" bestFit="1" customWidth="1"/>
    <col min="73" max="73" width="12.140625" style="6" customWidth="1"/>
    <col min="74" max="74" width="11.28515625" style="6" customWidth="1"/>
    <col min="75" max="75" width="7.85546875" style="6" bestFit="1" customWidth="1"/>
    <col min="76" max="77" width="8" style="6" customWidth="1"/>
    <col min="78" max="79" width="11" style="6" bestFit="1" customWidth="1"/>
    <col min="80" max="80" width="10.28515625" style="6" customWidth="1"/>
    <col min="81" max="81" width="9.140625" style="6" customWidth="1"/>
    <col min="82" max="83" width="8" style="6" customWidth="1"/>
    <col min="84" max="84" width="10.7109375" style="6" customWidth="1"/>
    <col min="85" max="85" width="11.28515625" style="6" customWidth="1"/>
    <col min="86" max="86" width="11.7109375" style="6" bestFit="1" customWidth="1"/>
    <col min="87" max="87" width="9.5703125" style="6" bestFit="1" customWidth="1"/>
    <col min="88" max="88" width="9.140625" style="6" customWidth="1"/>
    <col min="89" max="89" width="7.5703125" style="6" customWidth="1"/>
    <col min="90" max="91" width="10.5703125" style="6" customWidth="1"/>
    <col min="92" max="92" width="9.42578125" style="6" customWidth="1"/>
    <col min="93" max="93" width="9.5703125" style="6" bestFit="1" customWidth="1"/>
    <col min="94" max="94" width="9" style="6" customWidth="1"/>
    <col min="95" max="95" width="7.7109375" style="6" customWidth="1"/>
    <col min="96" max="96" width="11.140625" style="6" customWidth="1"/>
    <col min="97" max="97" width="12.28515625" style="6" customWidth="1"/>
    <col min="98" max="98" width="11" style="6" bestFit="1" customWidth="1"/>
    <col min="99" max="99" width="7.7109375" style="6" customWidth="1"/>
    <col min="100" max="101" width="7.5703125" style="6" customWidth="1"/>
    <col min="102" max="102" width="13.28515625" style="6" customWidth="1"/>
    <col min="103" max="103" width="13.5703125" style="6" bestFit="1" customWidth="1"/>
    <col min="104" max="104" width="11.7109375" style="6" bestFit="1" customWidth="1"/>
    <col min="105" max="105" width="9.5703125" style="6" bestFit="1" customWidth="1"/>
    <col min="106" max="107" width="8.140625" style="6" customWidth="1"/>
    <col min="108" max="108" width="12.85546875" style="6" customWidth="1"/>
    <col min="109" max="109" width="10" style="6" customWidth="1"/>
    <col min="110" max="111" width="12.85546875" style="6" bestFit="1" customWidth="1"/>
    <col min="112" max="112" width="7.140625" style="6" bestFit="1" customWidth="1"/>
    <col min="113" max="113" width="7.5703125" style="6" customWidth="1"/>
    <col min="114" max="115" width="12.85546875" style="6" bestFit="1" customWidth="1"/>
    <col min="116" max="117" width="7.5703125" style="6" customWidth="1"/>
    <col min="118" max="119" width="11.7109375" style="6" customWidth="1"/>
    <col min="120" max="120" width="9.7109375" style="6" customWidth="1"/>
    <col min="121" max="121" width="10.28515625" style="6" customWidth="1"/>
    <col min="122" max="16384" width="11.42578125" style="6"/>
  </cols>
  <sheetData>
    <row r="1" spans="1:129" s="264" customFormat="1" ht="20.25">
      <c r="A1" s="265"/>
      <c r="B1" s="1281" t="s">
        <v>299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  <c r="P1" s="1281"/>
      <c r="Q1" s="1281"/>
      <c r="R1" s="1281"/>
      <c r="S1" s="1281"/>
      <c r="T1" s="1281"/>
      <c r="U1" s="1281"/>
      <c r="V1" s="1281"/>
      <c r="W1" s="1281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1281" t="s">
        <v>299</v>
      </c>
      <c r="AK1" s="1281"/>
      <c r="AL1" s="1281"/>
      <c r="AM1" s="1281"/>
      <c r="AN1" s="1281"/>
      <c r="AO1" s="1281"/>
      <c r="AP1" s="1281"/>
      <c r="AQ1" s="1281"/>
      <c r="AR1" s="1281"/>
      <c r="AS1" s="1281"/>
      <c r="AT1" s="1281"/>
      <c r="AU1" s="1281"/>
      <c r="AV1" s="1281"/>
      <c r="AW1" s="1281"/>
      <c r="AX1" s="1281"/>
      <c r="AY1" s="1281"/>
      <c r="AZ1" s="1281"/>
      <c r="BA1" s="1281"/>
      <c r="BB1" s="1281"/>
      <c r="BC1" s="1281"/>
      <c r="BD1" s="1281"/>
      <c r="BE1" s="1281"/>
      <c r="BF1" s="1281"/>
      <c r="BG1" s="1281"/>
      <c r="BH1" s="265"/>
      <c r="BI1" s="265"/>
      <c r="BJ1" s="265"/>
      <c r="BK1" s="265"/>
      <c r="BL1" s="265"/>
      <c r="BM1" s="265"/>
      <c r="BN1" s="1281" t="s">
        <v>299</v>
      </c>
      <c r="BO1" s="1281"/>
      <c r="BP1" s="1281"/>
      <c r="BQ1" s="1281"/>
      <c r="BR1" s="1281"/>
      <c r="BS1" s="1281"/>
      <c r="BT1" s="1281"/>
      <c r="BU1" s="1281"/>
      <c r="BV1" s="1281"/>
      <c r="BW1" s="1281"/>
      <c r="BX1" s="1281"/>
      <c r="BY1" s="1281"/>
      <c r="BZ1" s="1281"/>
      <c r="CA1" s="1281"/>
      <c r="CB1" s="1281"/>
      <c r="CC1" s="1281"/>
      <c r="CD1" s="1281"/>
      <c r="CE1" s="1281"/>
      <c r="CF1" s="1281"/>
      <c r="CG1" s="1281"/>
      <c r="CH1" s="1281"/>
      <c r="CI1" s="1281"/>
      <c r="CJ1" s="1281"/>
      <c r="CK1" s="1281"/>
      <c r="CL1" s="1281"/>
      <c r="CM1" s="1281"/>
      <c r="CN1" s="1281"/>
      <c r="CO1" s="1281"/>
      <c r="CP1" s="1281"/>
      <c r="CQ1" s="1281"/>
      <c r="CR1" s="1281"/>
      <c r="CS1" s="1281"/>
      <c r="CT1" s="1281"/>
      <c r="CU1" s="1281"/>
      <c r="CV1" s="1281"/>
      <c r="CW1" s="1281"/>
      <c r="CX1" s="1281"/>
      <c r="CY1" s="1281"/>
      <c r="CZ1" s="1281"/>
      <c r="DA1" s="1281"/>
      <c r="DB1" s="1281"/>
      <c r="DC1" s="1281"/>
      <c r="DD1" s="1281"/>
      <c r="DE1" s="1281"/>
      <c r="DF1" s="1281"/>
      <c r="DG1" s="1281"/>
      <c r="DH1" s="1281"/>
      <c r="DI1" s="1281"/>
      <c r="DJ1" s="1281"/>
      <c r="DK1" s="1281"/>
      <c r="DL1" s="1281"/>
      <c r="DM1" s="1281"/>
      <c r="DN1" s="1281"/>
      <c r="DO1" s="1281"/>
      <c r="DP1" s="1281"/>
      <c r="DQ1" s="1281"/>
      <c r="DR1" s="265"/>
      <c r="DS1" s="265"/>
    </row>
    <row r="2" spans="1:129" s="263" customFormat="1" ht="18">
      <c r="A2" s="134"/>
      <c r="B2" s="1289" t="s">
        <v>310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289"/>
      <c r="Q2" s="1289"/>
      <c r="R2" s="1289"/>
      <c r="S2" s="1289"/>
      <c r="T2" s="1289"/>
      <c r="U2" s="1289"/>
      <c r="V2" s="1289"/>
      <c r="W2" s="1289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289" t="s">
        <v>310</v>
      </c>
      <c r="AK2" s="1289"/>
      <c r="AL2" s="1289"/>
      <c r="AM2" s="1289"/>
      <c r="AN2" s="1289"/>
      <c r="AO2" s="1289"/>
      <c r="AP2" s="1289"/>
      <c r="AQ2" s="1289"/>
      <c r="AR2" s="1289"/>
      <c r="AS2" s="1289"/>
      <c r="AT2" s="1289"/>
      <c r="AU2" s="1289"/>
      <c r="AV2" s="1289"/>
      <c r="AW2" s="1289"/>
      <c r="AX2" s="1289"/>
      <c r="AY2" s="1289"/>
      <c r="AZ2" s="1289"/>
      <c r="BA2" s="1289"/>
      <c r="BB2" s="1289"/>
      <c r="BC2" s="1289"/>
      <c r="BD2" s="1289"/>
      <c r="BE2" s="1289"/>
      <c r="BF2" s="1289"/>
      <c r="BG2" s="1289"/>
      <c r="BH2" s="134"/>
      <c r="BI2" s="134"/>
      <c r="BJ2" s="134"/>
      <c r="BK2" s="134"/>
      <c r="BL2" s="134"/>
      <c r="BM2" s="134"/>
      <c r="BN2" s="1289" t="s">
        <v>310</v>
      </c>
      <c r="BO2" s="1289"/>
      <c r="BP2" s="1289"/>
      <c r="BQ2" s="1289"/>
      <c r="BR2" s="1289"/>
      <c r="BS2" s="1289"/>
      <c r="BT2" s="1289"/>
      <c r="BU2" s="1289"/>
      <c r="BV2" s="1289"/>
      <c r="BW2" s="1289"/>
      <c r="BX2" s="1289"/>
      <c r="BY2" s="1289"/>
      <c r="BZ2" s="1289"/>
      <c r="CA2" s="1289"/>
      <c r="CB2" s="1289"/>
      <c r="CC2" s="1289"/>
      <c r="CD2" s="1289"/>
      <c r="CE2" s="1289"/>
      <c r="CF2" s="1289"/>
      <c r="CG2" s="1289"/>
      <c r="CH2" s="1289"/>
      <c r="CI2" s="1289"/>
      <c r="CJ2" s="1289"/>
      <c r="CK2" s="1289"/>
      <c r="CL2" s="1289"/>
      <c r="CM2" s="1289"/>
      <c r="CN2" s="1289"/>
      <c r="CO2" s="1289"/>
      <c r="CP2" s="1289"/>
      <c r="CQ2" s="1289"/>
      <c r="CR2" s="1289"/>
      <c r="CS2" s="1289"/>
      <c r="CT2" s="1289"/>
      <c r="CU2" s="1289"/>
      <c r="CV2" s="1289"/>
      <c r="CW2" s="1289"/>
      <c r="CX2" s="1289"/>
      <c r="CY2" s="1289"/>
      <c r="CZ2" s="1289"/>
      <c r="DA2" s="1289"/>
      <c r="DB2" s="1289"/>
      <c r="DC2" s="1289"/>
      <c r="DD2" s="1289"/>
      <c r="DE2" s="1289"/>
      <c r="DF2" s="1289"/>
      <c r="DG2" s="1289"/>
      <c r="DH2" s="1289"/>
      <c r="DI2" s="1289"/>
      <c r="DJ2" s="1289"/>
      <c r="DK2" s="1289"/>
      <c r="DL2" s="1289"/>
      <c r="DM2" s="1289"/>
      <c r="DN2" s="1289"/>
      <c r="DO2" s="1289"/>
      <c r="DP2" s="1289"/>
      <c r="DQ2" s="1289"/>
      <c r="DR2" s="134"/>
      <c r="DS2" s="134"/>
    </row>
    <row r="3" spans="1:129" s="7" customFormat="1" ht="15.75">
      <c r="A3" s="8"/>
      <c r="B3" s="1236" t="s">
        <v>519</v>
      </c>
      <c r="C3" s="1237"/>
      <c r="D3" s="1237"/>
      <c r="E3" s="1237"/>
      <c r="F3" s="1237"/>
      <c r="G3" s="1237"/>
      <c r="H3" s="1237"/>
      <c r="I3" s="1237"/>
      <c r="J3" s="1237"/>
      <c r="K3" s="1237"/>
      <c r="L3" s="1237"/>
      <c r="M3" s="1237"/>
      <c r="N3" s="1237"/>
      <c r="O3" s="1237"/>
      <c r="P3" s="1237"/>
      <c r="Q3" s="1237"/>
      <c r="R3" s="1237"/>
      <c r="S3" s="1237"/>
      <c r="T3" s="1237"/>
      <c r="U3" s="1237"/>
      <c r="V3" s="1237"/>
      <c r="W3" s="1237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1236" t="s">
        <v>519</v>
      </c>
      <c r="AK3" s="1237"/>
      <c r="AL3" s="1237"/>
      <c r="AM3" s="1237"/>
      <c r="AN3" s="1237"/>
      <c r="AO3" s="1237"/>
      <c r="AP3" s="1237"/>
      <c r="AQ3" s="1237"/>
      <c r="AR3" s="1237"/>
      <c r="AS3" s="1237"/>
      <c r="AT3" s="1237"/>
      <c r="AU3" s="1237"/>
      <c r="AV3" s="1237"/>
      <c r="AW3" s="1237"/>
      <c r="AX3" s="1237"/>
      <c r="AY3" s="1237"/>
      <c r="AZ3" s="1237"/>
      <c r="BA3" s="1237"/>
      <c r="BB3" s="1237"/>
      <c r="BC3" s="1237"/>
      <c r="BD3" s="1237"/>
      <c r="BE3" s="1237"/>
      <c r="BF3" s="1237"/>
      <c r="BG3" s="1237"/>
      <c r="BH3" s="8"/>
      <c r="BI3" s="8"/>
      <c r="BJ3" s="8"/>
      <c r="BK3" s="8"/>
      <c r="BL3" s="8"/>
      <c r="BM3" s="8"/>
      <c r="BN3" s="1236" t="s">
        <v>519</v>
      </c>
      <c r="BO3" s="1237"/>
      <c r="BP3" s="1237"/>
      <c r="BQ3" s="1237"/>
      <c r="BR3" s="1237"/>
      <c r="BS3" s="1237"/>
      <c r="BT3" s="1237"/>
      <c r="BU3" s="1237"/>
      <c r="BV3" s="1237"/>
      <c r="BW3" s="1237"/>
      <c r="BX3" s="1237"/>
      <c r="BY3" s="1237"/>
      <c r="BZ3" s="1237"/>
      <c r="CA3" s="1237"/>
      <c r="CB3" s="1237"/>
      <c r="CC3" s="1237"/>
      <c r="CD3" s="1237"/>
      <c r="CE3" s="1237"/>
      <c r="CF3" s="1237"/>
      <c r="CG3" s="1237"/>
      <c r="CH3" s="1237"/>
      <c r="CI3" s="1237"/>
      <c r="CJ3" s="1237"/>
      <c r="CK3" s="1237"/>
      <c r="CL3" s="1237"/>
      <c r="CM3" s="1237"/>
      <c r="CN3" s="1237"/>
      <c r="CO3" s="1237"/>
      <c r="CP3" s="1237"/>
      <c r="CQ3" s="1237"/>
      <c r="CR3" s="1237"/>
      <c r="CS3" s="1237"/>
      <c r="CT3" s="1237"/>
      <c r="CU3" s="1237"/>
      <c r="CV3" s="1237"/>
      <c r="CW3" s="1237"/>
      <c r="CX3" s="1237"/>
      <c r="CY3" s="1237"/>
      <c r="CZ3" s="1237"/>
      <c r="DA3" s="1237"/>
      <c r="DB3" s="1237"/>
      <c r="DC3" s="1237"/>
      <c r="DD3" s="1237"/>
      <c r="DE3" s="1237"/>
      <c r="DF3" s="1237"/>
      <c r="DG3" s="1237"/>
      <c r="DH3" s="1237"/>
      <c r="DI3" s="1237"/>
      <c r="DJ3" s="1237"/>
      <c r="DK3" s="1237"/>
      <c r="DL3" s="1237"/>
      <c r="DM3" s="1237"/>
      <c r="DN3" s="1237"/>
      <c r="DO3" s="1237"/>
      <c r="DP3" s="1237"/>
      <c r="DQ3" s="1237"/>
      <c r="DR3" s="8"/>
      <c r="DS3" s="8"/>
    </row>
    <row r="4" spans="1:129" s="7" customFormat="1" ht="13.5" thickBot="1">
      <c r="A4" s="21"/>
      <c r="B4" s="1290" t="s">
        <v>14</v>
      </c>
      <c r="C4" s="1290"/>
      <c r="D4" s="1290"/>
      <c r="E4" s="1290"/>
      <c r="F4" s="1290"/>
      <c r="G4" s="1290"/>
      <c r="H4" s="1290"/>
      <c r="I4" s="1290"/>
      <c r="J4" s="1290"/>
      <c r="K4" s="1290"/>
      <c r="L4" s="1290"/>
      <c r="M4" s="1290"/>
      <c r="N4" s="1290"/>
      <c r="O4" s="1290"/>
      <c r="P4" s="1290"/>
      <c r="Q4" s="1290"/>
      <c r="R4" s="1290"/>
      <c r="S4" s="1290"/>
      <c r="T4" s="1290"/>
      <c r="U4" s="1290"/>
      <c r="V4" s="1290"/>
      <c r="W4" s="1290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1290" t="s">
        <v>14</v>
      </c>
      <c r="AK4" s="1290"/>
      <c r="AL4" s="1290"/>
      <c r="AM4" s="1290"/>
      <c r="AN4" s="1290"/>
      <c r="AO4" s="1290"/>
      <c r="AP4" s="1290"/>
      <c r="AQ4" s="1290"/>
      <c r="AR4" s="1290"/>
      <c r="AS4" s="1290"/>
      <c r="AT4" s="1290"/>
      <c r="AU4" s="1290"/>
      <c r="AV4" s="1290"/>
      <c r="AW4" s="1290"/>
      <c r="AX4" s="1290"/>
      <c r="AY4" s="1290"/>
      <c r="AZ4" s="1290"/>
      <c r="BA4" s="1290"/>
      <c r="BB4" s="1290"/>
      <c r="BC4" s="1290"/>
      <c r="BD4" s="1290"/>
      <c r="BE4" s="1290"/>
      <c r="BF4" s="1290"/>
      <c r="BG4" s="1290"/>
      <c r="BH4" s="21"/>
      <c r="BI4" s="21"/>
      <c r="BJ4" s="21"/>
      <c r="BK4" s="21"/>
      <c r="BL4" s="21"/>
      <c r="BM4" s="21"/>
      <c r="BN4" s="1290" t="s">
        <v>14</v>
      </c>
      <c r="BO4" s="1290"/>
      <c r="BP4" s="1290"/>
      <c r="BQ4" s="1290"/>
      <c r="BR4" s="1290"/>
      <c r="BS4" s="1290"/>
      <c r="BT4" s="1290"/>
      <c r="BU4" s="1290"/>
      <c r="BV4" s="1290"/>
      <c r="BW4" s="1290"/>
      <c r="BX4" s="1290"/>
      <c r="BY4" s="1290"/>
      <c r="BZ4" s="1290"/>
      <c r="CA4" s="1290"/>
      <c r="CB4" s="1290"/>
      <c r="CC4" s="1290"/>
      <c r="CD4" s="1290"/>
      <c r="CE4" s="1290"/>
      <c r="CF4" s="1290"/>
      <c r="CG4" s="1290"/>
      <c r="CH4" s="1290"/>
      <c r="CI4" s="1290"/>
      <c r="CJ4" s="1290"/>
      <c r="CK4" s="1290"/>
      <c r="CL4" s="1290"/>
      <c r="CM4" s="1290"/>
      <c r="CN4" s="1290"/>
      <c r="CO4" s="1290"/>
      <c r="CP4" s="1290"/>
      <c r="CQ4" s="1290"/>
      <c r="CR4" s="1290"/>
      <c r="CS4" s="1290"/>
      <c r="CT4" s="1290"/>
      <c r="CU4" s="1290"/>
      <c r="CV4" s="1290"/>
      <c r="CW4" s="1290"/>
      <c r="CX4" s="1290"/>
      <c r="CY4" s="1290"/>
      <c r="CZ4" s="1290"/>
      <c r="DA4" s="1290"/>
      <c r="DB4" s="1290"/>
      <c r="DC4" s="1290"/>
      <c r="DD4" s="1290"/>
      <c r="DE4" s="1290"/>
      <c r="DF4" s="1290"/>
      <c r="DG4" s="1290"/>
      <c r="DH4" s="1290"/>
      <c r="DI4" s="1290"/>
      <c r="DJ4" s="1290"/>
      <c r="DK4" s="1290"/>
      <c r="DL4" s="1290"/>
      <c r="DM4" s="1290"/>
      <c r="DN4" s="1290"/>
      <c r="DO4" s="1290"/>
      <c r="DP4" s="1290"/>
      <c r="DQ4" s="1290"/>
      <c r="DR4" s="21"/>
      <c r="DS4" s="21"/>
    </row>
    <row r="5" spans="1:129" ht="7.5" hidden="1" customHeight="1" thickBot="1">
      <c r="A5" s="17"/>
      <c r="B5" s="1269"/>
      <c r="C5" s="1269"/>
      <c r="D5" s="1269"/>
      <c r="E5" s="1269"/>
      <c r="F5" s="1269"/>
      <c r="G5" s="1269"/>
      <c r="H5" s="135"/>
      <c r="I5" s="135"/>
      <c r="J5" s="1269"/>
      <c r="K5" s="1269"/>
      <c r="L5" s="1269"/>
      <c r="M5" s="1269"/>
      <c r="N5" s="135"/>
      <c r="O5" s="135"/>
      <c r="P5" s="1269"/>
      <c r="Q5" s="1269"/>
      <c r="R5" s="1269"/>
      <c r="S5" s="1269"/>
      <c r="T5" s="135"/>
      <c r="U5" s="135"/>
      <c r="V5" s="1269"/>
      <c r="W5" s="1269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269"/>
      <c r="AK5" s="1269"/>
      <c r="AL5" s="135"/>
      <c r="AM5" s="135"/>
      <c r="AN5" s="1269"/>
      <c r="AO5" s="1269"/>
      <c r="AP5" s="1269"/>
      <c r="AQ5" s="1269"/>
      <c r="AR5" s="135"/>
      <c r="AS5" s="135"/>
      <c r="AT5" s="1269"/>
      <c r="AU5" s="1269"/>
      <c r="AV5" s="1269"/>
      <c r="AW5" s="1269"/>
      <c r="AX5" s="135"/>
      <c r="AY5" s="135"/>
      <c r="AZ5" s="1269"/>
      <c r="BA5" s="1269"/>
      <c r="BB5" s="1269"/>
      <c r="BC5" s="1269"/>
      <c r="BD5" s="135"/>
      <c r="BE5" s="135"/>
      <c r="BF5" s="1269"/>
      <c r="BG5" s="1269"/>
      <c r="BH5" s="135"/>
      <c r="BI5" s="135"/>
      <c r="BJ5" s="135"/>
      <c r="BK5" s="135"/>
      <c r="BL5" s="135"/>
      <c r="BM5" s="135"/>
      <c r="BN5" s="1269"/>
      <c r="BO5" s="1269"/>
      <c r="BP5" s="135"/>
      <c r="BQ5" s="135"/>
      <c r="BR5" s="1269"/>
      <c r="BS5" s="1269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269"/>
      <c r="CG5" s="1269"/>
      <c r="CH5" s="135"/>
      <c r="CI5" s="135"/>
      <c r="CJ5" s="1269"/>
      <c r="CK5" s="1269"/>
      <c r="CL5" s="1269"/>
      <c r="CM5" s="1269"/>
      <c r="CN5" s="135"/>
      <c r="CO5" s="135"/>
      <c r="CP5" s="1269"/>
      <c r="CQ5" s="1269"/>
      <c r="CR5" s="1269"/>
      <c r="CS5" s="1269"/>
      <c r="CT5" s="135"/>
      <c r="CU5" s="135"/>
      <c r="CV5" s="1269"/>
      <c r="CW5" s="1269"/>
      <c r="CX5" s="1269"/>
      <c r="CY5" s="1269"/>
      <c r="CZ5" s="135"/>
      <c r="DA5" s="135"/>
      <c r="DB5" s="1269"/>
      <c r="DC5" s="1269"/>
      <c r="DD5" s="135"/>
      <c r="DE5" s="135"/>
      <c r="DF5" s="1269"/>
      <c r="DG5" s="1269"/>
      <c r="DH5" s="1269"/>
      <c r="DI5" s="1269"/>
      <c r="DJ5" s="1269"/>
      <c r="DK5" s="1269"/>
      <c r="DL5" s="1269"/>
      <c r="DM5" s="1269"/>
      <c r="DN5" s="135"/>
      <c r="DO5" s="135"/>
      <c r="DP5" s="1269"/>
      <c r="DQ5" s="1269"/>
      <c r="DR5" s="1268"/>
      <c r="DS5" s="1268"/>
      <c r="DT5" s="1268"/>
      <c r="DU5" s="1268"/>
      <c r="DV5" s="1268"/>
      <c r="DW5" s="1268"/>
      <c r="DX5" s="1268"/>
      <c r="DY5" s="1268"/>
    </row>
    <row r="6" spans="1:129" s="19" customFormat="1" ht="31.5" customHeight="1" thickTop="1">
      <c r="A6" s="1296" t="s">
        <v>300</v>
      </c>
      <c r="B6" s="1299" t="s">
        <v>10</v>
      </c>
      <c r="C6" s="1300"/>
      <c r="D6" s="1300"/>
      <c r="E6" s="1301"/>
      <c r="F6" s="1302" t="s">
        <v>40</v>
      </c>
      <c r="G6" s="1303"/>
      <c r="H6" s="1303"/>
      <c r="I6" s="1303"/>
      <c r="J6" s="1303"/>
      <c r="K6" s="1304"/>
      <c r="L6" s="1302" t="s">
        <v>41</v>
      </c>
      <c r="M6" s="1303"/>
      <c r="N6" s="1303"/>
      <c r="O6" s="1303"/>
      <c r="P6" s="1303"/>
      <c r="Q6" s="1304"/>
      <c r="R6" s="1302" t="s">
        <v>38</v>
      </c>
      <c r="S6" s="1303"/>
      <c r="T6" s="1303"/>
      <c r="U6" s="1303"/>
      <c r="V6" s="1303"/>
      <c r="W6" s="1304"/>
      <c r="X6" s="1302" t="s">
        <v>252</v>
      </c>
      <c r="Y6" s="1303"/>
      <c r="Z6" s="1303"/>
      <c r="AA6" s="1303"/>
      <c r="AB6" s="1303"/>
      <c r="AC6" s="1304"/>
      <c r="AD6" s="1302" t="s">
        <v>251</v>
      </c>
      <c r="AE6" s="1303"/>
      <c r="AF6" s="1303"/>
      <c r="AG6" s="1303"/>
      <c r="AH6" s="1303"/>
      <c r="AI6" s="1304"/>
      <c r="AJ6" s="1302" t="s">
        <v>11</v>
      </c>
      <c r="AK6" s="1303"/>
      <c r="AL6" s="1303"/>
      <c r="AM6" s="1303"/>
      <c r="AN6" s="1303"/>
      <c r="AO6" s="1304"/>
      <c r="AP6" s="1302" t="s">
        <v>55</v>
      </c>
      <c r="AQ6" s="1303"/>
      <c r="AR6" s="1303"/>
      <c r="AS6" s="1303"/>
      <c r="AT6" s="1303"/>
      <c r="AU6" s="1304"/>
      <c r="AV6" s="1302" t="s">
        <v>365</v>
      </c>
      <c r="AW6" s="1303"/>
      <c r="AX6" s="1303"/>
      <c r="AY6" s="1303"/>
      <c r="AZ6" s="1303"/>
      <c r="BA6" s="1304"/>
      <c r="BB6" s="1302" t="s">
        <v>39</v>
      </c>
      <c r="BC6" s="1303"/>
      <c r="BD6" s="1303"/>
      <c r="BE6" s="1303"/>
      <c r="BF6" s="1303"/>
      <c r="BG6" s="1304"/>
      <c r="BH6" s="1302" t="s">
        <v>250</v>
      </c>
      <c r="BI6" s="1303"/>
      <c r="BJ6" s="1303"/>
      <c r="BK6" s="1303"/>
      <c r="BL6" s="1303"/>
      <c r="BM6" s="1304"/>
      <c r="BN6" s="1302" t="s">
        <v>366</v>
      </c>
      <c r="BO6" s="1303"/>
      <c r="BP6" s="1303"/>
      <c r="BQ6" s="1303"/>
      <c r="BR6" s="1303"/>
      <c r="BS6" s="1304"/>
      <c r="BT6" s="1302" t="s">
        <v>367</v>
      </c>
      <c r="BU6" s="1303"/>
      <c r="BV6" s="1303"/>
      <c r="BW6" s="1303"/>
      <c r="BX6" s="1303"/>
      <c r="BY6" s="1304"/>
      <c r="BZ6" s="1302" t="s">
        <v>161</v>
      </c>
      <c r="CA6" s="1303"/>
      <c r="CB6" s="1303"/>
      <c r="CC6" s="1303"/>
      <c r="CD6" s="1303"/>
      <c r="CE6" s="1304"/>
      <c r="CF6" s="1302" t="s">
        <v>368</v>
      </c>
      <c r="CG6" s="1303"/>
      <c r="CH6" s="1303"/>
      <c r="CI6" s="1303"/>
      <c r="CJ6" s="1303"/>
      <c r="CK6" s="1304"/>
      <c r="CL6" s="1302" t="s">
        <v>45</v>
      </c>
      <c r="CM6" s="1303"/>
      <c r="CN6" s="1303"/>
      <c r="CO6" s="1303"/>
      <c r="CP6" s="1303"/>
      <c r="CQ6" s="1304"/>
      <c r="CR6" s="1302" t="s">
        <v>42</v>
      </c>
      <c r="CS6" s="1303"/>
      <c r="CT6" s="1303"/>
      <c r="CU6" s="1303"/>
      <c r="CV6" s="1303"/>
      <c r="CW6" s="1304"/>
      <c r="CX6" s="1302" t="s">
        <v>369</v>
      </c>
      <c r="CY6" s="1303"/>
      <c r="CZ6" s="1303"/>
      <c r="DA6" s="1303"/>
      <c r="DB6" s="1303"/>
      <c r="DC6" s="1304"/>
      <c r="DD6" s="1305" t="s">
        <v>312</v>
      </c>
      <c r="DE6" s="1306"/>
      <c r="DF6" s="1299" t="s">
        <v>246</v>
      </c>
      <c r="DG6" s="1300"/>
      <c r="DH6" s="1300"/>
      <c r="DI6" s="1309"/>
      <c r="DJ6" s="1310" t="s">
        <v>245</v>
      </c>
      <c r="DK6" s="1300"/>
      <c r="DL6" s="1300"/>
      <c r="DM6" s="1309"/>
      <c r="DN6" s="1305" t="s">
        <v>267</v>
      </c>
      <c r="DO6" s="1306"/>
      <c r="DP6" s="1305" t="s">
        <v>266</v>
      </c>
      <c r="DQ6" s="1306"/>
    </row>
    <row r="7" spans="1:129" s="262" customFormat="1" ht="32.25" customHeight="1">
      <c r="A7" s="1297"/>
      <c r="B7" s="1313" t="s">
        <v>255</v>
      </c>
      <c r="C7" s="1314"/>
      <c r="D7" s="1265" t="s">
        <v>110</v>
      </c>
      <c r="E7" s="1312"/>
      <c r="F7" s="1313" t="s">
        <v>255</v>
      </c>
      <c r="G7" s="1314"/>
      <c r="H7" s="1265" t="s">
        <v>110</v>
      </c>
      <c r="I7" s="1265"/>
      <c r="J7" s="1311" t="s">
        <v>124</v>
      </c>
      <c r="K7" s="1312"/>
      <c r="L7" s="1313" t="s">
        <v>255</v>
      </c>
      <c r="M7" s="1314"/>
      <c r="N7" s="1265" t="s">
        <v>110</v>
      </c>
      <c r="O7" s="1265"/>
      <c r="P7" s="1311" t="s">
        <v>125</v>
      </c>
      <c r="Q7" s="1312"/>
      <c r="R7" s="1313" t="s">
        <v>255</v>
      </c>
      <c r="S7" s="1314"/>
      <c r="T7" s="1265" t="s">
        <v>110</v>
      </c>
      <c r="U7" s="1265"/>
      <c r="V7" s="1311" t="s">
        <v>125</v>
      </c>
      <c r="W7" s="1312"/>
      <c r="X7" s="1313" t="s">
        <v>255</v>
      </c>
      <c r="Y7" s="1314"/>
      <c r="Z7" s="1265" t="s">
        <v>110</v>
      </c>
      <c r="AA7" s="1265"/>
      <c r="AB7" s="1311" t="s">
        <v>125</v>
      </c>
      <c r="AC7" s="1312"/>
      <c r="AD7" s="1313" t="s">
        <v>255</v>
      </c>
      <c r="AE7" s="1314"/>
      <c r="AF7" s="1265" t="s">
        <v>110</v>
      </c>
      <c r="AG7" s="1265"/>
      <c r="AH7" s="1311" t="s">
        <v>125</v>
      </c>
      <c r="AI7" s="1312"/>
      <c r="AJ7" s="1313" t="s">
        <v>255</v>
      </c>
      <c r="AK7" s="1314"/>
      <c r="AL7" s="1265" t="s">
        <v>110</v>
      </c>
      <c r="AM7" s="1265"/>
      <c r="AN7" s="1311" t="s">
        <v>265</v>
      </c>
      <c r="AO7" s="1312"/>
      <c r="AP7" s="1313" t="s">
        <v>255</v>
      </c>
      <c r="AQ7" s="1314"/>
      <c r="AR7" s="1265" t="s">
        <v>110</v>
      </c>
      <c r="AS7" s="1265"/>
      <c r="AT7" s="1311" t="s">
        <v>264</v>
      </c>
      <c r="AU7" s="1312"/>
      <c r="AV7" s="1313" t="s">
        <v>255</v>
      </c>
      <c r="AW7" s="1314"/>
      <c r="AX7" s="1265" t="s">
        <v>110</v>
      </c>
      <c r="AY7" s="1265"/>
      <c r="AZ7" s="1311" t="s">
        <v>147</v>
      </c>
      <c r="BA7" s="1312"/>
      <c r="BB7" s="1313" t="s">
        <v>255</v>
      </c>
      <c r="BC7" s="1314"/>
      <c r="BD7" s="1265" t="s">
        <v>110</v>
      </c>
      <c r="BE7" s="1265"/>
      <c r="BF7" s="1311" t="s">
        <v>263</v>
      </c>
      <c r="BG7" s="1312"/>
      <c r="BH7" s="1313" t="s">
        <v>255</v>
      </c>
      <c r="BI7" s="1314"/>
      <c r="BJ7" s="1265" t="s">
        <v>110</v>
      </c>
      <c r="BK7" s="1265"/>
      <c r="BL7" s="1311" t="s">
        <v>262</v>
      </c>
      <c r="BM7" s="1312"/>
      <c r="BN7" s="1313" t="s">
        <v>255</v>
      </c>
      <c r="BO7" s="1314"/>
      <c r="BP7" s="1265" t="s">
        <v>110</v>
      </c>
      <c r="BQ7" s="1265"/>
      <c r="BR7" s="1311" t="s">
        <v>152</v>
      </c>
      <c r="BS7" s="1312"/>
      <c r="BT7" s="1313" t="s">
        <v>255</v>
      </c>
      <c r="BU7" s="1314"/>
      <c r="BV7" s="1265" t="s">
        <v>110</v>
      </c>
      <c r="BW7" s="1265"/>
      <c r="BX7" s="1311" t="s">
        <v>413</v>
      </c>
      <c r="BY7" s="1312"/>
      <c r="BZ7" s="1313" t="s">
        <v>255</v>
      </c>
      <c r="CA7" s="1314"/>
      <c r="CB7" s="1265" t="s">
        <v>110</v>
      </c>
      <c r="CC7" s="1265"/>
      <c r="CD7" s="1311" t="s">
        <v>152</v>
      </c>
      <c r="CE7" s="1312"/>
      <c r="CF7" s="1313" t="s">
        <v>255</v>
      </c>
      <c r="CG7" s="1314"/>
      <c r="CH7" s="1265" t="s">
        <v>110</v>
      </c>
      <c r="CI7" s="1265"/>
      <c r="CJ7" s="1311" t="s">
        <v>261</v>
      </c>
      <c r="CK7" s="1312"/>
      <c r="CL7" s="1313" t="s">
        <v>255</v>
      </c>
      <c r="CM7" s="1314"/>
      <c r="CN7" s="1265" t="s">
        <v>110</v>
      </c>
      <c r="CO7" s="1265"/>
      <c r="CP7" s="1311" t="s">
        <v>152</v>
      </c>
      <c r="CQ7" s="1312"/>
      <c r="CR7" s="1313" t="s">
        <v>255</v>
      </c>
      <c r="CS7" s="1314"/>
      <c r="CT7" s="1265" t="s">
        <v>110</v>
      </c>
      <c r="CU7" s="1265"/>
      <c r="CV7" s="1311" t="s">
        <v>152</v>
      </c>
      <c r="CW7" s="1312"/>
      <c r="CX7" s="1313" t="s">
        <v>255</v>
      </c>
      <c r="CY7" s="1314"/>
      <c r="CZ7" s="1265" t="s">
        <v>110</v>
      </c>
      <c r="DA7" s="1265"/>
      <c r="DB7" s="1311" t="s">
        <v>140</v>
      </c>
      <c r="DC7" s="1312"/>
      <c r="DD7" s="1307"/>
      <c r="DE7" s="1308"/>
      <c r="DF7" s="1313" t="s">
        <v>255</v>
      </c>
      <c r="DG7" s="1265"/>
      <c r="DH7" s="1314" t="s">
        <v>260</v>
      </c>
      <c r="DI7" s="1315"/>
      <c r="DJ7" s="1311" t="s">
        <v>255</v>
      </c>
      <c r="DK7" s="1265"/>
      <c r="DL7" s="1314" t="s">
        <v>259</v>
      </c>
      <c r="DM7" s="1315"/>
      <c r="DN7" s="1307"/>
      <c r="DO7" s="1308"/>
      <c r="DP7" s="1307"/>
      <c r="DQ7" s="1308"/>
    </row>
    <row r="8" spans="1:129" s="107" customFormat="1" ht="15" customHeight="1">
      <c r="A8" s="1297"/>
      <c r="B8" s="278">
        <v>45473</v>
      </c>
      <c r="C8" s="281">
        <v>45838</v>
      </c>
      <c r="D8" s="1316" t="s">
        <v>255</v>
      </c>
      <c r="E8" s="1322" t="s">
        <v>47</v>
      </c>
      <c r="F8" s="278">
        <v>45473</v>
      </c>
      <c r="G8" s="281">
        <v>45838</v>
      </c>
      <c r="H8" s="1316" t="s">
        <v>255</v>
      </c>
      <c r="I8" s="1316" t="s">
        <v>47</v>
      </c>
      <c r="J8" s="280">
        <v>45473</v>
      </c>
      <c r="K8" s="277">
        <v>45838</v>
      </c>
      <c r="L8" s="278">
        <v>45473</v>
      </c>
      <c r="M8" s="281">
        <v>45838</v>
      </c>
      <c r="N8" s="1316" t="s">
        <v>255</v>
      </c>
      <c r="O8" s="1316" t="s">
        <v>47</v>
      </c>
      <c r="P8" s="280">
        <v>45473</v>
      </c>
      <c r="Q8" s="277">
        <v>45838</v>
      </c>
      <c r="R8" s="278">
        <v>45473</v>
      </c>
      <c r="S8" s="281">
        <v>45838</v>
      </c>
      <c r="T8" s="1316" t="s">
        <v>255</v>
      </c>
      <c r="U8" s="1316" t="s">
        <v>47</v>
      </c>
      <c r="V8" s="280">
        <v>45473</v>
      </c>
      <c r="W8" s="277">
        <v>45838</v>
      </c>
      <c r="X8" s="278">
        <v>45473</v>
      </c>
      <c r="Y8" s="281">
        <v>45838</v>
      </c>
      <c r="Z8" s="1316" t="s">
        <v>255</v>
      </c>
      <c r="AA8" s="1316" t="s">
        <v>47</v>
      </c>
      <c r="AB8" s="280">
        <v>45473</v>
      </c>
      <c r="AC8" s="277">
        <v>45838</v>
      </c>
      <c r="AD8" s="278">
        <v>45473</v>
      </c>
      <c r="AE8" s="281">
        <v>45838</v>
      </c>
      <c r="AF8" s="1316" t="s">
        <v>255</v>
      </c>
      <c r="AG8" s="1316" t="s">
        <v>47</v>
      </c>
      <c r="AH8" s="280">
        <v>45473</v>
      </c>
      <c r="AI8" s="277">
        <v>45838</v>
      </c>
      <c r="AJ8" s="278">
        <v>45473</v>
      </c>
      <c r="AK8" s="281">
        <v>45838</v>
      </c>
      <c r="AL8" s="1316" t="s">
        <v>255</v>
      </c>
      <c r="AM8" s="1316" t="s">
        <v>47</v>
      </c>
      <c r="AN8" s="280">
        <v>45473</v>
      </c>
      <c r="AO8" s="277">
        <v>45838</v>
      </c>
      <c r="AP8" s="278">
        <v>45473</v>
      </c>
      <c r="AQ8" s="281">
        <v>45838</v>
      </c>
      <c r="AR8" s="1316" t="s">
        <v>255</v>
      </c>
      <c r="AS8" s="1316" t="s">
        <v>47</v>
      </c>
      <c r="AT8" s="280">
        <v>45473</v>
      </c>
      <c r="AU8" s="277">
        <v>45838</v>
      </c>
      <c r="AV8" s="278">
        <v>45473</v>
      </c>
      <c r="AW8" s="281">
        <v>45838</v>
      </c>
      <c r="AX8" s="1316" t="s">
        <v>255</v>
      </c>
      <c r="AY8" s="1316" t="s">
        <v>47</v>
      </c>
      <c r="AZ8" s="280">
        <v>45473</v>
      </c>
      <c r="BA8" s="277">
        <v>45838</v>
      </c>
      <c r="BB8" s="278">
        <v>45473</v>
      </c>
      <c r="BC8" s="281">
        <v>45838</v>
      </c>
      <c r="BD8" s="1316" t="s">
        <v>255</v>
      </c>
      <c r="BE8" s="1316" t="s">
        <v>47</v>
      </c>
      <c r="BF8" s="280">
        <v>45473</v>
      </c>
      <c r="BG8" s="277">
        <v>45838</v>
      </c>
      <c r="BH8" s="278">
        <v>45473</v>
      </c>
      <c r="BI8" s="281">
        <v>45838</v>
      </c>
      <c r="BJ8" s="1316" t="s">
        <v>255</v>
      </c>
      <c r="BK8" s="1316" t="s">
        <v>47</v>
      </c>
      <c r="BL8" s="280">
        <v>45473</v>
      </c>
      <c r="BM8" s="277">
        <v>45838</v>
      </c>
      <c r="BN8" s="278">
        <v>45473</v>
      </c>
      <c r="BO8" s="281">
        <v>45838</v>
      </c>
      <c r="BP8" s="1316" t="s">
        <v>255</v>
      </c>
      <c r="BQ8" s="1316" t="s">
        <v>47</v>
      </c>
      <c r="BR8" s="280">
        <v>45473</v>
      </c>
      <c r="BS8" s="277">
        <v>45838</v>
      </c>
      <c r="BT8" s="278">
        <v>45473</v>
      </c>
      <c r="BU8" s="281">
        <v>45838</v>
      </c>
      <c r="BV8" s="1316" t="s">
        <v>255</v>
      </c>
      <c r="BW8" s="1316" t="s">
        <v>47</v>
      </c>
      <c r="BX8" s="280">
        <v>45473</v>
      </c>
      <c r="BY8" s="277">
        <v>45838</v>
      </c>
      <c r="BZ8" s="278">
        <v>45473</v>
      </c>
      <c r="CA8" s="281">
        <v>45838</v>
      </c>
      <c r="CB8" s="1316" t="s">
        <v>255</v>
      </c>
      <c r="CC8" s="1316" t="s">
        <v>47</v>
      </c>
      <c r="CD8" s="280">
        <v>45473</v>
      </c>
      <c r="CE8" s="277">
        <v>45838</v>
      </c>
      <c r="CF8" s="278">
        <v>45473</v>
      </c>
      <c r="CG8" s="281">
        <v>45838</v>
      </c>
      <c r="CH8" s="1316" t="s">
        <v>255</v>
      </c>
      <c r="CI8" s="1316" t="s">
        <v>47</v>
      </c>
      <c r="CJ8" s="280">
        <v>45473</v>
      </c>
      <c r="CK8" s="277">
        <v>45838</v>
      </c>
      <c r="CL8" s="278">
        <v>45473</v>
      </c>
      <c r="CM8" s="281">
        <v>45838</v>
      </c>
      <c r="CN8" s="1316" t="s">
        <v>255</v>
      </c>
      <c r="CO8" s="1316" t="s">
        <v>47</v>
      </c>
      <c r="CP8" s="280">
        <v>45473</v>
      </c>
      <c r="CQ8" s="277">
        <v>45838</v>
      </c>
      <c r="CR8" s="278">
        <v>45473</v>
      </c>
      <c r="CS8" s="281">
        <v>45838</v>
      </c>
      <c r="CT8" s="1316" t="s">
        <v>255</v>
      </c>
      <c r="CU8" s="1316" t="s">
        <v>47</v>
      </c>
      <c r="CV8" s="280">
        <v>45473</v>
      </c>
      <c r="CW8" s="277">
        <v>45838</v>
      </c>
      <c r="CX8" s="278">
        <v>45473</v>
      </c>
      <c r="CY8" s="281">
        <v>45838</v>
      </c>
      <c r="CZ8" s="1316" t="s">
        <v>255</v>
      </c>
      <c r="DA8" s="1316" t="s">
        <v>47</v>
      </c>
      <c r="DB8" s="280">
        <v>45473</v>
      </c>
      <c r="DC8" s="277">
        <v>45838</v>
      </c>
      <c r="DD8" s="278">
        <v>45473</v>
      </c>
      <c r="DE8" s="277">
        <v>45838</v>
      </c>
      <c r="DF8" s="278">
        <v>45473</v>
      </c>
      <c r="DG8" s="279">
        <v>45838</v>
      </c>
      <c r="DH8" s="279">
        <v>45473</v>
      </c>
      <c r="DI8" s="277">
        <v>45838</v>
      </c>
      <c r="DJ8" s="280">
        <v>45473</v>
      </c>
      <c r="DK8" s="279">
        <v>45838</v>
      </c>
      <c r="DL8" s="279">
        <v>45473</v>
      </c>
      <c r="DM8" s="277">
        <v>45838</v>
      </c>
      <c r="DN8" s="278">
        <v>45473</v>
      </c>
      <c r="DO8" s="277">
        <v>45838</v>
      </c>
      <c r="DP8" s="278">
        <v>45473</v>
      </c>
      <c r="DQ8" s="277">
        <v>45838</v>
      </c>
    </row>
    <row r="9" spans="1:129" s="14" customFormat="1" ht="15.75" customHeight="1" thickBot="1">
      <c r="A9" s="1298"/>
      <c r="B9" s="1320">
        <v>1</v>
      </c>
      <c r="C9" s="1321"/>
      <c r="D9" s="1317"/>
      <c r="E9" s="1323"/>
      <c r="F9" s="1320">
        <v>2</v>
      </c>
      <c r="G9" s="1321"/>
      <c r="H9" s="1317"/>
      <c r="I9" s="1317"/>
      <c r="J9" s="1318" t="s">
        <v>48</v>
      </c>
      <c r="K9" s="1319"/>
      <c r="L9" s="1320">
        <v>3</v>
      </c>
      <c r="M9" s="1321"/>
      <c r="N9" s="1317"/>
      <c r="O9" s="1317"/>
      <c r="P9" s="1318" t="s">
        <v>53</v>
      </c>
      <c r="Q9" s="1319"/>
      <c r="R9" s="1320">
        <v>4</v>
      </c>
      <c r="S9" s="1321"/>
      <c r="T9" s="1317"/>
      <c r="U9" s="1317"/>
      <c r="V9" s="1318" t="s">
        <v>54</v>
      </c>
      <c r="W9" s="1319"/>
      <c r="X9" s="1320">
        <v>5</v>
      </c>
      <c r="Y9" s="1321"/>
      <c r="Z9" s="1317"/>
      <c r="AA9" s="1317"/>
      <c r="AB9" s="1318" t="s">
        <v>68</v>
      </c>
      <c r="AC9" s="1319"/>
      <c r="AD9" s="1320">
        <v>6</v>
      </c>
      <c r="AE9" s="1321"/>
      <c r="AF9" s="1317"/>
      <c r="AG9" s="1317"/>
      <c r="AH9" s="1318" t="s">
        <v>114</v>
      </c>
      <c r="AI9" s="1319"/>
      <c r="AJ9" s="1320">
        <v>7</v>
      </c>
      <c r="AK9" s="1321"/>
      <c r="AL9" s="1317"/>
      <c r="AM9" s="1317"/>
      <c r="AN9" s="1318" t="s">
        <v>115</v>
      </c>
      <c r="AO9" s="1319"/>
      <c r="AP9" s="1320">
        <v>8</v>
      </c>
      <c r="AQ9" s="1321"/>
      <c r="AR9" s="1317"/>
      <c r="AS9" s="1317"/>
      <c r="AT9" s="1318" t="s">
        <v>116</v>
      </c>
      <c r="AU9" s="1319"/>
      <c r="AV9" s="1320">
        <v>9</v>
      </c>
      <c r="AW9" s="1321"/>
      <c r="AX9" s="1317"/>
      <c r="AY9" s="1317"/>
      <c r="AZ9" s="1318" t="s">
        <v>117</v>
      </c>
      <c r="BA9" s="1319"/>
      <c r="BB9" s="1320">
        <v>10</v>
      </c>
      <c r="BC9" s="1321"/>
      <c r="BD9" s="1317"/>
      <c r="BE9" s="1317"/>
      <c r="BF9" s="1318" t="s">
        <v>118</v>
      </c>
      <c r="BG9" s="1319"/>
      <c r="BH9" s="1320">
        <v>11</v>
      </c>
      <c r="BI9" s="1321"/>
      <c r="BJ9" s="1317"/>
      <c r="BK9" s="1317"/>
      <c r="BL9" s="1318" t="s">
        <v>162</v>
      </c>
      <c r="BM9" s="1319"/>
      <c r="BN9" s="1320">
        <v>12</v>
      </c>
      <c r="BO9" s="1321"/>
      <c r="BP9" s="1317"/>
      <c r="BQ9" s="1317"/>
      <c r="BR9" s="1318" t="s">
        <v>163</v>
      </c>
      <c r="BS9" s="1319"/>
      <c r="BT9" s="1320">
        <v>13</v>
      </c>
      <c r="BU9" s="1321"/>
      <c r="BV9" s="1317"/>
      <c r="BW9" s="1317"/>
      <c r="BX9" s="1318" t="s">
        <v>164</v>
      </c>
      <c r="BY9" s="1319"/>
      <c r="BZ9" s="1320">
        <v>14</v>
      </c>
      <c r="CA9" s="1321"/>
      <c r="CB9" s="1317"/>
      <c r="CC9" s="1317"/>
      <c r="CD9" s="1318" t="s">
        <v>70</v>
      </c>
      <c r="CE9" s="1319"/>
      <c r="CF9" s="1320">
        <v>15</v>
      </c>
      <c r="CG9" s="1321"/>
      <c r="CH9" s="1317"/>
      <c r="CI9" s="1317"/>
      <c r="CJ9" s="1318" t="s">
        <v>71</v>
      </c>
      <c r="CK9" s="1319"/>
      <c r="CL9" s="1320">
        <v>16</v>
      </c>
      <c r="CM9" s="1321"/>
      <c r="CN9" s="1317"/>
      <c r="CO9" s="1317"/>
      <c r="CP9" s="1318" t="s">
        <v>112</v>
      </c>
      <c r="CQ9" s="1319"/>
      <c r="CR9" s="1320">
        <v>17</v>
      </c>
      <c r="CS9" s="1321"/>
      <c r="CT9" s="1317"/>
      <c r="CU9" s="1317"/>
      <c r="CV9" s="1318" t="s">
        <v>247</v>
      </c>
      <c r="CW9" s="1319"/>
      <c r="CX9" s="1320">
        <v>18</v>
      </c>
      <c r="CY9" s="1321"/>
      <c r="CZ9" s="1317"/>
      <c r="DA9" s="1317"/>
      <c r="DB9" s="1318" t="s">
        <v>138</v>
      </c>
      <c r="DC9" s="1319"/>
      <c r="DD9" s="1327">
        <v>19</v>
      </c>
      <c r="DE9" s="1328"/>
      <c r="DF9" s="1320">
        <v>20</v>
      </c>
      <c r="DG9" s="1324"/>
      <c r="DH9" s="1325" t="s">
        <v>414</v>
      </c>
      <c r="DI9" s="1319"/>
      <c r="DJ9" s="1326">
        <v>21</v>
      </c>
      <c r="DK9" s="1324"/>
      <c r="DL9" s="1325" t="s">
        <v>415</v>
      </c>
      <c r="DM9" s="1319"/>
      <c r="DN9" s="1327">
        <v>22</v>
      </c>
      <c r="DO9" s="1328"/>
      <c r="DP9" s="1327">
        <v>23</v>
      </c>
      <c r="DQ9" s="1328"/>
    </row>
    <row r="10" spans="1:129" s="752" customFormat="1" ht="17.25" customHeight="1">
      <c r="A10" s="765" t="s">
        <v>24</v>
      </c>
      <c r="B10" s="785">
        <v>3862329.03</v>
      </c>
      <c r="C10" s="386">
        <v>4322176.9000000004</v>
      </c>
      <c r="D10" s="753">
        <v>459847.87000000058</v>
      </c>
      <c r="E10" s="659">
        <v>0.11905973479426754</v>
      </c>
      <c r="F10" s="785">
        <v>3806790.47</v>
      </c>
      <c r="G10" s="386">
        <v>4267605.53</v>
      </c>
      <c r="H10" s="753">
        <v>460815.06000000006</v>
      </c>
      <c r="I10" s="665">
        <v>0.1210508074010178</v>
      </c>
      <c r="J10" s="419">
        <v>0.98562044829205042</v>
      </c>
      <c r="K10" s="419">
        <v>0.98737410076852705</v>
      </c>
      <c r="L10" s="785">
        <v>153275.79</v>
      </c>
      <c r="M10" s="386">
        <v>53481.88</v>
      </c>
      <c r="N10" s="753">
        <v>-99793.91</v>
      </c>
      <c r="O10" s="665">
        <v>-0.6510741846445548</v>
      </c>
      <c r="P10" s="419">
        <v>4.0263784205596162E-2</v>
      </c>
      <c r="Q10" s="419">
        <v>1.2532057994591641E-2</v>
      </c>
      <c r="R10" s="785">
        <v>3653514.68</v>
      </c>
      <c r="S10" s="386">
        <v>4214123.66</v>
      </c>
      <c r="T10" s="753">
        <v>560608.98</v>
      </c>
      <c r="U10" s="665">
        <v>0.1534437463927201</v>
      </c>
      <c r="V10" s="419">
        <v>0.95973621579440382</v>
      </c>
      <c r="W10" s="659">
        <v>0.98746794434864271</v>
      </c>
      <c r="X10" s="785">
        <v>65524.87</v>
      </c>
      <c r="Y10" s="386">
        <v>73559.38</v>
      </c>
      <c r="Z10" s="753">
        <v>8034.510000000002</v>
      </c>
      <c r="AA10" s="665">
        <v>0.1226177175170283</v>
      </c>
      <c r="AB10" s="419">
        <v>1.7212628463893365E-2</v>
      </c>
      <c r="AC10" s="659">
        <v>1.723668682189565E-2</v>
      </c>
      <c r="AD10" s="785">
        <v>3587989.81</v>
      </c>
      <c r="AE10" s="386">
        <v>4140564.28</v>
      </c>
      <c r="AF10" s="753">
        <v>552574.46999999974</v>
      </c>
      <c r="AG10" s="665">
        <v>0.15400669992426755</v>
      </c>
      <c r="AH10" s="419">
        <v>0.94252358733051045</v>
      </c>
      <c r="AI10" s="659">
        <v>0.97023125752674699</v>
      </c>
      <c r="AJ10" s="785">
        <v>1947527.11</v>
      </c>
      <c r="AK10" s="386">
        <v>2090039.87</v>
      </c>
      <c r="AL10" s="753">
        <v>142512.76</v>
      </c>
      <c r="AM10" s="665">
        <v>7.3176265053378389E-2</v>
      </c>
      <c r="AN10" s="419">
        <v>0.50423645807307105</v>
      </c>
      <c r="AO10" s="659">
        <v>0.48356185282467268</v>
      </c>
      <c r="AP10" s="785">
        <v>1906777.49</v>
      </c>
      <c r="AQ10" s="386">
        <v>2059299.16</v>
      </c>
      <c r="AR10" s="753">
        <v>152521.66999999993</v>
      </c>
      <c r="AS10" s="665">
        <v>7.9989233562852646E-2</v>
      </c>
      <c r="AT10" s="419">
        <v>0.50088847942292969</v>
      </c>
      <c r="AU10" s="419">
        <v>0.48254205912981835</v>
      </c>
      <c r="AV10" s="785">
        <v>637414.21</v>
      </c>
      <c r="AW10" s="386">
        <v>713309.44</v>
      </c>
      <c r="AX10" s="753">
        <v>75895.229999999981</v>
      </c>
      <c r="AY10" s="665">
        <v>0.11906736437519959</v>
      </c>
      <c r="AZ10" s="419">
        <v>0.3342887218581545</v>
      </c>
      <c r="BA10" s="419">
        <v>0.34638456318313654</v>
      </c>
      <c r="BB10" s="785">
        <v>2544191.7000000002</v>
      </c>
      <c r="BC10" s="386">
        <v>2772608.6</v>
      </c>
      <c r="BD10" s="753">
        <v>228416.89999999991</v>
      </c>
      <c r="BE10" s="665">
        <v>8.9779752052488768E-2</v>
      </c>
      <c r="BF10" s="419">
        <v>0.69636827078521557</v>
      </c>
      <c r="BG10" s="659">
        <v>0.65793242526727369</v>
      </c>
      <c r="BH10" s="785">
        <v>2478907.58</v>
      </c>
      <c r="BI10" s="386">
        <v>2708918.92</v>
      </c>
      <c r="BJ10" s="753">
        <v>230011.33999999985</v>
      </c>
      <c r="BK10" s="665">
        <v>9.2787380157189986E-2</v>
      </c>
      <c r="BL10" s="419">
        <v>0.69089036236699908</v>
      </c>
      <c r="BM10" s="659">
        <v>0.65423906907683604</v>
      </c>
      <c r="BN10" s="785">
        <v>394887.25</v>
      </c>
      <c r="BO10" s="386">
        <v>442262.82</v>
      </c>
      <c r="BP10" s="753">
        <v>47375.570000000007</v>
      </c>
      <c r="BQ10" s="665">
        <v>0.11997239718425957</v>
      </c>
      <c r="BR10" s="419">
        <v>0.1022407068203612</v>
      </c>
      <c r="BS10" s="419">
        <v>0.10232409043692774</v>
      </c>
      <c r="BT10" s="785">
        <v>381817.68</v>
      </c>
      <c r="BU10" s="386">
        <v>426455.85</v>
      </c>
      <c r="BV10" s="753">
        <v>44638.169999999984</v>
      </c>
      <c r="BW10" s="665">
        <v>0.11690964650982108</v>
      </c>
      <c r="BX10" s="419">
        <v>0.10641548616884171</v>
      </c>
      <c r="BY10" s="659">
        <v>0.10299462130316209</v>
      </c>
      <c r="BZ10" s="785">
        <v>243458.82</v>
      </c>
      <c r="CA10" s="386">
        <v>261270.98</v>
      </c>
      <c r="CB10" s="753">
        <v>17812.160000000003</v>
      </c>
      <c r="CC10" s="665">
        <v>7.3162927512751455E-2</v>
      </c>
      <c r="CD10" s="419">
        <v>6.3034199859456311E-2</v>
      </c>
      <c r="CE10" s="419">
        <v>6.044893257376855E-2</v>
      </c>
      <c r="CF10" s="785">
        <v>483805.73</v>
      </c>
      <c r="CG10" s="386">
        <v>743918.53</v>
      </c>
      <c r="CH10" s="753">
        <v>260112.80000000005</v>
      </c>
      <c r="CI10" s="665">
        <v>0.53763894032424964</v>
      </c>
      <c r="CJ10" s="419">
        <v>0.12526269156307485</v>
      </c>
      <c r="CK10" s="419">
        <v>0.17211663178339598</v>
      </c>
      <c r="CL10" s="785">
        <v>248194.7</v>
      </c>
      <c r="CM10" s="386">
        <v>257686.96</v>
      </c>
      <c r="CN10" s="753">
        <v>9492.2599999999802</v>
      </c>
      <c r="CO10" s="665">
        <v>3.8245216356352411E-2</v>
      </c>
      <c r="CP10" s="419">
        <v>6.4260371934185018E-2</v>
      </c>
      <c r="CQ10" s="419">
        <v>5.9619716166638151E-2</v>
      </c>
      <c r="CR10" s="785">
        <v>596889.32999999996</v>
      </c>
      <c r="CS10" s="386">
        <v>732433.85</v>
      </c>
      <c r="CT10" s="753">
        <v>135544.52000000002</v>
      </c>
      <c r="CU10" s="665">
        <v>0.22708484334943638</v>
      </c>
      <c r="CV10" s="419">
        <v>0.15454129499681699</v>
      </c>
      <c r="CW10" s="659">
        <v>0.16945948001341637</v>
      </c>
      <c r="CX10" s="785">
        <v>-361278.3</v>
      </c>
      <c r="CY10" s="386">
        <v>-246202.28</v>
      </c>
      <c r="CZ10" s="753">
        <v>115076.01999999999</v>
      </c>
      <c r="DA10" s="665">
        <v>0.31852458340287804</v>
      </c>
      <c r="DB10" s="419">
        <v>-9.3538975367927157E-2</v>
      </c>
      <c r="DC10" s="419">
        <v>-5.696256439665854E-2</v>
      </c>
      <c r="DD10" s="420">
        <v>1.1006910078153205</v>
      </c>
      <c r="DE10" s="805">
        <v>1.0594610452467121</v>
      </c>
      <c r="DF10" s="785">
        <v>816087.05</v>
      </c>
      <c r="DG10" s="386">
        <v>841623.39</v>
      </c>
      <c r="DH10" s="661">
        <v>0.12187858353436098</v>
      </c>
      <c r="DI10" s="662">
        <v>0.11229971421436735</v>
      </c>
      <c r="DJ10" s="785">
        <v>372617.3</v>
      </c>
      <c r="DK10" s="386">
        <v>453350.67</v>
      </c>
      <c r="DL10" s="661">
        <v>9.6474768748534098E-2</v>
      </c>
      <c r="DM10" s="662">
        <v>0.1048894296760505</v>
      </c>
      <c r="DN10" s="418">
        <v>4.6137861234815336E-2</v>
      </c>
      <c r="DO10" s="806">
        <v>5.0659630786209942E-2</v>
      </c>
      <c r="DP10" s="418">
        <v>0.3540852224941673</v>
      </c>
      <c r="DQ10" s="806">
        <v>0.40598873104329058</v>
      </c>
    </row>
    <row r="11" spans="1:129" s="752" customFormat="1" ht="17.25" customHeight="1">
      <c r="A11" s="765" t="s">
        <v>26</v>
      </c>
      <c r="B11" s="947">
        <v>2833506.36</v>
      </c>
      <c r="C11" s="386">
        <v>3204808.3</v>
      </c>
      <c r="D11" s="753">
        <v>371301.93999999994</v>
      </c>
      <c r="E11" s="659">
        <v>0.13103974116366549</v>
      </c>
      <c r="F11" s="785">
        <v>2368393.73</v>
      </c>
      <c r="G11" s="386">
        <v>2707356.72</v>
      </c>
      <c r="H11" s="753">
        <v>338962.99000000022</v>
      </c>
      <c r="I11" s="665">
        <v>0.14311935794560654</v>
      </c>
      <c r="J11" s="419">
        <v>0.83585262536696758</v>
      </c>
      <c r="K11" s="419">
        <v>0.84477961443122829</v>
      </c>
      <c r="L11" s="785">
        <v>2012199</v>
      </c>
      <c r="M11" s="386">
        <v>2249228.92</v>
      </c>
      <c r="N11" s="753">
        <v>237029.91999999993</v>
      </c>
      <c r="O11" s="665">
        <v>0.1177964604892458</v>
      </c>
      <c r="P11" s="419">
        <v>0.84960493456465958</v>
      </c>
      <c r="Q11" s="419">
        <v>0.83078410147592219</v>
      </c>
      <c r="R11" s="785">
        <v>356194.73</v>
      </c>
      <c r="S11" s="386">
        <v>458127.8</v>
      </c>
      <c r="T11" s="753">
        <v>101933.07</v>
      </c>
      <c r="U11" s="665">
        <v>0.28617231366674067</v>
      </c>
      <c r="V11" s="419">
        <v>0.15039506543534042</v>
      </c>
      <c r="W11" s="659">
        <v>0.16921589852407773</v>
      </c>
      <c r="X11" s="785">
        <v>53685.43</v>
      </c>
      <c r="Y11" s="386">
        <v>58864.99</v>
      </c>
      <c r="Z11" s="753">
        <v>5179.5599999999977</v>
      </c>
      <c r="AA11" s="665">
        <v>9.6479808394940636E-2</v>
      </c>
      <c r="AB11" s="419">
        <v>2.2667443052215817E-2</v>
      </c>
      <c r="AC11" s="659">
        <v>2.1742605828462824E-2</v>
      </c>
      <c r="AD11" s="785">
        <v>302509.3</v>
      </c>
      <c r="AE11" s="386">
        <v>399262.81</v>
      </c>
      <c r="AF11" s="753">
        <v>96753.510000000009</v>
      </c>
      <c r="AG11" s="665">
        <v>0.31983648106025175</v>
      </c>
      <c r="AH11" s="419">
        <v>0.1277276223831246</v>
      </c>
      <c r="AI11" s="659">
        <v>0.14747329269561493</v>
      </c>
      <c r="AJ11" s="785">
        <v>1487084.25</v>
      </c>
      <c r="AK11" s="386">
        <v>1603120.98</v>
      </c>
      <c r="AL11" s="753">
        <v>116036.72999999998</v>
      </c>
      <c r="AM11" s="665">
        <v>7.8029694686094608E-2</v>
      </c>
      <c r="AN11" s="419">
        <v>0.52482121480044963</v>
      </c>
      <c r="AO11" s="419">
        <v>0.50022367328492001</v>
      </c>
      <c r="AP11" s="785">
        <v>1301667.3999999999</v>
      </c>
      <c r="AQ11" s="386">
        <v>1329628.68</v>
      </c>
      <c r="AR11" s="753">
        <v>27961.280000000028</v>
      </c>
      <c r="AS11" s="665">
        <v>2.1481124901799053E-2</v>
      </c>
      <c r="AT11" s="419">
        <v>0.54959924252121706</v>
      </c>
      <c r="AU11" s="419">
        <v>0.49111691495164328</v>
      </c>
      <c r="AV11" s="785">
        <v>197179.9</v>
      </c>
      <c r="AW11" s="386">
        <v>208379.76</v>
      </c>
      <c r="AX11" s="753">
        <v>11199.860000000015</v>
      </c>
      <c r="AY11" s="665">
        <v>5.6800211380571827E-2</v>
      </c>
      <c r="AZ11" s="419">
        <v>0.15148255230176311</v>
      </c>
      <c r="BA11" s="419">
        <v>0.15672026569101985</v>
      </c>
      <c r="BB11" s="785">
        <v>1498847.3</v>
      </c>
      <c r="BC11" s="386">
        <v>1538008.44</v>
      </c>
      <c r="BD11" s="753">
        <v>39161.139999999898</v>
      </c>
      <c r="BE11" s="665">
        <v>2.6127504783175642E-2</v>
      </c>
      <c r="BF11" s="419">
        <v>4.2079435032629489</v>
      </c>
      <c r="BG11" s="659">
        <v>3.3571602509168836</v>
      </c>
      <c r="BH11" s="785">
        <v>1462084.7</v>
      </c>
      <c r="BI11" s="386">
        <v>1498846.44</v>
      </c>
      <c r="BJ11" s="753">
        <v>36761.739999999991</v>
      </c>
      <c r="BK11" s="665">
        <v>2.5143372336773644E-2</v>
      </c>
      <c r="BL11" s="419">
        <v>4.8331892606276901</v>
      </c>
      <c r="BM11" s="659">
        <v>3.7540346920866483</v>
      </c>
      <c r="BN11" s="785">
        <v>221246.29</v>
      </c>
      <c r="BO11" s="386">
        <v>270979.61</v>
      </c>
      <c r="BP11" s="753">
        <v>49733.319999999978</v>
      </c>
      <c r="BQ11" s="665">
        <v>0.22478713654362284</v>
      </c>
      <c r="BR11" s="419">
        <v>7.8082157542783859E-2</v>
      </c>
      <c r="BS11" s="419">
        <v>8.4554077696316496E-2</v>
      </c>
      <c r="BT11" s="785">
        <v>87461.17</v>
      </c>
      <c r="BU11" s="386">
        <v>139370.57999999999</v>
      </c>
      <c r="BV11" s="753">
        <v>51909.409999999989</v>
      </c>
      <c r="BW11" s="665">
        <v>0.59351378446000658</v>
      </c>
      <c r="BX11" s="419">
        <v>0.28911894609521094</v>
      </c>
      <c r="BY11" s="659">
        <v>0.34906977687203072</v>
      </c>
      <c r="BZ11" s="785">
        <v>2540.7600000000002</v>
      </c>
      <c r="CA11" s="386">
        <v>2501.5300000000002</v>
      </c>
      <c r="CB11" s="753">
        <v>-39.230000000000018</v>
      </c>
      <c r="CC11" s="665">
        <v>-1.5440261968859717E-2</v>
      </c>
      <c r="CD11" s="419">
        <v>8.9668406461596939E-4</v>
      </c>
      <c r="CE11" s="419">
        <v>7.805552675334747E-4</v>
      </c>
      <c r="CF11" s="785">
        <v>-1249577.33</v>
      </c>
      <c r="CG11" s="386">
        <v>-1241455.74</v>
      </c>
      <c r="CH11" s="753">
        <v>8121.5900000000838</v>
      </c>
      <c r="CI11" s="665">
        <v>6.4994697046881307E-3</v>
      </c>
      <c r="CJ11" s="419">
        <v>-0.44100036182731567</v>
      </c>
      <c r="CK11" s="419">
        <v>-0.38737285471957872</v>
      </c>
      <c r="CL11" s="785">
        <v>9691.16</v>
      </c>
      <c r="CM11" s="386">
        <v>10903.45</v>
      </c>
      <c r="CN11" s="753">
        <v>1212.2900000000009</v>
      </c>
      <c r="CO11" s="665">
        <v>0.12509235220551523</v>
      </c>
      <c r="CP11" s="419">
        <v>3.4202005461530004E-3</v>
      </c>
      <c r="CQ11" s="419">
        <v>3.402215976537505E-3</v>
      </c>
      <c r="CR11" s="785">
        <v>40427.769999999997</v>
      </c>
      <c r="CS11" s="386">
        <v>45051.16</v>
      </c>
      <c r="CT11" s="753">
        <v>4623.3900000000067</v>
      </c>
      <c r="CU11" s="665">
        <v>0.11436173699415048</v>
      </c>
      <c r="CV11" s="419">
        <v>1.4267753399360641E-2</v>
      </c>
      <c r="CW11" s="659">
        <v>1.4057364991222721E-2</v>
      </c>
      <c r="CX11" s="785">
        <v>-1299696.26</v>
      </c>
      <c r="CY11" s="386">
        <v>-1297410.3500000001</v>
      </c>
      <c r="CZ11" s="753">
        <v>2285.9099999999162</v>
      </c>
      <c r="DA11" s="665">
        <v>1.758803245305881E-3</v>
      </c>
      <c r="DB11" s="419">
        <v>-0.45868831577282926</v>
      </c>
      <c r="DC11" s="419">
        <v>-0.40483243568733895</v>
      </c>
      <c r="DD11" s="420">
        <v>5.2963844747913535</v>
      </c>
      <c r="DE11" s="805">
        <v>4.2495146492607212</v>
      </c>
      <c r="DF11" s="785">
        <v>1493348.88</v>
      </c>
      <c r="DG11" s="386">
        <v>1565956.13</v>
      </c>
      <c r="DH11" s="660">
        <v>0.11711070366777054</v>
      </c>
      <c r="DI11" s="659">
        <v>0.10690859515654538</v>
      </c>
      <c r="DJ11" s="785">
        <v>202316.73</v>
      </c>
      <c r="DK11" s="386">
        <v>268721.19</v>
      </c>
      <c r="DL11" s="660">
        <v>7.140154433957227E-2</v>
      </c>
      <c r="DM11" s="659">
        <v>8.3849380320189515E-2</v>
      </c>
      <c r="DN11" s="420">
        <v>1.4608012601675657E-2</v>
      </c>
      <c r="DO11" s="805">
        <v>1.6838436073910223E-2</v>
      </c>
      <c r="DP11" s="420">
        <v>0.26171426635221984</v>
      </c>
      <c r="DQ11" s="805">
        <v>0.29774344187894575</v>
      </c>
    </row>
    <row r="12" spans="1:129" s="752" customFormat="1" ht="17.25" customHeight="1">
      <c r="A12" s="765" t="s">
        <v>495</v>
      </c>
      <c r="B12" s="785">
        <v>1623180.76</v>
      </c>
      <c r="C12" s="386">
        <v>1853597.18</v>
      </c>
      <c r="D12" s="753">
        <v>230416.41999999993</v>
      </c>
      <c r="E12" s="659">
        <v>0.14195364168806432</v>
      </c>
      <c r="F12" s="785">
        <v>1623180.76</v>
      </c>
      <c r="G12" s="386">
        <v>1853597.18</v>
      </c>
      <c r="H12" s="753">
        <v>230416.41999999993</v>
      </c>
      <c r="I12" s="665">
        <v>0.14195364168806432</v>
      </c>
      <c r="J12" s="419">
        <v>1</v>
      </c>
      <c r="K12" s="419">
        <v>1</v>
      </c>
      <c r="L12" s="785">
        <v>1025870.79</v>
      </c>
      <c r="M12" s="386">
        <v>1282052.96</v>
      </c>
      <c r="N12" s="753">
        <v>256182.16999999993</v>
      </c>
      <c r="O12" s="665">
        <v>0.24972167303837545</v>
      </c>
      <c r="P12" s="419">
        <v>0.63201266013034807</v>
      </c>
      <c r="Q12" s="419">
        <v>0.69165672770391251</v>
      </c>
      <c r="R12" s="785">
        <v>597309.97</v>
      </c>
      <c r="S12" s="386">
        <v>571544.22</v>
      </c>
      <c r="T12" s="753">
        <v>-25765.75</v>
      </c>
      <c r="U12" s="665">
        <v>-4.3136313294753814E-2</v>
      </c>
      <c r="V12" s="419">
        <v>0.36798733986965199</v>
      </c>
      <c r="W12" s="659">
        <v>0.30834327229608754</v>
      </c>
      <c r="X12" s="785">
        <v>1685</v>
      </c>
      <c r="Y12" s="386">
        <v>1597.51</v>
      </c>
      <c r="Z12" s="753">
        <v>-87.490000000000009</v>
      </c>
      <c r="AA12" s="665">
        <v>-5.192284866468843E-2</v>
      </c>
      <c r="AB12" s="419">
        <v>1.0380852468951148E-3</v>
      </c>
      <c r="AC12" s="659">
        <v>8.6184313249764442E-4</v>
      </c>
      <c r="AD12" s="785">
        <v>595624.97</v>
      </c>
      <c r="AE12" s="386">
        <v>569946.71</v>
      </c>
      <c r="AF12" s="753">
        <v>-25678.260000000009</v>
      </c>
      <c r="AG12" s="665">
        <v>-4.3111456526075474E-2</v>
      </c>
      <c r="AH12" s="419">
        <v>0.36694925462275685</v>
      </c>
      <c r="AI12" s="659">
        <v>0.30748142916358989</v>
      </c>
      <c r="AJ12" s="785">
        <v>520103.58</v>
      </c>
      <c r="AK12" s="386">
        <v>766463.98</v>
      </c>
      <c r="AL12" s="753">
        <v>246360.39999999997</v>
      </c>
      <c r="AM12" s="665">
        <v>0.47367564745468577</v>
      </c>
      <c r="AN12" s="419">
        <v>0.32042246483996029</v>
      </c>
      <c r="AO12" s="419">
        <v>0.41350083409168759</v>
      </c>
      <c r="AP12" s="785">
        <v>520103.58</v>
      </c>
      <c r="AQ12" s="386">
        <v>766463.98</v>
      </c>
      <c r="AR12" s="753">
        <v>246360.39999999997</v>
      </c>
      <c r="AS12" s="665">
        <v>0.47367564745468577</v>
      </c>
      <c r="AT12" s="419">
        <v>0.32042246483996029</v>
      </c>
      <c r="AU12" s="419">
        <v>0.41350083409168759</v>
      </c>
      <c r="AV12" s="785">
        <v>612009.18999999994</v>
      </c>
      <c r="AW12" s="386">
        <v>192563.81</v>
      </c>
      <c r="AX12" s="753">
        <v>-419445.37999999995</v>
      </c>
      <c r="AY12" s="665">
        <v>-0.68535797640555041</v>
      </c>
      <c r="AZ12" s="419">
        <v>1.1767063591448457</v>
      </c>
      <c r="BA12" s="419">
        <v>0.25123660736150966</v>
      </c>
      <c r="BB12" s="785">
        <v>1132112.77</v>
      </c>
      <c r="BC12" s="386">
        <v>959027.79</v>
      </c>
      <c r="BD12" s="753">
        <v>-173084.97999999998</v>
      </c>
      <c r="BE12" s="665">
        <v>-0.15288669520086764</v>
      </c>
      <c r="BF12" s="419">
        <v>1.8953522071630582</v>
      </c>
      <c r="BG12" s="659">
        <v>1.6779590387599408</v>
      </c>
      <c r="BH12" s="785">
        <v>1132112.77</v>
      </c>
      <c r="BI12" s="386">
        <v>959027.79</v>
      </c>
      <c r="BJ12" s="753">
        <v>-173084.97999999998</v>
      </c>
      <c r="BK12" s="665">
        <v>-0.15288669520086764</v>
      </c>
      <c r="BL12" s="419">
        <v>1.9007140852405837</v>
      </c>
      <c r="BM12" s="659">
        <v>1.6826622088931791</v>
      </c>
      <c r="BN12" s="785">
        <v>4137.37</v>
      </c>
      <c r="BO12" s="386">
        <v>5945.2</v>
      </c>
      <c r="BP12" s="753">
        <v>1807.83</v>
      </c>
      <c r="BQ12" s="665">
        <v>0.43695149333997202</v>
      </c>
      <c r="BR12" s="419">
        <v>2.5489274527872052E-3</v>
      </c>
      <c r="BS12" s="419">
        <v>3.2073851126596989E-3</v>
      </c>
      <c r="BT12" s="785">
        <v>4137.37</v>
      </c>
      <c r="BU12" s="386">
        <v>5945.2</v>
      </c>
      <c r="BV12" s="753">
        <v>1807.83</v>
      </c>
      <c r="BW12" s="665">
        <v>0.43695149333997202</v>
      </c>
      <c r="BX12" s="419">
        <v>6.9462668766220462E-3</v>
      </c>
      <c r="BY12" s="659">
        <v>1.0431150659681851E-2</v>
      </c>
      <c r="BZ12" s="785">
        <v>-1.26</v>
      </c>
      <c r="CA12" s="386">
        <v>3106.04</v>
      </c>
      <c r="CB12" s="753">
        <v>3107.3</v>
      </c>
      <c r="CC12" s="665">
        <v>2466.1111111111113</v>
      </c>
      <c r="CD12" s="419">
        <v>-7.7625365643195526E-7</v>
      </c>
      <c r="CE12" s="419">
        <v>1.6756823076306147E-3</v>
      </c>
      <c r="CF12" s="785">
        <v>-540623.91</v>
      </c>
      <c r="CG12" s="386">
        <v>-398132.31</v>
      </c>
      <c r="CH12" s="753">
        <v>142491.60000000003</v>
      </c>
      <c r="CI12" s="665">
        <v>0.26356880886011874</v>
      </c>
      <c r="CJ12" s="419">
        <v>-0.33306451340638121</v>
      </c>
      <c r="CK12" s="419">
        <v>-0.21478901365182268</v>
      </c>
      <c r="CL12" s="785">
        <v>6025.01</v>
      </c>
      <c r="CM12" s="386">
        <v>8600.4599999999991</v>
      </c>
      <c r="CN12" s="753">
        <v>2575.4499999999989</v>
      </c>
      <c r="CO12" s="665">
        <v>0.42745987143589781</v>
      </c>
      <c r="CP12" s="419">
        <v>3.7118540020151546E-3</v>
      </c>
      <c r="CQ12" s="419">
        <v>4.6398754232027904E-3</v>
      </c>
      <c r="CR12" s="785">
        <v>14262.84</v>
      </c>
      <c r="CS12" s="386">
        <v>9767.4500000000007</v>
      </c>
      <c r="CT12" s="753">
        <v>-4495.3899999999994</v>
      </c>
      <c r="CU12" s="665">
        <v>-0.31518196936935416</v>
      </c>
      <c r="CV12" s="419">
        <v>8.7869696040507525E-3</v>
      </c>
      <c r="CW12" s="659">
        <v>5.2694566572441598E-3</v>
      </c>
      <c r="CX12" s="785">
        <v>-560911.76</v>
      </c>
      <c r="CY12" s="386">
        <v>-416500.22</v>
      </c>
      <c r="CZ12" s="753">
        <v>144411.54000000004</v>
      </c>
      <c r="DA12" s="665">
        <v>0.2574585706671581</v>
      </c>
      <c r="DB12" s="419">
        <v>-0.34556333701244707</v>
      </c>
      <c r="DC12" s="419">
        <v>-0.2246983457322696</v>
      </c>
      <c r="DD12" s="420">
        <v>1.941719686466469</v>
      </c>
      <c r="DE12" s="805">
        <v>1.7307704609787118</v>
      </c>
      <c r="DF12" s="785">
        <v>635980.12</v>
      </c>
      <c r="DG12" s="386">
        <v>529375.72</v>
      </c>
      <c r="DH12" s="660">
        <v>0.12950141539402771</v>
      </c>
      <c r="DI12" s="659">
        <v>7.9278076498575878E-2</v>
      </c>
      <c r="DJ12" s="785">
        <v>77024.789999999994</v>
      </c>
      <c r="DK12" s="386">
        <v>112587.7</v>
      </c>
      <c r="DL12" s="660">
        <v>4.7452995931272619E-2</v>
      </c>
      <c r="DM12" s="659">
        <v>6.0740111829475273E-2</v>
      </c>
      <c r="DN12" s="418">
        <v>1.433361343382189E-2</v>
      </c>
      <c r="DO12" s="806">
        <v>1.5286135090672781E-2</v>
      </c>
      <c r="DP12" s="418">
        <v>0.18133900094105471</v>
      </c>
      <c r="DQ12" s="806">
        <v>0.21850381697380095</v>
      </c>
    </row>
    <row r="13" spans="1:129" s="752" customFormat="1" ht="17.25" customHeight="1">
      <c r="A13" s="765" t="s">
        <v>28</v>
      </c>
      <c r="B13" s="785">
        <v>1687252.81</v>
      </c>
      <c r="C13" s="386">
        <v>1819755.35</v>
      </c>
      <c r="D13" s="753">
        <v>132502.54000000004</v>
      </c>
      <c r="E13" s="659">
        <v>7.8531527234499035E-2</v>
      </c>
      <c r="F13" s="785">
        <v>1472470.63</v>
      </c>
      <c r="G13" s="386">
        <v>1564351.06</v>
      </c>
      <c r="H13" s="753">
        <v>91880.430000000168</v>
      </c>
      <c r="I13" s="665">
        <v>6.2398820138096861E-2</v>
      </c>
      <c r="J13" s="419">
        <v>0.87270302427293034</v>
      </c>
      <c r="K13" s="419">
        <v>0.85964910612846945</v>
      </c>
      <c r="L13" s="785">
        <v>318520.02</v>
      </c>
      <c r="M13" s="386">
        <v>455903.39</v>
      </c>
      <c r="N13" s="753">
        <v>137383.37</v>
      </c>
      <c r="O13" s="665">
        <v>0.43131784934585898</v>
      </c>
      <c r="P13" s="419">
        <v>0.21631672205237809</v>
      </c>
      <c r="Q13" s="419">
        <v>0.29143291532017118</v>
      </c>
      <c r="R13" s="785">
        <v>1153950.6100000001</v>
      </c>
      <c r="S13" s="386">
        <v>1108447.67</v>
      </c>
      <c r="T13" s="753">
        <v>-45502.940000000177</v>
      </c>
      <c r="U13" s="665">
        <v>-3.9432311578742676E-2</v>
      </c>
      <c r="V13" s="419">
        <v>0.78368327794762205</v>
      </c>
      <c r="W13" s="659">
        <v>0.70856708467982876</v>
      </c>
      <c r="X13" s="785">
        <v>12277.76</v>
      </c>
      <c r="Y13" s="386">
        <v>13359.38</v>
      </c>
      <c r="Z13" s="753">
        <v>1081.619999999999</v>
      </c>
      <c r="AA13" s="665">
        <v>8.8095874165971561E-2</v>
      </c>
      <c r="AB13" s="419">
        <v>8.3382036625070082E-3</v>
      </c>
      <c r="AC13" s="659">
        <v>8.5398861813025511E-3</v>
      </c>
      <c r="AD13" s="785">
        <v>1141672.8500000001</v>
      </c>
      <c r="AE13" s="386">
        <v>1095088.28</v>
      </c>
      <c r="AF13" s="753">
        <v>-46584.570000000065</v>
      </c>
      <c r="AG13" s="665">
        <v>-4.0803781924042479E-2</v>
      </c>
      <c r="AH13" s="419">
        <v>0.77534507428511501</v>
      </c>
      <c r="AI13" s="659">
        <v>0.70002719210609921</v>
      </c>
      <c r="AJ13" s="785">
        <v>757624.42</v>
      </c>
      <c r="AK13" s="386">
        <v>837367.55</v>
      </c>
      <c r="AL13" s="753">
        <v>79743.13</v>
      </c>
      <c r="AM13" s="665">
        <v>0.10525417066150006</v>
      </c>
      <c r="AN13" s="419">
        <v>0.44902839426890628</v>
      </c>
      <c r="AO13" s="419">
        <v>0.46015391574477305</v>
      </c>
      <c r="AP13" s="785">
        <v>555773.18999999994</v>
      </c>
      <c r="AQ13" s="386">
        <v>644312.79</v>
      </c>
      <c r="AR13" s="753">
        <v>88539.600000000093</v>
      </c>
      <c r="AS13" s="665">
        <v>0.15930887202385582</v>
      </c>
      <c r="AT13" s="419">
        <v>0.37744263191178218</v>
      </c>
      <c r="AU13" s="419">
        <v>0.41187224944252604</v>
      </c>
      <c r="AV13" s="785">
        <v>215887.12</v>
      </c>
      <c r="AW13" s="386">
        <v>171741.38</v>
      </c>
      <c r="AX13" s="753">
        <v>-44145.739999999991</v>
      </c>
      <c r="AY13" s="665">
        <v>-0.20448528842294988</v>
      </c>
      <c r="AZ13" s="419">
        <v>0.38844464591751898</v>
      </c>
      <c r="BA13" s="419">
        <v>0.26654969863317474</v>
      </c>
      <c r="BB13" s="785">
        <v>771660.3</v>
      </c>
      <c r="BC13" s="386">
        <v>816054.17</v>
      </c>
      <c r="BD13" s="753">
        <v>44393.869999999995</v>
      </c>
      <c r="BE13" s="665">
        <v>5.7530327788017595E-2</v>
      </c>
      <c r="BF13" s="419">
        <v>0.66871172241938504</v>
      </c>
      <c r="BG13" s="659">
        <v>0.73621352823990338</v>
      </c>
      <c r="BH13" s="785">
        <v>768918.29</v>
      </c>
      <c r="BI13" s="386">
        <v>813344.84</v>
      </c>
      <c r="BJ13" s="753">
        <v>44426.54999999993</v>
      </c>
      <c r="BK13" s="665">
        <v>5.777798574670389E-2</v>
      </c>
      <c r="BL13" s="419">
        <v>0.67350142380980682</v>
      </c>
      <c r="BM13" s="659">
        <v>0.74272079690232817</v>
      </c>
      <c r="BN13" s="785">
        <v>219463.66</v>
      </c>
      <c r="BO13" s="386">
        <v>245310.91</v>
      </c>
      <c r="BP13" s="753">
        <v>25847.25</v>
      </c>
      <c r="BQ13" s="665">
        <v>0.11777462382610406</v>
      </c>
      <c r="BR13" s="419">
        <v>0.13007159253153058</v>
      </c>
      <c r="BS13" s="419">
        <v>0.13480433509922088</v>
      </c>
      <c r="BT13" s="785">
        <v>197090.87</v>
      </c>
      <c r="BU13" s="386">
        <v>219328.37</v>
      </c>
      <c r="BV13" s="753">
        <v>22237.5</v>
      </c>
      <c r="BW13" s="665">
        <v>0.1128286662898185</v>
      </c>
      <c r="BX13" s="419">
        <v>0.17263340369353619</v>
      </c>
      <c r="BY13" s="659">
        <v>0.20028373420268911</v>
      </c>
      <c r="BZ13" s="785">
        <v>129202.15</v>
      </c>
      <c r="CA13" s="386">
        <v>161719.17000000001</v>
      </c>
      <c r="CB13" s="753">
        <v>32517.020000000019</v>
      </c>
      <c r="CC13" s="665">
        <v>0.25167553326318504</v>
      </c>
      <c r="CD13" s="419">
        <v>7.6575454036434523E-2</v>
      </c>
      <c r="CE13" s="419">
        <v>8.8868632808250844E-2</v>
      </c>
      <c r="CF13" s="785">
        <v>46461.55</v>
      </c>
      <c r="CG13" s="386">
        <v>-99304.1</v>
      </c>
      <c r="CH13" s="753">
        <v>-145765.65000000002</v>
      </c>
      <c r="CI13" s="665">
        <v>-3.137339369866051</v>
      </c>
      <c r="CJ13" s="419">
        <v>2.7536804043017123E-2</v>
      </c>
      <c r="CK13" s="419">
        <v>-5.4570027778734105E-2</v>
      </c>
      <c r="CL13" s="785">
        <v>181473.46</v>
      </c>
      <c r="CM13" s="386">
        <v>203720.92</v>
      </c>
      <c r="CN13" s="753">
        <v>22247.460000000021</v>
      </c>
      <c r="CO13" s="665">
        <v>0.12259346352904729</v>
      </c>
      <c r="CP13" s="419">
        <v>0.10755558320865975</v>
      </c>
      <c r="CQ13" s="419">
        <v>0.11194962004095771</v>
      </c>
      <c r="CR13" s="785">
        <v>132050.01</v>
      </c>
      <c r="CS13" s="386">
        <v>124018.66</v>
      </c>
      <c r="CT13" s="753">
        <v>-8031.3500000000058</v>
      </c>
      <c r="CU13" s="665">
        <v>-6.0820517923474642E-2</v>
      </c>
      <c r="CV13" s="419">
        <v>7.8263322021078746E-2</v>
      </c>
      <c r="CW13" s="659">
        <v>6.8151281984141443E-2</v>
      </c>
      <c r="CX13" s="785">
        <v>-267061.92</v>
      </c>
      <c r="CY13" s="386">
        <v>-427043.68</v>
      </c>
      <c r="CZ13" s="753">
        <v>-159981.76000000001</v>
      </c>
      <c r="DA13" s="665">
        <v>-0.59904369743166686</v>
      </c>
      <c r="DB13" s="419">
        <v>-0.15828210118672137</v>
      </c>
      <c r="DC13" s="419">
        <v>-0.23467092980383322</v>
      </c>
      <c r="DD13" s="420">
        <v>1.2339215914611614</v>
      </c>
      <c r="DE13" s="805">
        <v>1.3899627891187001</v>
      </c>
      <c r="DF13" s="785">
        <v>506743.11</v>
      </c>
      <c r="DG13" s="386">
        <v>579867.38</v>
      </c>
      <c r="DH13" s="660">
        <v>8.1493941069124443E-2</v>
      </c>
      <c r="DI13" s="659">
        <v>8.7147676274658581E-2</v>
      </c>
      <c r="DJ13" s="785">
        <v>269839.32</v>
      </c>
      <c r="DK13" s="386">
        <v>247767.1</v>
      </c>
      <c r="DL13" s="660">
        <v>0.15992820898013499</v>
      </c>
      <c r="DM13" s="659">
        <v>0.13615407147999317</v>
      </c>
      <c r="DN13" s="418">
        <v>3.3228899919340193E-2</v>
      </c>
      <c r="DO13" s="806">
        <v>2.8356260111189302E-2</v>
      </c>
      <c r="DP13" s="418">
        <v>0.20868317878419873</v>
      </c>
      <c r="DQ13" s="806">
        <v>0.19421426199807867</v>
      </c>
    </row>
    <row r="14" spans="1:129" s="752" customFormat="1" ht="17.25" customHeight="1">
      <c r="A14" s="765" t="s">
        <v>120</v>
      </c>
      <c r="B14" s="785">
        <v>981509.87</v>
      </c>
      <c r="C14" s="386">
        <v>1031563.77</v>
      </c>
      <c r="D14" s="753">
        <v>50053.900000000023</v>
      </c>
      <c r="E14" s="659">
        <v>5.0996838167302404E-2</v>
      </c>
      <c r="F14" s="785">
        <v>979310.42</v>
      </c>
      <c r="G14" s="386">
        <v>1029382.82</v>
      </c>
      <c r="H14" s="753">
        <v>50072.399999999907</v>
      </c>
      <c r="I14" s="665">
        <v>5.1130263680845861E-2</v>
      </c>
      <c r="J14" s="419">
        <v>0.99775911575907028</v>
      </c>
      <c r="K14" s="419">
        <v>0.9978857826695483</v>
      </c>
      <c r="L14" s="785">
        <v>33817.06</v>
      </c>
      <c r="M14" s="386">
        <v>1309.08</v>
      </c>
      <c r="N14" s="753">
        <v>-32507.979999999996</v>
      </c>
      <c r="O14" s="665">
        <v>-0.96128936105031004</v>
      </c>
      <c r="P14" s="419">
        <v>3.4531502278919893E-2</v>
      </c>
      <c r="Q14" s="419">
        <v>1.2717134719617722E-3</v>
      </c>
      <c r="R14" s="785">
        <v>945493.36</v>
      </c>
      <c r="S14" s="386">
        <v>1028073.74</v>
      </c>
      <c r="T14" s="753">
        <v>82580.38</v>
      </c>
      <c r="U14" s="665">
        <v>8.7341047006400982E-2</v>
      </c>
      <c r="V14" s="419">
        <v>0.96546849772108001</v>
      </c>
      <c r="W14" s="659">
        <v>0.99872828652803824</v>
      </c>
      <c r="X14" s="785">
        <v>13657.66</v>
      </c>
      <c r="Y14" s="386">
        <v>14587.66</v>
      </c>
      <c r="Z14" s="753">
        <v>930</v>
      </c>
      <c r="AA14" s="665">
        <v>6.8093655867842662E-2</v>
      </c>
      <c r="AB14" s="419">
        <v>1.3946201042157807E-2</v>
      </c>
      <c r="AC14" s="659">
        <v>1.4171268177955408E-2</v>
      </c>
      <c r="AD14" s="785">
        <v>931835.69</v>
      </c>
      <c r="AE14" s="386">
        <v>1013486.08</v>
      </c>
      <c r="AF14" s="753">
        <v>81650.390000000014</v>
      </c>
      <c r="AG14" s="665">
        <v>8.7623162405380733E-2</v>
      </c>
      <c r="AH14" s="419">
        <v>0.95152228646765535</v>
      </c>
      <c r="AI14" s="659">
        <v>0.9845570183500828</v>
      </c>
      <c r="AJ14" s="785">
        <v>549711.24</v>
      </c>
      <c r="AK14" s="386">
        <v>611258.65</v>
      </c>
      <c r="AL14" s="753">
        <v>61547.410000000033</v>
      </c>
      <c r="AM14" s="665">
        <v>0.11196316451524628</v>
      </c>
      <c r="AN14" s="419">
        <v>0.560066950727658</v>
      </c>
      <c r="AO14" s="419">
        <v>0.59255536863222713</v>
      </c>
      <c r="AP14" s="785">
        <v>545606.30000000005</v>
      </c>
      <c r="AQ14" s="386">
        <v>610399.99</v>
      </c>
      <c r="AR14" s="753">
        <v>64793.689999999944</v>
      </c>
      <c r="AS14" s="665">
        <v>0.11875539193737304</v>
      </c>
      <c r="AT14" s="419">
        <v>0.55713315089611737</v>
      </c>
      <c r="AU14" s="419">
        <v>0.59297666343411481</v>
      </c>
      <c r="AV14" s="785">
        <v>276017.88</v>
      </c>
      <c r="AW14" s="386">
        <v>279670.83</v>
      </c>
      <c r="AX14" s="753">
        <v>3652.9500000000116</v>
      </c>
      <c r="AY14" s="665">
        <v>1.3234468723547952E-2</v>
      </c>
      <c r="AZ14" s="419">
        <v>0.50589203240505098</v>
      </c>
      <c r="BA14" s="419">
        <v>0.45817633450485479</v>
      </c>
      <c r="BB14" s="785">
        <v>821624.18</v>
      </c>
      <c r="BC14" s="386">
        <v>890070.82</v>
      </c>
      <c r="BD14" s="753">
        <v>68446.639999999898</v>
      </c>
      <c r="BE14" s="665">
        <v>8.3306506388358598E-2</v>
      </c>
      <c r="BF14" s="419">
        <v>0.86898989962235174</v>
      </c>
      <c r="BG14" s="659">
        <v>0.86576554323817279</v>
      </c>
      <c r="BH14" s="785">
        <v>810539.09</v>
      </c>
      <c r="BI14" s="386">
        <v>880155.52</v>
      </c>
      <c r="BJ14" s="753">
        <v>69616.430000000051</v>
      </c>
      <c r="BK14" s="665">
        <v>8.5889047004506655E-2</v>
      </c>
      <c r="BL14" s="419">
        <v>0.86983048481433456</v>
      </c>
      <c r="BM14" s="659">
        <v>0.86844361986698426</v>
      </c>
      <c r="BN14" s="785">
        <v>14849.8</v>
      </c>
      <c r="BO14" s="386">
        <v>59173.89</v>
      </c>
      <c r="BP14" s="753">
        <v>44324.09</v>
      </c>
      <c r="BQ14" s="665">
        <v>2.9848274050828967</v>
      </c>
      <c r="BR14" s="419">
        <v>1.5129547296350672E-2</v>
      </c>
      <c r="BS14" s="419">
        <v>5.7363288359768588E-2</v>
      </c>
      <c r="BT14" s="785">
        <v>14197.58</v>
      </c>
      <c r="BU14" s="386">
        <v>58473.89</v>
      </c>
      <c r="BV14" s="753">
        <v>44276.31</v>
      </c>
      <c r="BW14" s="665">
        <v>3.1185814765614985</v>
      </c>
      <c r="BX14" s="419">
        <v>1.5236141041131404E-2</v>
      </c>
      <c r="BY14" s="659">
        <v>5.7695799827857532E-2</v>
      </c>
      <c r="BZ14" s="785">
        <v>173275.7</v>
      </c>
      <c r="CA14" s="386">
        <v>182791.77</v>
      </c>
      <c r="CB14" s="753">
        <v>9516.0699999999779</v>
      </c>
      <c r="CC14" s="665">
        <v>5.491866430203414E-2</v>
      </c>
      <c r="CD14" s="419">
        <v>0.17653994656212679</v>
      </c>
      <c r="CE14" s="419">
        <v>0.17719871065266279</v>
      </c>
      <c r="CF14" s="785">
        <v>-66176.679999999993</v>
      </c>
      <c r="CG14" s="386">
        <v>-107935.1</v>
      </c>
      <c r="CH14" s="753">
        <v>-41758.420000000013</v>
      </c>
      <c r="CI14" s="665">
        <v>-0.63101412763529419</v>
      </c>
      <c r="CJ14" s="419">
        <v>-6.7423346440724022E-2</v>
      </c>
      <c r="CK14" s="419">
        <v>-0.10463250371811721</v>
      </c>
      <c r="CL14" s="785">
        <v>56466.94</v>
      </c>
      <c r="CM14" s="386">
        <v>67024.42</v>
      </c>
      <c r="CN14" s="753">
        <v>10557.479999999996</v>
      </c>
      <c r="CO14" s="665">
        <v>0.18696745387655139</v>
      </c>
      <c r="CP14" s="419">
        <v>5.7530689935904572E-2</v>
      </c>
      <c r="CQ14" s="419">
        <v>6.4973607981598652E-2</v>
      </c>
      <c r="CR14" s="785">
        <v>90930.72</v>
      </c>
      <c r="CS14" s="386">
        <v>116687.3</v>
      </c>
      <c r="CT14" s="753">
        <v>25756.58</v>
      </c>
      <c r="CU14" s="665">
        <v>0.28325498797326143</v>
      </c>
      <c r="CV14" s="419">
        <v>9.2643714321487158E-2</v>
      </c>
      <c r="CW14" s="659">
        <v>0.11311690405722566</v>
      </c>
      <c r="CX14" s="785">
        <v>-213574.35</v>
      </c>
      <c r="CY14" s="386">
        <v>-291646.83</v>
      </c>
      <c r="CZ14" s="753">
        <v>-78072.48000000001</v>
      </c>
      <c r="DA14" s="665">
        <v>-0.36555176218492536</v>
      </c>
      <c r="DB14" s="419">
        <v>-0.21759776088650032</v>
      </c>
      <c r="DC14" s="419">
        <v>-0.28272302545096173</v>
      </c>
      <c r="DD14" s="420">
        <v>1.2291974350113164</v>
      </c>
      <c r="DE14" s="805">
        <v>1.287765994773209</v>
      </c>
      <c r="DF14" s="785">
        <v>394871.97</v>
      </c>
      <c r="DG14" s="386">
        <v>393006.78</v>
      </c>
      <c r="DH14" s="660">
        <v>0.11825917196904712</v>
      </c>
      <c r="DI14" s="659">
        <v>0.10724527480722612</v>
      </c>
      <c r="DJ14" s="785">
        <v>183829.95</v>
      </c>
      <c r="DK14" s="386">
        <v>109086.83</v>
      </c>
      <c r="DL14" s="660">
        <v>0.18729302233099299</v>
      </c>
      <c r="DM14" s="659">
        <v>0.10574899310393579</v>
      </c>
      <c r="DN14" s="418">
        <v>4.5953996792982954E-2</v>
      </c>
      <c r="DO14" s="806">
        <v>2.5076395649396455E-2</v>
      </c>
      <c r="DP14" s="418">
        <v>0.36187912181728032</v>
      </c>
      <c r="DQ14" s="806">
        <v>0.18323834536685779</v>
      </c>
    </row>
    <row r="15" spans="1:129" s="752" customFormat="1" ht="17.25" customHeight="1">
      <c r="A15" s="765" t="s">
        <v>290</v>
      </c>
      <c r="B15" s="785">
        <v>738954.01</v>
      </c>
      <c r="C15" s="386">
        <v>826674.11</v>
      </c>
      <c r="D15" s="753">
        <v>87720.099999999977</v>
      </c>
      <c r="E15" s="659">
        <v>0.11870847009815939</v>
      </c>
      <c r="F15" s="785">
        <v>701365.8</v>
      </c>
      <c r="G15" s="386">
        <v>791514.18</v>
      </c>
      <c r="H15" s="753">
        <v>90148.38</v>
      </c>
      <c r="I15" s="665">
        <v>0.1285326145072942</v>
      </c>
      <c r="J15" s="419">
        <v>0.94913322143011314</v>
      </c>
      <c r="K15" s="419">
        <v>0.95746820957051637</v>
      </c>
      <c r="L15" s="785">
        <v>-7762.39</v>
      </c>
      <c r="M15" s="386">
        <v>5170.38</v>
      </c>
      <c r="N15" s="753">
        <v>12932.77</v>
      </c>
      <c r="O15" s="665">
        <v>1.6660809364126254</v>
      </c>
      <c r="P15" s="419">
        <v>-1.106753423106744E-2</v>
      </c>
      <c r="Q15" s="419">
        <v>6.5322645262021707E-3</v>
      </c>
      <c r="R15" s="785">
        <v>709128.19</v>
      </c>
      <c r="S15" s="386">
        <v>786343.8</v>
      </c>
      <c r="T15" s="753">
        <v>77215.610000000102</v>
      </c>
      <c r="U15" s="665">
        <v>0.1088880841135368</v>
      </c>
      <c r="V15" s="419">
        <v>1.0110675342310673</v>
      </c>
      <c r="W15" s="659">
        <v>0.99346773547379785</v>
      </c>
      <c r="X15" s="785">
        <v>5936.99</v>
      </c>
      <c r="Y15" s="386">
        <v>4989.0200000000004</v>
      </c>
      <c r="Z15" s="753">
        <v>-947.96999999999935</v>
      </c>
      <c r="AA15" s="665">
        <v>-0.15967182023213772</v>
      </c>
      <c r="AB15" s="419">
        <v>8.4648980603274342E-3</v>
      </c>
      <c r="AC15" s="659">
        <v>6.3031340765114276E-3</v>
      </c>
      <c r="AD15" s="785">
        <v>703191.2</v>
      </c>
      <c r="AE15" s="386">
        <v>781354.78</v>
      </c>
      <c r="AF15" s="753">
        <v>78163.580000000075</v>
      </c>
      <c r="AG15" s="665">
        <v>0.11115551502919843</v>
      </c>
      <c r="AH15" s="419">
        <v>1.0026026361707399</v>
      </c>
      <c r="AI15" s="659">
        <v>0.98716460139728635</v>
      </c>
      <c r="AJ15" s="785">
        <v>222976.8</v>
      </c>
      <c r="AK15" s="386">
        <v>259481.27</v>
      </c>
      <c r="AL15" s="753">
        <v>36504.47</v>
      </c>
      <c r="AM15" s="665">
        <v>0.16371420703857981</v>
      </c>
      <c r="AN15" s="419">
        <v>0.30174651870418834</v>
      </c>
      <c r="AO15" s="419">
        <v>0.31388580682658612</v>
      </c>
      <c r="AP15" s="785">
        <v>209552.68</v>
      </c>
      <c r="AQ15" s="386">
        <v>251904.58</v>
      </c>
      <c r="AR15" s="753">
        <v>42351.899999999994</v>
      </c>
      <c r="AS15" s="665">
        <v>0.20210621978206147</v>
      </c>
      <c r="AT15" s="419">
        <v>0.29877801284294153</v>
      </c>
      <c r="AU15" s="419">
        <v>0.31825655985089235</v>
      </c>
      <c r="AV15" s="785">
        <v>156217.13</v>
      </c>
      <c r="AW15" s="386">
        <v>199832.47</v>
      </c>
      <c r="AX15" s="753">
        <v>43615.34</v>
      </c>
      <c r="AY15" s="665">
        <v>0.27919691009558295</v>
      </c>
      <c r="AZ15" s="419">
        <v>0.7454790365840227</v>
      </c>
      <c r="BA15" s="419">
        <v>0.79328637057730356</v>
      </c>
      <c r="BB15" s="785">
        <v>365769.82</v>
      </c>
      <c r="BC15" s="386">
        <v>451737.04</v>
      </c>
      <c r="BD15" s="753">
        <v>85967.219999999972</v>
      </c>
      <c r="BE15" s="665">
        <v>0.23503092737394235</v>
      </c>
      <c r="BF15" s="419">
        <v>0.51580211470651027</v>
      </c>
      <c r="BG15" s="659">
        <v>0.57447777931230581</v>
      </c>
      <c r="BH15" s="785">
        <v>360210.24</v>
      </c>
      <c r="BI15" s="386">
        <v>448123.38</v>
      </c>
      <c r="BJ15" s="753">
        <v>87913.140000000014</v>
      </c>
      <c r="BK15" s="665">
        <v>0.24406063525567739</v>
      </c>
      <c r="BL15" s="419">
        <v>0.51225077901998772</v>
      </c>
      <c r="BM15" s="659">
        <v>0.57352100668021766</v>
      </c>
      <c r="BN15" s="785">
        <v>150140.78</v>
      </c>
      <c r="BO15" s="386">
        <v>147989.76999999999</v>
      </c>
      <c r="BP15" s="753">
        <v>-2151.0100000000093</v>
      </c>
      <c r="BQ15" s="665">
        <v>-1.4326620655627401E-2</v>
      </c>
      <c r="BR15" s="419">
        <v>0.20318014107535595</v>
      </c>
      <c r="BS15" s="419">
        <v>0.17901827117822766</v>
      </c>
      <c r="BT15" s="785">
        <v>124406.43</v>
      </c>
      <c r="BU15" s="386">
        <v>120890.51</v>
      </c>
      <c r="BV15" s="753">
        <v>-3515.9199999999983</v>
      </c>
      <c r="BW15" s="665">
        <v>-2.8261561721528369E-2</v>
      </c>
      <c r="BX15" s="419">
        <v>0.17691693240757278</v>
      </c>
      <c r="BY15" s="659">
        <v>0.154719102121574</v>
      </c>
      <c r="BZ15" s="785">
        <v>152926.44</v>
      </c>
      <c r="CA15" s="386">
        <v>171957.69</v>
      </c>
      <c r="CB15" s="753">
        <v>19031.25</v>
      </c>
      <c r="CC15" s="665">
        <v>0.12444708710933178</v>
      </c>
      <c r="CD15" s="419">
        <v>0.20694987499966339</v>
      </c>
      <c r="CE15" s="419">
        <v>0.20801146173550786</v>
      </c>
      <c r="CF15" s="785">
        <v>65648.09</v>
      </c>
      <c r="CG15" s="386">
        <v>40383.199999999997</v>
      </c>
      <c r="CH15" s="753">
        <v>-25264.89</v>
      </c>
      <c r="CI15" s="665">
        <v>-0.38485339025095783</v>
      </c>
      <c r="CJ15" s="419">
        <v>8.8839209357562038E-2</v>
      </c>
      <c r="CK15" s="419">
        <v>4.8850205312465873E-2</v>
      </c>
      <c r="CL15" s="785">
        <v>44839.05</v>
      </c>
      <c r="CM15" s="386">
        <v>66192.98</v>
      </c>
      <c r="CN15" s="753">
        <v>21353.929999999993</v>
      </c>
      <c r="CO15" s="665">
        <v>0.47623511202846608</v>
      </c>
      <c r="CP15" s="419">
        <v>6.0679080691368063E-2</v>
      </c>
      <c r="CQ15" s="419">
        <v>8.0071432260047426E-2</v>
      </c>
      <c r="CR15" s="785">
        <v>41942.199999999997</v>
      </c>
      <c r="CS15" s="386">
        <v>49585.760000000002</v>
      </c>
      <c r="CT15" s="753">
        <v>7643.5600000000049</v>
      </c>
      <c r="CU15" s="665">
        <v>0.18224032120394271</v>
      </c>
      <c r="CV15" s="419">
        <v>5.675887732174293E-2</v>
      </c>
      <c r="CW15" s="659">
        <v>5.9982234111577541E-2</v>
      </c>
      <c r="CX15" s="785">
        <v>-21133.17</v>
      </c>
      <c r="CY15" s="386">
        <v>-75395.539999999994</v>
      </c>
      <c r="CZ15" s="753">
        <v>-54262.369999999995</v>
      </c>
      <c r="DA15" s="665">
        <v>-2.5676398760810613</v>
      </c>
      <c r="DB15" s="419">
        <v>-2.8598762188190841E-2</v>
      </c>
      <c r="DC15" s="419">
        <v>-9.120346105915908E-2</v>
      </c>
      <c r="DD15" s="420">
        <v>1.0300532344545836</v>
      </c>
      <c r="DE15" s="805">
        <v>1.0964933624646156</v>
      </c>
      <c r="DF15" s="785">
        <v>228920.95999999999</v>
      </c>
      <c r="DG15" s="386">
        <v>244056.39</v>
      </c>
      <c r="DH15" s="660">
        <v>0.12069292876889159</v>
      </c>
      <c r="DI15" s="659">
        <v>0.11284965558174309</v>
      </c>
      <c r="DJ15" s="785">
        <v>184140.7</v>
      </c>
      <c r="DK15" s="386">
        <v>167879.06</v>
      </c>
      <c r="DL15" s="660">
        <v>0.24919101528388757</v>
      </c>
      <c r="DM15" s="659">
        <v>0.2030776795465386</v>
      </c>
      <c r="DN15" s="418">
        <v>8.6636740465726891E-2</v>
      </c>
      <c r="DO15" s="806">
        <v>6.9309199373095209E-2</v>
      </c>
      <c r="DP15" s="418">
        <v>0.73558093191483809</v>
      </c>
      <c r="DQ15" s="806">
        <v>0.52318735501889524</v>
      </c>
    </row>
    <row r="16" spans="1:129" s="752" customFormat="1" ht="17.25" customHeight="1">
      <c r="A16" s="765" t="s">
        <v>500</v>
      </c>
      <c r="B16" s="785">
        <v>406854.74</v>
      </c>
      <c r="C16" s="386">
        <v>482638.87</v>
      </c>
      <c r="D16" s="753">
        <v>75784.13</v>
      </c>
      <c r="E16" s="659">
        <v>0.18626827353664357</v>
      </c>
      <c r="F16" s="785">
        <v>406854.74</v>
      </c>
      <c r="G16" s="386">
        <v>482638.87</v>
      </c>
      <c r="H16" s="753">
        <v>75784.13</v>
      </c>
      <c r="I16" s="665">
        <v>0.18626827353664357</v>
      </c>
      <c r="J16" s="419">
        <v>1</v>
      </c>
      <c r="K16" s="419">
        <v>1</v>
      </c>
      <c r="L16" s="785">
        <v>0</v>
      </c>
      <c r="M16" s="386">
        <v>0</v>
      </c>
      <c r="N16" s="753">
        <v>0</v>
      </c>
      <c r="O16" s="665">
        <v>0</v>
      </c>
      <c r="P16" s="419">
        <v>0</v>
      </c>
      <c r="Q16" s="419">
        <v>0</v>
      </c>
      <c r="R16" s="785">
        <v>406854.74</v>
      </c>
      <c r="S16" s="386">
        <v>482638.87</v>
      </c>
      <c r="T16" s="753">
        <v>75784.13</v>
      </c>
      <c r="U16" s="665">
        <v>0.18626827353664357</v>
      </c>
      <c r="V16" s="419">
        <v>1</v>
      </c>
      <c r="W16" s="659">
        <v>1</v>
      </c>
      <c r="X16" s="785">
        <v>11812.76</v>
      </c>
      <c r="Y16" s="386">
        <v>13997.03</v>
      </c>
      <c r="Z16" s="753">
        <v>2184.2700000000004</v>
      </c>
      <c r="AA16" s="665">
        <v>0.18490767610617675</v>
      </c>
      <c r="AB16" s="419">
        <v>2.9034342822207258E-2</v>
      </c>
      <c r="AC16" s="659">
        <v>2.9001041710544368E-2</v>
      </c>
      <c r="AD16" s="785">
        <v>395041.98</v>
      </c>
      <c r="AE16" s="386">
        <v>468641.83</v>
      </c>
      <c r="AF16" s="753">
        <v>73599.850000000035</v>
      </c>
      <c r="AG16" s="665">
        <v>0.18630893354675884</v>
      </c>
      <c r="AH16" s="419">
        <v>0.97096565717779271</v>
      </c>
      <c r="AI16" s="659">
        <v>0.97099893757003042</v>
      </c>
      <c r="AJ16" s="785">
        <v>100015.31</v>
      </c>
      <c r="AK16" s="386">
        <v>114178.28</v>
      </c>
      <c r="AL16" s="753">
        <v>14162.970000000001</v>
      </c>
      <c r="AM16" s="665">
        <v>0.14160801981216678</v>
      </c>
      <c r="AN16" s="419">
        <v>0.24582559859078942</v>
      </c>
      <c r="AO16" s="419">
        <v>0.23657083400680098</v>
      </c>
      <c r="AP16" s="785">
        <v>100015.31</v>
      </c>
      <c r="AQ16" s="386">
        <v>114178.28</v>
      </c>
      <c r="AR16" s="753">
        <v>14162.970000000001</v>
      </c>
      <c r="AS16" s="665">
        <v>0.14160801981216678</v>
      </c>
      <c r="AT16" s="419">
        <v>0.24582559859078942</v>
      </c>
      <c r="AU16" s="419">
        <v>0.23657083400680098</v>
      </c>
      <c r="AV16" s="785">
        <v>72049.52</v>
      </c>
      <c r="AW16" s="386">
        <v>66615.320000000007</v>
      </c>
      <c r="AX16" s="753">
        <v>-5434.1999999999971</v>
      </c>
      <c r="AY16" s="665">
        <v>-7.5423125650247169E-2</v>
      </c>
      <c r="AZ16" s="419">
        <v>0.72038490907042141</v>
      </c>
      <c r="BA16" s="419">
        <v>0.58343250572700878</v>
      </c>
      <c r="BB16" s="785">
        <v>172064.83</v>
      </c>
      <c r="BC16" s="386">
        <v>180793.60000000001</v>
      </c>
      <c r="BD16" s="753">
        <v>8728.7700000000186</v>
      </c>
      <c r="BE16" s="665">
        <v>5.0729541882556822E-2</v>
      </c>
      <c r="BF16" s="419">
        <v>0.42291465007879714</v>
      </c>
      <c r="BG16" s="659">
        <v>0.37459394847331712</v>
      </c>
      <c r="BH16" s="785">
        <v>171606.17</v>
      </c>
      <c r="BI16" s="386">
        <v>173455.09</v>
      </c>
      <c r="BJ16" s="753">
        <v>1848.9199999999837</v>
      </c>
      <c r="BK16" s="665">
        <v>1.0774204680402712E-2</v>
      </c>
      <c r="BL16" s="419">
        <v>0.43439983264563431</v>
      </c>
      <c r="BM16" s="659">
        <v>0.37012293588901357</v>
      </c>
      <c r="BN16" s="785">
        <v>31465.93</v>
      </c>
      <c r="BO16" s="386">
        <v>38379.120000000003</v>
      </c>
      <c r="BP16" s="753">
        <v>6913.1900000000023</v>
      </c>
      <c r="BQ16" s="665">
        <v>0.21970397823932114</v>
      </c>
      <c r="BR16" s="419">
        <v>7.7339470101786212E-2</v>
      </c>
      <c r="BS16" s="419">
        <v>7.9519330881907629E-2</v>
      </c>
      <c r="BT16" s="785">
        <v>31465.93</v>
      </c>
      <c r="BU16" s="386">
        <v>38379.120000000003</v>
      </c>
      <c r="BV16" s="753">
        <v>6913.1900000000023</v>
      </c>
      <c r="BW16" s="665">
        <v>0.21970397823932114</v>
      </c>
      <c r="BX16" s="419">
        <v>7.9652116972479745E-2</v>
      </c>
      <c r="BY16" s="659">
        <v>8.1894354159550806E-2</v>
      </c>
      <c r="BZ16" s="785">
        <v>120658.57</v>
      </c>
      <c r="CA16" s="386">
        <v>151945.37</v>
      </c>
      <c r="CB16" s="753">
        <v>31286.799999999988</v>
      </c>
      <c r="CC16" s="665">
        <v>0.25930027183315685</v>
      </c>
      <c r="CD16" s="419">
        <v>0.29656424796722292</v>
      </c>
      <c r="CE16" s="419">
        <v>0.31482207390382794</v>
      </c>
      <c r="CF16" s="785">
        <v>71311.31</v>
      </c>
      <c r="CG16" s="386">
        <v>104862.25</v>
      </c>
      <c r="CH16" s="753">
        <v>33550.94</v>
      </c>
      <c r="CI16" s="665">
        <v>0.47048553728714287</v>
      </c>
      <c r="CJ16" s="419">
        <v>0.17527462012609218</v>
      </c>
      <c r="CK16" s="419">
        <v>0.21726855526576216</v>
      </c>
      <c r="CL16" s="785">
        <v>32640.89</v>
      </c>
      <c r="CM16" s="386">
        <v>43684.06</v>
      </c>
      <c r="CN16" s="753">
        <v>11043.169999999998</v>
      </c>
      <c r="CO16" s="665">
        <v>0.3383231891042186</v>
      </c>
      <c r="CP16" s="419">
        <v>8.0227380415919453E-2</v>
      </c>
      <c r="CQ16" s="419">
        <v>9.0510861671791995E-2</v>
      </c>
      <c r="CR16" s="785">
        <v>37648.239999999998</v>
      </c>
      <c r="CS16" s="386">
        <v>34369.78</v>
      </c>
      <c r="CT16" s="753">
        <v>-3278.4599999999991</v>
      </c>
      <c r="CU16" s="665">
        <v>-8.7081361572280649E-2</v>
      </c>
      <c r="CV16" s="419">
        <v>9.2534844254241702E-2</v>
      </c>
      <c r="CW16" s="659">
        <v>7.121220883017565E-2</v>
      </c>
      <c r="CX16" s="785">
        <v>1022.18</v>
      </c>
      <c r="CY16" s="386">
        <v>26808.41</v>
      </c>
      <c r="CZ16" s="753">
        <v>25786.23</v>
      </c>
      <c r="DA16" s="665">
        <v>25.226701755072494</v>
      </c>
      <c r="DB16" s="419">
        <v>2.5123954559310283E-3</v>
      </c>
      <c r="DC16" s="419">
        <v>5.5545484763794513E-2</v>
      </c>
      <c r="DD16" s="420">
        <v>0.99741245221583796</v>
      </c>
      <c r="DE16" s="805">
        <v>0.9427955460143197</v>
      </c>
      <c r="DF16" s="785">
        <v>106383.95</v>
      </c>
      <c r="DG16" s="386">
        <v>113738.3</v>
      </c>
      <c r="DH16" s="660">
        <v>0.12832368486396817</v>
      </c>
      <c r="DI16" s="659">
        <v>0.12017731643140661</v>
      </c>
      <c r="DJ16" s="785">
        <v>114141.4</v>
      </c>
      <c r="DK16" s="386">
        <v>141684.28</v>
      </c>
      <c r="DL16" s="660">
        <v>0.2805458282236063</v>
      </c>
      <c r="DM16" s="659">
        <v>0.29356168515809761</v>
      </c>
      <c r="DN16" s="418">
        <v>0.117641664429468</v>
      </c>
      <c r="DO16" s="806">
        <v>0.13306172418216944</v>
      </c>
      <c r="DP16" s="418">
        <v>1.6586736953730448</v>
      </c>
      <c r="DQ16" s="806">
        <v>2.1365247274595087</v>
      </c>
    </row>
    <row r="17" spans="1:121" s="752" customFormat="1" ht="17.25" customHeight="1">
      <c r="A17" s="765" t="s">
        <v>272</v>
      </c>
      <c r="B17" s="785">
        <v>351656.68</v>
      </c>
      <c r="C17" s="386">
        <v>392456.17</v>
      </c>
      <c r="D17" s="753">
        <v>40799.489999999991</v>
      </c>
      <c r="E17" s="659">
        <v>0.11602080187983345</v>
      </c>
      <c r="F17" s="785">
        <v>349256.9</v>
      </c>
      <c r="G17" s="386">
        <v>389117.45</v>
      </c>
      <c r="H17" s="753">
        <v>39860.549999999988</v>
      </c>
      <c r="I17" s="665">
        <v>0.11412959915752555</v>
      </c>
      <c r="J17" s="419">
        <v>0.99317578724794886</v>
      </c>
      <c r="K17" s="419">
        <v>0.99149275701284056</v>
      </c>
      <c r="L17" s="785">
        <v>10071.629999999999</v>
      </c>
      <c r="M17" s="386">
        <v>-3580.71</v>
      </c>
      <c r="N17" s="753">
        <v>-13652.34</v>
      </c>
      <c r="O17" s="665">
        <v>-1.3555243788741247</v>
      </c>
      <c r="P17" s="419">
        <v>2.8837311446101705E-2</v>
      </c>
      <c r="Q17" s="419">
        <v>-9.2021316443145883E-3</v>
      </c>
      <c r="R17" s="785">
        <v>339185.27</v>
      </c>
      <c r="S17" s="386">
        <v>392698.16</v>
      </c>
      <c r="T17" s="753">
        <v>53512.889999999956</v>
      </c>
      <c r="U17" s="665">
        <v>0.15776890900952142</v>
      </c>
      <c r="V17" s="419">
        <v>0.97116268855389831</v>
      </c>
      <c r="W17" s="659">
        <v>1.0092021316443145</v>
      </c>
      <c r="X17" s="785">
        <v>10370.16</v>
      </c>
      <c r="Y17" s="386">
        <v>12962.46</v>
      </c>
      <c r="Z17" s="753">
        <v>2592.2999999999993</v>
      </c>
      <c r="AA17" s="665">
        <v>0.24997685667337816</v>
      </c>
      <c r="AB17" s="419">
        <v>2.9692069075800648E-2</v>
      </c>
      <c r="AC17" s="659">
        <v>3.3312461314700739E-2</v>
      </c>
      <c r="AD17" s="785">
        <v>328815.11</v>
      </c>
      <c r="AE17" s="386">
        <v>379735.7</v>
      </c>
      <c r="AF17" s="753">
        <v>50920.590000000026</v>
      </c>
      <c r="AG17" s="665">
        <v>0.1548608578237175</v>
      </c>
      <c r="AH17" s="419">
        <v>0.94147061947809751</v>
      </c>
      <c r="AI17" s="659">
        <v>0.97588967032961382</v>
      </c>
      <c r="AJ17" s="785">
        <v>273463.19</v>
      </c>
      <c r="AK17" s="386">
        <v>270486.94</v>
      </c>
      <c r="AL17" s="753">
        <v>-2976.25</v>
      </c>
      <c r="AM17" s="665">
        <v>-1.0883548897385421E-2</v>
      </c>
      <c r="AN17" s="419">
        <v>0.77764252907125209</v>
      </c>
      <c r="AO17" s="419">
        <v>0.6892156645161166</v>
      </c>
      <c r="AP17" s="785">
        <v>268795.55</v>
      </c>
      <c r="AQ17" s="386">
        <v>269171.12</v>
      </c>
      <c r="AR17" s="753">
        <v>375.57000000000698</v>
      </c>
      <c r="AS17" s="665">
        <v>1.3972329527032982E-3</v>
      </c>
      <c r="AT17" s="419">
        <v>0.76962130168366027</v>
      </c>
      <c r="AU17" s="419">
        <v>0.6917477486553224</v>
      </c>
      <c r="AV17" s="785">
        <v>6494.59</v>
      </c>
      <c r="AW17" s="386">
        <v>26384.14</v>
      </c>
      <c r="AX17" s="753">
        <v>19889.55</v>
      </c>
      <c r="AY17" s="665">
        <v>3.0624796946381525</v>
      </c>
      <c r="AZ17" s="419">
        <v>2.4161821131339415E-2</v>
      </c>
      <c r="BA17" s="419">
        <v>9.8019951025949584E-2</v>
      </c>
      <c r="BB17" s="785">
        <v>275290.14</v>
      </c>
      <c r="BC17" s="386">
        <v>295555.25</v>
      </c>
      <c r="BD17" s="753">
        <v>20265.109999999986</v>
      </c>
      <c r="BE17" s="665">
        <v>7.3613642682589298E-2</v>
      </c>
      <c r="BF17" s="419">
        <v>0.81162174288995514</v>
      </c>
      <c r="BG17" s="659">
        <v>0.75262703038893797</v>
      </c>
      <c r="BH17" s="785">
        <v>267480.94</v>
      </c>
      <c r="BI17" s="386">
        <v>285114.03999999998</v>
      </c>
      <c r="BJ17" s="753">
        <v>17633.099999999977</v>
      </c>
      <c r="BK17" s="665">
        <v>6.5922827996641467E-2</v>
      </c>
      <c r="BL17" s="419">
        <v>0.81346912555204665</v>
      </c>
      <c r="BM17" s="659">
        <v>0.75082232194655385</v>
      </c>
      <c r="BN17" s="785">
        <v>46982.73</v>
      </c>
      <c r="BO17" s="386">
        <v>54731.519999999997</v>
      </c>
      <c r="BP17" s="753">
        <v>7748.7899999999936</v>
      </c>
      <c r="BQ17" s="665">
        <v>0.16492847478211661</v>
      </c>
      <c r="BR17" s="419">
        <v>0.1336039741943762</v>
      </c>
      <c r="BS17" s="419">
        <v>0.13945893626796593</v>
      </c>
      <c r="BT17" s="785">
        <v>46546.19</v>
      </c>
      <c r="BU17" s="386">
        <v>54143.57</v>
      </c>
      <c r="BV17" s="753">
        <v>7597.3799999999974</v>
      </c>
      <c r="BW17" s="665">
        <v>0.1632223818963485</v>
      </c>
      <c r="BX17" s="419">
        <v>0.14155733293400052</v>
      </c>
      <c r="BY17" s="659">
        <v>0.14258224865347136</v>
      </c>
      <c r="BZ17" s="785">
        <v>388.32</v>
      </c>
      <c r="CA17" s="386">
        <v>-6.03</v>
      </c>
      <c r="CB17" s="753">
        <v>-394.34999999999997</v>
      </c>
      <c r="CC17" s="665">
        <v>-1.0155284301606922</v>
      </c>
      <c r="CD17" s="419">
        <v>1.1042588470095321E-3</v>
      </c>
      <c r="CE17" s="419">
        <v>-1.5364773090457466E-5</v>
      </c>
      <c r="CF17" s="785">
        <v>14399.66</v>
      </c>
      <c r="CG17" s="386">
        <v>40484.120000000003</v>
      </c>
      <c r="CH17" s="753">
        <v>26084.460000000003</v>
      </c>
      <c r="CI17" s="665">
        <v>1.8114636040017613</v>
      </c>
      <c r="CJ17" s="419">
        <v>4.0948063321305316E-2</v>
      </c>
      <c r="CK17" s="419">
        <v>0.10315577405752088</v>
      </c>
      <c r="CL17" s="785">
        <v>22790.07</v>
      </c>
      <c r="CM17" s="386">
        <v>27250.28</v>
      </c>
      <c r="CN17" s="753">
        <v>4460.2099999999991</v>
      </c>
      <c r="CO17" s="665">
        <v>0.19570848180808567</v>
      </c>
      <c r="CP17" s="419">
        <v>6.4807726672503424E-2</v>
      </c>
      <c r="CQ17" s="419">
        <v>6.9435218714996888E-2</v>
      </c>
      <c r="CR17" s="785">
        <v>44119.1</v>
      </c>
      <c r="CS17" s="386">
        <v>51388.83</v>
      </c>
      <c r="CT17" s="753">
        <v>7269.7300000000032</v>
      </c>
      <c r="CU17" s="665">
        <v>0.16477512007271236</v>
      </c>
      <c r="CV17" s="419">
        <v>0.1254607192446906</v>
      </c>
      <c r="CW17" s="659">
        <v>0.13094157750150801</v>
      </c>
      <c r="CX17" s="785">
        <v>-52509.5</v>
      </c>
      <c r="CY17" s="386">
        <v>-38154.99</v>
      </c>
      <c r="CZ17" s="753">
        <v>14354.510000000002</v>
      </c>
      <c r="DA17" s="665">
        <v>0.27336977118426192</v>
      </c>
      <c r="DB17" s="419">
        <v>-0.1493203541590622</v>
      </c>
      <c r="DC17" s="419">
        <v>-9.7221022158984025E-2</v>
      </c>
      <c r="DD17" s="420">
        <v>1.1596931175091072</v>
      </c>
      <c r="DE17" s="805">
        <v>1.1004777270085482</v>
      </c>
      <c r="DF17" s="785">
        <v>91297.4</v>
      </c>
      <c r="DG17" s="386">
        <v>79364.820000000007</v>
      </c>
      <c r="DH17" s="660">
        <v>0.11647570024146225</v>
      </c>
      <c r="DI17" s="659">
        <v>9.9110024984008005E-2</v>
      </c>
      <c r="DJ17" s="785">
        <v>41707.11</v>
      </c>
      <c r="DK17" s="386">
        <v>46341.49</v>
      </c>
      <c r="DL17" s="660">
        <v>0.11860178512747149</v>
      </c>
      <c r="DM17" s="659">
        <v>0.11808067637209016</v>
      </c>
      <c r="DN17" s="418">
        <v>4.4104230957757506E-2</v>
      </c>
      <c r="DO17" s="806">
        <v>4.7519706011542651E-2</v>
      </c>
      <c r="DP17" s="418">
        <v>0.35906855322285458</v>
      </c>
      <c r="DQ17" s="806">
        <v>0.38394123484518627</v>
      </c>
    </row>
    <row r="18" spans="1:121" s="752" customFormat="1" ht="17.25" customHeight="1">
      <c r="A18" s="765" t="s">
        <v>270</v>
      </c>
      <c r="B18" s="785">
        <v>344571.8</v>
      </c>
      <c r="C18" s="386">
        <v>356420.05</v>
      </c>
      <c r="D18" s="753">
        <v>11848.25</v>
      </c>
      <c r="E18" s="659">
        <v>3.4385431425322674E-2</v>
      </c>
      <c r="F18" s="785">
        <v>333715.36</v>
      </c>
      <c r="G18" s="386">
        <v>344781.2</v>
      </c>
      <c r="H18" s="753">
        <v>11065.840000000026</v>
      </c>
      <c r="I18" s="665">
        <v>3.3159516541282442E-2</v>
      </c>
      <c r="J18" s="419">
        <v>0.96849295270245561</v>
      </c>
      <c r="K18" s="419">
        <v>0.96734513111706266</v>
      </c>
      <c r="L18" s="785">
        <v>73095.61</v>
      </c>
      <c r="M18" s="386">
        <v>73513.97</v>
      </c>
      <c r="N18" s="753">
        <v>418.36000000000058</v>
      </c>
      <c r="O18" s="665">
        <v>5.7234627359974231E-3</v>
      </c>
      <c r="P18" s="419">
        <v>0.21903579745325477</v>
      </c>
      <c r="Q18" s="419">
        <v>0.21321919524614449</v>
      </c>
      <c r="R18" s="785">
        <v>260619.75</v>
      </c>
      <c r="S18" s="386">
        <v>271267.23</v>
      </c>
      <c r="T18" s="753">
        <v>10647.479999999981</v>
      </c>
      <c r="U18" s="665">
        <v>4.0854463255374854E-2</v>
      </c>
      <c r="V18" s="419">
        <v>0.78096420254674526</v>
      </c>
      <c r="W18" s="659">
        <v>0.78678080475385537</v>
      </c>
      <c r="X18" s="785">
        <v>803.9</v>
      </c>
      <c r="Y18" s="386">
        <v>888.9</v>
      </c>
      <c r="Z18" s="753">
        <v>85</v>
      </c>
      <c r="AA18" s="665">
        <v>0.10573454409752457</v>
      </c>
      <c r="AB18" s="419">
        <v>2.4089391630040644E-3</v>
      </c>
      <c r="AC18" s="659">
        <v>2.5781568136545728E-3</v>
      </c>
      <c r="AD18" s="785">
        <v>259815.85</v>
      </c>
      <c r="AE18" s="386">
        <v>270378.33</v>
      </c>
      <c r="AF18" s="753">
        <v>10562.48000000001</v>
      </c>
      <c r="AG18" s="665">
        <v>4.0653716853686989E-2</v>
      </c>
      <c r="AH18" s="419">
        <v>0.77855526338374126</v>
      </c>
      <c r="AI18" s="659">
        <v>0.78420264794020089</v>
      </c>
      <c r="AJ18" s="785">
        <v>66076.25</v>
      </c>
      <c r="AK18" s="386">
        <v>64886.84</v>
      </c>
      <c r="AL18" s="753">
        <v>-1189.4100000000035</v>
      </c>
      <c r="AM18" s="665">
        <v>-1.800056752615355E-2</v>
      </c>
      <c r="AN18" s="419">
        <v>0.19176337123351361</v>
      </c>
      <c r="AO18" s="419">
        <v>0.18205159894904901</v>
      </c>
      <c r="AP18" s="785">
        <v>65591.89</v>
      </c>
      <c r="AQ18" s="386">
        <v>64085.48</v>
      </c>
      <c r="AR18" s="753">
        <v>-1506.4099999999962</v>
      </c>
      <c r="AS18" s="665">
        <v>-2.2966406365177102E-2</v>
      </c>
      <c r="AT18" s="419">
        <v>0.19655040750896213</v>
      </c>
      <c r="AU18" s="419">
        <v>0.18587289562191905</v>
      </c>
      <c r="AV18" s="785">
        <v>1155.44</v>
      </c>
      <c r="AW18" s="386">
        <v>-1626.97</v>
      </c>
      <c r="AX18" s="753">
        <v>-2782.41</v>
      </c>
      <c r="AY18" s="665">
        <v>-2.4080956172540326</v>
      </c>
      <c r="AZ18" s="419">
        <v>1.761559241546478E-2</v>
      </c>
      <c r="BA18" s="419">
        <v>-2.53874980728864E-2</v>
      </c>
      <c r="BB18" s="785">
        <v>66747.33</v>
      </c>
      <c r="BC18" s="386">
        <v>62458.51</v>
      </c>
      <c r="BD18" s="753">
        <v>-4288.82</v>
      </c>
      <c r="BE18" s="665">
        <v>-6.4254555200934621E-2</v>
      </c>
      <c r="BF18" s="419">
        <v>0.25611002236016267</v>
      </c>
      <c r="BG18" s="659">
        <v>0.2302471625489006</v>
      </c>
      <c r="BH18" s="785">
        <v>55508.41</v>
      </c>
      <c r="BI18" s="386">
        <v>52505.45</v>
      </c>
      <c r="BJ18" s="753">
        <v>-3002.9600000000064</v>
      </c>
      <c r="BK18" s="665">
        <v>-5.4099189654324566E-2</v>
      </c>
      <c r="BL18" s="419">
        <v>0.21364520293892772</v>
      </c>
      <c r="BM18" s="659">
        <v>0.19419252275136101</v>
      </c>
      <c r="BN18" s="785">
        <v>45490.27</v>
      </c>
      <c r="BO18" s="386">
        <v>48617.17</v>
      </c>
      <c r="BP18" s="753">
        <v>3126.9000000000015</v>
      </c>
      <c r="BQ18" s="665">
        <v>6.8737776232148148E-2</v>
      </c>
      <c r="BR18" s="419">
        <v>0.13201971258239936</v>
      </c>
      <c r="BS18" s="419">
        <v>0.13640413888051472</v>
      </c>
      <c r="BT18" s="785">
        <v>42244.04</v>
      </c>
      <c r="BU18" s="386">
        <v>44928.19</v>
      </c>
      <c r="BV18" s="753">
        <v>2684.1500000000015</v>
      </c>
      <c r="BW18" s="665">
        <v>6.3539140669311017E-2</v>
      </c>
      <c r="BX18" s="419">
        <v>0.1625922360009984</v>
      </c>
      <c r="BY18" s="659">
        <v>0.16616786559780883</v>
      </c>
      <c r="BZ18" s="785">
        <v>1014.83</v>
      </c>
      <c r="CA18" s="386">
        <v>186.31</v>
      </c>
      <c r="CB18" s="753">
        <v>-828.52</v>
      </c>
      <c r="CC18" s="665">
        <v>-0.81641260112531155</v>
      </c>
      <c r="CD18" s="419">
        <v>2.9451916842875713E-3</v>
      </c>
      <c r="CE18" s="419">
        <v>5.2272592408872626E-4</v>
      </c>
      <c r="CF18" s="785">
        <v>161048.57</v>
      </c>
      <c r="CG18" s="386">
        <v>172758.38</v>
      </c>
      <c r="CH18" s="753">
        <v>11709.809999999998</v>
      </c>
      <c r="CI18" s="665">
        <v>7.2709804253462157E-2</v>
      </c>
      <c r="CJ18" s="419">
        <v>0.46738755173812835</v>
      </c>
      <c r="CK18" s="419">
        <v>0.48470443792373635</v>
      </c>
      <c r="CL18" s="785">
        <v>57842.79</v>
      </c>
      <c r="CM18" s="386">
        <v>56614.53</v>
      </c>
      <c r="CN18" s="753">
        <v>-1228.260000000002</v>
      </c>
      <c r="CO18" s="665">
        <v>-2.123445290242746E-2</v>
      </c>
      <c r="CP18" s="419">
        <v>0.16786861257943919</v>
      </c>
      <c r="CQ18" s="419">
        <v>0.15884215829047776</v>
      </c>
      <c r="CR18" s="785">
        <v>153656.07</v>
      </c>
      <c r="CS18" s="386">
        <v>143881.85999999999</v>
      </c>
      <c r="CT18" s="753">
        <v>-9774.210000000021</v>
      </c>
      <c r="CU18" s="665">
        <v>-6.3610959202588094E-2</v>
      </c>
      <c r="CV18" s="419">
        <v>0.44593338746815614</v>
      </c>
      <c r="CW18" s="659">
        <v>0.40368621237778285</v>
      </c>
      <c r="CX18" s="785">
        <v>-50450.3</v>
      </c>
      <c r="CY18" s="386">
        <v>-27738.01</v>
      </c>
      <c r="CZ18" s="753">
        <v>22712.290000000005</v>
      </c>
      <c r="DA18" s="665">
        <v>0.45019137646356916</v>
      </c>
      <c r="DB18" s="419">
        <v>-0.14641447733099461</v>
      </c>
      <c r="DC18" s="419">
        <v>-7.782393274452433E-2</v>
      </c>
      <c r="DD18" s="420">
        <v>1.1941771450817955</v>
      </c>
      <c r="DE18" s="805">
        <v>1.1025896195157356</v>
      </c>
      <c r="DF18" s="785">
        <v>66498.27</v>
      </c>
      <c r="DG18" s="386">
        <v>71629.850000000006</v>
      </c>
      <c r="DH18" s="660">
        <v>9.806956616724638E-2</v>
      </c>
      <c r="DI18" s="659">
        <v>9.60644039917391E-2</v>
      </c>
      <c r="DJ18" s="785">
        <v>14349.89</v>
      </c>
      <c r="DK18" s="386">
        <v>28885.41</v>
      </c>
      <c r="DL18" s="660">
        <v>4.1645572853030922E-2</v>
      </c>
      <c r="DM18" s="659">
        <v>8.1043168026041182E-2</v>
      </c>
      <c r="DN18" s="418">
        <v>1.4545415951324525E-2</v>
      </c>
      <c r="DO18" s="806">
        <v>2.6693215074397925E-2</v>
      </c>
      <c r="DP18" s="418">
        <v>7.812239230909257E-2</v>
      </c>
      <c r="DQ18" s="806">
        <v>0.1515130214340088</v>
      </c>
    </row>
    <row r="19" spans="1:121" s="752" customFormat="1" ht="17.25" customHeight="1">
      <c r="A19" s="765" t="s">
        <v>4</v>
      </c>
      <c r="B19" s="785">
        <v>222334.63</v>
      </c>
      <c r="C19" s="386">
        <v>348589.18</v>
      </c>
      <c r="D19" s="753">
        <v>126254.54999999999</v>
      </c>
      <c r="E19" s="659">
        <v>0.5678582324309982</v>
      </c>
      <c r="F19" s="785">
        <v>47673.11</v>
      </c>
      <c r="G19" s="386">
        <v>142859.74</v>
      </c>
      <c r="H19" s="753">
        <v>95186.62999999999</v>
      </c>
      <c r="I19" s="665">
        <v>1.9966524105517762</v>
      </c>
      <c r="J19" s="419">
        <v>0.21442053358939181</v>
      </c>
      <c r="K19" s="419">
        <v>0.40982264567133148</v>
      </c>
      <c r="L19" s="785">
        <v>2442</v>
      </c>
      <c r="M19" s="386">
        <v>3300.94</v>
      </c>
      <c r="N19" s="753">
        <v>858.94</v>
      </c>
      <c r="O19" s="665">
        <v>0.35173628173628174</v>
      </c>
      <c r="P19" s="419">
        <v>5.1223845056468938E-2</v>
      </c>
      <c r="Q19" s="419">
        <v>2.3106159930012474E-2</v>
      </c>
      <c r="R19" s="785">
        <v>45231.11</v>
      </c>
      <c r="S19" s="386">
        <v>139558.81</v>
      </c>
      <c r="T19" s="753">
        <v>94327.7</v>
      </c>
      <c r="U19" s="665">
        <v>2.0854606486553169</v>
      </c>
      <c r="V19" s="419">
        <v>0.94877615494353107</v>
      </c>
      <c r="W19" s="659">
        <v>0.97689391006871495</v>
      </c>
      <c r="X19" s="785">
        <v>1841.69</v>
      </c>
      <c r="Y19" s="386">
        <v>8484.2900000000009</v>
      </c>
      <c r="Z19" s="753">
        <v>6642.6</v>
      </c>
      <c r="AA19" s="665">
        <v>3.6067959319972416</v>
      </c>
      <c r="AB19" s="419">
        <v>3.8631631122869894E-2</v>
      </c>
      <c r="AC19" s="659">
        <v>5.9388950308883394E-2</v>
      </c>
      <c r="AD19" s="785">
        <v>43389.42</v>
      </c>
      <c r="AE19" s="386">
        <v>131074.51999999999</v>
      </c>
      <c r="AF19" s="753">
        <v>87685.099999999991</v>
      </c>
      <c r="AG19" s="665">
        <v>2.020886658544871</v>
      </c>
      <c r="AH19" s="419">
        <v>0.91014452382066113</v>
      </c>
      <c r="AI19" s="659">
        <v>0.9175049597598316</v>
      </c>
      <c r="AJ19" s="785">
        <v>53637.86</v>
      </c>
      <c r="AK19" s="386">
        <v>71641.13</v>
      </c>
      <c r="AL19" s="753">
        <v>18003.270000000004</v>
      </c>
      <c r="AM19" s="665">
        <v>0.33564482251901928</v>
      </c>
      <c r="AN19" s="419">
        <v>0.24124833814687346</v>
      </c>
      <c r="AO19" s="419">
        <v>0.2055173657426774</v>
      </c>
      <c r="AP19" s="785">
        <v>14714.06</v>
      </c>
      <c r="AQ19" s="386">
        <v>18996.36</v>
      </c>
      <c r="AR19" s="753">
        <v>4282.3000000000011</v>
      </c>
      <c r="AS19" s="665">
        <v>0.29103456150104057</v>
      </c>
      <c r="AT19" s="419">
        <v>0.30864485241260742</v>
      </c>
      <c r="AU19" s="419">
        <v>0.13297210256717534</v>
      </c>
      <c r="AV19" s="785">
        <v>2521.42</v>
      </c>
      <c r="AW19" s="386">
        <v>692.4</v>
      </c>
      <c r="AX19" s="753">
        <v>-1829.02</v>
      </c>
      <c r="AY19" s="665">
        <v>-0.7253928341966035</v>
      </c>
      <c r="AZ19" s="419">
        <v>0.171361269425298</v>
      </c>
      <c r="BA19" s="419">
        <v>3.64490881410965E-2</v>
      </c>
      <c r="BB19" s="785">
        <v>17235.48</v>
      </c>
      <c r="BC19" s="386">
        <v>19688.759999999998</v>
      </c>
      <c r="BD19" s="753">
        <v>2453.2799999999988</v>
      </c>
      <c r="BE19" s="665">
        <v>0.14233894269263164</v>
      </c>
      <c r="BF19" s="419">
        <v>0.38105365974878791</v>
      </c>
      <c r="BG19" s="659">
        <v>0.14107858901920989</v>
      </c>
      <c r="BH19" s="785">
        <v>17235.48</v>
      </c>
      <c r="BI19" s="386">
        <v>19688.759999999998</v>
      </c>
      <c r="BJ19" s="753">
        <v>2453.2799999999988</v>
      </c>
      <c r="BK19" s="665">
        <v>0.14233894269263164</v>
      </c>
      <c r="BL19" s="419">
        <v>0.3972277112715496</v>
      </c>
      <c r="BM19" s="659">
        <v>0.15021042991421979</v>
      </c>
      <c r="BN19" s="785">
        <v>77056.83</v>
      </c>
      <c r="BO19" s="386">
        <v>162757.32</v>
      </c>
      <c r="BP19" s="753">
        <v>85700.49</v>
      </c>
      <c r="BQ19" s="665">
        <v>1.1121725355169685</v>
      </c>
      <c r="BR19" s="419">
        <v>0.34658042249198878</v>
      </c>
      <c r="BS19" s="419">
        <v>0.46690296009761406</v>
      </c>
      <c r="BT19" s="785">
        <v>11148.23</v>
      </c>
      <c r="BU19" s="386">
        <v>87822.24</v>
      </c>
      <c r="BV19" s="753">
        <v>76674.010000000009</v>
      </c>
      <c r="BW19" s="665">
        <v>6.8776846189933298</v>
      </c>
      <c r="BX19" s="419">
        <v>0.2569342941205483</v>
      </c>
      <c r="BY19" s="659">
        <v>0.67001763576933193</v>
      </c>
      <c r="BZ19" s="785">
        <v>-129.69999999999999</v>
      </c>
      <c r="CA19" s="386">
        <v>-997.34</v>
      </c>
      <c r="CB19" s="753">
        <v>-867.6400000000001</v>
      </c>
      <c r="CC19" s="665">
        <v>-6.6895913646877423</v>
      </c>
      <c r="CD19" s="419">
        <v>-5.8335491866471712E-4</v>
      </c>
      <c r="CE19" s="419">
        <v>-2.861075607682373E-3</v>
      </c>
      <c r="CF19" s="785">
        <v>15135.41</v>
      </c>
      <c r="CG19" s="386">
        <v>24560.85</v>
      </c>
      <c r="CH19" s="753">
        <v>9425.4399999999987</v>
      </c>
      <c r="CI19" s="665">
        <v>0.62274097629334113</v>
      </c>
      <c r="CJ19" s="419">
        <v>6.807491032773437E-2</v>
      </c>
      <c r="CK19" s="419">
        <v>7.0457866764539273E-2</v>
      </c>
      <c r="CL19" s="785">
        <v>10062.08</v>
      </c>
      <c r="CM19" s="386">
        <v>10387.66</v>
      </c>
      <c r="CN19" s="753">
        <v>325.57999999999993</v>
      </c>
      <c r="CO19" s="665">
        <v>3.2357126955858025E-2</v>
      </c>
      <c r="CP19" s="419">
        <v>4.5256467694663668E-2</v>
      </c>
      <c r="CQ19" s="419">
        <v>2.9799146376258724E-2</v>
      </c>
      <c r="CR19" s="785">
        <v>13245.08</v>
      </c>
      <c r="CS19" s="386">
        <v>17918.919999999998</v>
      </c>
      <c r="CT19" s="753">
        <v>4673.8399999999983</v>
      </c>
      <c r="CU19" s="665">
        <v>0.35287367082720517</v>
      </c>
      <c r="CV19" s="419">
        <v>5.9572726030128545E-2</v>
      </c>
      <c r="CW19" s="659">
        <v>5.1404119886911001E-2</v>
      </c>
      <c r="CX19" s="785">
        <v>-8171.75</v>
      </c>
      <c r="CY19" s="386">
        <v>-3745.73</v>
      </c>
      <c r="CZ19" s="753">
        <v>4426.0200000000004</v>
      </c>
      <c r="DA19" s="665">
        <v>0.54162449903631416</v>
      </c>
      <c r="DB19" s="419">
        <v>-3.6754283397057851E-2</v>
      </c>
      <c r="DC19" s="419">
        <v>-1.074539949863045E-2</v>
      </c>
      <c r="DD19" s="420">
        <v>1.1883350826076957</v>
      </c>
      <c r="DE19" s="805">
        <v>1.0285770262595659</v>
      </c>
      <c r="DF19" s="785">
        <v>6695.37</v>
      </c>
      <c r="DG19" s="386">
        <v>433.62</v>
      </c>
      <c r="DH19" s="660">
        <v>0.12675331524748246</v>
      </c>
      <c r="DI19" s="659">
        <v>6.0949132274041862E-3</v>
      </c>
      <c r="DJ19" s="785">
        <v>2306.37</v>
      </c>
      <c r="DK19" s="386">
        <v>-796.78</v>
      </c>
      <c r="DL19" s="660">
        <v>1.0373417762226243E-2</v>
      </c>
      <c r="DM19" s="659">
        <v>-2.2857278587935519E-3</v>
      </c>
      <c r="DN19" s="418">
        <v>1.2681766760202828E-2</v>
      </c>
      <c r="DO19" s="806">
        <v>-3.9333458036643343E-3</v>
      </c>
      <c r="DP19" s="418">
        <v>0.11265479444087223</v>
      </c>
      <c r="DQ19" s="806">
        <v>-2.1864314254201656E-2</v>
      </c>
    </row>
    <row r="20" spans="1:121" s="752" customFormat="1" ht="17.25" customHeight="1">
      <c r="A20" s="765" t="s">
        <v>494</v>
      </c>
      <c r="B20" s="785">
        <v>0</v>
      </c>
      <c r="C20" s="386">
        <v>290664.67</v>
      </c>
      <c r="D20" s="753">
        <v>290664.67</v>
      </c>
      <c r="E20" s="659" t="s">
        <v>520</v>
      </c>
      <c r="F20" s="785">
        <v>0</v>
      </c>
      <c r="G20" s="386">
        <v>290664.67</v>
      </c>
      <c r="H20" s="753">
        <v>290664.67</v>
      </c>
      <c r="I20" s="665" t="s">
        <v>520</v>
      </c>
      <c r="J20" s="419" t="s">
        <v>488</v>
      </c>
      <c r="K20" s="419">
        <v>1</v>
      </c>
      <c r="L20" s="785">
        <v>0</v>
      </c>
      <c r="M20" s="386">
        <v>311704.68</v>
      </c>
      <c r="N20" s="753">
        <v>311704.68</v>
      </c>
      <c r="O20" s="665" t="s">
        <v>520</v>
      </c>
      <c r="P20" s="419" t="s">
        <v>488</v>
      </c>
      <c r="Q20" s="419">
        <v>1.0723858527422683</v>
      </c>
      <c r="R20" s="785">
        <v>0</v>
      </c>
      <c r="S20" s="386">
        <v>-21040.01</v>
      </c>
      <c r="T20" s="753">
        <v>-21040.01</v>
      </c>
      <c r="U20" s="665" t="s">
        <v>520</v>
      </c>
      <c r="V20" s="419" t="s">
        <v>488</v>
      </c>
      <c r="W20" s="659">
        <v>-7.2385852742268261E-2</v>
      </c>
      <c r="X20" s="785">
        <v>0</v>
      </c>
      <c r="Y20" s="386">
        <v>0</v>
      </c>
      <c r="Z20" s="753">
        <v>0</v>
      </c>
      <c r="AA20" s="665">
        <v>0</v>
      </c>
      <c r="AB20" s="419" t="s">
        <v>488</v>
      </c>
      <c r="AC20" s="659">
        <v>0</v>
      </c>
      <c r="AD20" s="785">
        <v>0</v>
      </c>
      <c r="AE20" s="386">
        <v>-21040.01</v>
      </c>
      <c r="AF20" s="753">
        <v>-21040.01</v>
      </c>
      <c r="AG20" s="665" t="s">
        <v>520</v>
      </c>
      <c r="AH20" s="419" t="s">
        <v>488</v>
      </c>
      <c r="AI20" s="659">
        <v>-7.2385852742268261E-2</v>
      </c>
      <c r="AJ20" s="785">
        <v>0</v>
      </c>
      <c r="AK20" s="386">
        <v>1020.13</v>
      </c>
      <c r="AL20" s="753">
        <v>1020.13</v>
      </c>
      <c r="AM20" s="665" t="s">
        <v>520</v>
      </c>
      <c r="AN20" s="419" t="s">
        <v>488</v>
      </c>
      <c r="AO20" s="419">
        <v>3.5096456683228823E-3</v>
      </c>
      <c r="AP20" s="785">
        <v>0</v>
      </c>
      <c r="AQ20" s="386">
        <v>1020.13</v>
      </c>
      <c r="AR20" s="753">
        <v>1020.13</v>
      </c>
      <c r="AS20" s="665" t="s">
        <v>520</v>
      </c>
      <c r="AT20" s="419" t="s">
        <v>488</v>
      </c>
      <c r="AU20" s="419">
        <v>3.5096456683228823E-3</v>
      </c>
      <c r="AV20" s="785">
        <v>0</v>
      </c>
      <c r="AW20" s="386">
        <v>13.62</v>
      </c>
      <c r="AX20" s="753">
        <v>13.62</v>
      </c>
      <c r="AY20" s="665" t="s">
        <v>520</v>
      </c>
      <c r="AZ20" s="419" t="s">
        <v>488</v>
      </c>
      <c r="BA20" s="419">
        <v>1.3351239547900757E-2</v>
      </c>
      <c r="BB20" s="785">
        <v>0</v>
      </c>
      <c r="BC20" s="386">
        <v>1033.75</v>
      </c>
      <c r="BD20" s="753">
        <v>1033.75</v>
      </c>
      <c r="BE20" s="665" t="s">
        <v>520</v>
      </c>
      <c r="BF20" s="419" t="s">
        <v>488</v>
      </c>
      <c r="BG20" s="659" t="s">
        <v>488</v>
      </c>
      <c r="BH20" s="785">
        <v>0</v>
      </c>
      <c r="BI20" s="386">
        <v>1033.75</v>
      </c>
      <c r="BJ20" s="753">
        <v>1033.75</v>
      </c>
      <c r="BK20" s="665" t="s">
        <v>520</v>
      </c>
      <c r="BL20" s="419" t="s">
        <v>488</v>
      </c>
      <c r="BM20" s="659" t="s">
        <v>488</v>
      </c>
      <c r="BN20" s="785">
        <v>0</v>
      </c>
      <c r="BO20" s="386">
        <v>24.48</v>
      </c>
      <c r="BP20" s="753">
        <v>24.48</v>
      </c>
      <c r="BQ20" s="665" t="s">
        <v>520</v>
      </c>
      <c r="BR20" s="419" t="s">
        <v>488</v>
      </c>
      <c r="BS20" s="419">
        <v>8.4220762021060215E-5</v>
      </c>
      <c r="BT20" s="785">
        <v>0</v>
      </c>
      <c r="BU20" s="386">
        <v>24.48</v>
      </c>
      <c r="BV20" s="753">
        <v>24.48</v>
      </c>
      <c r="BW20" s="665" t="s">
        <v>520</v>
      </c>
      <c r="BX20" s="419" t="s">
        <v>488</v>
      </c>
      <c r="BY20" s="659" t="s">
        <v>488</v>
      </c>
      <c r="BZ20" s="785">
        <v>0</v>
      </c>
      <c r="CA20" s="386">
        <v>0</v>
      </c>
      <c r="CB20" s="753">
        <v>0</v>
      </c>
      <c r="CC20" s="665">
        <v>0</v>
      </c>
      <c r="CD20" s="419" t="s">
        <v>488</v>
      </c>
      <c r="CE20" s="419">
        <v>0</v>
      </c>
      <c r="CF20" s="785">
        <v>0</v>
      </c>
      <c r="CG20" s="386">
        <v>-22098.25</v>
      </c>
      <c r="CH20" s="753">
        <v>-22098.25</v>
      </c>
      <c r="CI20" s="665" t="s">
        <v>520</v>
      </c>
      <c r="CJ20" s="419" t="s">
        <v>488</v>
      </c>
      <c r="CK20" s="419">
        <v>-7.60266116965643E-2</v>
      </c>
      <c r="CL20" s="785">
        <v>0</v>
      </c>
      <c r="CM20" s="386">
        <v>3288.92</v>
      </c>
      <c r="CN20" s="753">
        <v>3288.92</v>
      </c>
      <c r="CO20" s="665" t="s">
        <v>520</v>
      </c>
      <c r="CP20" s="419" t="s">
        <v>488</v>
      </c>
      <c r="CQ20" s="419">
        <v>1.1315169470028814E-2</v>
      </c>
      <c r="CR20" s="785">
        <v>0</v>
      </c>
      <c r="CS20" s="386">
        <v>4185.91</v>
      </c>
      <c r="CT20" s="753">
        <v>4185.91</v>
      </c>
      <c r="CU20" s="665" t="s">
        <v>520</v>
      </c>
      <c r="CV20" s="419" t="s">
        <v>488</v>
      </c>
      <c r="CW20" s="659">
        <v>1.4401165439198373E-2</v>
      </c>
      <c r="CX20" s="785">
        <v>0</v>
      </c>
      <c r="CY20" s="386">
        <v>-29573.08</v>
      </c>
      <c r="CZ20" s="753">
        <v>-29573.08</v>
      </c>
      <c r="DA20" s="665" t="s">
        <v>520</v>
      </c>
      <c r="DB20" s="419" t="s">
        <v>488</v>
      </c>
      <c r="DC20" s="419">
        <v>-0.10174294660579149</v>
      </c>
      <c r="DD20" s="420" t="s">
        <v>517</v>
      </c>
      <c r="DE20" s="805">
        <v>-0.40556397073955763</v>
      </c>
      <c r="DF20" s="785">
        <v>0</v>
      </c>
      <c r="DG20" s="386">
        <v>35645.620000000003</v>
      </c>
      <c r="DH20" s="660" t="s">
        <v>518</v>
      </c>
      <c r="DI20" s="659">
        <v>0.10360430820837574</v>
      </c>
      <c r="DJ20" s="785">
        <v>0</v>
      </c>
      <c r="DK20" s="386">
        <v>7379.06</v>
      </c>
      <c r="DL20" s="660" t="s">
        <v>488</v>
      </c>
      <c r="DM20" s="659">
        <v>2.5386848700944636E-2</v>
      </c>
      <c r="DN20" s="418" t="s">
        <v>518</v>
      </c>
      <c r="DO20" s="806">
        <v>2.0014671110357707E-2</v>
      </c>
      <c r="DP20" s="418" t="s">
        <v>518</v>
      </c>
      <c r="DQ20" s="806">
        <v>0.28435573048959295</v>
      </c>
    </row>
    <row r="21" spans="1:121" s="752" customFormat="1" ht="17.25" customHeight="1">
      <c r="A21" s="765" t="s">
        <v>510</v>
      </c>
      <c r="B21" s="785">
        <v>311882.19</v>
      </c>
      <c r="C21" s="386">
        <v>266786.03999999998</v>
      </c>
      <c r="D21" s="753">
        <v>-45096.150000000023</v>
      </c>
      <c r="E21" s="659">
        <v>-0.14459354027237023</v>
      </c>
      <c r="F21" s="785">
        <v>301260.55</v>
      </c>
      <c r="G21" s="386">
        <v>256077.34</v>
      </c>
      <c r="H21" s="753">
        <v>-45183.209999999992</v>
      </c>
      <c r="I21" s="665">
        <v>-0.14998050690672907</v>
      </c>
      <c r="J21" s="419">
        <v>0.96594342241857412</v>
      </c>
      <c r="K21" s="419">
        <v>0.9598603435172246</v>
      </c>
      <c r="L21" s="785">
        <v>49084.38</v>
      </c>
      <c r="M21" s="386">
        <v>33104.94</v>
      </c>
      <c r="N21" s="753">
        <v>-15979.439999999995</v>
      </c>
      <c r="O21" s="665">
        <v>-0.32555040931555002</v>
      </c>
      <c r="P21" s="419">
        <v>0.16292999531468691</v>
      </c>
      <c r="Q21" s="419">
        <v>0.12927711604626946</v>
      </c>
      <c r="R21" s="785">
        <v>252176.17</v>
      </c>
      <c r="S21" s="386">
        <v>222972.4</v>
      </c>
      <c r="T21" s="753">
        <v>-29203.770000000019</v>
      </c>
      <c r="U21" s="665">
        <v>-0.11580701697547401</v>
      </c>
      <c r="V21" s="419">
        <v>0.83707000468531312</v>
      </c>
      <c r="W21" s="659">
        <v>0.87072288395373054</v>
      </c>
      <c r="X21" s="785">
        <v>3809.88</v>
      </c>
      <c r="Y21" s="386">
        <v>5095.91</v>
      </c>
      <c r="Z21" s="753">
        <v>1286.0299999999997</v>
      </c>
      <c r="AA21" s="665">
        <v>0.33755131395214538</v>
      </c>
      <c r="AB21" s="419">
        <v>1.2646461675781978E-2</v>
      </c>
      <c r="AC21" s="659">
        <v>1.9899886495228357E-2</v>
      </c>
      <c r="AD21" s="785">
        <v>248366.28</v>
      </c>
      <c r="AE21" s="386">
        <v>217876.49</v>
      </c>
      <c r="AF21" s="753">
        <v>-30489.790000000008</v>
      </c>
      <c r="AG21" s="665">
        <v>-0.12276139095854723</v>
      </c>
      <c r="AH21" s="419">
        <v>0.82442350981567292</v>
      </c>
      <c r="AI21" s="659">
        <v>0.85082299745850221</v>
      </c>
      <c r="AJ21" s="785">
        <v>106225.47</v>
      </c>
      <c r="AK21" s="386">
        <v>132910.19</v>
      </c>
      <c r="AL21" s="753">
        <v>26684.720000000001</v>
      </c>
      <c r="AM21" s="665">
        <v>0.25120830249091863</v>
      </c>
      <c r="AN21" s="419">
        <v>0.34059485730813932</v>
      </c>
      <c r="AO21" s="419">
        <v>0.49819019765801842</v>
      </c>
      <c r="AP21" s="785">
        <v>103285.73</v>
      </c>
      <c r="AQ21" s="386">
        <v>130619.06</v>
      </c>
      <c r="AR21" s="753">
        <v>27333.33</v>
      </c>
      <c r="AS21" s="665">
        <v>0.2646380095294868</v>
      </c>
      <c r="AT21" s="419">
        <v>0.34284518832618477</v>
      </c>
      <c r="AU21" s="419">
        <v>0.51007660420090273</v>
      </c>
      <c r="AV21" s="785">
        <v>20209.22</v>
      </c>
      <c r="AW21" s="386">
        <v>3280</v>
      </c>
      <c r="AX21" s="753">
        <v>-16929.22</v>
      </c>
      <c r="AY21" s="665">
        <v>-0.83769784286578108</v>
      </c>
      <c r="AZ21" s="419">
        <v>0.19566323440808331</v>
      </c>
      <c r="BA21" s="419">
        <v>2.5111189745202576E-2</v>
      </c>
      <c r="BB21" s="785">
        <v>123494.95</v>
      </c>
      <c r="BC21" s="386">
        <v>133899.06</v>
      </c>
      <c r="BD21" s="753">
        <v>10404.11</v>
      </c>
      <c r="BE21" s="665">
        <v>8.4247250596077017E-2</v>
      </c>
      <c r="BF21" s="419">
        <v>0.48971697048139001</v>
      </c>
      <c r="BG21" s="659">
        <v>0.60051853951430756</v>
      </c>
      <c r="BH21" s="785">
        <v>118351.52</v>
      </c>
      <c r="BI21" s="386">
        <v>128547.41</v>
      </c>
      <c r="BJ21" s="753">
        <v>10195.89</v>
      </c>
      <c r="BK21" s="665">
        <v>8.614921041994221E-2</v>
      </c>
      <c r="BL21" s="419">
        <v>0.47652008155052289</v>
      </c>
      <c r="BM21" s="659">
        <v>0.59000128926255424</v>
      </c>
      <c r="BN21" s="785">
        <v>68733.649999999994</v>
      </c>
      <c r="BO21" s="386">
        <v>87057.56</v>
      </c>
      <c r="BP21" s="753">
        <v>18323.910000000003</v>
      </c>
      <c r="BQ21" s="665">
        <v>0.26659300066270314</v>
      </c>
      <c r="BR21" s="419">
        <v>0.22038337617162426</v>
      </c>
      <c r="BS21" s="419">
        <v>0.32631977295363734</v>
      </c>
      <c r="BT21" s="785">
        <v>59895.87</v>
      </c>
      <c r="BU21" s="386">
        <v>80730.55</v>
      </c>
      <c r="BV21" s="753">
        <v>20834.68</v>
      </c>
      <c r="BW21" s="665">
        <v>0.34784835749109244</v>
      </c>
      <c r="BX21" s="419">
        <v>0.24115942792234116</v>
      </c>
      <c r="BY21" s="659">
        <v>0.37053355320714049</v>
      </c>
      <c r="BZ21" s="785">
        <v>1249.95</v>
      </c>
      <c r="CA21" s="386">
        <v>-53.45</v>
      </c>
      <c r="CB21" s="753">
        <v>-1303.4000000000001</v>
      </c>
      <c r="CC21" s="665">
        <v>-1.0427617104684188</v>
      </c>
      <c r="CD21" s="419">
        <v>4.0077633160136529E-3</v>
      </c>
      <c r="CE21" s="419">
        <v>-2.0034781430092823E-4</v>
      </c>
      <c r="CF21" s="785">
        <v>68868.95</v>
      </c>
      <c r="CG21" s="386">
        <v>8651.9699999999993</v>
      </c>
      <c r="CH21" s="753">
        <v>-60216.979999999996</v>
      </c>
      <c r="CI21" s="665">
        <v>-0.87437052546902483</v>
      </c>
      <c r="CJ21" s="419">
        <v>0.22081719382565576</v>
      </c>
      <c r="CK21" s="419">
        <v>3.2430370044849423E-2</v>
      </c>
      <c r="CL21" s="785">
        <v>9100.83</v>
      </c>
      <c r="CM21" s="386">
        <v>9791.93</v>
      </c>
      <c r="CN21" s="753">
        <v>691.10000000000036</v>
      </c>
      <c r="CO21" s="665">
        <v>7.593812872012777E-2</v>
      </c>
      <c r="CP21" s="419">
        <v>2.9180345309233593E-2</v>
      </c>
      <c r="CQ21" s="419">
        <v>3.6703307264503049E-2</v>
      </c>
      <c r="CR21" s="785">
        <v>15577.95</v>
      </c>
      <c r="CS21" s="386">
        <v>17621.689999999999</v>
      </c>
      <c r="CT21" s="753">
        <v>2043.739999999998</v>
      </c>
      <c r="CU21" s="665">
        <v>0.13119441261526696</v>
      </c>
      <c r="CV21" s="419">
        <v>4.9948187166442559E-2</v>
      </c>
      <c r="CW21" s="659">
        <v>6.6051769425416712E-2</v>
      </c>
      <c r="CX21" s="785">
        <v>44190.17</v>
      </c>
      <c r="CY21" s="386">
        <v>-18761.66</v>
      </c>
      <c r="CZ21" s="753">
        <v>-62951.83</v>
      </c>
      <c r="DA21" s="665">
        <v>-1.4245663684932646</v>
      </c>
      <c r="DB21" s="419">
        <v>0.14168866134997962</v>
      </c>
      <c r="DC21" s="419">
        <v>-7.032474412829097E-2</v>
      </c>
      <c r="DD21" s="420">
        <v>0.82207661201029381</v>
      </c>
      <c r="DE21" s="805">
        <v>1.0861114019231723</v>
      </c>
      <c r="DF21" s="785">
        <v>131492.64000000001</v>
      </c>
      <c r="DG21" s="386">
        <v>135709.89000000001</v>
      </c>
      <c r="DH21" s="660">
        <v>0.11612348186902488</v>
      </c>
      <c r="DI21" s="659">
        <v>0.11126363226874947</v>
      </c>
      <c r="DJ21" s="785">
        <v>140759.18</v>
      </c>
      <c r="DK21" s="386">
        <v>108638.34</v>
      </c>
      <c r="DL21" s="660">
        <v>0.45132163526234054</v>
      </c>
      <c r="DM21" s="659">
        <v>0.40721148677794389</v>
      </c>
      <c r="DN21" s="418">
        <v>0.10936075525838773</v>
      </c>
      <c r="DO21" s="806">
        <v>8.2918487505787342E-2</v>
      </c>
      <c r="DP21" s="418">
        <v>0.58309620244918481</v>
      </c>
      <c r="DQ21" s="806">
        <v>0.38072327219402102</v>
      </c>
    </row>
    <row r="22" spans="1:121" s="752" customFormat="1" ht="17.25" customHeight="1">
      <c r="A22" s="765" t="s">
        <v>506</v>
      </c>
      <c r="B22" s="785">
        <v>150840.47</v>
      </c>
      <c r="C22" s="386">
        <v>169876.14</v>
      </c>
      <c r="D22" s="753">
        <v>19035.670000000013</v>
      </c>
      <c r="E22" s="659">
        <v>0.1261973659986608</v>
      </c>
      <c r="F22" s="785">
        <v>114028.54</v>
      </c>
      <c r="G22" s="386">
        <v>129033.64</v>
      </c>
      <c r="H22" s="753">
        <v>15005.100000000006</v>
      </c>
      <c r="I22" s="665">
        <v>0.13159074035324847</v>
      </c>
      <c r="J22" s="419">
        <v>0.75595455251498478</v>
      </c>
      <c r="K22" s="419">
        <v>0.75957482904897644</v>
      </c>
      <c r="L22" s="785">
        <v>-510.45</v>
      </c>
      <c r="M22" s="386">
        <v>-474.44</v>
      </c>
      <c r="N22" s="753">
        <v>36.009999999999991</v>
      </c>
      <c r="O22" s="665">
        <v>7.0545597022235271E-2</v>
      </c>
      <c r="P22" s="419">
        <v>-4.4765108805216664E-3</v>
      </c>
      <c r="Q22" s="419">
        <v>-3.6768706207156521E-3</v>
      </c>
      <c r="R22" s="785">
        <v>114538.99</v>
      </c>
      <c r="S22" s="386">
        <v>129508.08</v>
      </c>
      <c r="T22" s="753">
        <v>14969.089999999997</v>
      </c>
      <c r="U22" s="665">
        <v>0.13068990742802949</v>
      </c>
      <c r="V22" s="419">
        <v>1.0044765108805218</v>
      </c>
      <c r="W22" s="659">
        <v>1.0036768706207158</v>
      </c>
      <c r="X22" s="785">
        <v>655.73</v>
      </c>
      <c r="Y22" s="386">
        <v>127.63</v>
      </c>
      <c r="Z22" s="753">
        <v>-528.1</v>
      </c>
      <c r="AA22" s="665">
        <v>-0.80536196300306528</v>
      </c>
      <c r="AB22" s="419">
        <v>5.7505778816426137E-3</v>
      </c>
      <c r="AC22" s="659">
        <v>9.8912190650438125E-4</v>
      </c>
      <c r="AD22" s="785">
        <v>113883.26</v>
      </c>
      <c r="AE22" s="386">
        <v>129380.44</v>
      </c>
      <c r="AF22" s="753">
        <v>15497.180000000008</v>
      </c>
      <c r="AG22" s="665">
        <v>0.13607952564757989</v>
      </c>
      <c r="AH22" s="419">
        <v>0.99872593299887902</v>
      </c>
      <c r="AI22" s="659">
        <v>1.0026876712150412</v>
      </c>
      <c r="AJ22" s="785">
        <v>43457.31</v>
      </c>
      <c r="AK22" s="386">
        <v>45307.59</v>
      </c>
      <c r="AL22" s="753">
        <v>1850.2799999999988</v>
      </c>
      <c r="AM22" s="665">
        <v>4.2576956558056607E-2</v>
      </c>
      <c r="AN22" s="419">
        <v>0.28810113094980411</v>
      </c>
      <c r="AO22" s="419">
        <v>0.26670955673939845</v>
      </c>
      <c r="AP22" s="785">
        <v>37322.949999999997</v>
      </c>
      <c r="AQ22" s="386">
        <v>38381.99</v>
      </c>
      <c r="AR22" s="753">
        <v>1059.0400000000009</v>
      </c>
      <c r="AS22" s="665">
        <v>2.8375034663658712E-2</v>
      </c>
      <c r="AT22" s="419">
        <v>0.32731235531034597</v>
      </c>
      <c r="AU22" s="419">
        <v>0.29745723673299457</v>
      </c>
      <c r="AV22" s="785">
        <v>-447.34</v>
      </c>
      <c r="AW22" s="386">
        <v>-768.37</v>
      </c>
      <c r="AX22" s="753">
        <v>-321.03000000000003</v>
      </c>
      <c r="AY22" s="665">
        <v>-0.71764206196628977</v>
      </c>
      <c r="AZ22" s="419">
        <v>-1.1985654938851297E-2</v>
      </c>
      <c r="BA22" s="419">
        <v>-2.001902454771105E-2</v>
      </c>
      <c r="BB22" s="785">
        <v>36875.61</v>
      </c>
      <c r="BC22" s="386">
        <v>37613.61</v>
      </c>
      <c r="BD22" s="753">
        <v>738</v>
      </c>
      <c r="BE22" s="665">
        <v>2.001322825574953E-2</v>
      </c>
      <c r="BF22" s="419">
        <v>0.32194809819782766</v>
      </c>
      <c r="BG22" s="659">
        <v>0.2904344655561259</v>
      </c>
      <c r="BH22" s="785">
        <v>36875.61</v>
      </c>
      <c r="BI22" s="386">
        <v>37613.61</v>
      </c>
      <c r="BJ22" s="753">
        <v>738</v>
      </c>
      <c r="BK22" s="665">
        <v>2.001322825574953E-2</v>
      </c>
      <c r="BL22" s="419">
        <v>0.32380184761131708</v>
      </c>
      <c r="BM22" s="659">
        <v>0.29072099306510318</v>
      </c>
      <c r="BN22" s="785">
        <v>36864.379999999997</v>
      </c>
      <c r="BO22" s="386">
        <v>50173.45</v>
      </c>
      <c r="BP22" s="753">
        <v>13309.07</v>
      </c>
      <c r="BQ22" s="665">
        <v>0.36102790824096326</v>
      </c>
      <c r="BR22" s="419">
        <v>0.24439316583937981</v>
      </c>
      <c r="BS22" s="419">
        <v>0.29535313199369845</v>
      </c>
      <c r="BT22" s="785">
        <v>25899.279999999999</v>
      </c>
      <c r="BU22" s="386">
        <v>35071.449999999997</v>
      </c>
      <c r="BV22" s="753">
        <v>9172.1699999999983</v>
      </c>
      <c r="BW22" s="665">
        <v>0.35414768286994847</v>
      </c>
      <c r="BX22" s="419">
        <v>0.22741955226782232</v>
      </c>
      <c r="BY22" s="659">
        <v>0.27107227336682421</v>
      </c>
      <c r="BZ22" s="785">
        <v>-276.41000000000003</v>
      </c>
      <c r="CA22" s="386">
        <v>-517.54999999999995</v>
      </c>
      <c r="CB22" s="753">
        <v>-241.13999999999993</v>
      </c>
      <c r="CC22" s="665">
        <v>-0.8723996961036139</v>
      </c>
      <c r="CD22" s="419">
        <v>-1.8324657832211742E-3</v>
      </c>
      <c r="CE22" s="419">
        <v>-3.0466315045773935E-3</v>
      </c>
      <c r="CF22" s="785">
        <v>51384.78</v>
      </c>
      <c r="CG22" s="386">
        <v>57212.93</v>
      </c>
      <c r="CH22" s="753">
        <v>5828.1500000000015</v>
      </c>
      <c r="CI22" s="665">
        <v>0.11342171748132426</v>
      </c>
      <c r="CJ22" s="419">
        <v>0.34065645645362946</v>
      </c>
      <c r="CK22" s="419">
        <v>0.33679202976945438</v>
      </c>
      <c r="CL22" s="785">
        <v>21855.56</v>
      </c>
      <c r="CM22" s="386">
        <v>23569.15</v>
      </c>
      <c r="CN22" s="753">
        <v>1713.5900000000001</v>
      </c>
      <c r="CO22" s="665">
        <v>7.8405220456487956E-2</v>
      </c>
      <c r="CP22" s="419">
        <v>0.14489188478397078</v>
      </c>
      <c r="CQ22" s="419">
        <v>0.13874314544702981</v>
      </c>
      <c r="CR22" s="785">
        <v>29178.99</v>
      </c>
      <c r="CS22" s="386">
        <v>28095.67</v>
      </c>
      <c r="CT22" s="753">
        <v>-1083.3200000000033</v>
      </c>
      <c r="CU22" s="665">
        <v>-3.7126713433192966E-2</v>
      </c>
      <c r="CV22" s="419">
        <v>0.19344271467730115</v>
      </c>
      <c r="CW22" s="659">
        <v>0.16538914764604373</v>
      </c>
      <c r="CX22" s="785">
        <v>350.23</v>
      </c>
      <c r="CY22" s="386">
        <v>5548.11</v>
      </c>
      <c r="CZ22" s="753">
        <v>5197.8799999999992</v>
      </c>
      <c r="DA22" s="665">
        <v>14.841332838420463</v>
      </c>
      <c r="DB22" s="419">
        <v>2.3218569923575553E-3</v>
      </c>
      <c r="DC22" s="419">
        <v>3.26597366763808E-2</v>
      </c>
      <c r="DD22" s="420">
        <v>0.9969246577591826</v>
      </c>
      <c r="DE22" s="805">
        <v>0.95711793838388548</v>
      </c>
      <c r="DF22" s="785">
        <v>12925.08</v>
      </c>
      <c r="DG22" s="386">
        <v>12630.42</v>
      </c>
      <c r="DH22" s="660">
        <v>0.11502107787118265</v>
      </c>
      <c r="DI22" s="659">
        <v>0.11354560259121582</v>
      </c>
      <c r="DJ22" s="785">
        <v>9748.99</v>
      </c>
      <c r="DK22" s="386">
        <v>15968.36</v>
      </c>
      <c r="DL22" s="660">
        <v>6.4631129828752187E-2</v>
      </c>
      <c r="DM22" s="659">
        <v>9.4000016718062934E-2</v>
      </c>
      <c r="DN22" s="418">
        <v>4.4953360911587747E-2</v>
      </c>
      <c r="DO22" s="806">
        <v>7.5201779948882663E-2</v>
      </c>
      <c r="DP22" s="418">
        <v>0.13344132988816937</v>
      </c>
      <c r="DQ22" s="806">
        <v>0.22716372843507937</v>
      </c>
    </row>
    <row r="23" spans="1:121" s="752" customFormat="1" ht="17.25" customHeight="1">
      <c r="A23" s="765" t="s">
        <v>27</v>
      </c>
      <c r="B23" s="785">
        <v>120305.01</v>
      </c>
      <c r="C23" s="386">
        <v>161871</v>
      </c>
      <c r="D23" s="753">
        <v>41565.990000000005</v>
      </c>
      <c r="E23" s="659">
        <v>0.34550506250737195</v>
      </c>
      <c r="F23" s="785">
        <v>119939.21</v>
      </c>
      <c r="G23" s="386">
        <v>161621.99</v>
      </c>
      <c r="H23" s="753">
        <v>41682.779999999984</v>
      </c>
      <c r="I23" s="665">
        <v>0.34753255419974821</v>
      </c>
      <c r="J23" s="419">
        <v>0.99695939512411003</v>
      </c>
      <c r="K23" s="419">
        <v>0.99846167627308158</v>
      </c>
      <c r="L23" s="785">
        <v>91878.09</v>
      </c>
      <c r="M23" s="386">
        <v>82353.710000000006</v>
      </c>
      <c r="N23" s="753">
        <v>-9524.3799999999901</v>
      </c>
      <c r="O23" s="665">
        <v>-0.10366323461883013</v>
      </c>
      <c r="P23" s="419">
        <v>0.76603881249509642</v>
      </c>
      <c r="Q23" s="419">
        <v>0.50954520483258503</v>
      </c>
      <c r="R23" s="785">
        <v>28061.119999999999</v>
      </c>
      <c r="S23" s="386">
        <v>79268.289999999994</v>
      </c>
      <c r="T23" s="753">
        <v>51207.17</v>
      </c>
      <c r="U23" s="665">
        <v>1.8248441259650363</v>
      </c>
      <c r="V23" s="419">
        <v>0.2339611875049035</v>
      </c>
      <c r="W23" s="659">
        <v>0.49045485704018371</v>
      </c>
      <c r="X23" s="785">
        <v>1124.92</v>
      </c>
      <c r="Y23" s="386">
        <v>918.77</v>
      </c>
      <c r="Z23" s="753">
        <v>-206.15000000000009</v>
      </c>
      <c r="AA23" s="665">
        <v>-0.18325747608718848</v>
      </c>
      <c r="AB23" s="419">
        <v>9.3790846212843983E-3</v>
      </c>
      <c r="AC23" s="659">
        <v>5.6846843675170686E-3</v>
      </c>
      <c r="AD23" s="785">
        <v>26936.2</v>
      </c>
      <c r="AE23" s="386">
        <v>78349.52</v>
      </c>
      <c r="AF23" s="753">
        <v>51413.320000000007</v>
      </c>
      <c r="AG23" s="665">
        <v>1.9087072415559732</v>
      </c>
      <c r="AH23" s="419">
        <v>0.22458210288361913</v>
      </c>
      <c r="AI23" s="659">
        <v>0.4847701726726667</v>
      </c>
      <c r="AJ23" s="785">
        <v>184823.14</v>
      </c>
      <c r="AK23" s="386">
        <v>202209.55</v>
      </c>
      <c r="AL23" s="753">
        <v>17386.409999999974</v>
      </c>
      <c r="AM23" s="665">
        <v>9.4070526017467154E-2</v>
      </c>
      <c r="AN23" s="419">
        <v>1.5362879733770025</v>
      </c>
      <c r="AO23" s="419">
        <v>1.2492018335588215</v>
      </c>
      <c r="AP23" s="785">
        <v>176262.25</v>
      </c>
      <c r="AQ23" s="386">
        <v>199470.85</v>
      </c>
      <c r="AR23" s="753">
        <v>23208.600000000006</v>
      </c>
      <c r="AS23" s="665">
        <v>0.13167084840911769</v>
      </c>
      <c r="AT23" s="419">
        <v>1.4695965564555578</v>
      </c>
      <c r="AU23" s="419">
        <v>1.2341813759377669</v>
      </c>
      <c r="AV23" s="785">
        <v>-7273.35</v>
      </c>
      <c r="AW23" s="386">
        <v>3722.36</v>
      </c>
      <c r="AX23" s="753">
        <v>10995.710000000001</v>
      </c>
      <c r="AY23" s="665">
        <v>1.5117806787793795</v>
      </c>
      <c r="AZ23" s="419">
        <v>-4.1264366022787068E-2</v>
      </c>
      <c r="BA23" s="419">
        <v>1.8661172797930125E-2</v>
      </c>
      <c r="BB23" s="785">
        <v>168988.9</v>
      </c>
      <c r="BC23" s="386">
        <v>203193.21</v>
      </c>
      <c r="BD23" s="753">
        <v>34204.31</v>
      </c>
      <c r="BE23" s="665">
        <v>0.20240566096353074</v>
      </c>
      <c r="BF23" s="419">
        <v>6.0221723152889126</v>
      </c>
      <c r="BG23" s="659">
        <v>2.563360582144512</v>
      </c>
      <c r="BH23" s="785">
        <v>168394.14</v>
      </c>
      <c r="BI23" s="386">
        <v>202272.42</v>
      </c>
      <c r="BJ23" s="753">
        <v>33878.28</v>
      </c>
      <c r="BK23" s="665">
        <v>0.20118443551539261</v>
      </c>
      <c r="BL23" s="419">
        <v>6.2515922810195947</v>
      </c>
      <c r="BM23" s="659">
        <v>2.5816676349772147</v>
      </c>
      <c r="BN23" s="785">
        <v>21031.22</v>
      </c>
      <c r="BO23" s="386">
        <v>27311.39</v>
      </c>
      <c r="BP23" s="753">
        <v>6280.1699999999983</v>
      </c>
      <c r="BQ23" s="665">
        <v>0.29861177810892559</v>
      </c>
      <c r="BR23" s="419">
        <v>0.17481582853448915</v>
      </c>
      <c r="BS23" s="419">
        <v>0.16872318080446774</v>
      </c>
      <c r="BT23" s="785">
        <v>21755.040000000001</v>
      </c>
      <c r="BU23" s="386">
        <v>28328.1</v>
      </c>
      <c r="BV23" s="753">
        <v>6573.0599999999977</v>
      </c>
      <c r="BW23" s="665">
        <v>0.30213964212430761</v>
      </c>
      <c r="BX23" s="419">
        <v>0.80765067084443987</v>
      </c>
      <c r="BY23" s="659">
        <v>0.36156060688055264</v>
      </c>
      <c r="BZ23" s="785">
        <v>4104.3</v>
      </c>
      <c r="CA23" s="386">
        <v>-4142.79</v>
      </c>
      <c r="CB23" s="753">
        <v>-8247.09</v>
      </c>
      <c r="CC23" s="665">
        <v>-2.0093779694466778</v>
      </c>
      <c r="CD23" s="419">
        <v>3.4115786200425074E-2</v>
      </c>
      <c r="CE23" s="419">
        <v>-2.5593157514316955E-2</v>
      </c>
      <c r="CF23" s="785">
        <v>-167317.29</v>
      </c>
      <c r="CG23" s="386">
        <v>-148108.22</v>
      </c>
      <c r="CH23" s="753">
        <v>19209.070000000007</v>
      </c>
      <c r="CI23" s="665">
        <v>0.1148062462642086</v>
      </c>
      <c r="CJ23" s="419">
        <v>-1.3907757457482446</v>
      </c>
      <c r="CK23" s="419">
        <v>-0.91497686429317171</v>
      </c>
      <c r="CL23" s="785">
        <v>4908.58</v>
      </c>
      <c r="CM23" s="386">
        <v>6008.35</v>
      </c>
      <c r="CN23" s="753">
        <v>1099.7700000000004</v>
      </c>
      <c r="CO23" s="665">
        <v>0.22405054007472638</v>
      </c>
      <c r="CP23" s="419">
        <v>4.0801127068606703E-2</v>
      </c>
      <c r="CQ23" s="419">
        <v>3.711813728215678E-2</v>
      </c>
      <c r="CR23" s="785">
        <v>66023.91</v>
      </c>
      <c r="CS23" s="386">
        <v>88463.27</v>
      </c>
      <c r="CT23" s="753">
        <v>22439.360000000001</v>
      </c>
      <c r="CU23" s="665">
        <v>0.33986717842066611</v>
      </c>
      <c r="CV23" s="419">
        <v>0.54880432660285727</v>
      </c>
      <c r="CW23" s="659">
        <v>0.54650474760766288</v>
      </c>
      <c r="CX23" s="785">
        <v>-238249.77</v>
      </c>
      <c r="CY23" s="386">
        <v>-242579.84</v>
      </c>
      <c r="CZ23" s="753">
        <v>-4330.070000000007</v>
      </c>
      <c r="DA23" s="665">
        <v>-1.8174498132778921E-2</v>
      </c>
      <c r="DB23" s="419">
        <v>-1.9803811162976503</v>
      </c>
      <c r="DC23" s="419">
        <v>-1.4985997491829914</v>
      </c>
      <c r="DD23" s="420">
        <v>9.844965882344205</v>
      </c>
      <c r="DE23" s="805">
        <v>4.0961241370719303</v>
      </c>
      <c r="DF23" s="785">
        <v>234772.25</v>
      </c>
      <c r="DG23" s="386">
        <v>223948.3</v>
      </c>
      <c r="DH23" s="660">
        <v>0.11887463509604945</v>
      </c>
      <c r="DI23" s="659">
        <v>0.10628242737226379</v>
      </c>
      <c r="DJ23" s="785">
        <v>-6053.04</v>
      </c>
      <c r="DK23" s="386">
        <v>-19841.38</v>
      </c>
      <c r="DL23" s="660">
        <v>-5.0314114100485093E-2</v>
      </c>
      <c r="DM23" s="659">
        <v>-0.12257526054697877</v>
      </c>
      <c r="DN23" s="418">
        <v>-2.8416776339718064E-3</v>
      </c>
      <c r="DO23" s="806">
        <v>-8.7643508410871762E-3</v>
      </c>
      <c r="DP23" s="418">
        <v>-3.655868556716757E-2</v>
      </c>
      <c r="DQ23" s="806">
        <v>-0.1369906175701604</v>
      </c>
    </row>
    <row r="24" spans="1:121" s="752" customFormat="1" ht="17.25" customHeight="1">
      <c r="A24" s="765" t="s">
        <v>121</v>
      </c>
      <c r="B24" s="785">
        <v>212072.46</v>
      </c>
      <c r="C24" s="386">
        <v>160052.99</v>
      </c>
      <c r="D24" s="753">
        <v>-52019.47</v>
      </c>
      <c r="E24" s="659">
        <v>-0.24529101987122703</v>
      </c>
      <c r="F24" s="785">
        <v>177439.87</v>
      </c>
      <c r="G24" s="386">
        <v>139292.24</v>
      </c>
      <c r="H24" s="753">
        <v>-38147.630000000005</v>
      </c>
      <c r="I24" s="665">
        <v>-0.21498905516556119</v>
      </c>
      <c r="J24" s="419">
        <v>0.8366945429878071</v>
      </c>
      <c r="K24" s="419">
        <v>0.87028827140311471</v>
      </c>
      <c r="L24" s="785">
        <v>231732.93</v>
      </c>
      <c r="M24" s="386">
        <v>111082.68</v>
      </c>
      <c r="N24" s="753">
        <v>-120650.25</v>
      </c>
      <c r="O24" s="665">
        <v>-0.52064352701189254</v>
      </c>
      <c r="P24" s="419">
        <v>1.3059800483397559</v>
      </c>
      <c r="Q24" s="419">
        <v>0.79747931399480687</v>
      </c>
      <c r="R24" s="785">
        <v>-54293.06</v>
      </c>
      <c r="S24" s="386">
        <v>28209.56</v>
      </c>
      <c r="T24" s="753">
        <v>82502.62</v>
      </c>
      <c r="U24" s="665">
        <v>1.5195794821658606</v>
      </c>
      <c r="V24" s="419">
        <v>-0.30598004833975589</v>
      </c>
      <c r="W24" s="659">
        <v>0.20252068600519313</v>
      </c>
      <c r="X24" s="785">
        <v>123</v>
      </c>
      <c r="Y24" s="386">
        <v>123</v>
      </c>
      <c r="Z24" s="753">
        <v>0</v>
      </c>
      <c r="AA24" s="665">
        <v>0</v>
      </c>
      <c r="AB24" s="419">
        <v>6.9319257278536105E-4</v>
      </c>
      <c r="AC24" s="659">
        <v>8.8303555172922774E-4</v>
      </c>
      <c r="AD24" s="785">
        <v>-54416.06</v>
      </c>
      <c r="AE24" s="386">
        <v>28086.560000000001</v>
      </c>
      <c r="AF24" s="753">
        <v>82502.62</v>
      </c>
      <c r="AG24" s="665">
        <v>1.5161446822868101</v>
      </c>
      <c r="AH24" s="419">
        <v>-0.30667324091254122</v>
      </c>
      <c r="AI24" s="659">
        <v>0.20163765045346391</v>
      </c>
      <c r="AJ24" s="785">
        <v>117040.35</v>
      </c>
      <c r="AK24" s="386">
        <v>120682.37</v>
      </c>
      <c r="AL24" s="753">
        <v>3642.0199999999895</v>
      </c>
      <c r="AM24" s="665">
        <v>3.1117644470475263E-2</v>
      </c>
      <c r="AN24" s="419">
        <v>0.55188849132037232</v>
      </c>
      <c r="AO24" s="419">
        <v>0.75401509212667628</v>
      </c>
      <c r="AP24" s="785">
        <v>110348.69</v>
      </c>
      <c r="AQ24" s="386">
        <v>115696.07</v>
      </c>
      <c r="AR24" s="753">
        <v>5347.3800000000047</v>
      </c>
      <c r="AS24" s="665">
        <v>4.8458935035839618E-2</v>
      </c>
      <c r="AT24" s="419">
        <v>0.62189343353328652</v>
      </c>
      <c r="AU24" s="419">
        <v>0.83059953662888908</v>
      </c>
      <c r="AV24" s="785">
        <v>-262.64999999999998</v>
      </c>
      <c r="AW24" s="386">
        <v>42003.37</v>
      </c>
      <c r="AX24" s="753">
        <v>42266.020000000004</v>
      </c>
      <c r="AY24" s="665">
        <v>160.92145440700554</v>
      </c>
      <c r="AZ24" s="419">
        <v>-2.3801823111810386E-3</v>
      </c>
      <c r="BA24" s="419">
        <v>0.36304923754108503</v>
      </c>
      <c r="BB24" s="785">
        <v>110086.03</v>
      </c>
      <c r="BC24" s="386">
        <v>157699.44</v>
      </c>
      <c r="BD24" s="753">
        <v>47613.41</v>
      </c>
      <c r="BE24" s="665">
        <v>0.43251091896038041</v>
      </c>
      <c r="BF24" s="419" t="s">
        <v>488</v>
      </c>
      <c r="BG24" s="659">
        <v>5.5902835776240396</v>
      </c>
      <c r="BH24" s="785">
        <v>109733.39</v>
      </c>
      <c r="BI24" s="386">
        <v>157396.79</v>
      </c>
      <c r="BJ24" s="753">
        <v>47663.400000000009</v>
      </c>
      <c r="BK24" s="665">
        <v>0.43435639781109475</v>
      </c>
      <c r="BL24" s="419" t="s">
        <v>488</v>
      </c>
      <c r="BM24" s="659">
        <v>5.6039895950233847</v>
      </c>
      <c r="BN24" s="785">
        <v>7595.6</v>
      </c>
      <c r="BO24" s="386">
        <v>8659.3700000000008</v>
      </c>
      <c r="BP24" s="753">
        <v>1063.7700000000004</v>
      </c>
      <c r="BQ24" s="665">
        <v>0.14005081889514986</v>
      </c>
      <c r="BR24" s="419">
        <v>3.5816060227716509E-2</v>
      </c>
      <c r="BS24" s="419">
        <v>5.4103144214925326E-2</v>
      </c>
      <c r="BT24" s="785">
        <v>6146.82</v>
      </c>
      <c r="BU24" s="386">
        <v>7713.6</v>
      </c>
      <c r="BV24" s="753">
        <v>1566.7800000000007</v>
      </c>
      <c r="BW24" s="665">
        <v>0.25489277382451425</v>
      </c>
      <c r="BX24" s="419" t="s">
        <v>488</v>
      </c>
      <c r="BY24" s="659">
        <v>0.27463669456138451</v>
      </c>
      <c r="BZ24" s="785">
        <v>-537.5</v>
      </c>
      <c r="CA24" s="386">
        <v>-1196.3499999999999</v>
      </c>
      <c r="CB24" s="753">
        <v>-658.84999999999991</v>
      </c>
      <c r="CC24" s="665">
        <v>-1.2257674418604649</v>
      </c>
      <c r="CD24" s="419">
        <v>-2.5345110817312161E-3</v>
      </c>
      <c r="CE24" s="419">
        <v>-7.474711968829823E-3</v>
      </c>
      <c r="CF24" s="785">
        <v>-169758.76</v>
      </c>
      <c r="CG24" s="386">
        <v>-135827.48000000001</v>
      </c>
      <c r="CH24" s="753">
        <v>33931.279999999999</v>
      </c>
      <c r="CI24" s="665">
        <v>0.19987940533967141</v>
      </c>
      <c r="CJ24" s="419">
        <v>-0.80047527151804632</v>
      </c>
      <c r="CK24" s="419">
        <v>-0.84864069081121207</v>
      </c>
      <c r="CL24" s="785">
        <v>15353.01</v>
      </c>
      <c r="CM24" s="386">
        <v>16803.82</v>
      </c>
      <c r="CN24" s="753">
        <v>1450.8099999999995</v>
      </c>
      <c r="CO24" s="665">
        <v>9.4496779458881325E-2</v>
      </c>
      <c r="CP24" s="419">
        <v>7.2395114386846843E-2</v>
      </c>
      <c r="CQ24" s="419">
        <v>0.10498910392114512</v>
      </c>
      <c r="CR24" s="785">
        <v>42335.74</v>
      </c>
      <c r="CS24" s="386">
        <v>44136.92</v>
      </c>
      <c r="CT24" s="753">
        <v>1801.1800000000003</v>
      </c>
      <c r="CU24" s="665">
        <v>4.2545140347139326E-2</v>
      </c>
      <c r="CV24" s="419">
        <v>0.19962865522472836</v>
      </c>
      <c r="CW24" s="659">
        <v>0.27576442027106146</v>
      </c>
      <c r="CX24" s="785">
        <v>-227447.51</v>
      </c>
      <c r="CY24" s="386">
        <v>-196768.22</v>
      </c>
      <c r="CZ24" s="753">
        <v>30679.290000000008</v>
      </c>
      <c r="DA24" s="665">
        <v>0.13488514338978697</v>
      </c>
      <c r="DB24" s="419">
        <v>-1.0724990411296216</v>
      </c>
      <c r="DC24" s="419">
        <v>-1.2293942150034187</v>
      </c>
      <c r="DD24" s="420">
        <v>-3.1797866291679333</v>
      </c>
      <c r="DE24" s="805">
        <v>8.0057785645518713</v>
      </c>
      <c r="DF24" s="785">
        <v>223027.3</v>
      </c>
      <c r="DG24" s="386">
        <v>192922.21</v>
      </c>
      <c r="DH24" s="660">
        <v>0.10794257570722277</v>
      </c>
      <c r="DI24" s="659">
        <v>8.9910948234031229E-2</v>
      </c>
      <c r="DJ24" s="785">
        <v>5162.43</v>
      </c>
      <c r="DK24" s="386">
        <v>9656.81</v>
      </c>
      <c r="DL24" s="660">
        <v>2.4342764732393826E-2</v>
      </c>
      <c r="DM24" s="659">
        <v>6.0335080275601222E-2</v>
      </c>
      <c r="DN24" s="418">
        <v>2.0355646075091993E-3</v>
      </c>
      <c r="DO24" s="806">
        <v>3.6573433013331602E-3</v>
      </c>
      <c r="DP24" s="418">
        <v>3.2816434995326382E-2</v>
      </c>
      <c r="DQ24" s="806">
        <v>6.1140004589390839E-2</v>
      </c>
    </row>
    <row r="25" spans="1:121" s="752" customFormat="1" ht="17.25" customHeight="1">
      <c r="A25" s="765" t="s">
        <v>51</v>
      </c>
      <c r="B25" s="785">
        <v>143211.18</v>
      </c>
      <c r="C25" s="386">
        <v>150005.92000000001</v>
      </c>
      <c r="D25" s="753">
        <v>6794.7400000000198</v>
      </c>
      <c r="E25" s="659">
        <v>4.7445597473605203E-2</v>
      </c>
      <c r="F25" s="785">
        <v>106143.38</v>
      </c>
      <c r="G25" s="386">
        <v>111493.57</v>
      </c>
      <c r="H25" s="753">
        <v>5350.1900000000023</v>
      </c>
      <c r="I25" s="665">
        <v>5.0405310251096229E-2</v>
      </c>
      <c r="J25" s="419">
        <v>0.74116685582787611</v>
      </c>
      <c r="K25" s="419">
        <v>0.74326113262729898</v>
      </c>
      <c r="L25" s="785">
        <v>639.9</v>
      </c>
      <c r="M25" s="386">
        <v>563.54</v>
      </c>
      <c r="N25" s="753">
        <v>-76.360000000000014</v>
      </c>
      <c r="O25" s="665">
        <v>-0.11933114549148308</v>
      </c>
      <c r="P25" s="419">
        <v>6.0286378670059305E-3</v>
      </c>
      <c r="Q25" s="419">
        <v>5.0544618851114005E-3</v>
      </c>
      <c r="R25" s="785">
        <v>105503.48</v>
      </c>
      <c r="S25" s="386">
        <v>110930.03</v>
      </c>
      <c r="T25" s="753">
        <v>5426.5500000000029</v>
      </c>
      <c r="U25" s="665">
        <v>5.1434796274018667E-2</v>
      </c>
      <c r="V25" s="419">
        <v>0.99397136213299397</v>
      </c>
      <c r="W25" s="659">
        <v>0.99494553811488851</v>
      </c>
      <c r="X25" s="785">
        <v>1873.12</v>
      </c>
      <c r="Y25" s="386">
        <v>1565.36</v>
      </c>
      <c r="Z25" s="753">
        <v>-307.76</v>
      </c>
      <c r="AA25" s="665">
        <v>-0.16430340821730588</v>
      </c>
      <c r="AB25" s="419">
        <v>1.7647073232452178E-2</v>
      </c>
      <c r="AC25" s="659">
        <v>1.4039912794971044E-2</v>
      </c>
      <c r="AD25" s="785">
        <v>103630.36</v>
      </c>
      <c r="AE25" s="386">
        <v>109364.67</v>
      </c>
      <c r="AF25" s="753">
        <v>5734.3099999999977</v>
      </c>
      <c r="AG25" s="665">
        <v>5.5334266907882956E-2</v>
      </c>
      <c r="AH25" s="419">
        <v>0.9763242889005419</v>
      </c>
      <c r="AI25" s="659">
        <v>0.98090562531991743</v>
      </c>
      <c r="AJ25" s="785">
        <v>67936.429999999993</v>
      </c>
      <c r="AK25" s="386">
        <v>64559.46</v>
      </c>
      <c r="AL25" s="753">
        <v>-3376.9699999999939</v>
      </c>
      <c r="AM25" s="665">
        <v>-4.970779300590264E-2</v>
      </c>
      <c r="AN25" s="419">
        <v>0.47437937457117524</v>
      </c>
      <c r="AO25" s="419">
        <v>0.43037941435911325</v>
      </c>
      <c r="AP25" s="785">
        <v>47538.91</v>
      </c>
      <c r="AQ25" s="386">
        <v>45500.03</v>
      </c>
      <c r="AR25" s="753">
        <v>-2038.8800000000047</v>
      </c>
      <c r="AS25" s="665">
        <v>-4.2888656891796731E-2</v>
      </c>
      <c r="AT25" s="419">
        <v>0.44787446942051407</v>
      </c>
      <c r="AU25" s="419">
        <v>0.40809555205739662</v>
      </c>
      <c r="AV25" s="785">
        <v>15401.04</v>
      </c>
      <c r="AW25" s="386">
        <v>15727.5</v>
      </c>
      <c r="AX25" s="753">
        <v>326.45999999999913</v>
      </c>
      <c r="AY25" s="665">
        <v>2.1197269794767049E-2</v>
      </c>
      <c r="AZ25" s="419">
        <v>0.32396704089344919</v>
      </c>
      <c r="BA25" s="419">
        <v>0.34565911275223338</v>
      </c>
      <c r="BB25" s="785">
        <v>62939.95</v>
      </c>
      <c r="BC25" s="386">
        <v>61227.53</v>
      </c>
      <c r="BD25" s="753">
        <v>-1712.4199999999983</v>
      </c>
      <c r="BE25" s="665">
        <v>-2.7207203056246444E-2</v>
      </c>
      <c r="BF25" s="419">
        <v>0.59656752554512893</v>
      </c>
      <c r="BG25" s="659">
        <v>0.55194729506518658</v>
      </c>
      <c r="BH25" s="785">
        <v>62342.89</v>
      </c>
      <c r="BI25" s="386">
        <v>60523.25</v>
      </c>
      <c r="BJ25" s="753">
        <v>-1819.6399999999994</v>
      </c>
      <c r="BK25" s="665">
        <v>-2.9187610648142865E-2</v>
      </c>
      <c r="BL25" s="419">
        <v>0.60158905170260912</v>
      </c>
      <c r="BM25" s="659">
        <v>0.55340769555652658</v>
      </c>
      <c r="BN25" s="785">
        <v>13533.32</v>
      </c>
      <c r="BO25" s="386">
        <v>13513.91</v>
      </c>
      <c r="BP25" s="753">
        <v>-19.409999999999854</v>
      </c>
      <c r="BQ25" s="665">
        <v>-1.4342378662441926E-3</v>
      </c>
      <c r="BR25" s="419">
        <v>9.4499046792296523E-2</v>
      </c>
      <c r="BS25" s="419">
        <v>9.008917781378227E-2</v>
      </c>
      <c r="BT25" s="785">
        <v>1481.55</v>
      </c>
      <c r="BU25" s="386">
        <v>124.43</v>
      </c>
      <c r="BV25" s="753">
        <v>-1357.12</v>
      </c>
      <c r="BW25" s="665">
        <v>-0.91601363436941041</v>
      </c>
      <c r="BX25" s="419">
        <v>1.4296486087667745E-2</v>
      </c>
      <c r="BY25" s="659">
        <v>1.1377531701965544E-3</v>
      </c>
      <c r="BZ25" s="785">
        <v>12772.2</v>
      </c>
      <c r="CA25" s="386">
        <v>15224.73</v>
      </c>
      <c r="CB25" s="753">
        <v>2452.5299999999988</v>
      </c>
      <c r="CC25" s="665">
        <v>0.19202095175459191</v>
      </c>
      <c r="CD25" s="419">
        <v>8.9184377923567149E-2</v>
      </c>
      <c r="CE25" s="419">
        <v>0.10149419436246249</v>
      </c>
      <c r="CF25" s="785">
        <v>27033.72</v>
      </c>
      <c r="CG25" s="386">
        <v>33492.25</v>
      </c>
      <c r="CH25" s="753">
        <v>6458.5299999999988</v>
      </c>
      <c r="CI25" s="665">
        <v>0.2389064472074135</v>
      </c>
      <c r="CJ25" s="419">
        <v>0.1887682232630162</v>
      </c>
      <c r="CK25" s="419">
        <v>0.2232728548313293</v>
      </c>
      <c r="CL25" s="785">
        <v>14754.38</v>
      </c>
      <c r="CM25" s="386">
        <v>15230.22</v>
      </c>
      <c r="CN25" s="753">
        <v>475.84000000000015</v>
      </c>
      <c r="CO25" s="665">
        <v>3.2250762146562591E-2</v>
      </c>
      <c r="CP25" s="419">
        <v>0.10302533642973963</v>
      </c>
      <c r="CQ25" s="419">
        <v>0.10153079291803949</v>
      </c>
      <c r="CR25" s="785">
        <v>26830.47</v>
      </c>
      <c r="CS25" s="386">
        <v>34579.25</v>
      </c>
      <c r="CT25" s="753">
        <v>7748.7799999999988</v>
      </c>
      <c r="CU25" s="665">
        <v>0.28880522778766077</v>
      </c>
      <c r="CV25" s="419">
        <v>0.18734899049082623</v>
      </c>
      <c r="CW25" s="659">
        <v>0.23051923550750528</v>
      </c>
      <c r="CX25" s="785">
        <v>-14551.13</v>
      </c>
      <c r="CY25" s="386">
        <v>-16317.22</v>
      </c>
      <c r="CZ25" s="753">
        <v>-1766.0900000000001</v>
      </c>
      <c r="DA25" s="665">
        <v>-0.12137132992420521</v>
      </c>
      <c r="DB25" s="419">
        <v>-0.10160610365754964</v>
      </c>
      <c r="DC25" s="419">
        <v>-0.10877717359421547</v>
      </c>
      <c r="DD25" s="420">
        <v>1.1404138709930178</v>
      </c>
      <c r="DE25" s="805">
        <v>1.149200011301639</v>
      </c>
      <c r="DF25" s="785">
        <v>15678.8</v>
      </c>
      <c r="DG25" s="386">
        <v>18699.560000000001</v>
      </c>
      <c r="DH25" s="660">
        <v>7.7023299634781717E-2</v>
      </c>
      <c r="DI25" s="659">
        <v>8.1625981054792351E-2</v>
      </c>
      <c r="DJ25" s="785">
        <v>1437.04</v>
      </c>
      <c r="DK25" s="386">
        <v>-653.20000000000005</v>
      </c>
      <c r="DL25" s="660">
        <v>1.003441211782488E-2</v>
      </c>
      <c r="DM25" s="659">
        <v>-4.3544948092715269E-3</v>
      </c>
      <c r="DN25" s="418">
        <v>4.2183296425661876E-3</v>
      </c>
      <c r="DO25" s="806">
        <v>-2.0210021878189766E-3</v>
      </c>
      <c r="DP25" s="418">
        <v>4.6168808040988107E-2</v>
      </c>
      <c r="DQ25" s="806">
        <v>-1.8086168118432E-2</v>
      </c>
    </row>
    <row r="26" spans="1:121" s="752" customFormat="1" ht="17.25" customHeight="1">
      <c r="A26" s="765" t="s">
        <v>50</v>
      </c>
      <c r="B26" s="785">
        <v>78557.84</v>
      </c>
      <c r="C26" s="386">
        <v>96923.32</v>
      </c>
      <c r="D26" s="753">
        <v>18365.48000000001</v>
      </c>
      <c r="E26" s="659">
        <v>0.23378290441794239</v>
      </c>
      <c r="F26" s="785">
        <v>76385.55</v>
      </c>
      <c r="G26" s="386">
        <v>92423.37</v>
      </c>
      <c r="H26" s="753">
        <v>16037.819999999992</v>
      </c>
      <c r="I26" s="665">
        <v>0.20995882074554667</v>
      </c>
      <c r="J26" s="419">
        <v>0.97234789042061243</v>
      </c>
      <c r="K26" s="419">
        <v>0.9535720608827678</v>
      </c>
      <c r="L26" s="785">
        <v>7017.59</v>
      </c>
      <c r="M26" s="386">
        <v>9480.6200000000008</v>
      </c>
      <c r="N26" s="753">
        <v>2463.0300000000007</v>
      </c>
      <c r="O26" s="665">
        <v>0.35097946731000251</v>
      </c>
      <c r="P26" s="419">
        <v>9.187064830979158E-2</v>
      </c>
      <c r="Q26" s="419">
        <v>0.10257816827064412</v>
      </c>
      <c r="R26" s="785">
        <v>69367.960000000006</v>
      </c>
      <c r="S26" s="386">
        <v>82942.75</v>
      </c>
      <c r="T26" s="753">
        <v>13574.789999999994</v>
      </c>
      <c r="U26" s="665">
        <v>0.19569250703062324</v>
      </c>
      <c r="V26" s="419">
        <v>0.90812935169020848</v>
      </c>
      <c r="W26" s="659">
        <v>0.89742183172935597</v>
      </c>
      <c r="X26" s="785">
        <v>865.39</v>
      </c>
      <c r="Y26" s="386">
        <v>664.42</v>
      </c>
      <c r="Z26" s="753">
        <v>-200.97000000000003</v>
      </c>
      <c r="AA26" s="665">
        <v>-0.23223055500987996</v>
      </c>
      <c r="AB26" s="419">
        <v>1.1329237008832167E-2</v>
      </c>
      <c r="AC26" s="659">
        <v>7.1888744156375171E-3</v>
      </c>
      <c r="AD26" s="785">
        <v>68502.570000000007</v>
      </c>
      <c r="AE26" s="386">
        <v>82278.320000000007</v>
      </c>
      <c r="AF26" s="753">
        <v>13775.75</v>
      </c>
      <c r="AG26" s="665">
        <v>0.20109829456033546</v>
      </c>
      <c r="AH26" s="419">
        <v>0.89680011468137633</v>
      </c>
      <c r="AI26" s="659">
        <v>0.89023284911597589</v>
      </c>
      <c r="AJ26" s="785">
        <v>27491.82</v>
      </c>
      <c r="AK26" s="386">
        <v>33393.519999999997</v>
      </c>
      <c r="AL26" s="753">
        <v>5901.6999999999971</v>
      </c>
      <c r="AM26" s="665">
        <v>0.21467112762996401</v>
      </c>
      <c r="AN26" s="419">
        <v>0.34995641428022972</v>
      </c>
      <c r="AO26" s="419">
        <v>0.34453545338727559</v>
      </c>
      <c r="AP26" s="785">
        <v>27105.200000000001</v>
      </c>
      <c r="AQ26" s="386">
        <v>32389.7</v>
      </c>
      <c r="AR26" s="753">
        <v>5284.5</v>
      </c>
      <c r="AS26" s="665">
        <v>0.19496259020409368</v>
      </c>
      <c r="AT26" s="419">
        <v>0.35484721914026934</v>
      </c>
      <c r="AU26" s="419">
        <v>0.35044924243727538</v>
      </c>
      <c r="AV26" s="785">
        <v>-745.22</v>
      </c>
      <c r="AW26" s="386">
        <v>-1502.6</v>
      </c>
      <c r="AX26" s="753">
        <v>-757.37999999999988</v>
      </c>
      <c r="AY26" s="665">
        <v>-1.0163173291108665</v>
      </c>
      <c r="AZ26" s="419">
        <v>-2.7493617460856219E-2</v>
      </c>
      <c r="BA26" s="419">
        <v>-4.6391291058577262E-2</v>
      </c>
      <c r="BB26" s="785">
        <v>26359.98</v>
      </c>
      <c r="BC26" s="386">
        <v>30887.1</v>
      </c>
      <c r="BD26" s="753">
        <v>4527.119999999999</v>
      </c>
      <c r="BE26" s="665">
        <v>0.17174216368904677</v>
      </c>
      <c r="BF26" s="419">
        <v>0.38000223734415711</v>
      </c>
      <c r="BG26" s="659">
        <v>0.37239059471744063</v>
      </c>
      <c r="BH26" s="785">
        <v>25857.119999999999</v>
      </c>
      <c r="BI26" s="386">
        <v>30222.560000000001</v>
      </c>
      <c r="BJ26" s="753">
        <v>4365.4400000000023</v>
      </c>
      <c r="BK26" s="665">
        <v>0.16882932051210664</v>
      </c>
      <c r="BL26" s="419">
        <v>0.37746204266496858</v>
      </c>
      <c r="BM26" s="659">
        <v>0.36732106343445026</v>
      </c>
      <c r="BN26" s="785">
        <v>17179.5</v>
      </c>
      <c r="BO26" s="386">
        <v>20678.740000000002</v>
      </c>
      <c r="BP26" s="753">
        <v>3499.2400000000016</v>
      </c>
      <c r="BQ26" s="665">
        <v>0.20368695247242363</v>
      </c>
      <c r="BR26" s="419">
        <v>0.21868600256829873</v>
      </c>
      <c r="BS26" s="419">
        <v>0.21335154429295242</v>
      </c>
      <c r="BT26" s="785">
        <v>17129.650000000001</v>
      </c>
      <c r="BU26" s="386">
        <v>20427.23</v>
      </c>
      <c r="BV26" s="753">
        <v>3297.5799999999981</v>
      </c>
      <c r="BW26" s="665">
        <v>0.1925071440455583</v>
      </c>
      <c r="BX26" s="419">
        <v>0.25005850145476294</v>
      </c>
      <c r="BY26" s="659">
        <v>0.24826989661432072</v>
      </c>
      <c r="BZ26" s="785">
        <v>458.6</v>
      </c>
      <c r="CA26" s="386">
        <v>943.11</v>
      </c>
      <c r="CB26" s="753">
        <v>484.51</v>
      </c>
      <c r="CC26" s="665">
        <v>1.0564980375054513</v>
      </c>
      <c r="CD26" s="419">
        <v>5.8377368827859837E-3</v>
      </c>
      <c r="CE26" s="419">
        <v>9.7304755965850111E-3</v>
      </c>
      <c r="CF26" s="785">
        <v>25057.200000000001</v>
      </c>
      <c r="CG26" s="386">
        <v>30685.42</v>
      </c>
      <c r="CH26" s="753">
        <v>5628.2199999999975</v>
      </c>
      <c r="CI26" s="665">
        <v>0.22461488115192429</v>
      </c>
      <c r="CJ26" s="419">
        <v>0.31896498172556681</v>
      </c>
      <c r="CK26" s="419">
        <v>0.316594809174923</v>
      </c>
      <c r="CL26" s="785">
        <v>3954.05</v>
      </c>
      <c r="CM26" s="386">
        <v>4325.75</v>
      </c>
      <c r="CN26" s="753">
        <v>371.69999999999982</v>
      </c>
      <c r="CO26" s="665">
        <v>9.4004881071306584E-2</v>
      </c>
      <c r="CP26" s="419">
        <v>5.0332977586960134E-2</v>
      </c>
      <c r="CQ26" s="419">
        <v>4.4630642037437426E-2</v>
      </c>
      <c r="CR26" s="785">
        <v>15796.47</v>
      </c>
      <c r="CS26" s="386">
        <v>20485.650000000001</v>
      </c>
      <c r="CT26" s="753">
        <v>4689.1800000000021</v>
      </c>
      <c r="CU26" s="665">
        <v>0.29684986582445333</v>
      </c>
      <c r="CV26" s="419">
        <v>0.20108075782124357</v>
      </c>
      <c r="CW26" s="659">
        <v>0.21135935087654859</v>
      </c>
      <c r="CX26" s="785">
        <v>5306.68</v>
      </c>
      <c r="CY26" s="386">
        <v>5874.03</v>
      </c>
      <c r="CZ26" s="753">
        <v>567.34999999999945</v>
      </c>
      <c r="DA26" s="665">
        <v>0.10691241981804055</v>
      </c>
      <c r="DB26" s="419">
        <v>6.7551246317363117E-2</v>
      </c>
      <c r="DC26" s="419">
        <v>6.0604919435281408E-2</v>
      </c>
      <c r="DD26" s="420">
        <v>0.9225331253995287</v>
      </c>
      <c r="DE26" s="805">
        <v>0.92860792490658528</v>
      </c>
      <c r="DF26" s="785">
        <v>7315.21</v>
      </c>
      <c r="DG26" s="386">
        <v>4163.08</v>
      </c>
      <c r="DH26" s="660">
        <v>0.12420933629912989</v>
      </c>
      <c r="DI26" s="659">
        <v>6.2148474302302636E-2</v>
      </c>
      <c r="DJ26" s="785">
        <v>8897.32</v>
      </c>
      <c r="DK26" s="386">
        <v>7559.51</v>
      </c>
      <c r="DL26" s="660">
        <v>0.11325820567367942</v>
      </c>
      <c r="DM26" s="659">
        <v>7.79947488385664E-2</v>
      </c>
      <c r="DN26" s="418">
        <v>0.10323033387159652</v>
      </c>
      <c r="DO26" s="806">
        <v>8.179945103279751E-2</v>
      </c>
      <c r="DP26" s="418">
        <v>0.5140521353901526</v>
      </c>
      <c r="DQ26" s="806">
        <v>0.43275824817250585</v>
      </c>
    </row>
    <row r="27" spans="1:121" s="752" customFormat="1" ht="17.25" customHeight="1">
      <c r="A27" s="765" t="s">
        <v>501</v>
      </c>
      <c r="B27" s="785">
        <v>45273.4</v>
      </c>
      <c r="C27" s="386">
        <v>90004.39</v>
      </c>
      <c r="D27" s="753">
        <v>44730.99</v>
      </c>
      <c r="E27" s="659">
        <v>0.98801923425234239</v>
      </c>
      <c r="F27" s="785">
        <v>33570.65</v>
      </c>
      <c r="G27" s="386">
        <v>53771.15</v>
      </c>
      <c r="H27" s="753">
        <v>20200.5</v>
      </c>
      <c r="I27" s="665">
        <v>0.60173097631413153</v>
      </c>
      <c r="J27" s="419">
        <v>0.74150936311388149</v>
      </c>
      <c r="K27" s="419">
        <v>0.59742808100804867</v>
      </c>
      <c r="L27" s="785">
        <v>204.48</v>
      </c>
      <c r="M27" s="386">
        <v>1088.27</v>
      </c>
      <c r="N27" s="753">
        <v>883.79</v>
      </c>
      <c r="O27" s="665">
        <v>4.3221341940532083</v>
      </c>
      <c r="P27" s="419">
        <v>6.0910348771918326E-3</v>
      </c>
      <c r="Q27" s="419">
        <v>2.0238919941269619E-2</v>
      </c>
      <c r="R27" s="785">
        <v>33366.18</v>
      </c>
      <c r="S27" s="386">
        <v>52682.879999999997</v>
      </c>
      <c r="T27" s="753">
        <v>19316.699999999997</v>
      </c>
      <c r="U27" s="665">
        <v>0.57893052186375538</v>
      </c>
      <c r="V27" s="419">
        <v>0.99390926300205684</v>
      </c>
      <c r="W27" s="659">
        <v>0.9797610800587303</v>
      </c>
      <c r="X27" s="785">
        <v>899.77</v>
      </c>
      <c r="Y27" s="386">
        <v>1743.22</v>
      </c>
      <c r="Z27" s="753">
        <v>843.45</v>
      </c>
      <c r="AA27" s="665">
        <v>0.93740622603554247</v>
      </c>
      <c r="AB27" s="419">
        <v>2.680228115928646E-2</v>
      </c>
      <c r="AC27" s="659">
        <v>3.24192434046882E-2</v>
      </c>
      <c r="AD27" s="785">
        <v>32466.41</v>
      </c>
      <c r="AE27" s="386">
        <v>50939.66</v>
      </c>
      <c r="AF27" s="753">
        <v>18473.250000000004</v>
      </c>
      <c r="AG27" s="665">
        <v>0.56899577132180623</v>
      </c>
      <c r="AH27" s="419">
        <v>0.96710698184277033</v>
      </c>
      <c r="AI27" s="659">
        <v>0.94734183665404226</v>
      </c>
      <c r="AJ27" s="785">
        <v>8490.4699999999993</v>
      </c>
      <c r="AK27" s="386">
        <v>18140.62</v>
      </c>
      <c r="AL27" s="753">
        <v>9650.15</v>
      </c>
      <c r="AM27" s="665">
        <v>1.136586078273641</v>
      </c>
      <c r="AN27" s="419">
        <v>0.1875377153030256</v>
      </c>
      <c r="AO27" s="419">
        <v>0.20155261315586939</v>
      </c>
      <c r="AP27" s="785">
        <v>8490.4699999999993</v>
      </c>
      <c r="AQ27" s="386">
        <v>18140.62</v>
      </c>
      <c r="AR27" s="753">
        <v>9650.15</v>
      </c>
      <c r="AS27" s="665">
        <v>1.136586078273641</v>
      </c>
      <c r="AT27" s="419">
        <v>0.25291348246161449</v>
      </c>
      <c r="AU27" s="419">
        <v>0.33736715692336872</v>
      </c>
      <c r="AV27" s="785">
        <v>8232.16</v>
      </c>
      <c r="AW27" s="386">
        <v>10222.719999999999</v>
      </c>
      <c r="AX27" s="753">
        <v>1990.5599999999995</v>
      </c>
      <c r="AY27" s="665">
        <v>0.24180288041048759</v>
      </c>
      <c r="AZ27" s="419">
        <v>0.96957647809838565</v>
      </c>
      <c r="BA27" s="419">
        <v>0.56352649468430516</v>
      </c>
      <c r="BB27" s="785">
        <v>16722.63</v>
      </c>
      <c r="BC27" s="386">
        <v>28363.34</v>
      </c>
      <c r="BD27" s="753">
        <v>11640.71</v>
      </c>
      <c r="BE27" s="665">
        <v>0.69610521789933755</v>
      </c>
      <c r="BF27" s="419">
        <v>0.50118503226920197</v>
      </c>
      <c r="BG27" s="659">
        <v>0.53837869152179985</v>
      </c>
      <c r="BH27" s="785">
        <v>16722.63</v>
      </c>
      <c r="BI27" s="386">
        <v>28091.66</v>
      </c>
      <c r="BJ27" s="753">
        <v>11369.029999999999</v>
      </c>
      <c r="BK27" s="665">
        <v>0.67985896955203806</v>
      </c>
      <c r="BL27" s="419">
        <v>0.51507481116637166</v>
      </c>
      <c r="BM27" s="659">
        <v>0.55146932665039383</v>
      </c>
      <c r="BN27" s="785">
        <v>1748.95</v>
      </c>
      <c r="BO27" s="386">
        <v>3079.38</v>
      </c>
      <c r="BP27" s="753">
        <v>1330.43</v>
      </c>
      <c r="BQ27" s="665">
        <v>0.76070213556705457</v>
      </c>
      <c r="BR27" s="419">
        <v>3.8630851670075586E-2</v>
      </c>
      <c r="BS27" s="419">
        <v>3.4213664466811011E-2</v>
      </c>
      <c r="BT27" s="785">
        <v>1339.35</v>
      </c>
      <c r="BU27" s="386">
        <v>1927.61</v>
      </c>
      <c r="BV27" s="753">
        <v>588.26</v>
      </c>
      <c r="BW27" s="665">
        <v>0.43921305110688025</v>
      </c>
      <c r="BX27" s="419">
        <v>4.1253406212759587E-2</v>
      </c>
      <c r="BY27" s="659">
        <v>3.7841045660689528E-2</v>
      </c>
      <c r="BZ27" s="785">
        <v>7093.01</v>
      </c>
      <c r="CA27" s="386">
        <v>8842.7999999999993</v>
      </c>
      <c r="CB27" s="753">
        <v>1749.7899999999991</v>
      </c>
      <c r="CC27" s="665">
        <v>0.24669216594929361</v>
      </c>
      <c r="CD27" s="419">
        <v>0.15667058360980179</v>
      </c>
      <c r="CE27" s="419">
        <v>9.8248540987834032E-2</v>
      </c>
      <c r="CF27" s="785">
        <v>7311.42</v>
      </c>
      <c r="CG27" s="386">
        <v>12077.59</v>
      </c>
      <c r="CH27" s="753">
        <v>4766.17</v>
      </c>
      <c r="CI27" s="665">
        <v>0.65188020931638446</v>
      </c>
      <c r="CJ27" s="419">
        <v>0.16149482919330113</v>
      </c>
      <c r="CK27" s="419">
        <v>0.13418889900814837</v>
      </c>
      <c r="CL27" s="785">
        <v>7097.63</v>
      </c>
      <c r="CM27" s="386">
        <v>9198.09</v>
      </c>
      <c r="CN27" s="753">
        <v>2100.46</v>
      </c>
      <c r="CO27" s="665">
        <v>0.29593822163172778</v>
      </c>
      <c r="CP27" s="419">
        <v>0.15677263028621663</v>
      </c>
      <c r="CQ27" s="419">
        <v>0.10219601510548541</v>
      </c>
      <c r="CR27" s="785">
        <v>3332.51</v>
      </c>
      <c r="CS27" s="386">
        <v>6192.25</v>
      </c>
      <c r="CT27" s="753">
        <v>2859.74</v>
      </c>
      <c r="CU27" s="665">
        <v>0.85813395908789458</v>
      </c>
      <c r="CV27" s="419">
        <v>7.3608564852650785E-2</v>
      </c>
      <c r="CW27" s="659">
        <v>6.8799421894865348E-2</v>
      </c>
      <c r="CX27" s="785">
        <v>-3118.72</v>
      </c>
      <c r="CY27" s="386">
        <v>-3312.76</v>
      </c>
      <c r="CZ27" s="753">
        <v>-194.04000000000042</v>
      </c>
      <c r="DA27" s="665">
        <v>-6.2217832957110746E-2</v>
      </c>
      <c r="DB27" s="419">
        <v>-6.8886365945566269E-2</v>
      </c>
      <c r="DC27" s="419">
        <v>-3.6806649097894002E-2</v>
      </c>
      <c r="DD27" s="420">
        <v>1.0960595889721101</v>
      </c>
      <c r="DE27" s="805">
        <v>1.0650330214218153</v>
      </c>
      <c r="DF27" s="785">
        <v>1554.25</v>
      </c>
      <c r="DG27" s="386">
        <v>2651.76</v>
      </c>
      <c r="DH27" s="660">
        <v>7.2358624301128938E-2</v>
      </c>
      <c r="DI27" s="659">
        <v>7.9203162712472963E-2</v>
      </c>
      <c r="DJ27" s="785">
        <v>-1418.52</v>
      </c>
      <c r="DK27" s="386">
        <v>-673.17</v>
      </c>
      <c r="DL27" s="660">
        <v>-3.1332305503894119E-2</v>
      </c>
      <c r="DM27" s="659">
        <v>-7.479301842943438E-3</v>
      </c>
      <c r="DN27" s="418">
        <v>-3.0212141013729266E-2</v>
      </c>
      <c r="DO27" s="806">
        <v>-8.104101925678675E-3</v>
      </c>
      <c r="DP27" s="418">
        <v>-7.582454539061767E-2</v>
      </c>
      <c r="DQ27" s="806">
        <v>-2.8930041193142464E-2</v>
      </c>
    </row>
    <row r="28" spans="1:121" s="752" customFormat="1" ht="17.25" customHeight="1">
      <c r="A28" s="765" t="s">
        <v>505</v>
      </c>
      <c r="B28" s="948">
        <v>40444.68</v>
      </c>
      <c r="C28" s="386">
        <v>56208.11</v>
      </c>
      <c r="D28" s="753">
        <v>15763.43</v>
      </c>
      <c r="E28" s="659">
        <v>0.38975286737340981</v>
      </c>
      <c r="F28" s="785">
        <v>7606.93</v>
      </c>
      <c r="G28" s="386">
        <v>13170.39</v>
      </c>
      <c r="H28" s="753">
        <v>5563.4599999999991</v>
      </c>
      <c r="I28" s="665">
        <v>0.73136731901042851</v>
      </c>
      <c r="J28" s="419">
        <v>0.1880823386413244</v>
      </c>
      <c r="K28" s="419">
        <v>0.23431476347452351</v>
      </c>
      <c r="L28" s="785">
        <v>3540.17</v>
      </c>
      <c r="M28" s="386">
        <v>1388.68</v>
      </c>
      <c r="N28" s="753">
        <v>-2151.4899999999998</v>
      </c>
      <c r="O28" s="665">
        <v>-0.60773635164412998</v>
      </c>
      <c r="P28" s="419">
        <v>0.46538748220372739</v>
      </c>
      <c r="Q28" s="419">
        <v>0.10543955038537205</v>
      </c>
      <c r="R28" s="785">
        <v>4066.76</v>
      </c>
      <c r="S28" s="386">
        <v>11781.71</v>
      </c>
      <c r="T28" s="753">
        <v>7714.9499999999989</v>
      </c>
      <c r="U28" s="665">
        <v>1.8970753130256024</v>
      </c>
      <c r="V28" s="419">
        <v>0.53461251779627261</v>
      </c>
      <c r="W28" s="659">
        <v>0.89456044961462788</v>
      </c>
      <c r="X28" s="785">
        <v>58.6</v>
      </c>
      <c r="Y28" s="386">
        <v>82.35</v>
      </c>
      <c r="Z28" s="753">
        <v>23.749999999999993</v>
      </c>
      <c r="AA28" s="665">
        <v>0.40529010238907837</v>
      </c>
      <c r="AB28" s="419">
        <v>7.7035019383640971E-3</v>
      </c>
      <c r="AC28" s="659">
        <v>6.2526622218476444E-3</v>
      </c>
      <c r="AD28" s="785">
        <v>4008.16</v>
      </c>
      <c r="AE28" s="386">
        <v>11699.36</v>
      </c>
      <c r="AF28" s="753">
        <v>7691.2000000000007</v>
      </c>
      <c r="AG28" s="665">
        <v>1.9188854736337873</v>
      </c>
      <c r="AH28" s="419">
        <v>0.5269090158579085</v>
      </c>
      <c r="AI28" s="659">
        <v>0.88830778739278038</v>
      </c>
      <c r="AJ28" s="785">
        <v>8737.8799999999992</v>
      </c>
      <c r="AK28" s="386">
        <v>10356.24</v>
      </c>
      <c r="AL28" s="753">
        <v>1618.3600000000006</v>
      </c>
      <c r="AM28" s="665">
        <v>0.18521197361373706</v>
      </c>
      <c r="AN28" s="419">
        <v>0.21604522523110578</v>
      </c>
      <c r="AO28" s="419">
        <v>0.18424814497409714</v>
      </c>
      <c r="AP28" s="785">
        <v>1586.95</v>
      </c>
      <c r="AQ28" s="386">
        <v>2475.5500000000002</v>
      </c>
      <c r="AR28" s="753">
        <v>888.60000000000014</v>
      </c>
      <c r="AS28" s="665">
        <v>0.55994202715901575</v>
      </c>
      <c r="AT28" s="419">
        <v>0.20861898295370143</v>
      </c>
      <c r="AU28" s="419">
        <v>0.18796330252938601</v>
      </c>
      <c r="AV28" s="785">
        <v>-50.04</v>
      </c>
      <c r="AW28" s="386">
        <v>1184.82</v>
      </c>
      <c r="AX28" s="753">
        <v>1234.8599999999999</v>
      </c>
      <c r="AY28" s="665">
        <v>24.677458033573139</v>
      </c>
      <c r="AZ28" s="419">
        <v>-3.1532184378839909E-2</v>
      </c>
      <c r="BA28" s="419">
        <v>0.47860879400537248</v>
      </c>
      <c r="BB28" s="785">
        <v>1536.91</v>
      </c>
      <c r="BC28" s="386">
        <v>3660.37</v>
      </c>
      <c r="BD28" s="753">
        <v>2123.46</v>
      </c>
      <c r="BE28" s="665">
        <v>1.3816423863466305</v>
      </c>
      <c r="BF28" s="419">
        <v>0.37792001495047656</v>
      </c>
      <c r="BG28" s="659">
        <v>0.31068240518566492</v>
      </c>
      <c r="BH28" s="785">
        <v>1536.91</v>
      </c>
      <c r="BI28" s="386">
        <v>3660.37</v>
      </c>
      <c r="BJ28" s="753">
        <v>2123.46</v>
      </c>
      <c r="BK28" s="665">
        <v>1.3816423863466305</v>
      </c>
      <c r="BL28" s="419">
        <v>0.38344527164584252</v>
      </c>
      <c r="BM28" s="659">
        <v>0.31286925096757429</v>
      </c>
      <c r="BN28" s="785">
        <v>8995.34</v>
      </c>
      <c r="BO28" s="386">
        <v>10957.78</v>
      </c>
      <c r="BP28" s="753">
        <v>1962.4400000000005</v>
      </c>
      <c r="BQ28" s="665">
        <v>0.21816184824586959</v>
      </c>
      <c r="BR28" s="419">
        <v>0.22241095738673169</v>
      </c>
      <c r="BS28" s="419">
        <v>0.19495015932754189</v>
      </c>
      <c r="BT28" s="785">
        <v>-3628.68</v>
      </c>
      <c r="BU28" s="386">
        <v>-3737.83</v>
      </c>
      <c r="BV28" s="753">
        <v>-109.15000000000009</v>
      </c>
      <c r="BW28" s="665">
        <v>-3.0079808635647149E-2</v>
      </c>
      <c r="BX28" s="419">
        <v>-0.90532314079278275</v>
      </c>
      <c r="BY28" s="659">
        <v>-0.31949012595560783</v>
      </c>
      <c r="BZ28" s="785">
        <v>-145.53</v>
      </c>
      <c r="CA28" s="386">
        <v>-34.4</v>
      </c>
      <c r="CB28" s="753">
        <v>111.13</v>
      </c>
      <c r="CC28" s="665">
        <v>0.76362262076547782</v>
      </c>
      <c r="CD28" s="419">
        <v>-3.5982482739386245E-3</v>
      </c>
      <c r="CE28" s="419">
        <v>-6.1201132719104052E-4</v>
      </c>
      <c r="CF28" s="785">
        <v>6245.46</v>
      </c>
      <c r="CG28" s="386">
        <v>11811.21</v>
      </c>
      <c r="CH28" s="753">
        <v>5565.7499999999991</v>
      </c>
      <c r="CI28" s="665">
        <v>0.89116734395865138</v>
      </c>
      <c r="CJ28" s="419">
        <v>0.15441981491756146</v>
      </c>
      <c r="CK28" s="419">
        <v>0.21013355546023516</v>
      </c>
      <c r="CL28" s="785">
        <v>5065.55</v>
      </c>
      <c r="CM28" s="386">
        <v>6173.92</v>
      </c>
      <c r="CN28" s="753">
        <v>1108.3699999999999</v>
      </c>
      <c r="CO28" s="665">
        <v>0.21880546041397278</v>
      </c>
      <c r="CP28" s="419">
        <v>0.1252463859276424</v>
      </c>
      <c r="CQ28" s="419">
        <v>0.10984037712707294</v>
      </c>
      <c r="CR28" s="785">
        <v>5604.24</v>
      </c>
      <c r="CS28" s="386">
        <v>7072.42</v>
      </c>
      <c r="CT28" s="753">
        <v>1468.1800000000003</v>
      </c>
      <c r="CU28" s="665">
        <v>0.26197664625355094</v>
      </c>
      <c r="CV28" s="419">
        <v>0.13856556659615057</v>
      </c>
      <c r="CW28" s="659">
        <v>0.12582561484454824</v>
      </c>
      <c r="CX28" s="785">
        <v>-4424.33</v>
      </c>
      <c r="CY28" s="386">
        <v>-1435.13</v>
      </c>
      <c r="CZ28" s="753">
        <v>2989.2</v>
      </c>
      <c r="DA28" s="665">
        <v>0.6756277221635818</v>
      </c>
      <c r="DB28" s="419">
        <v>-0.10939213760623152</v>
      </c>
      <c r="DC28" s="419">
        <v>-2.5532436511385991E-2</v>
      </c>
      <c r="DD28" s="420">
        <v>2.1038306854017805</v>
      </c>
      <c r="DE28" s="805">
        <v>1.1226673937719669</v>
      </c>
      <c r="DF28" s="785">
        <v>2121.02</v>
      </c>
      <c r="DG28" s="386">
        <v>-551.27</v>
      </c>
      <c r="DH28" s="660">
        <v>0.1480633544207588</v>
      </c>
      <c r="DI28" s="659">
        <v>-2.3474071936200325E-2</v>
      </c>
      <c r="DJ28" s="785">
        <v>-2836.57</v>
      </c>
      <c r="DK28" s="386">
        <v>3255.1</v>
      </c>
      <c r="DL28" s="660">
        <v>-7.013456405144014E-2</v>
      </c>
      <c r="DM28" s="659">
        <v>5.7911571835452209E-2</v>
      </c>
      <c r="DN28" s="944">
        <v>-4.0571435865986105E-2</v>
      </c>
      <c r="DO28" s="806">
        <v>3.4385692009760493E-2</v>
      </c>
      <c r="DP28" s="944">
        <v>-0.20649289920077141</v>
      </c>
      <c r="DQ28" s="806">
        <v>0.25358136310585611</v>
      </c>
    </row>
    <row r="29" spans="1:121" s="752" customFormat="1" ht="17.25" customHeight="1">
      <c r="A29" s="765" t="s">
        <v>6</v>
      </c>
      <c r="B29" s="785">
        <v>13365.78</v>
      </c>
      <c r="C29" s="386">
        <v>19432.8</v>
      </c>
      <c r="D29" s="753">
        <v>6067.0199999999986</v>
      </c>
      <c r="E29" s="659">
        <v>0.45392188110233733</v>
      </c>
      <c r="F29" s="785">
        <v>10473.89</v>
      </c>
      <c r="G29" s="386">
        <v>16355.04</v>
      </c>
      <c r="H29" s="753">
        <v>5881.1500000000015</v>
      </c>
      <c r="I29" s="665">
        <v>0.56150580156942664</v>
      </c>
      <c r="J29" s="419">
        <v>0.78363477477558352</v>
      </c>
      <c r="K29" s="419">
        <v>0.84162035321724105</v>
      </c>
      <c r="L29" s="785">
        <v>44474.05</v>
      </c>
      <c r="M29" s="386">
        <v>41727.199999999997</v>
      </c>
      <c r="N29" s="753">
        <v>-2746.8500000000058</v>
      </c>
      <c r="O29" s="665">
        <v>-6.1762983132860751E-2</v>
      </c>
      <c r="P29" s="419">
        <v>4.2461826503810913</v>
      </c>
      <c r="Q29" s="419">
        <v>2.5513358573259373</v>
      </c>
      <c r="R29" s="785">
        <v>-34000.17</v>
      </c>
      <c r="S29" s="386">
        <v>-25372.16</v>
      </c>
      <c r="T29" s="753">
        <v>8628.0099999999984</v>
      </c>
      <c r="U29" s="665">
        <v>0.25376373118134404</v>
      </c>
      <c r="V29" s="419">
        <v>-3.2461836051362005</v>
      </c>
      <c r="W29" s="659">
        <v>-1.5513358573259373</v>
      </c>
      <c r="X29" s="785">
        <v>0</v>
      </c>
      <c r="Y29" s="386">
        <v>0</v>
      </c>
      <c r="Z29" s="753">
        <v>0</v>
      </c>
      <c r="AA29" s="665">
        <v>0</v>
      </c>
      <c r="AB29" s="419">
        <v>0</v>
      </c>
      <c r="AC29" s="659">
        <v>0</v>
      </c>
      <c r="AD29" s="785">
        <v>-34000.17</v>
      </c>
      <c r="AE29" s="386">
        <v>-25372.16</v>
      </c>
      <c r="AF29" s="753">
        <v>8628.0099999999984</v>
      </c>
      <c r="AG29" s="665">
        <v>0.25376373118134404</v>
      </c>
      <c r="AH29" s="419">
        <v>-3.2461836051362005</v>
      </c>
      <c r="AI29" s="659">
        <v>-1.5513358573259373</v>
      </c>
      <c r="AJ29" s="785">
        <v>3696.01</v>
      </c>
      <c r="AK29" s="386">
        <v>6580.26</v>
      </c>
      <c r="AL29" s="753">
        <v>2884.25</v>
      </c>
      <c r="AM29" s="665">
        <v>0.78036855960887552</v>
      </c>
      <c r="AN29" s="419">
        <v>0.27652781955112232</v>
      </c>
      <c r="AO29" s="419">
        <v>0.3386161541311597</v>
      </c>
      <c r="AP29" s="785">
        <v>3696.01</v>
      </c>
      <c r="AQ29" s="386">
        <v>6580.26</v>
      </c>
      <c r="AR29" s="753">
        <v>2884.25</v>
      </c>
      <c r="AS29" s="665">
        <v>0.78036855960887552</v>
      </c>
      <c r="AT29" s="419">
        <v>0.35287844344364894</v>
      </c>
      <c r="AU29" s="419">
        <v>0.40233836175270743</v>
      </c>
      <c r="AV29" s="785">
        <v>1112.3599999999999</v>
      </c>
      <c r="AW29" s="386">
        <v>-1208.55</v>
      </c>
      <c r="AX29" s="753">
        <v>-2320.91</v>
      </c>
      <c r="AY29" s="665">
        <v>-2.0864738034449282</v>
      </c>
      <c r="AZ29" s="419">
        <v>0.30096238917102491</v>
      </c>
      <c r="BA29" s="419">
        <v>-0.18366295556710524</v>
      </c>
      <c r="BB29" s="785">
        <v>4808.3599999999997</v>
      </c>
      <c r="BC29" s="386">
        <v>5371.71</v>
      </c>
      <c r="BD29" s="753">
        <v>563.35000000000036</v>
      </c>
      <c r="BE29" s="665">
        <v>0.11716052874576788</v>
      </c>
      <c r="BF29" s="419" t="s">
        <v>488</v>
      </c>
      <c r="BG29" s="659" t="s">
        <v>488</v>
      </c>
      <c r="BH29" s="785">
        <v>3432.79</v>
      </c>
      <c r="BI29" s="386">
        <v>3213.35</v>
      </c>
      <c r="BJ29" s="753">
        <v>-219.44000000000005</v>
      </c>
      <c r="BK29" s="665">
        <v>-6.3924679342459059E-2</v>
      </c>
      <c r="BL29" s="419" t="s">
        <v>488</v>
      </c>
      <c r="BM29" s="659" t="s">
        <v>488</v>
      </c>
      <c r="BN29" s="785">
        <v>5046.55</v>
      </c>
      <c r="BO29" s="386">
        <v>5879.2</v>
      </c>
      <c r="BP29" s="753">
        <v>832.64999999999964</v>
      </c>
      <c r="BQ29" s="665">
        <v>0.1649939067283589</v>
      </c>
      <c r="BR29" s="419">
        <v>0.37757242749768438</v>
      </c>
      <c r="BS29" s="419">
        <v>0.3025400354040591</v>
      </c>
      <c r="BT29" s="785">
        <v>5046.55</v>
      </c>
      <c r="BU29" s="386">
        <v>5879.2</v>
      </c>
      <c r="BV29" s="753">
        <v>832.64999999999964</v>
      </c>
      <c r="BW29" s="665">
        <v>0.1649939067283589</v>
      </c>
      <c r="BX29" s="419" t="s">
        <v>488</v>
      </c>
      <c r="BY29" s="659" t="s">
        <v>488</v>
      </c>
      <c r="BZ29" s="785">
        <v>-14.71</v>
      </c>
      <c r="CA29" s="386">
        <v>-131.56</v>
      </c>
      <c r="CB29" s="753">
        <v>-116.85</v>
      </c>
      <c r="CC29" s="665">
        <v>-7.943575798776342</v>
      </c>
      <c r="CD29" s="419">
        <v>-1.1005717586253852E-3</v>
      </c>
      <c r="CE29" s="419">
        <v>-6.7699971182742583E-3</v>
      </c>
      <c r="CF29" s="785">
        <v>-42464.79</v>
      </c>
      <c r="CG29" s="386">
        <v>-34333.15</v>
      </c>
      <c r="CH29" s="753">
        <v>8131.6399999999994</v>
      </c>
      <c r="CI29" s="665">
        <v>0.19149135083442068</v>
      </c>
      <c r="CJ29" s="419">
        <v>-3.1771277097184001</v>
      </c>
      <c r="CK29" s="419">
        <v>-1.7667628957226957</v>
      </c>
      <c r="CL29" s="785">
        <v>2424.71</v>
      </c>
      <c r="CM29" s="386">
        <v>3329.07</v>
      </c>
      <c r="CN29" s="753">
        <v>904.36000000000013</v>
      </c>
      <c r="CO29" s="665">
        <v>0.37297656214557623</v>
      </c>
      <c r="CP29" s="419">
        <v>0.18141178442260758</v>
      </c>
      <c r="CQ29" s="419">
        <v>0.17131190564406573</v>
      </c>
      <c r="CR29" s="785">
        <v>27734.23</v>
      </c>
      <c r="CS29" s="386">
        <v>31359.74</v>
      </c>
      <c r="CT29" s="753">
        <v>3625.510000000002</v>
      </c>
      <c r="CU29" s="665">
        <v>0.13072329752800066</v>
      </c>
      <c r="CV29" s="419">
        <v>2.0750176944405787</v>
      </c>
      <c r="CW29" s="659">
        <v>1.613753036103907</v>
      </c>
      <c r="CX29" s="785">
        <v>-72623.73</v>
      </c>
      <c r="CY29" s="386">
        <v>-69021.960000000006</v>
      </c>
      <c r="CZ29" s="753">
        <v>3601.7699999999895</v>
      </c>
      <c r="DA29" s="665">
        <v>4.9594946445190705E-2</v>
      </c>
      <c r="DB29" s="419">
        <v>-5.4335571885815863</v>
      </c>
      <c r="DC29" s="419">
        <v>-3.5518278374706687</v>
      </c>
      <c r="DD29" s="420">
        <v>-1.1359816730328114</v>
      </c>
      <c r="DE29" s="805">
        <v>-1.7203817097164769</v>
      </c>
      <c r="DF29" s="785">
        <v>74992.56</v>
      </c>
      <c r="DG29" s="386">
        <v>67542.19</v>
      </c>
      <c r="DH29" s="660">
        <v>0.15725472091230475</v>
      </c>
      <c r="DI29" s="659">
        <v>0.11299346045836667</v>
      </c>
      <c r="DJ29" s="785">
        <v>23779.81</v>
      </c>
      <c r="DK29" s="386">
        <v>20407.349999999999</v>
      </c>
      <c r="DL29" s="660">
        <v>1.7791561734519048</v>
      </c>
      <c r="DM29" s="659">
        <v>1.0501497468198098</v>
      </c>
      <c r="DN29" s="418">
        <v>3.8888251211304237E-2</v>
      </c>
      <c r="DO29" s="806">
        <v>2.8595988794779537E-2</v>
      </c>
      <c r="DP29" s="418">
        <v>0.26576854215633228</v>
      </c>
      <c r="DQ29" s="806">
        <v>0.20128908840447468</v>
      </c>
    </row>
    <row r="30" spans="1:121" s="752" customFormat="1" ht="17.25" customHeight="1" thickBot="1">
      <c r="A30" s="765" t="s">
        <v>20</v>
      </c>
      <c r="B30" s="785">
        <v>8069.85</v>
      </c>
      <c r="C30" s="386">
        <v>13339.71</v>
      </c>
      <c r="D30" s="753">
        <v>5269.8599999999988</v>
      </c>
      <c r="E30" s="659">
        <v>0.65303072547816854</v>
      </c>
      <c r="F30" s="785">
        <v>7125.2</v>
      </c>
      <c r="G30" s="386">
        <v>9396.4</v>
      </c>
      <c r="H30" s="753">
        <v>2271.1999999999998</v>
      </c>
      <c r="I30" s="665">
        <v>0.31875596474484924</v>
      </c>
      <c r="J30" s="419">
        <v>0.88294082293970766</v>
      </c>
      <c r="K30" s="419">
        <v>0.70439312398845255</v>
      </c>
      <c r="L30" s="785">
        <v>454.87</v>
      </c>
      <c r="M30" s="386">
        <v>2328.86</v>
      </c>
      <c r="N30" s="753">
        <v>1873.9900000000002</v>
      </c>
      <c r="O30" s="665">
        <v>4.1198364367841362</v>
      </c>
      <c r="P30" s="419">
        <v>6.3839611519676639E-2</v>
      </c>
      <c r="Q30" s="419">
        <v>0.24784598356817508</v>
      </c>
      <c r="R30" s="785">
        <v>6670.33</v>
      </c>
      <c r="S30" s="386">
        <v>7067.54</v>
      </c>
      <c r="T30" s="753">
        <v>397.21000000000004</v>
      </c>
      <c r="U30" s="665">
        <v>5.9548777946518396E-2</v>
      </c>
      <c r="V30" s="419">
        <v>0.93616038848032335</v>
      </c>
      <c r="W30" s="659">
        <v>0.752154016431825</v>
      </c>
      <c r="X30" s="785">
        <v>0</v>
      </c>
      <c r="Y30" s="386">
        <v>12.33</v>
      </c>
      <c r="Z30" s="753">
        <v>12.33</v>
      </c>
      <c r="AA30" s="665" t="s">
        <v>520</v>
      </c>
      <c r="AB30" s="419">
        <v>0</v>
      </c>
      <c r="AC30" s="659">
        <v>1.3122046741305181E-3</v>
      </c>
      <c r="AD30" s="785">
        <v>6670.33</v>
      </c>
      <c r="AE30" s="386">
        <v>7055.2</v>
      </c>
      <c r="AF30" s="753">
        <v>384.86999999999989</v>
      </c>
      <c r="AG30" s="665">
        <v>5.7698794512415413E-2</v>
      </c>
      <c r="AH30" s="419">
        <v>0.93616038848032335</v>
      </c>
      <c r="AI30" s="659">
        <v>0.75084074752032692</v>
      </c>
      <c r="AJ30" s="785">
        <v>2110.85</v>
      </c>
      <c r="AK30" s="386">
        <v>2843.04</v>
      </c>
      <c r="AL30" s="753">
        <v>732.19</v>
      </c>
      <c r="AM30" s="665">
        <v>0.34686974441575674</v>
      </c>
      <c r="AN30" s="419">
        <v>0.26157239601727417</v>
      </c>
      <c r="AO30" s="419">
        <v>0.213126072455848</v>
      </c>
      <c r="AP30" s="785">
        <v>2024.88</v>
      </c>
      <c r="AQ30" s="386">
        <v>1949.92</v>
      </c>
      <c r="AR30" s="753">
        <v>-74.960000000000036</v>
      </c>
      <c r="AS30" s="665">
        <v>-3.7019477697443813E-2</v>
      </c>
      <c r="AT30" s="419">
        <v>0.28418570706787183</v>
      </c>
      <c r="AU30" s="419">
        <v>0.20751777276403729</v>
      </c>
      <c r="AV30" s="785">
        <v>-684.97</v>
      </c>
      <c r="AW30" s="386">
        <v>205.94</v>
      </c>
      <c r="AX30" s="753">
        <v>890.91000000000008</v>
      </c>
      <c r="AY30" s="665">
        <v>1.3006555031607225</v>
      </c>
      <c r="AZ30" s="419">
        <v>-0.3382768361581921</v>
      </c>
      <c r="BA30" s="419">
        <v>0.10561458931648478</v>
      </c>
      <c r="BB30" s="785">
        <v>1339.91</v>
      </c>
      <c r="BC30" s="386">
        <v>2155.86</v>
      </c>
      <c r="BD30" s="753">
        <v>815.95</v>
      </c>
      <c r="BE30" s="665">
        <v>0.60895881066638802</v>
      </c>
      <c r="BF30" s="419">
        <v>0.20087611857284424</v>
      </c>
      <c r="BG30" s="659">
        <v>0.3050368303539846</v>
      </c>
      <c r="BH30" s="785">
        <v>1339.91</v>
      </c>
      <c r="BI30" s="386">
        <v>2155.86</v>
      </c>
      <c r="BJ30" s="753">
        <v>815.95</v>
      </c>
      <c r="BK30" s="665">
        <v>0.60895881066638802</v>
      </c>
      <c r="BL30" s="419">
        <v>0.20087611857284424</v>
      </c>
      <c r="BM30" s="659">
        <v>0.30557035945118499</v>
      </c>
      <c r="BN30" s="785">
        <v>1963.72</v>
      </c>
      <c r="BO30" s="386">
        <v>2807.47</v>
      </c>
      <c r="BP30" s="753">
        <v>843.74999999999977</v>
      </c>
      <c r="BQ30" s="665">
        <v>0.42966919927484559</v>
      </c>
      <c r="BR30" s="419">
        <v>0.24334033470262767</v>
      </c>
      <c r="BS30" s="419">
        <v>0.21045959769740122</v>
      </c>
      <c r="BT30" s="785">
        <v>1600.01</v>
      </c>
      <c r="BU30" s="386">
        <v>809.9</v>
      </c>
      <c r="BV30" s="753">
        <v>-790.11</v>
      </c>
      <c r="BW30" s="665">
        <v>-0.49381566365210217</v>
      </c>
      <c r="BX30" s="419">
        <v>0.23986969160446334</v>
      </c>
      <c r="BY30" s="659">
        <v>0.11479476131080621</v>
      </c>
      <c r="BZ30" s="785">
        <v>259.08999999999997</v>
      </c>
      <c r="CA30" s="386">
        <v>309.55</v>
      </c>
      <c r="CB30" s="753">
        <v>50.460000000000036</v>
      </c>
      <c r="CC30" s="665">
        <v>0.19475857810027419</v>
      </c>
      <c r="CD30" s="419">
        <v>3.2105925141111664E-2</v>
      </c>
      <c r="CE30" s="419">
        <v>2.3205152135990965E-2</v>
      </c>
      <c r="CF30" s="785">
        <v>3471.32</v>
      </c>
      <c r="CG30" s="386">
        <v>3779.89</v>
      </c>
      <c r="CH30" s="753">
        <v>308.56999999999971</v>
      </c>
      <c r="CI30" s="665">
        <v>8.8891257504349841E-2</v>
      </c>
      <c r="CJ30" s="419">
        <v>0.4301591727231609</v>
      </c>
      <c r="CK30" s="419">
        <v>0.28335623488066836</v>
      </c>
      <c r="CL30" s="785">
        <v>2583.38</v>
      </c>
      <c r="CM30" s="386">
        <v>2743.13</v>
      </c>
      <c r="CN30" s="753">
        <v>159.75</v>
      </c>
      <c r="CO30" s="665">
        <v>6.1837592611230244E-2</v>
      </c>
      <c r="CP30" s="419">
        <v>0.32012738774574495</v>
      </c>
      <c r="CQ30" s="419">
        <v>0.20563640438960071</v>
      </c>
      <c r="CR30" s="785">
        <v>2330.0100000000002</v>
      </c>
      <c r="CS30" s="386">
        <v>2792.95</v>
      </c>
      <c r="CT30" s="753">
        <v>462.9399999999996</v>
      </c>
      <c r="CU30" s="665">
        <v>0.19868584255003177</v>
      </c>
      <c r="CV30" s="419">
        <v>0.28873027379691074</v>
      </c>
      <c r="CW30" s="659">
        <v>0.20937111826269086</v>
      </c>
      <c r="CX30" s="785">
        <v>-1442.07</v>
      </c>
      <c r="CY30" s="386">
        <v>-1756.19</v>
      </c>
      <c r="CZ30" s="753">
        <v>-314.12000000000012</v>
      </c>
      <c r="DA30" s="665">
        <v>-0.21782576435263207</v>
      </c>
      <c r="DB30" s="419">
        <v>-0.17869848881949477</v>
      </c>
      <c r="DC30" s="419">
        <v>-0.13165128777162324</v>
      </c>
      <c r="DD30" s="420">
        <v>1.2161917026593887</v>
      </c>
      <c r="DE30" s="805">
        <v>1.2489213629663227</v>
      </c>
      <c r="DF30" s="785">
        <v>1484.71</v>
      </c>
      <c r="DG30" s="386">
        <v>1161.1199999999999</v>
      </c>
      <c r="DH30" s="660">
        <v>0.15829011984312413</v>
      </c>
      <c r="DI30" s="659">
        <v>0.11679270996552593</v>
      </c>
      <c r="DJ30" s="785">
        <v>364.14</v>
      </c>
      <c r="DK30" s="386">
        <v>-982.1</v>
      </c>
      <c r="DL30" s="660">
        <v>4.5123515306975961E-2</v>
      </c>
      <c r="DM30" s="659">
        <v>-7.362229013974067E-2</v>
      </c>
      <c r="DN30" s="418">
        <v>1.3158988843391617E-2</v>
      </c>
      <c r="DO30" s="806">
        <v>-3.0869192961311964E-2</v>
      </c>
      <c r="DP30" s="418">
        <v>2.2879316676538641E-2</v>
      </c>
      <c r="DQ30" s="806">
        <v>-6.0568185944571251E-2</v>
      </c>
    </row>
    <row r="31" spans="1:121" s="3" customFormat="1" ht="22.5" customHeight="1" thickTop="1" thickBot="1">
      <c r="A31" s="276" t="s">
        <v>205</v>
      </c>
      <c r="B31" s="275">
        <v>14176173.550000001</v>
      </c>
      <c r="C31" s="274">
        <v>16113844.970000003</v>
      </c>
      <c r="D31" s="914">
        <v>1937671.4200000004</v>
      </c>
      <c r="E31" s="269">
        <v>0.13668508029799067</v>
      </c>
      <c r="F31" s="275">
        <v>13042985.690000001</v>
      </c>
      <c r="G31" s="274">
        <v>14846504.550000001</v>
      </c>
      <c r="H31" s="914">
        <v>1803518.8600000003</v>
      </c>
      <c r="I31" s="664">
        <v>0.13827500105154214</v>
      </c>
      <c r="J31" s="270">
        <v>0.92006391174577573</v>
      </c>
      <c r="K31" s="269">
        <v>0.92135083697531683</v>
      </c>
      <c r="L31" s="275">
        <v>4050045.5199999991</v>
      </c>
      <c r="M31" s="274">
        <v>4714729.5499999989</v>
      </c>
      <c r="N31" s="914">
        <v>664684.02999999991</v>
      </c>
      <c r="O31" s="664">
        <v>0.16411766897869334</v>
      </c>
      <c r="P31" s="270">
        <v>0.31051521609083349</v>
      </c>
      <c r="Q31" s="269">
        <v>0.31756495504526006</v>
      </c>
      <c r="R31" s="275">
        <v>8992940.1700000018</v>
      </c>
      <c r="S31" s="274">
        <v>10131775.030000001</v>
      </c>
      <c r="T31" s="914">
        <v>1138834.8599999999</v>
      </c>
      <c r="U31" s="664">
        <v>0.12663654360773971</v>
      </c>
      <c r="V31" s="270">
        <v>0.68948478390916645</v>
      </c>
      <c r="W31" s="269">
        <v>0.68243504697541757</v>
      </c>
      <c r="X31" s="275">
        <v>187006.63</v>
      </c>
      <c r="Y31" s="274">
        <v>213623.61000000002</v>
      </c>
      <c r="Z31" s="914">
        <v>26616.980000000003</v>
      </c>
      <c r="AA31" s="664">
        <v>0.14233174513652275</v>
      </c>
      <c r="AB31" s="270">
        <v>1.4337716412843813E-2</v>
      </c>
      <c r="AC31" s="269">
        <v>1.4388815177374529E-2</v>
      </c>
      <c r="AD31" s="275">
        <v>8805933.5199999996</v>
      </c>
      <c r="AE31" s="274">
        <v>9918151.3699999992</v>
      </c>
      <c r="AF31" s="914">
        <v>1112217.8499999999</v>
      </c>
      <c r="AG31" s="664">
        <v>0.12630323037006072</v>
      </c>
      <c r="AH31" s="270">
        <v>0.67514706596293128</v>
      </c>
      <c r="AI31" s="269">
        <v>0.66804622843024686</v>
      </c>
      <c r="AJ31" s="275">
        <v>6548229.7400000002</v>
      </c>
      <c r="AK31" s="274">
        <v>7326928.46</v>
      </c>
      <c r="AL31" s="914">
        <v>778698.72</v>
      </c>
      <c r="AM31" s="664">
        <v>0.11891744042566224</v>
      </c>
      <c r="AN31" s="270">
        <v>0.46191800043249326</v>
      </c>
      <c r="AO31" s="269">
        <v>0.45469771327953884</v>
      </c>
      <c r="AP31" s="275">
        <v>6006259.4900000012</v>
      </c>
      <c r="AQ31" s="274">
        <v>6720664.5999999996</v>
      </c>
      <c r="AR31" s="914">
        <v>714405.11</v>
      </c>
      <c r="AS31" s="664">
        <v>0.11894343079739272</v>
      </c>
      <c r="AT31" s="270">
        <v>0.46049728434533005</v>
      </c>
      <c r="AU31" s="269">
        <v>0.45267655948012353</v>
      </c>
      <c r="AV31" s="275">
        <v>2212437.61</v>
      </c>
      <c r="AW31" s="274">
        <v>1930443.39</v>
      </c>
      <c r="AX31" s="914">
        <v>-281994.21999999991</v>
      </c>
      <c r="AY31" s="664">
        <v>-0.12745860887801486</v>
      </c>
      <c r="AZ31" s="270">
        <v>0.36835531559759493</v>
      </c>
      <c r="BA31" s="269">
        <v>0.28723995391765272</v>
      </c>
      <c r="BB31" s="275">
        <v>8218697.0800000029</v>
      </c>
      <c r="BC31" s="274">
        <v>8651107.9600000009</v>
      </c>
      <c r="BD31" s="914">
        <v>432410.87999999966</v>
      </c>
      <c r="BE31" s="664">
        <v>5.2613069418540714E-2</v>
      </c>
      <c r="BF31" s="270">
        <v>0.91390545523889566</v>
      </c>
      <c r="BG31" s="269">
        <v>0.85385906560145952</v>
      </c>
      <c r="BH31" s="275">
        <v>8069190.580000001</v>
      </c>
      <c r="BI31" s="274">
        <v>8493911.2599999998</v>
      </c>
      <c r="BJ31" s="914">
        <v>424720.67999999982</v>
      </c>
      <c r="BK31" s="664">
        <v>5.2634855477660406E-2</v>
      </c>
      <c r="BL31" s="270">
        <v>0.91633562321056472</v>
      </c>
      <c r="BM31" s="269">
        <v>0.85640064797680138</v>
      </c>
      <c r="BN31" s="275">
        <v>1388413.1400000001</v>
      </c>
      <c r="BO31" s="274">
        <v>1706290.0599999998</v>
      </c>
      <c r="BP31" s="914">
        <v>317876.92</v>
      </c>
      <c r="BQ31" s="664">
        <v>0.22894980668362133</v>
      </c>
      <c r="BR31" s="270">
        <v>9.7939908474103013E-2</v>
      </c>
      <c r="BS31" s="269">
        <v>0.10588969070862295</v>
      </c>
      <c r="BT31" s="275">
        <v>1077180.9300000002</v>
      </c>
      <c r="BU31" s="274">
        <v>1373036.2399999998</v>
      </c>
      <c r="BV31" s="914">
        <v>295855.31</v>
      </c>
      <c r="BW31" s="664">
        <v>0.27465702535227721</v>
      </c>
      <c r="BX31" s="270">
        <v>0.12232444493857594</v>
      </c>
      <c r="BY31" s="269">
        <v>0.13843670950144008</v>
      </c>
      <c r="BZ31" s="272">
        <v>848297.63000000012</v>
      </c>
      <c r="CA31" s="271">
        <v>953719.58</v>
      </c>
      <c r="CB31" s="914">
        <v>105421.94999999997</v>
      </c>
      <c r="CC31" s="664">
        <v>0.1242747194755216</v>
      </c>
      <c r="CD31" s="270">
        <v>5.9839675848212232E-2</v>
      </c>
      <c r="CE31" s="269">
        <v>5.9186344523953792E-2</v>
      </c>
      <c r="CF31" s="275">
        <v>-1188735.5900000001</v>
      </c>
      <c r="CG31" s="274">
        <v>-902515.76</v>
      </c>
      <c r="CH31" s="914">
        <v>286219.83000000019</v>
      </c>
      <c r="CI31" s="664">
        <v>0.24077669786937234</v>
      </c>
      <c r="CJ31" s="270">
        <v>-8.3854474961616146E-2</v>
      </c>
      <c r="CK31" s="269">
        <v>-5.6008715590863713E-2</v>
      </c>
      <c r="CL31" s="275">
        <v>757123.83000000007</v>
      </c>
      <c r="CM31" s="274">
        <v>852528.07</v>
      </c>
      <c r="CN31" s="914">
        <v>95404.239999999976</v>
      </c>
      <c r="CO31" s="664">
        <v>0.12600876662408034</v>
      </c>
      <c r="CP31" s="270">
        <v>5.3408194202024285E-2</v>
      </c>
      <c r="CQ31" s="269">
        <v>5.290655778227956E-2</v>
      </c>
      <c r="CR31" s="275">
        <v>1399915.88</v>
      </c>
      <c r="CS31" s="274">
        <v>1610089.29</v>
      </c>
      <c r="CT31" s="914">
        <v>210173.41</v>
      </c>
      <c r="CU31" s="664">
        <v>0.15013288512735506</v>
      </c>
      <c r="CV31" s="270">
        <v>9.8751322073085082E-2</v>
      </c>
      <c r="CW31" s="269">
        <v>9.9919621480632867E-2</v>
      </c>
      <c r="CX31" s="272">
        <v>-3345775.31</v>
      </c>
      <c r="CY31" s="271">
        <v>-3365133.1399999997</v>
      </c>
      <c r="CZ31" s="914">
        <v>-19357.830000000045</v>
      </c>
      <c r="DA31" s="664">
        <v>-5.7857531383360018E-3</v>
      </c>
      <c r="DB31" s="270">
        <v>-0.23601399194213449</v>
      </c>
      <c r="DC31" s="269">
        <v>-0.20883489609494482</v>
      </c>
      <c r="DD31" s="273">
        <v>1.379945560842708</v>
      </c>
      <c r="DE31" s="269">
        <v>1.3392903591065075</v>
      </c>
      <c r="DF31" s="272">
        <v>5052190.8999999994</v>
      </c>
      <c r="DG31" s="271">
        <v>5113575.26</v>
      </c>
      <c r="DH31" s="667">
        <v>0.11423576388499068</v>
      </c>
      <c r="DI31" s="268">
        <v>0.10075483568114141</v>
      </c>
      <c r="DJ31" s="272">
        <v>1642114.34</v>
      </c>
      <c r="DK31" s="271">
        <v>1726221.6300000004</v>
      </c>
      <c r="DL31" s="666">
        <v>0.11583621872349327</v>
      </c>
      <c r="DM31" s="269">
        <v>0.10712661274908618</v>
      </c>
      <c r="DN31" s="267">
        <v>3.1590530494527203E-2</v>
      </c>
      <c r="DO31" s="268">
        <v>2.9139427074904578E-2</v>
      </c>
      <c r="DP31" s="267">
        <v>0.29831384112459358</v>
      </c>
      <c r="DQ31" s="266">
        <v>0.28668538779820185</v>
      </c>
    </row>
    <row r="32" spans="1:121" ht="13.5" thickTop="1">
      <c r="B32" s="381" t="s">
        <v>218</v>
      </c>
      <c r="AJ32" s="381" t="s">
        <v>218</v>
      </c>
      <c r="AO32" s="6"/>
      <c r="BN32" s="381" t="s">
        <v>218</v>
      </c>
      <c r="CX32" s="381" t="s">
        <v>218</v>
      </c>
    </row>
    <row r="33" spans="2:109">
      <c r="B33" s="381" t="s">
        <v>440</v>
      </c>
      <c r="S33" s="10"/>
      <c r="AE33" s="87"/>
      <c r="AJ33" s="381" t="s">
        <v>440</v>
      </c>
      <c r="AO33" s="6"/>
      <c r="AP33" s="7"/>
      <c r="AQ33" s="11"/>
      <c r="AR33" s="11"/>
      <c r="AS33" s="11"/>
      <c r="AT33" s="7"/>
      <c r="AU33" s="11"/>
      <c r="AV33" s="7"/>
      <c r="AW33" s="6"/>
      <c r="AX33" s="6"/>
      <c r="AY33" s="6"/>
      <c r="BH33" s="256"/>
      <c r="BI33" s="256"/>
      <c r="BN33" s="381" t="s">
        <v>440</v>
      </c>
      <c r="CG33" s="87"/>
      <c r="CX33" s="381" t="s">
        <v>440</v>
      </c>
    </row>
    <row r="34" spans="2:109">
      <c r="Y34" s="87"/>
      <c r="AO34" s="6"/>
      <c r="AP34" s="7"/>
      <c r="AQ34" s="11"/>
      <c r="AR34" s="11"/>
      <c r="AS34" s="11"/>
      <c r="AT34" s="7"/>
      <c r="AU34" s="11"/>
      <c r="AV34" s="7"/>
      <c r="AW34" s="6"/>
      <c r="AX34" s="6"/>
      <c r="AY34" s="6"/>
      <c r="BH34" s="256"/>
      <c r="BI34" s="256"/>
      <c r="CG34" s="87"/>
    </row>
    <row r="35" spans="2:109">
      <c r="B35" s="6" t="s">
        <v>57</v>
      </c>
      <c r="AE35" s="365"/>
      <c r="AJ35" s="6" t="s">
        <v>58</v>
      </c>
      <c r="AO35" s="6"/>
      <c r="AP35" s="7"/>
      <c r="AQ35" s="11"/>
      <c r="AR35" s="11"/>
      <c r="AS35" s="11"/>
      <c r="AT35" s="7"/>
      <c r="AU35" s="11"/>
      <c r="AV35" s="7"/>
      <c r="AW35" s="6"/>
      <c r="AX35" s="6"/>
      <c r="AY35" s="6"/>
      <c r="BC35" s="87"/>
      <c r="BH35" s="256"/>
      <c r="BI35" s="256"/>
      <c r="CX35" s="208" t="s">
        <v>422</v>
      </c>
      <c r="CY35" s="365"/>
      <c r="DD35" s="87"/>
      <c r="DE35" s="87"/>
    </row>
    <row r="36" spans="2:109">
      <c r="B36" s="6" t="s">
        <v>436</v>
      </c>
      <c r="AE36" s="87"/>
      <c r="AJ36" s="6" t="s">
        <v>60</v>
      </c>
      <c r="AO36" s="6"/>
      <c r="AP36" s="7"/>
      <c r="AQ36" s="11"/>
      <c r="AR36" s="11"/>
      <c r="AS36" s="11"/>
      <c r="AT36" s="7"/>
      <c r="AU36" s="11"/>
      <c r="AV36" s="7"/>
      <c r="AW36" s="6"/>
      <c r="AX36" s="6"/>
      <c r="AY36" s="6"/>
      <c r="BH36" s="256"/>
      <c r="BI36" s="256"/>
      <c r="CG36" s="87"/>
      <c r="CY36" s="113"/>
      <c r="DD36" s="363"/>
      <c r="DE36" s="363"/>
    </row>
    <row r="37" spans="2:109">
      <c r="B37" s="6" t="s">
        <v>435</v>
      </c>
      <c r="C37" s="10"/>
      <c r="AJ37" s="6" t="s">
        <v>61</v>
      </c>
      <c r="BH37" s="256"/>
      <c r="BI37" s="256"/>
      <c r="CX37" s="87"/>
      <c r="CY37" s="87"/>
    </row>
    <row r="38" spans="2:109">
      <c r="B38" s="6" t="s">
        <v>428</v>
      </c>
      <c r="AJ38" s="6" t="s">
        <v>62</v>
      </c>
    </row>
    <row r="39" spans="2:109">
      <c r="AJ39" s="208"/>
    </row>
    <row r="40" spans="2:109">
      <c r="B40" s="235"/>
      <c r="AE40" s="87"/>
      <c r="CX40" s="87"/>
      <c r="CY40" s="87"/>
    </row>
    <row r="42" spans="2:109"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2:109"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2:109"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2:109"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2:109"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2:109"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2:109"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="6" customFormat="1"/>
    <row r="50" s="6" customFormat="1"/>
    <row r="51" s="6" customFormat="1"/>
    <row r="52" s="6" customFormat="1"/>
    <row r="53" s="6" customFormat="1"/>
    <row r="54" s="6" customFormat="1"/>
    <row r="55" s="6" customFormat="1"/>
    <row r="56" s="6" customFormat="1"/>
    <row r="57" s="6" customFormat="1"/>
    <row r="58" s="6" customFormat="1"/>
    <row r="59" s="6" customFormat="1"/>
    <row r="60" s="6" customFormat="1"/>
    <row r="61" s="6" customFormat="1"/>
    <row r="62" s="6" customFormat="1"/>
    <row r="63" s="6" customFormat="1"/>
    <row r="64" s="6" customFormat="1"/>
    <row r="65" s="6" customFormat="1"/>
    <row r="66" s="6" customFormat="1"/>
    <row r="67" s="6" customFormat="1"/>
    <row r="68" s="6" customFormat="1"/>
    <row r="69" s="6" customFormat="1"/>
    <row r="70" s="6" customFormat="1"/>
  </sheetData>
  <sortState xmlns:xlrd2="http://schemas.microsoft.com/office/spreadsheetml/2017/richdata2" ref="A10:DQ30">
    <sortCondition descending="1" ref="C10:C30"/>
  </sortState>
  <mergeCells count="210">
    <mergeCell ref="DF9:DG9"/>
    <mergeCell ref="DH9:DI9"/>
    <mergeCell ref="DJ9:DK9"/>
    <mergeCell ref="DL9:DM9"/>
    <mergeCell ref="DN9:DO9"/>
    <mergeCell ref="DP9:DQ9"/>
    <mergeCell ref="CP9:CQ9"/>
    <mergeCell ref="CR9:CS9"/>
    <mergeCell ref="CV9:CW9"/>
    <mergeCell ref="CX9:CY9"/>
    <mergeCell ref="DB9:DC9"/>
    <mergeCell ref="DD9:DE9"/>
    <mergeCell ref="CT8:CT9"/>
    <mergeCell ref="CU8:CU9"/>
    <mergeCell ref="CZ8:CZ9"/>
    <mergeCell ref="DA8:DA9"/>
    <mergeCell ref="BF9:BG9"/>
    <mergeCell ref="BH9:BI9"/>
    <mergeCell ref="BL9:BM9"/>
    <mergeCell ref="BN9:BO9"/>
    <mergeCell ref="BR9:BS9"/>
    <mergeCell ref="BT9:BU9"/>
    <mergeCell ref="CD9:CE9"/>
    <mergeCell ref="CF9:CG9"/>
    <mergeCell ref="CJ9:CK9"/>
    <mergeCell ref="CB8:CB9"/>
    <mergeCell ref="CC8:CC9"/>
    <mergeCell ref="CH8:CH9"/>
    <mergeCell ref="CI8:CI9"/>
    <mergeCell ref="B9:C9"/>
    <mergeCell ref="F9:G9"/>
    <mergeCell ref="J9:K9"/>
    <mergeCell ref="L9:M9"/>
    <mergeCell ref="P9:Q9"/>
    <mergeCell ref="R9:S9"/>
    <mergeCell ref="V9:W9"/>
    <mergeCell ref="X9:Y9"/>
    <mergeCell ref="AB9:AC9"/>
    <mergeCell ref="D8:D9"/>
    <mergeCell ref="E8:E9"/>
    <mergeCell ref="H8:H9"/>
    <mergeCell ref="I8:I9"/>
    <mergeCell ref="N8:N9"/>
    <mergeCell ref="O8:O9"/>
    <mergeCell ref="T8:T9"/>
    <mergeCell ref="U8:U9"/>
    <mergeCell ref="CN8:CN9"/>
    <mergeCell ref="CO8:CO9"/>
    <mergeCell ref="BJ8:BJ9"/>
    <mergeCell ref="BK8:BK9"/>
    <mergeCell ref="BP8:BP9"/>
    <mergeCell ref="BQ8:BQ9"/>
    <mergeCell ref="BV8:BV9"/>
    <mergeCell ref="BW8:BW9"/>
    <mergeCell ref="BX9:BY9"/>
    <mergeCell ref="BZ9:CA9"/>
    <mergeCell ref="CL9:CM9"/>
    <mergeCell ref="BE8:BE9"/>
    <mergeCell ref="Z8:Z9"/>
    <mergeCell ref="AA8:AA9"/>
    <mergeCell ref="AF8:AF9"/>
    <mergeCell ref="AG8:AG9"/>
    <mergeCell ref="AL8:AL9"/>
    <mergeCell ref="AM8:AM9"/>
    <mergeCell ref="AN9:AO9"/>
    <mergeCell ref="AP9:AQ9"/>
    <mergeCell ref="AD9:AE9"/>
    <mergeCell ref="AH9:AI9"/>
    <mergeCell ref="AJ9:AK9"/>
    <mergeCell ref="AT9:AU9"/>
    <mergeCell ref="AV9:AW9"/>
    <mergeCell ref="AZ9:BA9"/>
    <mergeCell ref="BB9:BC9"/>
    <mergeCell ref="AR8:AR9"/>
    <mergeCell ref="AS8:AS9"/>
    <mergeCell ref="AX8:AX9"/>
    <mergeCell ref="AY8:AY9"/>
    <mergeCell ref="BD8:BD9"/>
    <mergeCell ref="CF7:CG7"/>
    <mergeCell ref="CH7:CI7"/>
    <mergeCell ref="CJ7:CK7"/>
    <mergeCell ref="CL7:CM7"/>
    <mergeCell ref="CN7:CO7"/>
    <mergeCell ref="CP7:CQ7"/>
    <mergeCell ref="CR7:CS7"/>
    <mergeCell ref="CT7:CU7"/>
    <mergeCell ref="CV7:CW7"/>
    <mergeCell ref="BN7:BO7"/>
    <mergeCell ref="BP7:BQ7"/>
    <mergeCell ref="BR7:BS7"/>
    <mergeCell ref="BT7:BU7"/>
    <mergeCell ref="BV7:BW7"/>
    <mergeCell ref="BX7:BY7"/>
    <mergeCell ref="BZ7:CA7"/>
    <mergeCell ref="CB7:CC7"/>
    <mergeCell ref="CD7:CE7"/>
    <mergeCell ref="AV7:AW7"/>
    <mergeCell ref="AX7:AY7"/>
    <mergeCell ref="AZ7:BA7"/>
    <mergeCell ref="BB7:BC7"/>
    <mergeCell ref="BD7:BE7"/>
    <mergeCell ref="BF7:BG7"/>
    <mergeCell ref="BH7:BI7"/>
    <mergeCell ref="BJ7:BK7"/>
    <mergeCell ref="BL7:BM7"/>
    <mergeCell ref="DP6:DQ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CX6:DC6"/>
    <mergeCell ref="DD6:DE7"/>
    <mergeCell ref="DF6:DI6"/>
    <mergeCell ref="DJ6:DM6"/>
    <mergeCell ref="DN6:DO7"/>
    <mergeCell ref="CZ7:DA7"/>
    <mergeCell ref="DB7:DC7"/>
    <mergeCell ref="DF7:DG7"/>
    <mergeCell ref="DH7:DI7"/>
    <mergeCell ref="CX7:CY7"/>
    <mergeCell ref="DJ7:DK7"/>
    <mergeCell ref="DL7:DM7"/>
    <mergeCell ref="DL5:DM5"/>
    <mergeCell ref="DP5:DQ5"/>
    <mergeCell ref="DR5:DS5"/>
    <mergeCell ref="DT5:DU5"/>
    <mergeCell ref="DV5:DW5"/>
    <mergeCell ref="DX5:DY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R6:CW6"/>
    <mergeCell ref="CL5:CM5"/>
    <mergeCell ref="CP5:CQ5"/>
    <mergeCell ref="CR5:CS5"/>
    <mergeCell ref="CV5:CW5"/>
    <mergeCell ref="CX5:CY5"/>
    <mergeCell ref="DB5:DC5"/>
    <mergeCell ref="DF5:DG5"/>
    <mergeCell ref="DH5:DI5"/>
    <mergeCell ref="DJ5:DK5"/>
    <mergeCell ref="B4:W4"/>
    <mergeCell ref="AJ4:BG4"/>
    <mergeCell ref="BN4:CW4"/>
    <mergeCell ref="CX4:DQ4"/>
    <mergeCell ref="B5:C5"/>
    <mergeCell ref="D5:E5"/>
    <mergeCell ref="F5:G5"/>
    <mergeCell ref="J5:K5"/>
    <mergeCell ref="L5:M5"/>
    <mergeCell ref="P5:Q5"/>
    <mergeCell ref="R5:S5"/>
    <mergeCell ref="V5:W5"/>
    <mergeCell ref="AJ5:AK5"/>
    <mergeCell ref="AN5:AO5"/>
    <mergeCell ref="AP5:AQ5"/>
    <mergeCell ref="AT5:AU5"/>
    <mergeCell ref="AV5:AW5"/>
    <mergeCell ref="AZ5:BA5"/>
    <mergeCell ref="BB5:BC5"/>
    <mergeCell ref="BF5:BG5"/>
    <mergeCell ref="BN5:BO5"/>
    <mergeCell ref="BR5:BS5"/>
    <mergeCell ref="CF5:CG5"/>
    <mergeCell ref="CJ5:CK5"/>
    <mergeCell ref="B1:W1"/>
    <mergeCell ref="AJ1:BG1"/>
    <mergeCell ref="BN1:CW1"/>
    <mergeCell ref="CX1:DQ1"/>
    <mergeCell ref="B2:W2"/>
    <mergeCell ref="AJ2:BG2"/>
    <mergeCell ref="BN2:CW2"/>
    <mergeCell ref="CX2:DQ2"/>
    <mergeCell ref="B3:W3"/>
    <mergeCell ref="AJ3:BG3"/>
    <mergeCell ref="BN3:CW3"/>
    <mergeCell ref="CX3:DQ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35" max="43" man="1"/>
    <brk id="65" max="43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59999389629810485"/>
  </sheetPr>
  <dimension ref="A1:IQ57"/>
  <sheetViews>
    <sheetView showGridLines="0" showZeros="0" zoomScale="80" zoomScaleNormal="75" zoomScaleSheetLayoutView="75" workbookViewId="0">
      <pane xSplit="1" ySplit="10" topLeftCell="B11" activePane="bottomRight" state="frozen"/>
      <selection pane="topRight"/>
      <selection pane="bottomLeft"/>
      <selection pane="bottomRight" activeCell="A7" sqref="A7:A10"/>
    </sheetView>
  </sheetViews>
  <sheetFormatPr baseColWidth="10" defaultColWidth="11.42578125" defaultRowHeight="12.75"/>
  <cols>
    <col min="1" max="1" width="36.7109375" style="6" customWidth="1"/>
    <col min="2" max="2" width="13" style="6" customWidth="1"/>
    <col min="3" max="3" width="12.7109375" style="6" customWidth="1"/>
    <col min="4" max="4" width="12.42578125" style="6" customWidth="1"/>
    <col min="5" max="5" width="9.5703125" style="256" customWidth="1"/>
    <col min="6" max="6" width="12.85546875" style="6" bestFit="1" customWidth="1"/>
    <col min="7" max="8" width="12.28515625" style="6" bestFit="1" customWidth="1"/>
    <col min="9" max="9" width="7.85546875" style="256" customWidth="1"/>
    <col min="10" max="10" width="9.140625" style="6" bestFit="1" customWidth="1"/>
    <col min="11" max="11" width="8.7109375" style="6" bestFit="1" customWidth="1"/>
    <col min="12" max="12" width="12.28515625" style="6" customWidth="1"/>
    <col min="13" max="13" width="11" style="6" customWidth="1"/>
    <col min="14" max="14" width="11.42578125" style="6" customWidth="1"/>
    <col min="15" max="15" width="9.42578125" style="6" customWidth="1"/>
    <col min="16" max="17" width="9.140625" style="6" bestFit="1" customWidth="1"/>
    <col min="18" max="18" width="12" style="6" customWidth="1"/>
    <col min="19" max="19" width="13.7109375" style="6" customWidth="1"/>
    <col min="20" max="20" width="11.140625" style="6" customWidth="1"/>
    <col min="21" max="21" width="9.140625" style="6" customWidth="1"/>
    <col min="22" max="23" width="9.140625" style="6" bestFit="1" customWidth="1"/>
    <col min="24" max="25" width="11.85546875" style="6" customWidth="1"/>
    <col min="26" max="26" width="10.140625" style="6" customWidth="1"/>
    <col min="27" max="27" width="8" style="6" bestFit="1" customWidth="1"/>
    <col min="28" max="28" width="9.140625" style="6" bestFit="1" customWidth="1"/>
    <col min="29" max="29" width="9.85546875" style="6" customWidth="1"/>
    <col min="30" max="31" width="12.28515625" style="6" bestFit="1" customWidth="1"/>
    <col min="32" max="32" width="11.5703125" style="6" customWidth="1"/>
    <col min="33" max="33" width="8.85546875" style="6" customWidth="1"/>
    <col min="34" max="34" width="8.7109375" style="6" bestFit="1" customWidth="1"/>
    <col min="35" max="35" width="9" style="6" customWidth="1"/>
    <col min="36" max="37" width="13.140625" style="6" customWidth="1"/>
    <col min="38" max="38" width="11.28515625" style="6" customWidth="1"/>
    <col min="39" max="39" width="7.28515625" style="6" bestFit="1" customWidth="1"/>
    <col min="40" max="40" width="9.140625" style="6" bestFit="1" customWidth="1"/>
    <col min="41" max="41" width="8.85546875" style="7" customWidth="1"/>
    <col min="42" max="42" width="12.140625" style="11" customWidth="1"/>
    <col min="43" max="43" width="12.140625" style="7" customWidth="1"/>
    <col min="44" max="44" width="11.5703125" style="7" customWidth="1"/>
    <col min="45" max="45" width="7.28515625" style="7" bestFit="1" customWidth="1"/>
    <col min="46" max="46" width="9.140625" style="11" bestFit="1" customWidth="1"/>
    <col min="47" max="47" width="9.140625" style="7" bestFit="1" customWidth="1"/>
    <col min="48" max="48" width="12.85546875" style="11" customWidth="1"/>
    <col min="49" max="49" width="12.85546875" style="7" customWidth="1"/>
    <col min="50" max="50" width="11.140625" style="7" customWidth="1"/>
    <col min="51" max="51" width="10.85546875" style="7" customWidth="1"/>
    <col min="52" max="52" width="9.5703125" style="6" customWidth="1"/>
    <col min="53" max="53" width="9" style="6" customWidth="1"/>
    <col min="54" max="55" width="12.140625" style="6" customWidth="1"/>
    <col min="56" max="56" width="11.140625" style="6" customWidth="1"/>
    <col min="57" max="57" width="8.7109375" style="6" customWidth="1"/>
    <col min="58" max="58" width="9" style="6" customWidth="1"/>
    <col min="59" max="59" width="8.85546875" style="6" customWidth="1"/>
    <col min="60" max="61" width="12.28515625" style="6" customWidth="1"/>
    <col min="62" max="62" width="11.42578125" style="6" customWidth="1"/>
    <col min="63" max="63" width="10.140625" style="6" customWidth="1"/>
    <col min="64" max="65" width="9.140625" style="6" bestFit="1" customWidth="1"/>
    <col min="66" max="67" width="12.85546875" style="6" customWidth="1"/>
    <col min="68" max="68" width="11.7109375" style="6" customWidth="1"/>
    <col min="69" max="69" width="7.42578125" style="6" customWidth="1"/>
    <col min="70" max="70" width="9.5703125" style="6" bestFit="1" customWidth="1"/>
    <col min="71" max="71" width="9.7109375" style="6" customWidth="1"/>
    <col min="72" max="73" width="12.5703125" style="6" customWidth="1"/>
    <col min="74" max="74" width="10.7109375" style="6" customWidth="1"/>
    <col min="75" max="75" width="8.5703125" style="6" customWidth="1"/>
    <col min="76" max="77" width="8.7109375" style="6" customWidth="1"/>
    <col min="78" max="79" width="11.5703125" style="6" customWidth="1"/>
    <col min="80" max="80" width="9.7109375" style="6" customWidth="1"/>
    <col min="81" max="81" width="10" style="6" customWidth="1"/>
    <col min="82" max="82" width="9.140625" style="6" bestFit="1" customWidth="1"/>
    <col min="83" max="83" width="8.7109375" style="6" bestFit="1" customWidth="1"/>
    <col min="84" max="84" width="12.7109375" style="6" customWidth="1"/>
    <col min="85" max="85" width="12.85546875" style="6" customWidth="1"/>
    <col min="86" max="86" width="9.5703125" style="6" customWidth="1"/>
    <col min="87" max="87" width="7.140625" style="6" customWidth="1"/>
    <col min="88" max="88" width="9.140625" style="6" bestFit="1" customWidth="1"/>
    <col min="89" max="89" width="8.7109375" style="6" bestFit="1" customWidth="1"/>
    <col min="90" max="91" width="12.5703125" style="6" customWidth="1"/>
    <col min="92" max="92" width="10.7109375" style="6" customWidth="1"/>
    <col min="93" max="93" width="9.140625" style="6" customWidth="1"/>
    <col min="94" max="94" width="9.140625" style="6" bestFit="1" customWidth="1"/>
    <col min="95" max="95" width="9.42578125" style="6" customWidth="1"/>
    <col min="96" max="97" width="10.7109375" style="6" customWidth="1"/>
    <col min="98" max="98" width="9.85546875" style="6" customWidth="1"/>
    <col min="99" max="99" width="11.28515625" style="6" customWidth="1"/>
    <col min="100" max="100" width="8.7109375" style="6" customWidth="1"/>
    <col min="101" max="101" width="9.42578125" style="6" customWidth="1"/>
    <col min="102" max="103" width="13.7109375" style="6" customWidth="1"/>
    <col min="104" max="104" width="12.28515625" style="6" customWidth="1"/>
    <col min="105" max="105" width="10.85546875" style="6" customWidth="1"/>
    <col min="106" max="106" width="8.5703125" style="6" customWidth="1"/>
    <col min="107" max="107" width="8.7109375" style="6" bestFit="1" customWidth="1"/>
    <col min="108" max="108" width="10.7109375" style="6" bestFit="1" customWidth="1"/>
    <col min="109" max="109" width="9.42578125" style="6" customWidth="1"/>
    <col min="110" max="16384" width="11.42578125" style="6"/>
  </cols>
  <sheetData>
    <row r="1" spans="1:109" s="456" customFormat="1" ht="18">
      <c r="A1" s="457"/>
      <c r="B1" s="1330" t="s">
        <v>303</v>
      </c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  <c r="P1" s="1330"/>
      <c r="Q1" s="1330"/>
      <c r="R1" s="1330"/>
      <c r="S1" s="1330"/>
      <c r="T1" s="1330"/>
      <c r="U1" s="1330"/>
      <c r="V1" s="1330"/>
      <c r="W1" s="1330"/>
      <c r="X1" s="1330" t="s">
        <v>303</v>
      </c>
      <c r="Y1" s="1330"/>
      <c r="Z1" s="1330"/>
      <c r="AA1" s="1330"/>
      <c r="AB1" s="1330"/>
      <c r="AC1" s="1330"/>
      <c r="AD1" s="1330"/>
      <c r="AE1" s="1330"/>
      <c r="AF1" s="1330"/>
      <c r="AG1" s="1330"/>
      <c r="AH1" s="1330"/>
      <c r="AI1" s="1330"/>
      <c r="AJ1" s="1330"/>
      <c r="AK1" s="1330"/>
      <c r="AL1" s="1330"/>
      <c r="AM1" s="1330"/>
      <c r="AN1" s="1330"/>
      <c r="AO1" s="1330"/>
      <c r="AP1" s="1330"/>
      <c r="AQ1" s="1330"/>
      <c r="AR1" s="1330"/>
      <c r="AS1" s="1330"/>
      <c r="AT1" s="1330"/>
      <c r="AU1" s="1330"/>
      <c r="AV1" s="1330"/>
      <c r="AW1" s="1330"/>
      <c r="AX1" s="1330"/>
      <c r="AY1" s="1330"/>
      <c r="AZ1" s="1330"/>
      <c r="BA1" s="1330"/>
      <c r="BB1" s="1330" t="s">
        <v>303</v>
      </c>
      <c r="BC1" s="1330"/>
      <c r="BD1" s="1330"/>
      <c r="BE1" s="1330"/>
      <c r="BF1" s="1330"/>
      <c r="BG1" s="1330"/>
      <c r="BH1" s="1330"/>
      <c r="BI1" s="1330"/>
      <c r="BJ1" s="1330"/>
      <c r="BK1" s="1330"/>
      <c r="BL1" s="1330"/>
      <c r="BM1" s="1330"/>
      <c r="BN1" s="1330"/>
      <c r="BO1" s="1330"/>
      <c r="BP1" s="1330"/>
      <c r="BQ1" s="1330"/>
      <c r="BR1" s="1330"/>
      <c r="BS1" s="1330"/>
      <c r="BT1" s="1330"/>
      <c r="BU1" s="1330"/>
      <c r="BV1" s="1330"/>
      <c r="BW1" s="1330"/>
      <c r="BX1" s="1330"/>
      <c r="BY1" s="1330"/>
      <c r="BZ1" s="1330"/>
      <c r="CA1" s="1330"/>
      <c r="CB1" s="1330"/>
      <c r="CC1" s="1330"/>
      <c r="CD1" s="1330"/>
      <c r="CE1" s="1330"/>
      <c r="CF1" s="1330"/>
      <c r="CG1" s="1330"/>
      <c r="CH1" s="1330"/>
      <c r="CI1" s="1330"/>
      <c r="CJ1" s="1330"/>
      <c r="CK1" s="1330"/>
      <c r="CL1" s="1330" t="s">
        <v>303</v>
      </c>
      <c r="CM1" s="1330"/>
      <c r="CN1" s="1330"/>
      <c r="CO1" s="1330"/>
      <c r="CP1" s="1330"/>
      <c r="CQ1" s="1330"/>
      <c r="CR1" s="1330"/>
      <c r="CS1" s="1330"/>
      <c r="CT1" s="1330"/>
      <c r="CU1" s="1330"/>
      <c r="CV1" s="1330"/>
      <c r="CW1" s="1330"/>
      <c r="CX1" s="1330"/>
      <c r="CY1" s="1330"/>
      <c r="CZ1" s="1330"/>
      <c r="DA1" s="1330"/>
      <c r="DB1" s="1330"/>
      <c r="DC1" s="1330"/>
      <c r="DD1" s="1330"/>
      <c r="DE1" s="1330"/>
    </row>
    <row r="2" spans="1:109" s="31" customFormat="1" ht="23.25" customHeight="1">
      <c r="A2" s="20"/>
      <c r="B2" s="1331" t="s">
        <v>76</v>
      </c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1"/>
      <c r="V2" s="1331"/>
      <c r="W2" s="1331"/>
      <c r="X2" s="1331" t="s">
        <v>76</v>
      </c>
      <c r="Y2" s="1331"/>
      <c r="Z2" s="1331"/>
      <c r="AA2" s="1331"/>
      <c r="AB2" s="1331"/>
      <c r="AC2" s="1331"/>
      <c r="AD2" s="1331"/>
      <c r="AE2" s="1331"/>
      <c r="AF2" s="1331"/>
      <c r="AG2" s="1331"/>
      <c r="AH2" s="1331"/>
      <c r="AI2" s="1331"/>
      <c r="AJ2" s="1331"/>
      <c r="AK2" s="1331"/>
      <c r="AL2" s="1331"/>
      <c r="AM2" s="1331"/>
      <c r="AN2" s="1331"/>
      <c r="AO2" s="1331"/>
      <c r="AP2" s="1331"/>
      <c r="AQ2" s="1331"/>
      <c r="AR2" s="1331"/>
      <c r="AS2" s="1331"/>
      <c r="AT2" s="1331"/>
      <c r="AU2" s="1331"/>
      <c r="AV2" s="1331"/>
      <c r="AW2" s="1331"/>
      <c r="AX2" s="1331"/>
      <c r="AY2" s="1331"/>
      <c r="AZ2" s="1331"/>
      <c r="BA2" s="1331"/>
      <c r="BB2" s="1331" t="s">
        <v>76</v>
      </c>
      <c r="BC2" s="1331"/>
      <c r="BD2" s="1331"/>
      <c r="BE2" s="1331"/>
      <c r="BF2" s="1331"/>
      <c r="BG2" s="1331"/>
      <c r="BH2" s="1331"/>
      <c r="BI2" s="1331"/>
      <c r="BJ2" s="1331"/>
      <c r="BK2" s="1331"/>
      <c r="BL2" s="1331"/>
      <c r="BM2" s="1331"/>
      <c r="BN2" s="1331"/>
      <c r="BO2" s="1331"/>
      <c r="BP2" s="1331"/>
      <c r="BQ2" s="1331"/>
      <c r="BR2" s="1331"/>
      <c r="BS2" s="1331"/>
      <c r="BT2" s="1331"/>
      <c r="BU2" s="1331"/>
      <c r="BV2" s="1331"/>
      <c r="BW2" s="1331"/>
      <c r="BX2" s="1331"/>
      <c r="BY2" s="1331"/>
      <c r="BZ2" s="1331"/>
      <c r="CA2" s="1331"/>
      <c r="CB2" s="1331"/>
      <c r="CC2" s="1331"/>
      <c r="CD2" s="1331"/>
      <c r="CE2" s="1331"/>
      <c r="CF2" s="1331"/>
      <c r="CG2" s="1331"/>
      <c r="CH2" s="1331"/>
      <c r="CI2" s="1331"/>
      <c r="CJ2" s="1331"/>
      <c r="CK2" s="1331"/>
      <c r="CL2" s="1331" t="s">
        <v>76</v>
      </c>
      <c r="CM2" s="1331"/>
      <c r="CN2" s="1331"/>
      <c r="CO2" s="1331"/>
      <c r="CP2" s="1331"/>
      <c r="CQ2" s="1331"/>
      <c r="CR2" s="1331"/>
      <c r="CS2" s="1331"/>
      <c r="CT2" s="1331"/>
      <c r="CU2" s="1331"/>
      <c r="CV2" s="1331"/>
      <c r="CW2" s="1331"/>
      <c r="CX2" s="1331"/>
      <c r="CY2" s="1331"/>
      <c r="CZ2" s="1331"/>
      <c r="DA2" s="1331"/>
      <c r="DB2" s="1331"/>
      <c r="DC2" s="1331"/>
      <c r="DD2" s="1331"/>
      <c r="DE2" s="1331"/>
    </row>
    <row r="3" spans="1:109" ht="15.75">
      <c r="A3" s="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329" t="s">
        <v>486</v>
      </c>
      <c r="BC3" s="1329"/>
      <c r="BD3" s="1329"/>
      <c r="BE3" s="1329"/>
      <c r="BF3" s="1329"/>
      <c r="BG3" s="1329"/>
      <c r="BH3" s="1329"/>
      <c r="BI3" s="1329"/>
      <c r="BJ3" s="1329"/>
      <c r="BK3" s="1329"/>
      <c r="BL3" s="1329"/>
      <c r="BM3" s="1329"/>
      <c r="BN3" s="1329"/>
      <c r="BO3" s="1329"/>
      <c r="BP3" s="1329"/>
      <c r="BQ3" s="1329"/>
      <c r="BR3" s="1329"/>
      <c r="BS3" s="1329"/>
      <c r="BT3" s="1329"/>
      <c r="BU3" s="1329"/>
      <c r="BV3" s="1329"/>
      <c r="BW3" s="1329"/>
      <c r="BX3" s="1329"/>
      <c r="BY3" s="1329"/>
      <c r="BZ3" s="1329"/>
      <c r="CA3" s="1329"/>
      <c r="CB3" s="1329"/>
      <c r="CC3" s="1329"/>
      <c r="CD3" s="1329"/>
      <c r="CE3" s="1329"/>
      <c r="CF3" s="1329"/>
      <c r="CG3" s="1329"/>
      <c r="CH3" s="1329"/>
      <c r="CI3" s="1329"/>
      <c r="CJ3" s="1329"/>
      <c r="CK3" s="1329"/>
      <c r="CL3" s="1329" t="s">
        <v>486</v>
      </c>
      <c r="CM3" s="1329"/>
      <c r="CN3" s="1329"/>
      <c r="CO3" s="1329"/>
      <c r="CP3" s="1329"/>
      <c r="CQ3" s="1329"/>
      <c r="CR3" s="1329"/>
      <c r="CS3" s="1329"/>
      <c r="CT3" s="1329"/>
      <c r="CU3" s="1329"/>
      <c r="CV3" s="1329"/>
      <c r="CW3" s="1329"/>
      <c r="CX3" s="1329"/>
      <c r="CY3" s="1329"/>
      <c r="CZ3" s="1329"/>
      <c r="DA3" s="1329"/>
      <c r="DB3" s="1329"/>
      <c r="DC3" s="1329"/>
      <c r="DD3" s="1329"/>
      <c r="DE3" s="1329"/>
    </row>
    <row r="4" spans="1:109" ht="13.5" thickBot="1">
      <c r="A4" s="21"/>
      <c r="B4" s="1290" t="s">
        <v>14</v>
      </c>
      <c r="C4" s="1290"/>
      <c r="D4" s="1290"/>
      <c r="E4" s="1290"/>
      <c r="F4" s="1290"/>
      <c r="G4" s="1290"/>
      <c r="H4" s="1290"/>
      <c r="I4" s="1290"/>
      <c r="J4" s="1290"/>
      <c r="K4" s="1290"/>
      <c r="L4" s="1290"/>
      <c r="M4" s="1290"/>
      <c r="N4" s="1290"/>
      <c r="O4" s="1290"/>
      <c r="P4" s="1290"/>
      <c r="Q4" s="1290"/>
      <c r="R4" s="1290"/>
      <c r="S4" s="1290"/>
      <c r="T4" s="1290"/>
      <c r="U4" s="1290"/>
      <c r="V4" s="1290"/>
      <c r="W4" s="1290"/>
      <c r="X4" s="1290" t="s">
        <v>14</v>
      </c>
      <c r="Y4" s="1290"/>
      <c r="Z4" s="1290"/>
      <c r="AA4" s="1290"/>
      <c r="AB4" s="1290"/>
      <c r="AC4" s="1290"/>
      <c r="AD4" s="1290"/>
      <c r="AE4" s="1290"/>
      <c r="AF4" s="1290"/>
      <c r="AG4" s="1290"/>
      <c r="AH4" s="1290"/>
      <c r="AI4" s="1290"/>
      <c r="AJ4" s="1290"/>
      <c r="AK4" s="1290"/>
      <c r="AL4" s="1290"/>
      <c r="AM4" s="1290"/>
      <c r="AN4" s="1290"/>
      <c r="AO4" s="1290"/>
      <c r="AP4" s="1290"/>
      <c r="AQ4" s="1290"/>
      <c r="AR4" s="1290"/>
      <c r="AS4" s="1290"/>
      <c r="AT4" s="1290"/>
      <c r="AU4" s="1290"/>
      <c r="AV4" s="1290"/>
      <c r="AW4" s="1290"/>
      <c r="AX4" s="1290"/>
      <c r="AY4" s="1290"/>
      <c r="AZ4" s="1290"/>
      <c r="BA4" s="1290"/>
      <c r="BB4" s="1290" t="s">
        <v>14</v>
      </c>
      <c r="BC4" s="1290"/>
      <c r="BD4" s="1290"/>
      <c r="BE4" s="1290"/>
      <c r="BF4" s="1290"/>
      <c r="BG4" s="1290"/>
      <c r="BH4" s="1290"/>
      <c r="BI4" s="1290"/>
      <c r="BJ4" s="1290"/>
      <c r="BK4" s="1290"/>
      <c r="BL4" s="1290"/>
      <c r="BM4" s="1290"/>
      <c r="BN4" s="1290"/>
      <c r="BO4" s="1290"/>
      <c r="BP4" s="1290"/>
      <c r="BQ4" s="1290"/>
      <c r="BR4" s="1290"/>
      <c r="BS4" s="1290"/>
      <c r="BT4" s="1290"/>
      <c r="BU4" s="1290"/>
      <c r="BV4" s="1290"/>
      <c r="BW4" s="1290"/>
      <c r="BX4" s="1290"/>
      <c r="BY4" s="1290"/>
      <c r="BZ4" s="1290"/>
      <c r="CA4" s="1290"/>
      <c r="CB4" s="1290"/>
      <c r="CC4" s="1290"/>
      <c r="CD4" s="1290"/>
      <c r="CE4" s="1290"/>
      <c r="CF4" s="1290"/>
      <c r="CG4" s="1290"/>
      <c r="CH4" s="1290"/>
      <c r="CI4" s="1290"/>
      <c r="CJ4" s="1290"/>
      <c r="CK4" s="1290"/>
      <c r="CL4" s="1290" t="s">
        <v>14</v>
      </c>
      <c r="CM4" s="1290"/>
      <c r="CN4" s="1290"/>
      <c r="CO4" s="1290"/>
      <c r="CP4" s="1290"/>
      <c r="CQ4" s="1290"/>
      <c r="CR4" s="1290"/>
      <c r="CS4" s="1290"/>
      <c r="CT4" s="1290"/>
      <c r="CU4" s="1290"/>
      <c r="CV4" s="1290"/>
      <c r="CW4" s="1290"/>
      <c r="CX4" s="1290"/>
      <c r="CY4" s="1290"/>
      <c r="CZ4" s="1290"/>
      <c r="DA4" s="1290"/>
      <c r="DB4" s="1290"/>
      <c r="DC4" s="1290"/>
      <c r="DD4" s="1290"/>
      <c r="DE4" s="1290"/>
    </row>
    <row r="5" spans="1:109" ht="7.5" hidden="1" customHeight="1">
      <c r="A5" s="4"/>
      <c r="B5" s="4"/>
      <c r="C5" s="4"/>
      <c r="D5" s="4"/>
      <c r="E5" s="289"/>
      <c r="F5" s="4"/>
      <c r="G5" s="4"/>
      <c r="H5" s="4"/>
      <c r="I5" s="289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</row>
    <row r="6" spans="1:109" ht="7.5" hidden="1" customHeight="1" thickBot="1">
      <c r="A6" s="17"/>
      <c r="B6" s="1268"/>
      <c r="C6" s="1268"/>
      <c r="D6" s="1268"/>
      <c r="E6" s="1268"/>
      <c r="F6" s="1268"/>
      <c r="G6" s="1268"/>
      <c r="H6" s="17"/>
      <c r="I6" s="290"/>
      <c r="J6" s="1268"/>
      <c r="K6" s="1268"/>
      <c r="L6" s="1268"/>
      <c r="M6" s="1268"/>
      <c r="N6" s="17"/>
      <c r="O6" s="17"/>
      <c r="P6" s="1268"/>
      <c r="Q6" s="1268"/>
      <c r="R6" s="1268"/>
      <c r="S6" s="1268"/>
      <c r="T6" s="17"/>
      <c r="U6" s="17"/>
      <c r="V6" s="1268"/>
      <c r="W6" s="1268"/>
      <c r="X6" s="1268"/>
      <c r="Y6" s="1268"/>
      <c r="Z6" s="17"/>
      <c r="AA6" s="17"/>
      <c r="AB6" s="1268"/>
      <c r="AC6" s="1268"/>
      <c r="AD6" s="17"/>
      <c r="AE6" s="17"/>
      <c r="AF6" s="17"/>
      <c r="AG6" s="17"/>
      <c r="AH6" s="17"/>
      <c r="AI6" s="17"/>
      <c r="AJ6" s="1268"/>
      <c r="AK6" s="1268"/>
      <c r="AL6" s="17"/>
      <c r="AM6" s="17"/>
      <c r="AN6" s="1268"/>
      <c r="AO6" s="1268"/>
      <c r="AP6" s="1268"/>
      <c r="AQ6" s="1268"/>
      <c r="AR6" s="17"/>
      <c r="AS6" s="17"/>
      <c r="AT6" s="1268"/>
      <c r="AU6" s="1268"/>
      <c r="AV6" s="1268"/>
      <c r="AW6" s="1268"/>
      <c r="AX6" s="17"/>
      <c r="AY6" s="17"/>
      <c r="AZ6" s="1268"/>
      <c r="BA6" s="1268"/>
      <c r="BB6" s="1268"/>
      <c r="BC6" s="1268"/>
      <c r="BD6" s="17"/>
      <c r="BE6" s="17"/>
      <c r="BF6" s="1268"/>
      <c r="BG6" s="1268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268"/>
      <c r="BU6" s="1268"/>
      <c r="BV6" s="17"/>
      <c r="BW6" s="17"/>
      <c r="BX6" s="1268"/>
      <c r="BY6" s="1268"/>
      <c r="BZ6" s="1268"/>
      <c r="CA6" s="1268"/>
      <c r="CB6" s="17"/>
      <c r="CC6" s="17"/>
      <c r="CD6" s="1268"/>
      <c r="CE6" s="1268"/>
      <c r="CF6" s="1268"/>
      <c r="CG6" s="1268"/>
      <c r="CH6" s="17"/>
      <c r="CI6" s="17"/>
      <c r="CJ6" s="1268"/>
      <c r="CK6" s="1268"/>
      <c r="CL6" s="1268"/>
      <c r="CM6" s="1268"/>
      <c r="CN6" s="17"/>
      <c r="CO6" s="17"/>
      <c r="CP6" s="1268"/>
      <c r="CQ6" s="1268"/>
      <c r="CR6" s="17"/>
      <c r="CS6" s="17"/>
      <c r="CT6" s="17"/>
      <c r="CU6" s="17"/>
      <c r="CV6" s="17"/>
      <c r="CW6" s="17"/>
    </row>
    <row r="7" spans="1:109" s="19" customFormat="1" ht="36" customHeight="1" thickTop="1">
      <c r="A7" s="1332" t="s">
        <v>300</v>
      </c>
      <c r="B7" s="1335" t="s">
        <v>10</v>
      </c>
      <c r="C7" s="1336"/>
      <c r="D7" s="1336"/>
      <c r="E7" s="1337"/>
      <c r="F7" s="1335" t="s">
        <v>40</v>
      </c>
      <c r="G7" s="1336"/>
      <c r="H7" s="1336"/>
      <c r="I7" s="1336"/>
      <c r="J7" s="1336"/>
      <c r="K7" s="1337"/>
      <c r="L7" s="1338" t="s">
        <v>41</v>
      </c>
      <c r="M7" s="1336"/>
      <c r="N7" s="1336"/>
      <c r="O7" s="1336"/>
      <c r="P7" s="1336"/>
      <c r="Q7" s="1339"/>
      <c r="R7" s="1335" t="s">
        <v>38</v>
      </c>
      <c r="S7" s="1336"/>
      <c r="T7" s="1336"/>
      <c r="U7" s="1336"/>
      <c r="V7" s="1336"/>
      <c r="W7" s="1337"/>
      <c r="X7" s="1335" t="s">
        <v>65</v>
      </c>
      <c r="Y7" s="1336"/>
      <c r="Z7" s="1336"/>
      <c r="AA7" s="1336"/>
      <c r="AB7" s="1336"/>
      <c r="AC7" s="1337"/>
      <c r="AD7" s="1335" t="s">
        <v>113</v>
      </c>
      <c r="AE7" s="1336"/>
      <c r="AF7" s="1336"/>
      <c r="AG7" s="1336"/>
      <c r="AH7" s="1336"/>
      <c r="AI7" s="1337"/>
      <c r="AJ7" s="1340" t="s">
        <v>11</v>
      </c>
      <c r="AK7" s="1341"/>
      <c r="AL7" s="1341"/>
      <c r="AM7" s="1341"/>
      <c r="AN7" s="1341"/>
      <c r="AO7" s="1342"/>
      <c r="AP7" s="1335" t="s">
        <v>142</v>
      </c>
      <c r="AQ7" s="1336"/>
      <c r="AR7" s="1336"/>
      <c r="AS7" s="1336"/>
      <c r="AT7" s="1336"/>
      <c r="AU7" s="1337"/>
      <c r="AV7" s="1343" t="s">
        <v>41</v>
      </c>
      <c r="AW7" s="1344"/>
      <c r="AX7" s="1344"/>
      <c r="AY7" s="1344"/>
      <c r="AZ7" s="1344"/>
      <c r="BA7" s="1345"/>
      <c r="BB7" s="1346" t="s">
        <v>39</v>
      </c>
      <c r="BC7" s="1344"/>
      <c r="BD7" s="1344"/>
      <c r="BE7" s="1344"/>
      <c r="BF7" s="1344"/>
      <c r="BG7" s="1347"/>
      <c r="BH7" s="1343" t="s">
        <v>111</v>
      </c>
      <c r="BI7" s="1344"/>
      <c r="BJ7" s="1344"/>
      <c r="BK7" s="1344"/>
      <c r="BL7" s="1344"/>
      <c r="BM7" s="1345"/>
      <c r="BN7" s="1346" t="s">
        <v>66</v>
      </c>
      <c r="BO7" s="1344"/>
      <c r="BP7" s="1344"/>
      <c r="BQ7" s="1344"/>
      <c r="BR7" s="1344"/>
      <c r="BS7" s="1347"/>
      <c r="BT7" s="1343" t="s">
        <v>69</v>
      </c>
      <c r="BU7" s="1344"/>
      <c r="BV7" s="1344"/>
      <c r="BW7" s="1344"/>
      <c r="BX7" s="1344"/>
      <c r="BY7" s="1345"/>
      <c r="BZ7" s="1343" t="s">
        <v>161</v>
      </c>
      <c r="CA7" s="1344"/>
      <c r="CB7" s="1344"/>
      <c r="CC7" s="1344"/>
      <c r="CD7" s="1344"/>
      <c r="CE7" s="1345"/>
      <c r="CF7" s="1343" t="s">
        <v>45</v>
      </c>
      <c r="CG7" s="1344"/>
      <c r="CH7" s="1344"/>
      <c r="CI7" s="1344"/>
      <c r="CJ7" s="1344"/>
      <c r="CK7" s="1345"/>
      <c r="CL7" s="1346" t="s">
        <v>42</v>
      </c>
      <c r="CM7" s="1344"/>
      <c r="CN7" s="1344"/>
      <c r="CO7" s="1344"/>
      <c r="CP7" s="1344"/>
      <c r="CQ7" s="1347"/>
      <c r="CR7" s="1343" t="s">
        <v>139</v>
      </c>
      <c r="CS7" s="1344"/>
      <c r="CT7" s="1344"/>
      <c r="CU7" s="1344"/>
      <c r="CV7" s="1344"/>
      <c r="CW7" s="1345"/>
      <c r="CX7" s="1343" t="s">
        <v>311</v>
      </c>
      <c r="CY7" s="1344"/>
      <c r="CZ7" s="1344"/>
      <c r="DA7" s="1344"/>
      <c r="DB7" s="1344"/>
      <c r="DC7" s="1345"/>
      <c r="DD7" s="1343" t="s">
        <v>312</v>
      </c>
      <c r="DE7" s="1345"/>
    </row>
    <row r="8" spans="1:109" s="1" customFormat="1" ht="14.25">
      <c r="A8" s="1333"/>
      <c r="B8" s="1350" t="s">
        <v>46</v>
      </c>
      <c r="C8" s="1351"/>
      <c r="D8" s="1352" t="s">
        <v>110</v>
      </c>
      <c r="E8" s="1353"/>
      <c r="F8" s="1350" t="s">
        <v>46</v>
      </c>
      <c r="G8" s="1352"/>
      <c r="H8" s="1352" t="s">
        <v>110</v>
      </c>
      <c r="I8" s="1352"/>
      <c r="J8" s="1354" t="s">
        <v>141</v>
      </c>
      <c r="K8" s="1353"/>
      <c r="L8" s="1354" t="s">
        <v>46</v>
      </c>
      <c r="M8" s="1351"/>
      <c r="N8" s="1352" t="s">
        <v>110</v>
      </c>
      <c r="O8" s="1352"/>
      <c r="P8" s="1354" t="s">
        <v>125</v>
      </c>
      <c r="Q8" s="1353"/>
      <c r="R8" s="1350" t="s">
        <v>46</v>
      </c>
      <c r="S8" s="1352"/>
      <c r="T8" s="1352" t="s">
        <v>110</v>
      </c>
      <c r="U8" s="1352"/>
      <c r="V8" s="1354" t="s">
        <v>125</v>
      </c>
      <c r="W8" s="1353"/>
      <c r="X8" s="1350" t="s">
        <v>46</v>
      </c>
      <c r="Y8" s="1351"/>
      <c r="Z8" s="1352" t="s">
        <v>110</v>
      </c>
      <c r="AA8" s="1352"/>
      <c r="AB8" s="1354" t="s">
        <v>125</v>
      </c>
      <c r="AC8" s="1353"/>
      <c r="AD8" s="1350" t="s">
        <v>46</v>
      </c>
      <c r="AE8" s="1351"/>
      <c r="AF8" s="1352" t="s">
        <v>110</v>
      </c>
      <c r="AG8" s="1352"/>
      <c r="AH8" s="1354" t="s">
        <v>125</v>
      </c>
      <c r="AI8" s="1353"/>
      <c r="AJ8" s="1374" t="s">
        <v>46</v>
      </c>
      <c r="AK8" s="1354"/>
      <c r="AL8" s="1352" t="s">
        <v>110</v>
      </c>
      <c r="AM8" s="1352"/>
      <c r="AN8" s="1354" t="s">
        <v>126</v>
      </c>
      <c r="AO8" s="1353"/>
      <c r="AP8" s="1350" t="s">
        <v>46</v>
      </c>
      <c r="AQ8" s="1351"/>
      <c r="AR8" s="1352" t="s">
        <v>110</v>
      </c>
      <c r="AS8" s="1352"/>
      <c r="AT8" s="1354" t="s">
        <v>127</v>
      </c>
      <c r="AU8" s="1353"/>
      <c r="AV8" s="1359" t="s">
        <v>46</v>
      </c>
      <c r="AW8" s="1356"/>
      <c r="AX8" s="1356" t="s">
        <v>110</v>
      </c>
      <c r="AY8" s="1356"/>
      <c r="AZ8" s="1348" t="s">
        <v>147</v>
      </c>
      <c r="BA8" s="1349"/>
      <c r="BB8" s="1348" t="s">
        <v>46</v>
      </c>
      <c r="BC8" s="1355"/>
      <c r="BD8" s="1356" t="s">
        <v>110</v>
      </c>
      <c r="BE8" s="1356"/>
      <c r="BF8" s="1348" t="s">
        <v>143</v>
      </c>
      <c r="BG8" s="1349"/>
      <c r="BH8" s="1348" t="s">
        <v>46</v>
      </c>
      <c r="BI8" s="1355"/>
      <c r="BJ8" s="1356" t="s">
        <v>110</v>
      </c>
      <c r="BK8" s="1356"/>
      <c r="BL8" s="1357" t="s">
        <v>439</v>
      </c>
      <c r="BM8" s="1358"/>
      <c r="BN8" s="1348" t="s">
        <v>46</v>
      </c>
      <c r="BO8" s="1355"/>
      <c r="BP8" s="1356" t="s">
        <v>110</v>
      </c>
      <c r="BQ8" s="1356"/>
      <c r="BR8" s="1357" t="s">
        <v>131</v>
      </c>
      <c r="BS8" s="1358"/>
      <c r="BT8" s="1359" t="s">
        <v>46</v>
      </c>
      <c r="BU8" s="1356"/>
      <c r="BV8" s="1356" t="s">
        <v>110</v>
      </c>
      <c r="BW8" s="1356"/>
      <c r="BX8" s="1357" t="s">
        <v>132</v>
      </c>
      <c r="BY8" s="1358"/>
      <c r="BZ8" s="1359" t="s">
        <v>46</v>
      </c>
      <c r="CA8" s="1355"/>
      <c r="CB8" s="1356" t="s">
        <v>110</v>
      </c>
      <c r="CC8" s="1356"/>
      <c r="CD8" s="1357" t="s">
        <v>136</v>
      </c>
      <c r="CE8" s="1358"/>
      <c r="CF8" s="1359" t="s">
        <v>46</v>
      </c>
      <c r="CG8" s="1356"/>
      <c r="CH8" s="1356" t="s">
        <v>110</v>
      </c>
      <c r="CI8" s="1356"/>
      <c r="CJ8" s="1357" t="s">
        <v>149</v>
      </c>
      <c r="CK8" s="1358"/>
      <c r="CL8" s="1348" t="s">
        <v>46</v>
      </c>
      <c r="CM8" s="1355"/>
      <c r="CN8" s="1356" t="s">
        <v>110</v>
      </c>
      <c r="CO8" s="1356"/>
      <c r="CP8" s="1357" t="s">
        <v>149</v>
      </c>
      <c r="CQ8" s="1358"/>
      <c r="CR8" s="1359" t="s">
        <v>46</v>
      </c>
      <c r="CS8" s="1356"/>
      <c r="CT8" s="1356" t="s">
        <v>110</v>
      </c>
      <c r="CU8" s="1356"/>
      <c r="CV8" s="1357" t="s">
        <v>149</v>
      </c>
      <c r="CW8" s="1358"/>
      <c r="CX8" s="1359" t="s">
        <v>46</v>
      </c>
      <c r="CY8" s="1356"/>
      <c r="CZ8" s="1356" t="s">
        <v>110</v>
      </c>
      <c r="DA8" s="1356"/>
      <c r="DB8" s="1357" t="s">
        <v>140</v>
      </c>
      <c r="DC8" s="1358"/>
      <c r="DD8" s="1360" t="s">
        <v>47</v>
      </c>
      <c r="DE8" s="1361"/>
    </row>
    <row r="9" spans="1:109" s="107" customFormat="1" ht="15" customHeight="1">
      <c r="A9" s="1333"/>
      <c r="B9" s="447">
        <v>45473</v>
      </c>
      <c r="C9" s="448">
        <v>45838</v>
      </c>
      <c r="D9" s="1362" t="s">
        <v>46</v>
      </c>
      <c r="E9" s="1376" t="s">
        <v>47</v>
      </c>
      <c r="F9" s="447">
        <v>45473</v>
      </c>
      <c r="G9" s="449">
        <v>45838</v>
      </c>
      <c r="H9" s="1362" t="s">
        <v>46</v>
      </c>
      <c r="I9" s="1378" t="s">
        <v>47</v>
      </c>
      <c r="J9" s="449">
        <v>45473</v>
      </c>
      <c r="K9" s="450">
        <v>45838</v>
      </c>
      <c r="L9" s="447">
        <v>45473</v>
      </c>
      <c r="M9" s="448">
        <v>45838</v>
      </c>
      <c r="N9" s="1362" t="s">
        <v>46</v>
      </c>
      <c r="O9" s="1362" t="s">
        <v>47</v>
      </c>
      <c r="P9" s="449">
        <v>45473</v>
      </c>
      <c r="Q9" s="450">
        <v>45838</v>
      </c>
      <c r="R9" s="447">
        <v>45473</v>
      </c>
      <c r="S9" s="448">
        <v>45838</v>
      </c>
      <c r="T9" s="1362" t="s">
        <v>46</v>
      </c>
      <c r="U9" s="1362" t="s">
        <v>47</v>
      </c>
      <c r="V9" s="449">
        <v>45473</v>
      </c>
      <c r="W9" s="450">
        <v>45838</v>
      </c>
      <c r="X9" s="447">
        <v>45473</v>
      </c>
      <c r="Y9" s="448">
        <v>45838</v>
      </c>
      <c r="Z9" s="1364" t="s">
        <v>46</v>
      </c>
      <c r="AA9" s="1364" t="s">
        <v>47</v>
      </c>
      <c r="AB9" s="449">
        <v>45473</v>
      </c>
      <c r="AC9" s="450">
        <v>45838</v>
      </c>
      <c r="AD9" s="447">
        <v>45473</v>
      </c>
      <c r="AE9" s="448">
        <v>45838</v>
      </c>
      <c r="AF9" s="1364" t="s">
        <v>46</v>
      </c>
      <c r="AG9" s="1364" t="s">
        <v>47</v>
      </c>
      <c r="AH9" s="449">
        <v>45473</v>
      </c>
      <c r="AI9" s="450">
        <v>45838</v>
      </c>
      <c r="AJ9" s="447">
        <v>45473</v>
      </c>
      <c r="AK9" s="448">
        <v>45838</v>
      </c>
      <c r="AL9" s="1364" t="s">
        <v>46</v>
      </c>
      <c r="AM9" s="1364" t="s">
        <v>47</v>
      </c>
      <c r="AN9" s="449">
        <v>45473</v>
      </c>
      <c r="AO9" s="450">
        <v>45838</v>
      </c>
      <c r="AP9" s="447">
        <v>45473</v>
      </c>
      <c r="AQ9" s="448">
        <v>45838</v>
      </c>
      <c r="AR9" s="1364" t="s">
        <v>46</v>
      </c>
      <c r="AS9" s="1364" t="s">
        <v>47</v>
      </c>
      <c r="AT9" s="449">
        <v>45473</v>
      </c>
      <c r="AU9" s="450">
        <v>45838</v>
      </c>
      <c r="AV9" s="453">
        <v>45473</v>
      </c>
      <c r="AW9" s="454">
        <v>45838</v>
      </c>
      <c r="AX9" s="1379" t="s">
        <v>46</v>
      </c>
      <c r="AY9" s="1379" t="s">
        <v>47</v>
      </c>
      <c r="AZ9" s="451">
        <v>45473</v>
      </c>
      <c r="BA9" s="452">
        <v>45838</v>
      </c>
      <c r="BB9" s="453">
        <v>45473</v>
      </c>
      <c r="BC9" s="454">
        <v>45838</v>
      </c>
      <c r="BD9" s="1379" t="s">
        <v>46</v>
      </c>
      <c r="BE9" s="1379" t="s">
        <v>47</v>
      </c>
      <c r="BF9" s="451">
        <v>45473</v>
      </c>
      <c r="BG9" s="452">
        <v>45838</v>
      </c>
      <c r="BH9" s="453">
        <v>45473</v>
      </c>
      <c r="BI9" s="454">
        <v>45838</v>
      </c>
      <c r="BJ9" s="1379" t="s">
        <v>46</v>
      </c>
      <c r="BK9" s="1379" t="s">
        <v>47</v>
      </c>
      <c r="BL9" s="451">
        <v>45473</v>
      </c>
      <c r="BM9" s="452">
        <v>45838</v>
      </c>
      <c r="BN9" s="453">
        <v>45473</v>
      </c>
      <c r="BO9" s="454">
        <v>45838</v>
      </c>
      <c r="BP9" s="1379" t="s">
        <v>46</v>
      </c>
      <c r="BQ9" s="1379" t="s">
        <v>47</v>
      </c>
      <c r="BR9" s="451">
        <v>45473</v>
      </c>
      <c r="BS9" s="452">
        <v>45838</v>
      </c>
      <c r="BT9" s="453">
        <v>45473</v>
      </c>
      <c r="BU9" s="454">
        <v>45838</v>
      </c>
      <c r="BV9" s="1379" t="s">
        <v>46</v>
      </c>
      <c r="BW9" s="1379" t="s">
        <v>47</v>
      </c>
      <c r="BX9" s="451">
        <v>45473</v>
      </c>
      <c r="BY9" s="452">
        <v>45838</v>
      </c>
      <c r="BZ9" s="453">
        <v>45473</v>
      </c>
      <c r="CA9" s="454">
        <v>45838</v>
      </c>
      <c r="CB9" s="1379" t="s">
        <v>46</v>
      </c>
      <c r="CC9" s="1379" t="s">
        <v>47</v>
      </c>
      <c r="CD9" s="451">
        <v>45473</v>
      </c>
      <c r="CE9" s="452">
        <v>45838</v>
      </c>
      <c r="CF9" s="453">
        <v>45473</v>
      </c>
      <c r="CG9" s="454">
        <v>45838</v>
      </c>
      <c r="CH9" s="1379" t="s">
        <v>46</v>
      </c>
      <c r="CI9" s="1379" t="s">
        <v>47</v>
      </c>
      <c r="CJ9" s="451">
        <v>45473</v>
      </c>
      <c r="CK9" s="452">
        <v>45838</v>
      </c>
      <c r="CL9" s="453">
        <v>45473</v>
      </c>
      <c r="CM9" s="454">
        <v>45838</v>
      </c>
      <c r="CN9" s="1379" t="s">
        <v>46</v>
      </c>
      <c r="CO9" s="1379" t="s">
        <v>47</v>
      </c>
      <c r="CP9" s="451">
        <v>45473</v>
      </c>
      <c r="CQ9" s="452">
        <v>45838</v>
      </c>
      <c r="CR9" s="453">
        <v>45473</v>
      </c>
      <c r="CS9" s="454">
        <v>45838</v>
      </c>
      <c r="CT9" s="1379" t="s">
        <v>46</v>
      </c>
      <c r="CU9" s="1379" t="s">
        <v>47</v>
      </c>
      <c r="CV9" s="451">
        <v>45473</v>
      </c>
      <c r="CW9" s="452">
        <v>45838</v>
      </c>
      <c r="CX9" s="453">
        <v>45473</v>
      </c>
      <c r="CY9" s="454">
        <v>45838</v>
      </c>
      <c r="CZ9" s="1379" t="s">
        <v>46</v>
      </c>
      <c r="DA9" s="1379" t="s">
        <v>47</v>
      </c>
      <c r="DB9" s="451">
        <v>45473</v>
      </c>
      <c r="DC9" s="452">
        <v>45838</v>
      </c>
      <c r="DD9" s="451">
        <v>45473</v>
      </c>
      <c r="DE9" s="452">
        <v>45838</v>
      </c>
    </row>
    <row r="10" spans="1:109" s="73" customFormat="1" ht="15.75" customHeight="1" thickBot="1">
      <c r="A10" s="1334"/>
      <c r="B10" s="1368">
        <v>1</v>
      </c>
      <c r="C10" s="1369"/>
      <c r="D10" s="1363"/>
      <c r="E10" s="1377"/>
      <c r="F10" s="1368">
        <v>2</v>
      </c>
      <c r="G10" s="1373"/>
      <c r="H10" s="1363"/>
      <c r="I10" s="1365"/>
      <c r="J10" s="1366" t="s">
        <v>48</v>
      </c>
      <c r="K10" s="1367"/>
      <c r="L10" s="1372">
        <v>3</v>
      </c>
      <c r="M10" s="1369"/>
      <c r="N10" s="1363"/>
      <c r="O10" s="1363"/>
      <c r="P10" s="1370" t="s">
        <v>53</v>
      </c>
      <c r="Q10" s="1375"/>
      <c r="R10" s="1368">
        <v>4</v>
      </c>
      <c r="S10" s="1373"/>
      <c r="T10" s="1363"/>
      <c r="U10" s="1363"/>
      <c r="V10" s="1366" t="s">
        <v>54</v>
      </c>
      <c r="W10" s="1367"/>
      <c r="X10" s="1368">
        <v>5</v>
      </c>
      <c r="Y10" s="1369"/>
      <c r="Z10" s="1365"/>
      <c r="AA10" s="1365"/>
      <c r="AB10" s="1370" t="s">
        <v>68</v>
      </c>
      <c r="AC10" s="1367"/>
      <c r="AD10" s="1368">
        <v>6</v>
      </c>
      <c r="AE10" s="1369"/>
      <c r="AF10" s="1365"/>
      <c r="AG10" s="1365"/>
      <c r="AH10" s="1370" t="s">
        <v>114</v>
      </c>
      <c r="AI10" s="1367"/>
      <c r="AJ10" s="1371">
        <v>7</v>
      </c>
      <c r="AK10" s="1372"/>
      <c r="AL10" s="1365"/>
      <c r="AM10" s="1365"/>
      <c r="AN10" s="1370" t="s">
        <v>115</v>
      </c>
      <c r="AO10" s="1367"/>
      <c r="AP10" s="1368">
        <v>8</v>
      </c>
      <c r="AQ10" s="1369"/>
      <c r="AR10" s="1365"/>
      <c r="AS10" s="1365"/>
      <c r="AT10" s="1370" t="s">
        <v>116</v>
      </c>
      <c r="AU10" s="1367"/>
      <c r="AV10" s="1368">
        <v>9</v>
      </c>
      <c r="AW10" s="1373"/>
      <c r="AX10" s="1380"/>
      <c r="AY10" s="1380"/>
      <c r="AZ10" s="1366" t="s">
        <v>117</v>
      </c>
      <c r="BA10" s="1367"/>
      <c r="BB10" s="1372">
        <v>10</v>
      </c>
      <c r="BC10" s="1369"/>
      <c r="BD10" s="1380"/>
      <c r="BE10" s="1380"/>
      <c r="BF10" s="1370" t="s">
        <v>118</v>
      </c>
      <c r="BG10" s="1375"/>
      <c r="BH10" s="1368">
        <v>11</v>
      </c>
      <c r="BI10" s="1373"/>
      <c r="BJ10" s="1380"/>
      <c r="BK10" s="1380"/>
      <c r="BL10" s="1370" t="s">
        <v>162</v>
      </c>
      <c r="BM10" s="1375"/>
      <c r="BN10" s="1368">
        <v>12</v>
      </c>
      <c r="BO10" s="1373"/>
      <c r="BP10" s="1380"/>
      <c r="BQ10" s="1380"/>
      <c r="BR10" s="1370" t="s">
        <v>163</v>
      </c>
      <c r="BS10" s="1375"/>
      <c r="BT10" s="1368">
        <v>13</v>
      </c>
      <c r="BU10" s="1373"/>
      <c r="BV10" s="1380"/>
      <c r="BW10" s="1380"/>
      <c r="BX10" s="1366" t="s">
        <v>164</v>
      </c>
      <c r="BY10" s="1367"/>
      <c r="BZ10" s="1368">
        <v>14</v>
      </c>
      <c r="CA10" s="1369"/>
      <c r="CB10" s="1380"/>
      <c r="CC10" s="1380"/>
      <c r="CD10" s="1370" t="s">
        <v>133</v>
      </c>
      <c r="CE10" s="1367"/>
      <c r="CF10" s="1368">
        <v>15</v>
      </c>
      <c r="CG10" s="1373"/>
      <c r="CH10" s="1380"/>
      <c r="CI10" s="1380"/>
      <c r="CJ10" s="1366" t="s">
        <v>134</v>
      </c>
      <c r="CK10" s="1367"/>
      <c r="CL10" s="1372">
        <v>16</v>
      </c>
      <c r="CM10" s="1369"/>
      <c r="CN10" s="1380"/>
      <c r="CO10" s="1380"/>
      <c r="CP10" s="1370" t="s">
        <v>135</v>
      </c>
      <c r="CQ10" s="1375"/>
      <c r="CR10" s="1368">
        <v>17</v>
      </c>
      <c r="CS10" s="1373"/>
      <c r="CT10" s="1380"/>
      <c r="CU10" s="1380"/>
      <c r="CV10" s="1366" t="s">
        <v>144</v>
      </c>
      <c r="CW10" s="1367"/>
      <c r="CX10" s="1368">
        <v>18</v>
      </c>
      <c r="CY10" s="1373"/>
      <c r="CZ10" s="1380"/>
      <c r="DA10" s="1380"/>
      <c r="DB10" s="1366" t="s">
        <v>138</v>
      </c>
      <c r="DC10" s="1367"/>
      <c r="DD10" s="1371">
        <v>19</v>
      </c>
      <c r="DE10" s="1381"/>
    </row>
    <row r="11" spans="1:109" s="792" customFormat="1" ht="19.5" customHeight="1">
      <c r="A11" s="795" t="s">
        <v>313</v>
      </c>
      <c r="B11" s="469">
        <v>3185100.41</v>
      </c>
      <c r="C11" s="470">
        <v>3139468.9000000004</v>
      </c>
      <c r="D11" s="471">
        <v>-45631.509999999922</v>
      </c>
      <c r="E11" s="472">
        <v>-1.4326553052058969E-2</v>
      </c>
      <c r="F11" s="469">
        <v>2815777.0700000003</v>
      </c>
      <c r="G11" s="470">
        <v>2750534.84</v>
      </c>
      <c r="H11" s="473">
        <v>-65242.23</v>
      </c>
      <c r="I11" s="474">
        <v>-2.3170239822998644E-2</v>
      </c>
      <c r="J11" s="475">
        <v>0.88404656291510764</v>
      </c>
      <c r="K11" s="472">
        <v>0.87611469570537859</v>
      </c>
      <c r="L11" s="469">
        <v>-118425.26000000001</v>
      </c>
      <c r="M11" s="470">
        <v>-117958.42999999998</v>
      </c>
      <c r="N11" s="473">
        <v>466.83000000000072</v>
      </c>
      <c r="O11" s="474">
        <v>3.9419799458327628E-3</v>
      </c>
      <c r="P11" s="475">
        <v>-4.2057754238335354E-2</v>
      </c>
      <c r="Q11" s="472">
        <v>-4.2885633835490697E-2</v>
      </c>
      <c r="R11" s="469">
        <v>2934202.35</v>
      </c>
      <c r="S11" s="470">
        <v>2868493.2499999995</v>
      </c>
      <c r="T11" s="471">
        <v>-65709.100000000064</v>
      </c>
      <c r="U11" s="474">
        <v>-2.2394195137905387E-2</v>
      </c>
      <c r="V11" s="474">
        <v>1.0420577613411703</v>
      </c>
      <c r="W11" s="476">
        <v>1.0428856265641775</v>
      </c>
      <c r="X11" s="469">
        <v>17035.82</v>
      </c>
      <c r="Y11" s="470">
        <v>19250.7</v>
      </c>
      <c r="Z11" s="471">
        <v>2214.88</v>
      </c>
      <c r="AA11" s="474">
        <v>0.130013113545459</v>
      </c>
      <c r="AB11" s="474">
        <v>6.0501309501749716E-3</v>
      </c>
      <c r="AC11" s="476">
        <v>6.9988933497748393E-3</v>
      </c>
      <c r="AD11" s="469">
        <v>2917166.54</v>
      </c>
      <c r="AE11" s="470">
        <v>2849242.54</v>
      </c>
      <c r="AF11" s="471">
        <v>-67924.000000000029</v>
      </c>
      <c r="AG11" s="474">
        <v>-2.3284237998972796E-2</v>
      </c>
      <c r="AH11" s="474">
        <v>1.0360076339424129</v>
      </c>
      <c r="AI11" s="476">
        <v>1.0358867295787464</v>
      </c>
      <c r="AJ11" s="469">
        <v>1761233.6500000001</v>
      </c>
      <c r="AK11" s="470">
        <v>1660410.05</v>
      </c>
      <c r="AL11" s="471">
        <v>-100823.60000000002</v>
      </c>
      <c r="AM11" s="474">
        <v>-5.7246010488159867E-2</v>
      </c>
      <c r="AN11" s="474">
        <v>0.5529601655478108</v>
      </c>
      <c r="AO11" s="476">
        <v>0.52888246480161016</v>
      </c>
      <c r="AP11" s="469">
        <v>1576309.9499999997</v>
      </c>
      <c r="AQ11" s="470">
        <v>1472214.25</v>
      </c>
      <c r="AR11" s="471">
        <v>-104095.69999999998</v>
      </c>
      <c r="AS11" s="474">
        <v>-6.6037583534887756E-2</v>
      </c>
      <c r="AT11" s="474">
        <v>0.55981347628489619</v>
      </c>
      <c r="AU11" s="476">
        <v>0.53524653772427766</v>
      </c>
      <c r="AV11" s="469">
        <v>175498.86000000002</v>
      </c>
      <c r="AW11" s="470">
        <v>182795.88</v>
      </c>
      <c r="AX11" s="471">
        <v>7297.0200000000041</v>
      </c>
      <c r="AY11" s="474">
        <v>4.1578731622530132E-2</v>
      </c>
      <c r="AZ11" s="474">
        <v>0.11133524850236468</v>
      </c>
      <c r="BA11" s="476">
        <v>0.12416391160457793</v>
      </c>
      <c r="BB11" s="469">
        <v>1751808.83</v>
      </c>
      <c r="BC11" s="470">
        <v>1655010.1400000001</v>
      </c>
      <c r="BD11" s="471">
        <v>-96798.69</v>
      </c>
      <c r="BE11" s="474">
        <v>-5.5256423156629451E-2</v>
      </c>
      <c r="BF11" s="474">
        <v>0.5970306819500707</v>
      </c>
      <c r="BG11" s="476">
        <v>0.57696149014818154</v>
      </c>
      <c r="BH11" s="469">
        <v>1746416.0999999996</v>
      </c>
      <c r="BI11" s="470">
        <v>1650273.8800000001</v>
      </c>
      <c r="BJ11" s="471">
        <v>-96142.22</v>
      </c>
      <c r="BK11" s="474">
        <v>-5.5051153044225559E-2</v>
      </c>
      <c r="BL11" s="474">
        <v>0.5986686313768016</v>
      </c>
      <c r="BM11" s="476">
        <v>0.57919740311051238</v>
      </c>
      <c r="BN11" s="469">
        <v>538088.70000000007</v>
      </c>
      <c r="BO11" s="470">
        <v>503837.26</v>
      </c>
      <c r="BP11" s="471">
        <v>-34251.439999999995</v>
      </c>
      <c r="BQ11" s="474">
        <v>-6.3653892007024218E-2</v>
      </c>
      <c r="BR11" s="474">
        <v>0.16893932081720464</v>
      </c>
      <c r="BS11" s="476">
        <v>0.16048487054609775</v>
      </c>
      <c r="BT11" s="469">
        <v>434604.38</v>
      </c>
      <c r="BU11" s="470">
        <v>414535.05</v>
      </c>
      <c r="BV11" s="471">
        <v>-20069.330000000005</v>
      </c>
      <c r="BW11" s="474">
        <v>-4.6178388722175362E-2</v>
      </c>
      <c r="BX11" s="474">
        <v>0.14898168275301826</v>
      </c>
      <c r="BY11" s="476">
        <v>0.1454895622890707</v>
      </c>
      <c r="BZ11" s="469">
        <v>-62.25</v>
      </c>
      <c r="CA11" s="470">
        <v>-270.7</v>
      </c>
      <c r="CB11" s="471">
        <v>-208.45000000000005</v>
      </c>
      <c r="CC11" s="474">
        <v>-3.34859437751004</v>
      </c>
      <c r="CD11" s="474">
        <v>-2.1339199921030221E-5</v>
      </c>
      <c r="CE11" s="476">
        <v>-9.5007706855310389E-5</v>
      </c>
      <c r="CF11" s="469">
        <v>182007.23</v>
      </c>
      <c r="CG11" s="470">
        <v>212209.08999999997</v>
      </c>
      <c r="CH11" s="471">
        <v>30201.860000000004</v>
      </c>
      <c r="CI11" s="474">
        <v>0.16593769379381224</v>
      </c>
      <c r="CJ11" s="474">
        <v>6.2391785832014927E-2</v>
      </c>
      <c r="CK11" s="476">
        <v>7.4479124546554032E-2</v>
      </c>
      <c r="CL11" s="469">
        <v>452013.36</v>
      </c>
      <c r="CM11" s="470">
        <v>457778.24000000005</v>
      </c>
      <c r="CN11" s="471">
        <v>5764.880000000001</v>
      </c>
      <c r="CO11" s="474">
        <v>1.2753782321832398E-2</v>
      </c>
      <c r="CP11" s="474">
        <v>0.15494945310870045</v>
      </c>
      <c r="CQ11" s="476">
        <v>0.16066664510772047</v>
      </c>
      <c r="CR11" s="469">
        <v>6869.54</v>
      </c>
      <c r="CS11" s="470">
        <v>4210.5999999999995</v>
      </c>
      <c r="CT11" s="471">
        <v>-2658.94</v>
      </c>
      <c r="CU11" s="474">
        <v>-0.38706230693758248</v>
      </c>
      <c r="CV11" s="474">
        <v>2.3548672678797419E-3</v>
      </c>
      <c r="CW11" s="476">
        <v>1.4777962707239376E-3</v>
      </c>
      <c r="CX11" s="469">
        <v>95318.219999999987</v>
      </c>
      <c r="CY11" s="470">
        <v>110506.39000000001</v>
      </c>
      <c r="CZ11" s="471">
        <v>15188.170000000009</v>
      </c>
      <c r="DA11" s="474">
        <v>0.1593417292097988</v>
      </c>
      <c r="DB11" s="474">
        <v>2.9926284176391156E-2</v>
      </c>
      <c r="DC11" s="476">
        <v>3.5199071409817116E-2</v>
      </c>
      <c r="DD11" s="477">
        <v>0.96732506742655844</v>
      </c>
      <c r="DE11" s="472">
        <v>0.96121552010802136</v>
      </c>
    </row>
    <row r="12" spans="1:109" s="792" customFormat="1" ht="19.5" customHeight="1">
      <c r="A12" s="795" t="s">
        <v>82</v>
      </c>
      <c r="B12" s="469">
        <v>1145708.8799999999</v>
      </c>
      <c r="C12" s="470">
        <v>1098382.83</v>
      </c>
      <c r="D12" s="471">
        <v>-47326.049999999996</v>
      </c>
      <c r="E12" s="472">
        <v>-4.1307221080454412E-2</v>
      </c>
      <c r="F12" s="469">
        <v>573587.86</v>
      </c>
      <c r="G12" s="470">
        <v>579600.36</v>
      </c>
      <c r="H12" s="473">
        <v>6012.5000000000009</v>
      </c>
      <c r="I12" s="474">
        <v>1.0482265088385937E-2</v>
      </c>
      <c r="J12" s="475">
        <v>0.50064014516497424</v>
      </c>
      <c r="K12" s="472">
        <v>0.52768519697271665</v>
      </c>
      <c r="L12" s="469">
        <v>35489.379999999997</v>
      </c>
      <c r="M12" s="470">
        <v>-3778.2700000000063</v>
      </c>
      <c r="N12" s="473">
        <v>-39267.650000000009</v>
      </c>
      <c r="O12" s="474">
        <v>-1.1064619894740344</v>
      </c>
      <c r="P12" s="475">
        <v>6.1872613552176645E-2</v>
      </c>
      <c r="Q12" s="472">
        <v>-6.5187502644063339E-3</v>
      </c>
      <c r="R12" s="469">
        <v>538098.49000000011</v>
      </c>
      <c r="S12" s="470">
        <v>583378.6399999999</v>
      </c>
      <c r="T12" s="471">
        <v>45280.149999999972</v>
      </c>
      <c r="U12" s="474">
        <v>8.4148442787861724E-2</v>
      </c>
      <c r="V12" s="474">
        <v>0.93812740388194427</v>
      </c>
      <c r="W12" s="476">
        <v>1.0065187675176737</v>
      </c>
      <c r="X12" s="469">
        <v>52133.780000000013</v>
      </c>
      <c r="Y12" s="470">
        <v>48595.719999999994</v>
      </c>
      <c r="Z12" s="471">
        <v>-3538.0600000000004</v>
      </c>
      <c r="AA12" s="474">
        <v>-6.7865019570804541E-2</v>
      </c>
      <c r="AB12" s="474">
        <v>9.0890661458560187E-2</v>
      </c>
      <c r="AC12" s="476">
        <v>8.3843495197276963E-2</v>
      </c>
      <c r="AD12" s="469">
        <v>485964.67999999993</v>
      </c>
      <c r="AE12" s="470">
        <v>534782.93000000005</v>
      </c>
      <c r="AF12" s="471">
        <v>48818.250000000029</v>
      </c>
      <c r="AG12" s="474">
        <v>0.10045637473077287</v>
      </c>
      <c r="AH12" s="474">
        <v>0.84723669012102165</v>
      </c>
      <c r="AI12" s="476">
        <v>0.92267528957366429</v>
      </c>
      <c r="AJ12" s="469">
        <v>844620.15999999992</v>
      </c>
      <c r="AK12" s="470">
        <v>275013.67</v>
      </c>
      <c r="AL12" s="471">
        <v>-569606.49</v>
      </c>
      <c r="AM12" s="474">
        <v>-0.67439367064125022</v>
      </c>
      <c r="AN12" s="474">
        <v>0.73720311917282166</v>
      </c>
      <c r="AO12" s="476">
        <v>0.25038052534014937</v>
      </c>
      <c r="AP12" s="469">
        <v>157234.90999999997</v>
      </c>
      <c r="AQ12" s="470">
        <v>179672.41</v>
      </c>
      <c r="AR12" s="471">
        <v>22437.499999999996</v>
      </c>
      <c r="AS12" s="474">
        <v>0.14270049825449088</v>
      </c>
      <c r="AT12" s="474">
        <v>0.27412524037729802</v>
      </c>
      <c r="AU12" s="476">
        <v>0.30999361353053684</v>
      </c>
      <c r="AV12" s="469">
        <v>67751.23000000001</v>
      </c>
      <c r="AW12" s="470">
        <v>60488.39</v>
      </c>
      <c r="AX12" s="471">
        <v>-7262.8399999999965</v>
      </c>
      <c r="AY12" s="474">
        <v>-0.10719864421649629</v>
      </c>
      <c r="AZ12" s="474">
        <v>0.43089177842248916</v>
      </c>
      <c r="BA12" s="476">
        <v>0.33665931235630442</v>
      </c>
      <c r="BB12" s="469">
        <v>224986.12000000002</v>
      </c>
      <c r="BC12" s="470">
        <v>240160.83999999997</v>
      </c>
      <c r="BD12" s="471">
        <v>15174.720000000003</v>
      </c>
      <c r="BE12" s="474">
        <v>6.744736075274306E-2</v>
      </c>
      <c r="BF12" s="474">
        <v>0.41811327141988447</v>
      </c>
      <c r="BG12" s="476">
        <v>0.41167232314162205</v>
      </c>
      <c r="BH12" s="469">
        <v>216392.97000000003</v>
      </c>
      <c r="BI12" s="470">
        <v>236525.58</v>
      </c>
      <c r="BJ12" s="471">
        <v>20132.609999999993</v>
      </c>
      <c r="BK12" s="474">
        <v>9.3037264565479894E-2</v>
      </c>
      <c r="BL12" s="474">
        <v>0.44528538576095705</v>
      </c>
      <c r="BM12" s="476">
        <v>0.44228333914846529</v>
      </c>
      <c r="BN12" s="469">
        <v>129571.90999999999</v>
      </c>
      <c r="BO12" s="470">
        <v>142731.06</v>
      </c>
      <c r="BP12" s="471">
        <v>13159.150000000001</v>
      </c>
      <c r="BQ12" s="474">
        <v>0.10155866344796499</v>
      </c>
      <c r="BR12" s="474">
        <v>0.11309322312313753</v>
      </c>
      <c r="BS12" s="476">
        <v>0.12994655060294413</v>
      </c>
      <c r="BT12" s="469">
        <v>4695.659999999998</v>
      </c>
      <c r="BU12" s="470">
        <v>25390.489999999994</v>
      </c>
      <c r="BV12" s="471">
        <v>20694.830000000002</v>
      </c>
      <c r="BW12" s="474">
        <v>4.4072249694398664</v>
      </c>
      <c r="BX12" s="474">
        <v>9.6625540769753031E-3</v>
      </c>
      <c r="BY12" s="476">
        <v>4.7478123507046104E-2</v>
      </c>
      <c r="BZ12" s="469">
        <v>-3.13</v>
      </c>
      <c r="CA12" s="470">
        <v>-22.38</v>
      </c>
      <c r="CB12" s="471">
        <v>-19.25</v>
      </c>
      <c r="CC12" s="474">
        <v>-6.1501597444089455</v>
      </c>
      <c r="CD12" s="474">
        <v>-6.4407973023883138E-6</v>
      </c>
      <c r="CE12" s="476">
        <v>-4.1848755344528288E-5</v>
      </c>
      <c r="CF12" s="469">
        <v>74785.17</v>
      </c>
      <c r="CG12" s="470">
        <v>81816.229999999981</v>
      </c>
      <c r="CH12" s="471">
        <v>7031.0599999999977</v>
      </c>
      <c r="CI12" s="474">
        <v>9.4016768297778594E-2</v>
      </c>
      <c r="CJ12" s="474">
        <v>0.15389013456698131</v>
      </c>
      <c r="CK12" s="476">
        <v>0.15298960645583803</v>
      </c>
      <c r="CL12" s="469">
        <v>122365.59</v>
      </c>
      <c r="CM12" s="470">
        <v>131473.12</v>
      </c>
      <c r="CN12" s="471">
        <v>9107.5300000000007</v>
      </c>
      <c r="CO12" s="474">
        <v>7.4428848829152044E-2</v>
      </c>
      <c r="CP12" s="474">
        <v>0.25179934887449024</v>
      </c>
      <c r="CQ12" s="476">
        <v>0.24584389782224347</v>
      </c>
      <c r="CR12" s="469">
        <v>4514.92</v>
      </c>
      <c r="CS12" s="470">
        <v>2698.4499999999994</v>
      </c>
      <c r="CT12" s="471">
        <v>-1816.4699999999998</v>
      </c>
      <c r="CU12" s="474">
        <v>-0.40232606557812778</v>
      </c>
      <c r="CV12" s="474">
        <v>9.2906340436099202E-3</v>
      </c>
      <c r="CW12" s="476">
        <v>5.0458790821913463E-3</v>
      </c>
      <c r="CX12" s="469">
        <v>63213.55</v>
      </c>
      <c r="CY12" s="470">
        <v>56901.439999999988</v>
      </c>
      <c r="CZ12" s="471">
        <v>-6312.1100000000051</v>
      </c>
      <c r="DA12" s="474">
        <v>-9.9853749710307596E-2</v>
      </c>
      <c r="DB12" s="474">
        <v>5.517418176945614E-2</v>
      </c>
      <c r="DC12" s="476">
        <v>5.1804742796279855E-2</v>
      </c>
      <c r="DD12" s="477">
        <v>0.86992153421520302</v>
      </c>
      <c r="DE12" s="472">
        <v>0.89359897856126402</v>
      </c>
    </row>
    <row r="13" spans="1:109" s="792" customFormat="1" ht="19.5" customHeight="1">
      <c r="A13" s="795" t="s">
        <v>73</v>
      </c>
      <c r="B13" s="469">
        <v>1035014.33</v>
      </c>
      <c r="C13" s="470">
        <v>1046466.67</v>
      </c>
      <c r="D13" s="471">
        <v>11452.340000000009</v>
      </c>
      <c r="E13" s="472">
        <v>1.1064909603715423E-2</v>
      </c>
      <c r="F13" s="469">
        <v>405202.75999999995</v>
      </c>
      <c r="G13" s="470">
        <v>400374.03999999992</v>
      </c>
      <c r="H13" s="473">
        <v>-4828.7199999999939</v>
      </c>
      <c r="I13" s="474">
        <v>-1.1916799382116821E-2</v>
      </c>
      <c r="J13" s="475">
        <v>0.39149483080103825</v>
      </c>
      <c r="K13" s="472">
        <v>0.38259607446455979</v>
      </c>
      <c r="L13" s="469">
        <v>41941.589999999997</v>
      </c>
      <c r="M13" s="470">
        <v>16542.91</v>
      </c>
      <c r="N13" s="473">
        <v>-25398.679999999997</v>
      </c>
      <c r="O13" s="474">
        <v>-0.60557265473245048</v>
      </c>
      <c r="P13" s="475">
        <v>0.10350766120151798</v>
      </c>
      <c r="Q13" s="472">
        <v>4.1318637941660762E-2</v>
      </c>
      <c r="R13" s="469">
        <v>363261.17</v>
      </c>
      <c r="S13" s="470">
        <v>383831.16000000003</v>
      </c>
      <c r="T13" s="471">
        <v>20569.989999999998</v>
      </c>
      <c r="U13" s="474">
        <v>5.6625898110717561E-2</v>
      </c>
      <c r="V13" s="474">
        <v>0.89649233879848211</v>
      </c>
      <c r="W13" s="476">
        <v>0.95868143698827257</v>
      </c>
      <c r="X13" s="469">
        <v>70846.849999999991</v>
      </c>
      <c r="Y13" s="470">
        <v>90472.309999999983</v>
      </c>
      <c r="Z13" s="471">
        <v>19625.46</v>
      </c>
      <c r="AA13" s="474">
        <v>0.27701245715229389</v>
      </c>
      <c r="AB13" s="474">
        <v>0.17484296010224609</v>
      </c>
      <c r="AC13" s="476">
        <v>0.2259694709477168</v>
      </c>
      <c r="AD13" s="469">
        <v>292414.32000000012</v>
      </c>
      <c r="AE13" s="470">
        <v>293358.84999999998</v>
      </c>
      <c r="AF13" s="471">
        <v>944.53000000000975</v>
      </c>
      <c r="AG13" s="474">
        <v>3.2301085665019857E-3</v>
      </c>
      <c r="AH13" s="474">
        <v>0.72164937869623635</v>
      </c>
      <c r="AI13" s="476">
        <v>0.73271196604055555</v>
      </c>
      <c r="AJ13" s="469">
        <v>230453.22</v>
      </c>
      <c r="AK13" s="470">
        <v>393868.34</v>
      </c>
      <c r="AL13" s="471">
        <v>163415.12000000005</v>
      </c>
      <c r="AM13" s="474">
        <v>0.70910321843192303</v>
      </c>
      <c r="AN13" s="474">
        <v>0.22265703316397562</v>
      </c>
      <c r="AO13" s="476">
        <v>0.37637924961336799</v>
      </c>
      <c r="AP13" s="469">
        <v>72211.89</v>
      </c>
      <c r="AQ13" s="470">
        <v>82230.449999999983</v>
      </c>
      <c r="AR13" s="471">
        <v>10018.560000000003</v>
      </c>
      <c r="AS13" s="474">
        <v>0.13873837120175062</v>
      </c>
      <c r="AT13" s="474">
        <v>0.17821174268408244</v>
      </c>
      <c r="AU13" s="476">
        <v>0.20538407035581027</v>
      </c>
      <c r="AV13" s="469">
        <v>55743.31</v>
      </c>
      <c r="AW13" s="470">
        <v>15071.340000000002</v>
      </c>
      <c r="AX13" s="471">
        <v>-40671.970000000008</v>
      </c>
      <c r="AY13" s="474">
        <v>-0.72962961833446915</v>
      </c>
      <c r="AZ13" s="474">
        <v>0.77194088120391247</v>
      </c>
      <c r="BA13" s="476">
        <v>0.18328174052312746</v>
      </c>
      <c r="BB13" s="469">
        <v>127955.23000000001</v>
      </c>
      <c r="BC13" s="470">
        <v>97301.779999999984</v>
      </c>
      <c r="BD13" s="471">
        <v>-30653.449999999997</v>
      </c>
      <c r="BE13" s="474">
        <v>-0.23956386933148432</v>
      </c>
      <c r="BF13" s="474">
        <v>0.35224031789579935</v>
      </c>
      <c r="BG13" s="476">
        <v>0.2535015135300635</v>
      </c>
      <c r="BH13" s="469">
        <v>129666.46999999999</v>
      </c>
      <c r="BI13" s="470">
        <v>96279.540000000008</v>
      </c>
      <c r="BJ13" s="471">
        <v>-33386.929999999993</v>
      </c>
      <c r="BK13" s="474">
        <v>-0.25748314116980264</v>
      </c>
      <c r="BL13" s="474">
        <v>0.44343406301032018</v>
      </c>
      <c r="BM13" s="476">
        <v>0.32819715512247205</v>
      </c>
      <c r="BN13" s="469">
        <v>114252.11</v>
      </c>
      <c r="BO13" s="470">
        <v>114981.29000000001</v>
      </c>
      <c r="BP13" s="471">
        <v>729.18000000000166</v>
      </c>
      <c r="BQ13" s="474">
        <v>6.3822016066049682E-3</v>
      </c>
      <c r="BR13" s="474">
        <v>0.11038698372417705</v>
      </c>
      <c r="BS13" s="476">
        <v>0.10987573068141769</v>
      </c>
      <c r="BT13" s="469">
        <v>465.19000000000142</v>
      </c>
      <c r="BU13" s="470">
        <v>77.050000000004047</v>
      </c>
      <c r="BV13" s="471">
        <v>-388.13999999999669</v>
      </c>
      <c r="BW13" s="474">
        <v>-0.83436875255271215</v>
      </c>
      <c r="BX13" s="474">
        <v>1.5908591617537788E-3</v>
      </c>
      <c r="BY13" s="476">
        <v>2.6264760718827489E-4</v>
      </c>
      <c r="BZ13" s="469">
        <v>18497.030000000002</v>
      </c>
      <c r="CA13" s="470">
        <v>18514.140000000003</v>
      </c>
      <c r="CB13" s="471">
        <v>17.109999999999445</v>
      </c>
      <c r="CC13" s="474">
        <v>9.250133670108434E-4</v>
      </c>
      <c r="CD13" s="474">
        <v>6.3256238613758703E-2</v>
      </c>
      <c r="CE13" s="476">
        <v>6.3110896432816005E-2</v>
      </c>
      <c r="CF13" s="469">
        <v>46812.51999999999</v>
      </c>
      <c r="CG13" s="470">
        <v>67416.290000000008</v>
      </c>
      <c r="CH13" s="471">
        <v>20603.769999999997</v>
      </c>
      <c r="CI13" s="474">
        <v>0.4401337505436585</v>
      </c>
      <c r="CJ13" s="474">
        <v>0.16008969738554518</v>
      </c>
      <c r="CK13" s="476">
        <v>0.22980827065554699</v>
      </c>
      <c r="CL13" s="469">
        <v>104351.64</v>
      </c>
      <c r="CM13" s="470">
        <v>131854.94999999998</v>
      </c>
      <c r="CN13" s="471">
        <v>27503.31</v>
      </c>
      <c r="CO13" s="474">
        <v>0.26356375424478218</v>
      </c>
      <c r="CP13" s="474">
        <v>0.35686227678589733</v>
      </c>
      <c r="CQ13" s="476">
        <v>0.44946641289328748</v>
      </c>
      <c r="CR13" s="469">
        <v>10171.290000000001</v>
      </c>
      <c r="CS13" s="470">
        <v>3748.1800000000007</v>
      </c>
      <c r="CT13" s="471">
        <v>-6423.1100000000006</v>
      </c>
      <c r="CU13" s="474">
        <v>-0.63149413692855083</v>
      </c>
      <c r="CV13" s="474">
        <v>3.4783830012155341E-2</v>
      </c>
      <c r="CW13" s="476">
        <v>1.2776774929408133E-2</v>
      </c>
      <c r="CX13" s="469">
        <v>-17549.820000000007</v>
      </c>
      <c r="CY13" s="470">
        <v>-24531.33</v>
      </c>
      <c r="CZ13" s="471">
        <v>-6981.51</v>
      </c>
      <c r="DA13" s="474">
        <v>-0.39781091771881377</v>
      </c>
      <c r="DB13" s="474">
        <v>-1.695611306173897E-2</v>
      </c>
      <c r="DC13" s="476">
        <v>-2.3442055732171577E-2</v>
      </c>
      <c r="DD13" s="477">
        <v>1.0600170333655337</v>
      </c>
      <c r="DE13" s="472">
        <v>1.0836222599045502</v>
      </c>
    </row>
    <row r="14" spans="1:109" s="792" customFormat="1" ht="19.5" customHeight="1">
      <c r="A14" s="795" t="s">
        <v>75</v>
      </c>
      <c r="B14" s="469">
        <v>860698.12999999989</v>
      </c>
      <c r="C14" s="470">
        <v>964011.3</v>
      </c>
      <c r="D14" s="471">
        <v>103313.17000000001</v>
      </c>
      <c r="E14" s="472">
        <v>0.12003415181115842</v>
      </c>
      <c r="F14" s="469">
        <v>263192.96000000002</v>
      </c>
      <c r="G14" s="470">
        <v>304327.05000000005</v>
      </c>
      <c r="H14" s="473">
        <v>41134.089999999997</v>
      </c>
      <c r="I14" s="474">
        <v>0.15628871684105844</v>
      </c>
      <c r="J14" s="475">
        <v>0.30579009158530418</v>
      </c>
      <c r="K14" s="472">
        <v>0.31568826008574802</v>
      </c>
      <c r="L14" s="469">
        <v>9525.0199999999986</v>
      </c>
      <c r="M14" s="470">
        <v>412.22000000000315</v>
      </c>
      <c r="N14" s="473">
        <v>-9112.8000000000029</v>
      </c>
      <c r="O14" s="474">
        <v>-0.9567224005828856</v>
      </c>
      <c r="P14" s="475">
        <v>3.6190253721072166E-2</v>
      </c>
      <c r="Q14" s="472">
        <v>1.3545296088533802E-3</v>
      </c>
      <c r="R14" s="469">
        <v>253667.92999999996</v>
      </c>
      <c r="S14" s="470">
        <v>303914.83</v>
      </c>
      <c r="T14" s="471">
        <v>50246.899999999994</v>
      </c>
      <c r="U14" s="474">
        <v>0.19808140508735203</v>
      </c>
      <c r="V14" s="474">
        <v>0.96380970828399037</v>
      </c>
      <c r="W14" s="476">
        <v>0.99864547039114648</v>
      </c>
      <c r="X14" s="469">
        <v>145240.79999999999</v>
      </c>
      <c r="Y14" s="470">
        <v>176555.91</v>
      </c>
      <c r="Z14" s="471">
        <v>31315.11</v>
      </c>
      <c r="AA14" s="474">
        <v>0.21560821752565407</v>
      </c>
      <c r="AB14" s="474">
        <v>0.55184150822271227</v>
      </c>
      <c r="AC14" s="476">
        <v>0.58015187936793644</v>
      </c>
      <c r="AD14" s="469">
        <v>108427.14</v>
      </c>
      <c r="AE14" s="470">
        <v>127358.90999999999</v>
      </c>
      <c r="AF14" s="471">
        <v>18931.770000000004</v>
      </c>
      <c r="AG14" s="474">
        <v>0.17460360939152308</v>
      </c>
      <c r="AH14" s="474">
        <v>0.41196823805621546</v>
      </c>
      <c r="AI14" s="476">
        <v>0.418493558163824</v>
      </c>
      <c r="AJ14" s="469">
        <v>25900.989999999994</v>
      </c>
      <c r="AK14" s="470">
        <v>17342.829999999998</v>
      </c>
      <c r="AL14" s="471">
        <v>-8558.16</v>
      </c>
      <c r="AM14" s="474">
        <v>-0.3304182581438006</v>
      </c>
      <c r="AN14" s="474">
        <v>3.0093001363904436E-2</v>
      </c>
      <c r="AO14" s="476">
        <v>1.7990276669993387E-2</v>
      </c>
      <c r="AP14" s="469">
        <v>10479.349999999999</v>
      </c>
      <c r="AQ14" s="470">
        <v>4795.3099999999986</v>
      </c>
      <c r="AR14" s="471">
        <v>-5684.0400000000009</v>
      </c>
      <c r="AS14" s="474">
        <v>-0.54240387046906546</v>
      </c>
      <c r="AT14" s="474">
        <v>3.9816224567708794E-2</v>
      </c>
      <c r="AU14" s="476">
        <v>1.5757094218210303E-2</v>
      </c>
      <c r="AV14" s="469">
        <v>13263.880000000001</v>
      </c>
      <c r="AW14" s="470">
        <v>18273.02</v>
      </c>
      <c r="AX14" s="471">
        <v>5009.1399999999985</v>
      </c>
      <c r="AY14" s="474">
        <v>0.37765269287719727</v>
      </c>
      <c r="AZ14" s="474">
        <v>1.2657159079523064</v>
      </c>
      <c r="BA14" s="476">
        <v>3.8106024428034906</v>
      </c>
      <c r="BB14" s="469">
        <v>23743.260000000009</v>
      </c>
      <c r="BC14" s="470">
        <v>23068.32</v>
      </c>
      <c r="BD14" s="471">
        <v>-674.94000000000165</v>
      </c>
      <c r="BE14" s="474">
        <v>-2.8426593483793269E-2</v>
      </c>
      <c r="BF14" s="474">
        <v>9.359977037696493E-2</v>
      </c>
      <c r="BG14" s="476">
        <v>7.5903897154344188E-2</v>
      </c>
      <c r="BH14" s="469">
        <v>23320.55000000001</v>
      </c>
      <c r="BI14" s="470">
        <v>23803.599999999995</v>
      </c>
      <c r="BJ14" s="471">
        <v>483.04999999999887</v>
      </c>
      <c r="BK14" s="474">
        <v>2.0713490891080377E-2</v>
      </c>
      <c r="BL14" s="474">
        <v>0.21508037563289054</v>
      </c>
      <c r="BM14" s="476">
        <v>0.18690172521105902</v>
      </c>
      <c r="BN14" s="469">
        <v>111499.88999999998</v>
      </c>
      <c r="BO14" s="470">
        <v>123310.91</v>
      </c>
      <c r="BP14" s="471">
        <v>11811.020000000008</v>
      </c>
      <c r="BQ14" s="474">
        <v>0.10592853499676116</v>
      </c>
      <c r="BR14" s="474">
        <v>0.12954587225604869</v>
      </c>
      <c r="BS14" s="476">
        <v>0.12791438233141042</v>
      </c>
      <c r="BT14" s="469">
        <v>-14640.509999999995</v>
      </c>
      <c r="BU14" s="470">
        <v>-6319.8200000000061</v>
      </c>
      <c r="BV14" s="471">
        <v>8320.69</v>
      </c>
      <c r="BW14" s="474">
        <v>0.56833334357887744</v>
      </c>
      <c r="BX14" s="474">
        <v>-0.13502624896312856</v>
      </c>
      <c r="BY14" s="476">
        <v>-4.9622126948165673E-2</v>
      </c>
      <c r="BZ14" s="469">
        <v>17626.82</v>
      </c>
      <c r="CA14" s="470">
        <v>20666.61</v>
      </c>
      <c r="CB14" s="471">
        <v>3039.79</v>
      </c>
      <c r="CC14" s="474">
        <v>0.17245254674410931</v>
      </c>
      <c r="CD14" s="474">
        <v>0.16256833851745975</v>
      </c>
      <c r="CE14" s="476">
        <v>0.16227062558873975</v>
      </c>
      <c r="CF14" s="469">
        <v>33015.659999999996</v>
      </c>
      <c r="CG14" s="470">
        <v>43220.37</v>
      </c>
      <c r="CH14" s="471">
        <v>10204.710000000001</v>
      </c>
      <c r="CI14" s="474">
        <v>0.30908696055144763</v>
      </c>
      <c r="CJ14" s="474">
        <v>0.30449627279664482</v>
      </c>
      <c r="CK14" s="476">
        <v>0.33935882460049327</v>
      </c>
      <c r="CL14" s="469">
        <v>67760.34</v>
      </c>
      <c r="CM14" s="470">
        <v>81033.420000000013</v>
      </c>
      <c r="CN14" s="471">
        <v>13273.080000000002</v>
      </c>
      <c r="CO14" s="474">
        <v>0.1958827243192702</v>
      </c>
      <c r="CP14" s="474">
        <v>7.8727183943109069E-2</v>
      </c>
      <c r="CQ14" s="476">
        <v>8.4058578981387466E-2</v>
      </c>
      <c r="CR14" s="469">
        <v>2720.9</v>
      </c>
      <c r="CS14" s="470">
        <v>2112.87</v>
      </c>
      <c r="CT14" s="471">
        <v>-608.03</v>
      </c>
      <c r="CU14" s="474">
        <v>-0.22346650005512889</v>
      </c>
      <c r="CV14" s="474">
        <v>2.5094270677987082E-2</v>
      </c>
      <c r="CW14" s="476">
        <v>1.6589887586192439E-2</v>
      </c>
      <c r="CX14" s="469">
        <v>-21376.640000000003</v>
      </c>
      <c r="CY14" s="470">
        <v>-37158.179999999993</v>
      </c>
      <c r="CZ14" s="471">
        <v>-15781.540000000005</v>
      </c>
      <c r="DA14" s="474">
        <v>-0.73826101763420204</v>
      </c>
      <c r="DB14" s="474">
        <v>-2.4836396472709899E-2</v>
      </c>
      <c r="DC14" s="476">
        <v>-3.8545378046917073E-2</v>
      </c>
      <c r="DD14" s="477">
        <v>1.1971520230082615</v>
      </c>
      <c r="DE14" s="472">
        <v>1.2917597991377281</v>
      </c>
    </row>
    <row r="15" spans="1:109" s="792" customFormat="1" ht="19.5" customHeight="1">
      <c r="A15" s="795" t="s">
        <v>104</v>
      </c>
      <c r="B15" s="469">
        <v>914150.3600000001</v>
      </c>
      <c r="C15" s="470">
        <v>914328.7300000001</v>
      </c>
      <c r="D15" s="471">
        <v>178.37000000001171</v>
      </c>
      <c r="E15" s="472">
        <v>1.9512107395548727E-4</v>
      </c>
      <c r="F15" s="469">
        <v>371880.27</v>
      </c>
      <c r="G15" s="470">
        <v>385510.51</v>
      </c>
      <c r="H15" s="473">
        <v>13630.239999999996</v>
      </c>
      <c r="I15" s="474">
        <v>3.6652226804073228E-2</v>
      </c>
      <c r="J15" s="475">
        <v>0.40680427014216786</v>
      </c>
      <c r="K15" s="472">
        <v>0.42163228317237716</v>
      </c>
      <c r="L15" s="469">
        <v>9451.8899999999976</v>
      </c>
      <c r="M15" s="470">
        <v>24810.799999999999</v>
      </c>
      <c r="N15" s="473">
        <v>15358.91</v>
      </c>
      <c r="O15" s="474">
        <v>1.6249564901834455</v>
      </c>
      <c r="P15" s="475">
        <v>2.5416486870895295E-2</v>
      </c>
      <c r="Q15" s="472">
        <v>6.4358297261467648E-2</v>
      </c>
      <c r="R15" s="469">
        <v>362428.39999999997</v>
      </c>
      <c r="S15" s="470">
        <v>360699.69999999995</v>
      </c>
      <c r="T15" s="471">
        <v>-1728.6999999999866</v>
      </c>
      <c r="U15" s="474">
        <v>-4.7697696979596849E-3</v>
      </c>
      <c r="V15" s="474">
        <v>0.97458356690985504</v>
      </c>
      <c r="W15" s="476">
        <v>0.9356416767989022</v>
      </c>
      <c r="X15" s="469">
        <v>16728.89</v>
      </c>
      <c r="Y15" s="470">
        <v>12883.719999999998</v>
      </c>
      <c r="Z15" s="471">
        <v>-3845.170000000001</v>
      </c>
      <c r="AA15" s="474">
        <v>-0.22985207028081373</v>
      </c>
      <c r="AB15" s="474">
        <v>4.4984612923939196E-2</v>
      </c>
      <c r="AC15" s="476">
        <v>3.3419893014071125E-2</v>
      </c>
      <c r="AD15" s="469">
        <v>345699.49999999994</v>
      </c>
      <c r="AE15" s="470">
        <v>347816</v>
      </c>
      <c r="AF15" s="471">
        <v>2116.5000000000118</v>
      </c>
      <c r="AG15" s="474">
        <v>6.1223692831492626E-3</v>
      </c>
      <c r="AH15" s="474">
        <v>0.92959892709554048</v>
      </c>
      <c r="AI15" s="476">
        <v>0.9022218356640912</v>
      </c>
      <c r="AJ15" s="469">
        <v>264769.31999999995</v>
      </c>
      <c r="AK15" s="470">
        <v>212533.38</v>
      </c>
      <c r="AL15" s="471">
        <v>-52235.94</v>
      </c>
      <c r="AM15" s="474">
        <v>-0.19728849248847999</v>
      </c>
      <c r="AN15" s="474">
        <v>0.28963432230120206</v>
      </c>
      <c r="AO15" s="476">
        <v>0.23244744808576667</v>
      </c>
      <c r="AP15" s="469">
        <v>129124.36000000002</v>
      </c>
      <c r="AQ15" s="470">
        <v>102718.92</v>
      </c>
      <c r="AR15" s="471">
        <v>-26405.440000000002</v>
      </c>
      <c r="AS15" s="474">
        <v>-0.20449619266263944</v>
      </c>
      <c r="AT15" s="474">
        <v>0.34722024914093991</v>
      </c>
      <c r="AU15" s="476">
        <v>0.26644907813278551</v>
      </c>
      <c r="AV15" s="469">
        <v>35024.939999999995</v>
      </c>
      <c r="AW15" s="470">
        <v>7735.2199999999984</v>
      </c>
      <c r="AX15" s="471">
        <v>-27289.72</v>
      </c>
      <c r="AY15" s="474">
        <v>-0.77915108491263663</v>
      </c>
      <c r="AZ15" s="474">
        <v>0.27124966969826603</v>
      </c>
      <c r="BA15" s="476">
        <v>7.5304724777090715E-2</v>
      </c>
      <c r="BB15" s="469">
        <v>164149.31999999998</v>
      </c>
      <c r="BC15" s="470">
        <v>110454.18000000002</v>
      </c>
      <c r="BD15" s="471">
        <v>-53695.140000000014</v>
      </c>
      <c r="BE15" s="474">
        <v>-0.3271115591584538</v>
      </c>
      <c r="BF15" s="474">
        <v>0.45291516889956746</v>
      </c>
      <c r="BG15" s="476">
        <v>0.30622199020403962</v>
      </c>
      <c r="BH15" s="469">
        <v>149447.59</v>
      </c>
      <c r="BI15" s="470">
        <v>105234.56000000001</v>
      </c>
      <c r="BJ15" s="471">
        <v>-44213.030000000013</v>
      </c>
      <c r="BK15" s="474">
        <v>-0.29584304437428521</v>
      </c>
      <c r="BL15" s="474">
        <v>0.43230490642884939</v>
      </c>
      <c r="BM15" s="476">
        <v>0.30255813418589145</v>
      </c>
      <c r="BN15" s="469">
        <v>239125.68000000002</v>
      </c>
      <c r="BO15" s="470">
        <v>236614.70999999996</v>
      </c>
      <c r="BP15" s="471">
        <v>-2510.9699999999971</v>
      </c>
      <c r="BQ15" s="474">
        <v>-1.050062879068471E-2</v>
      </c>
      <c r="BR15" s="474">
        <v>0.26158243814507715</v>
      </c>
      <c r="BS15" s="476">
        <v>0.25878516362490322</v>
      </c>
      <c r="BT15" s="469">
        <v>9279.0099999999966</v>
      </c>
      <c r="BU15" s="470">
        <v>29788.780000000006</v>
      </c>
      <c r="BV15" s="471">
        <v>20509.77</v>
      </c>
      <c r="BW15" s="474">
        <v>2.2103403272547415</v>
      </c>
      <c r="BX15" s="474">
        <v>2.6841259533207304E-2</v>
      </c>
      <c r="BY15" s="476">
        <v>8.5645226211560149E-2</v>
      </c>
      <c r="BZ15" s="469">
        <v>-0.32999999999999996</v>
      </c>
      <c r="CA15" s="470">
        <v>-10.51</v>
      </c>
      <c r="CB15" s="471">
        <v>-10.18</v>
      </c>
      <c r="CC15" s="474">
        <v>-30.848484848484851</v>
      </c>
      <c r="CD15" s="474">
        <v>-9.5458628085953275E-7</v>
      </c>
      <c r="CE15" s="476">
        <v>-3.0217126296662604E-5</v>
      </c>
      <c r="CF15" s="469">
        <v>67270.340000000011</v>
      </c>
      <c r="CG15" s="470">
        <v>72882.590000000011</v>
      </c>
      <c r="CH15" s="471">
        <v>5612.2500000000009</v>
      </c>
      <c r="CI15" s="474">
        <v>8.3428298415022126E-2</v>
      </c>
      <c r="CJ15" s="474">
        <v>0.19459195052350386</v>
      </c>
      <c r="CK15" s="476">
        <v>0.20954352301216739</v>
      </c>
      <c r="CL15" s="469">
        <v>126303.84</v>
      </c>
      <c r="CM15" s="470">
        <v>134914.31999999998</v>
      </c>
      <c r="CN15" s="471">
        <v>8610.4800000000032</v>
      </c>
      <c r="CO15" s="474">
        <v>6.8172749142068695E-2</v>
      </c>
      <c r="CP15" s="474">
        <v>0.36535731176932573</v>
      </c>
      <c r="CQ15" s="476">
        <v>0.38788991880764534</v>
      </c>
      <c r="CR15" s="469">
        <v>14923.600000000002</v>
      </c>
      <c r="CS15" s="470">
        <v>7807.550000000002</v>
      </c>
      <c r="CT15" s="471">
        <v>-7116.0499999999993</v>
      </c>
      <c r="CU15" s="474">
        <v>-0.47683199764131973</v>
      </c>
      <c r="CV15" s="474">
        <v>4.3169284306167656E-2</v>
      </c>
      <c r="CW15" s="476">
        <v>2.2447357223359485E-2</v>
      </c>
      <c r="CX15" s="469">
        <v>-21524.479999999996</v>
      </c>
      <c r="CY15" s="470">
        <v>-2801.3299999999954</v>
      </c>
      <c r="CZ15" s="471">
        <v>18723.149999999998</v>
      </c>
      <c r="DA15" s="474">
        <v>0.86985376650214108</v>
      </c>
      <c r="DB15" s="474">
        <v>-2.3545885821234042E-2</v>
      </c>
      <c r="DC15" s="476">
        <v>-3.0638105400012917E-3</v>
      </c>
      <c r="DD15" s="477">
        <v>1.062263584413631</v>
      </c>
      <c r="DE15" s="472">
        <v>1.0080540285668285</v>
      </c>
    </row>
    <row r="16" spans="1:109" s="792" customFormat="1" ht="19.5" customHeight="1">
      <c r="A16" s="795" t="s">
        <v>515</v>
      </c>
      <c r="B16" s="469">
        <v>792407.17</v>
      </c>
      <c r="C16" s="470">
        <v>765443.69</v>
      </c>
      <c r="D16" s="471">
        <v>-26963.479999999978</v>
      </c>
      <c r="E16" s="472">
        <v>-3.4027304422296047E-2</v>
      </c>
      <c r="F16" s="469">
        <v>179043.98999999996</v>
      </c>
      <c r="G16" s="470">
        <v>183194.37000000002</v>
      </c>
      <c r="H16" s="473">
        <v>4150.3799999999928</v>
      </c>
      <c r="I16" s="474">
        <v>2.3180783672214097E-2</v>
      </c>
      <c r="J16" s="475">
        <v>0.22594948251162336</v>
      </c>
      <c r="K16" s="472">
        <v>0.23933095587998124</v>
      </c>
      <c r="L16" s="469">
        <v>23053.950000000004</v>
      </c>
      <c r="M16" s="470">
        <v>6749.3399999999992</v>
      </c>
      <c r="N16" s="473">
        <v>-16304.610000000008</v>
      </c>
      <c r="O16" s="474">
        <v>-0.70723715458739178</v>
      </c>
      <c r="P16" s="475">
        <v>0.12876137311283115</v>
      </c>
      <c r="Q16" s="472">
        <v>3.684250776920709E-2</v>
      </c>
      <c r="R16" s="469">
        <v>155990.05999999997</v>
      </c>
      <c r="S16" s="470">
        <v>176445.05000000002</v>
      </c>
      <c r="T16" s="471">
        <v>20454.989999999998</v>
      </c>
      <c r="U16" s="474">
        <v>0.13113008610933322</v>
      </c>
      <c r="V16" s="474">
        <v>0.87123873859156065</v>
      </c>
      <c r="W16" s="476">
        <v>0.96315760140445361</v>
      </c>
      <c r="X16" s="469">
        <v>17607.020000000004</v>
      </c>
      <c r="Y16" s="470">
        <v>16972.379999999997</v>
      </c>
      <c r="Z16" s="471">
        <v>-634.63999999999965</v>
      </c>
      <c r="AA16" s="474">
        <v>-3.6044713983400173E-2</v>
      </c>
      <c r="AB16" s="474">
        <v>9.8339072984242631E-2</v>
      </c>
      <c r="AC16" s="476">
        <v>9.2646842804175664E-2</v>
      </c>
      <c r="AD16" s="469">
        <v>138383.03</v>
      </c>
      <c r="AE16" s="470">
        <v>159472.63999999998</v>
      </c>
      <c r="AF16" s="471">
        <v>21089.610000000004</v>
      </c>
      <c r="AG16" s="474">
        <v>0.15240026179510585</v>
      </c>
      <c r="AH16" s="474">
        <v>0.7728996097551224</v>
      </c>
      <c r="AI16" s="476">
        <v>0.87051059483978666</v>
      </c>
      <c r="AJ16" s="469">
        <v>226575.68000000002</v>
      </c>
      <c r="AK16" s="470">
        <v>243840.13000000003</v>
      </c>
      <c r="AL16" s="471">
        <v>17264.450000000012</v>
      </c>
      <c r="AM16" s="474">
        <v>7.6197277660161988E-2</v>
      </c>
      <c r="AN16" s="474">
        <v>0.28593340466618949</v>
      </c>
      <c r="AO16" s="476">
        <v>0.31856050704396044</v>
      </c>
      <c r="AP16" s="469">
        <v>48538.110000000008</v>
      </c>
      <c r="AQ16" s="470">
        <v>49969.38</v>
      </c>
      <c r="AR16" s="471">
        <v>1431.2700000000013</v>
      </c>
      <c r="AS16" s="474">
        <v>2.9487551122200459E-2</v>
      </c>
      <c r="AT16" s="474">
        <v>0.27109600271977863</v>
      </c>
      <c r="AU16" s="476">
        <v>0.27276700697734318</v>
      </c>
      <c r="AV16" s="469">
        <v>3262.2700000000004</v>
      </c>
      <c r="AW16" s="470">
        <v>14147.51</v>
      </c>
      <c r="AX16" s="471">
        <v>10885.240000000002</v>
      </c>
      <c r="AY16" s="474">
        <v>3.3367072621211604</v>
      </c>
      <c r="AZ16" s="474">
        <v>6.7210486770086425E-2</v>
      </c>
      <c r="BA16" s="476">
        <v>0.28312358488338263</v>
      </c>
      <c r="BB16" s="469">
        <v>51800.380000000005</v>
      </c>
      <c r="BC16" s="470">
        <v>64116.910000000018</v>
      </c>
      <c r="BD16" s="471">
        <v>12316.529999999995</v>
      </c>
      <c r="BE16" s="474">
        <v>0.23776910516872679</v>
      </c>
      <c r="BF16" s="474">
        <v>0.33207487707870625</v>
      </c>
      <c r="BG16" s="476">
        <v>0.36338174406139484</v>
      </c>
      <c r="BH16" s="469">
        <v>51465.170000000006</v>
      </c>
      <c r="BI16" s="470">
        <v>63539.300000000017</v>
      </c>
      <c r="BJ16" s="471">
        <v>12074.130000000001</v>
      </c>
      <c r="BK16" s="474">
        <v>0.23460779397017459</v>
      </c>
      <c r="BL16" s="474">
        <v>0.37190376594586783</v>
      </c>
      <c r="BM16" s="476">
        <v>0.39843386301248929</v>
      </c>
      <c r="BN16" s="469">
        <v>64954.18</v>
      </c>
      <c r="BO16" s="470">
        <v>69137.290000000008</v>
      </c>
      <c r="BP16" s="471">
        <v>4183.1099999999988</v>
      </c>
      <c r="BQ16" s="474">
        <v>6.4400936167618592E-2</v>
      </c>
      <c r="BR16" s="474">
        <v>8.1970712102466203E-2</v>
      </c>
      <c r="BS16" s="476">
        <v>9.0323156233739432E-2</v>
      </c>
      <c r="BT16" s="469">
        <v>-38396.350000000006</v>
      </c>
      <c r="BU16" s="470">
        <v>-31445.440000000006</v>
      </c>
      <c r="BV16" s="471">
        <v>6950.909999999998</v>
      </c>
      <c r="BW16" s="474">
        <v>0.18103048857508588</v>
      </c>
      <c r="BX16" s="474">
        <v>-0.27746429601953365</v>
      </c>
      <c r="BY16" s="476">
        <v>-0.1971839181943687</v>
      </c>
      <c r="BZ16" s="469">
        <v>929.5200000000001</v>
      </c>
      <c r="CA16" s="470">
        <v>660.31</v>
      </c>
      <c r="CB16" s="471">
        <v>-269.21000000000004</v>
      </c>
      <c r="CC16" s="474">
        <v>-0.28962260091229897</v>
      </c>
      <c r="CD16" s="474">
        <v>6.7170085811822456E-3</v>
      </c>
      <c r="CE16" s="476">
        <v>4.1405848677240186E-3</v>
      </c>
      <c r="CF16" s="469">
        <v>30013.8</v>
      </c>
      <c r="CG16" s="470">
        <v>34837.699999999997</v>
      </c>
      <c r="CH16" s="471">
        <v>4823.9000000000005</v>
      </c>
      <c r="CI16" s="474">
        <v>0.16072273420893049</v>
      </c>
      <c r="CJ16" s="474">
        <v>0.21688931077748477</v>
      </c>
      <c r="CK16" s="476">
        <v>0.2184556548383472</v>
      </c>
      <c r="CL16" s="469">
        <v>55130.400000000001</v>
      </c>
      <c r="CM16" s="470">
        <v>60542</v>
      </c>
      <c r="CN16" s="471">
        <v>5411.5999999999967</v>
      </c>
      <c r="CO16" s="474">
        <v>9.8159998839115956E-2</v>
      </c>
      <c r="CP16" s="474">
        <v>0.39838988928049923</v>
      </c>
      <c r="CQ16" s="476">
        <v>0.37963878945002733</v>
      </c>
      <c r="CR16" s="469">
        <v>2475.9600000000005</v>
      </c>
      <c r="CS16" s="470">
        <v>1679.8199999999995</v>
      </c>
      <c r="CT16" s="471">
        <v>-796.13999999999987</v>
      </c>
      <c r="CU16" s="474">
        <v>-0.32154800562206209</v>
      </c>
      <c r="CV16" s="474">
        <v>1.7892078241096475E-2</v>
      </c>
      <c r="CW16" s="476">
        <v>1.0533593724917325E-2</v>
      </c>
      <c r="CX16" s="469">
        <v>36764.53</v>
      </c>
      <c r="CY16" s="470">
        <v>29658.980000000003</v>
      </c>
      <c r="CZ16" s="471">
        <v>-7105.550000000002</v>
      </c>
      <c r="DA16" s="474">
        <v>-0.19327188461269587</v>
      </c>
      <c r="DB16" s="474">
        <v>4.6396008758981824E-2</v>
      </c>
      <c r="DC16" s="476">
        <v>3.8747435490649879E-2</v>
      </c>
      <c r="DD16" s="477">
        <v>0.73432782906979255</v>
      </c>
      <c r="DE16" s="472">
        <v>0.81401850499245532</v>
      </c>
    </row>
    <row r="17" spans="1:109" s="792" customFormat="1" ht="19.5" customHeight="1">
      <c r="A17" s="795" t="s">
        <v>74</v>
      </c>
      <c r="B17" s="469">
        <v>236244.03999999998</v>
      </c>
      <c r="C17" s="470">
        <v>254580.3</v>
      </c>
      <c r="D17" s="471">
        <v>18336.259999999995</v>
      </c>
      <c r="E17" s="472">
        <v>7.7615756994335219E-2</v>
      </c>
      <c r="F17" s="469">
        <v>142397.04</v>
      </c>
      <c r="G17" s="470">
        <v>158622.51</v>
      </c>
      <c r="H17" s="473">
        <v>16225.469999999998</v>
      </c>
      <c r="I17" s="474">
        <v>0.11394527582876723</v>
      </c>
      <c r="J17" s="475">
        <v>0.60275399963529253</v>
      </c>
      <c r="K17" s="472">
        <v>0.62307456625669788</v>
      </c>
      <c r="L17" s="469">
        <v>-1227.8499999999997</v>
      </c>
      <c r="M17" s="470">
        <v>666.45000000000016</v>
      </c>
      <c r="N17" s="473">
        <v>1894.3000000000004</v>
      </c>
      <c r="O17" s="474">
        <v>1.5427780266319178</v>
      </c>
      <c r="P17" s="475">
        <v>-8.6227213711745666E-3</v>
      </c>
      <c r="Q17" s="472">
        <v>4.2014843920954231E-3</v>
      </c>
      <c r="R17" s="469">
        <v>143624.87</v>
      </c>
      <c r="S17" s="470">
        <v>157956.03999999998</v>
      </c>
      <c r="T17" s="471">
        <v>14331.169999999996</v>
      </c>
      <c r="U17" s="474">
        <v>9.9781952805248736E-2</v>
      </c>
      <c r="V17" s="474">
        <v>1.0086225809188167</v>
      </c>
      <c r="W17" s="476">
        <v>0.99579838952239486</v>
      </c>
      <c r="X17" s="469">
        <v>9228.8500000000022</v>
      </c>
      <c r="Y17" s="470">
        <v>11802.47</v>
      </c>
      <c r="Z17" s="471">
        <v>2573.62</v>
      </c>
      <c r="AA17" s="474">
        <v>0.27886681439182526</v>
      </c>
      <c r="AB17" s="474">
        <v>6.4810687076079676E-2</v>
      </c>
      <c r="AC17" s="476">
        <v>7.4406022196975688E-2</v>
      </c>
      <c r="AD17" s="469">
        <v>134396.04</v>
      </c>
      <c r="AE17" s="470">
        <v>146153.57</v>
      </c>
      <c r="AF17" s="471">
        <v>11757.529999999993</v>
      </c>
      <c r="AG17" s="474">
        <v>8.7484199683264458E-2</v>
      </c>
      <c r="AH17" s="474">
        <v>0.94381203429509486</v>
      </c>
      <c r="AI17" s="476">
        <v>0.92139236732541929</v>
      </c>
      <c r="AJ17" s="469">
        <v>74997.77</v>
      </c>
      <c r="AK17" s="470">
        <v>83377.350000000006</v>
      </c>
      <c r="AL17" s="471">
        <v>8379.5799999999981</v>
      </c>
      <c r="AM17" s="474">
        <v>0.11173105547004933</v>
      </c>
      <c r="AN17" s="474">
        <v>0.31745888700514946</v>
      </c>
      <c r="AO17" s="476">
        <v>0.32750904135158931</v>
      </c>
      <c r="AP17" s="469">
        <v>47850.04</v>
      </c>
      <c r="AQ17" s="470">
        <v>53773.939999999995</v>
      </c>
      <c r="AR17" s="471">
        <v>5923.8999999999978</v>
      </c>
      <c r="AS17" s="474">
        <v>0.12380135941370152</v>
      </c>
      <c r="AT17" s="474">
        <v>0.33603254674394917</v>
      </c>
      <c r="AU17" s="476">
        <v>0.33900573127987943</v>
      </c>
      <c r="AV17" s="469">
        <v>15036.390000000001</v>
      </c>
      <c r="AW17" s="470">
        <v>3625.9999999999991</v>
      </c>
      <c r="AX17" s="471">
        <v>-11410.390000000003</v>
      </c>
      <c r="AY17" s="474">
        <v>-0.75885169246075701</v>
      </c>
      <c r="AZ17" s="474">
        <v>0.31423986270439902</v>
      </c>
      <c r="BA17" s="476">
        <v>6.7430431915533801E-2</v>
      </c>
      <c r="BB17" s="469">
        <v>62886.42</v>
      </c>
      <c r="BC17" s="470">
        <v>57399.920000000006</v>
      </c>
      <c r="BD17" s="471">
        <v>-5486.5000000000018</v>
      </c>
      <c r="BE17" s="474">
        <v>-8.7244591121580672E-2</v>
      </c>
      <c r="BF17" s="474">
        <v>0.43785188456567448</v>
      </c>
      <c r="BG17" s="476">
        <v>0.36339173861284452</v>
      </c>
      <c r="BH17" s="469">
        <v>60991.849999999991</v>
      </c>
      <c r="BI17" s="470">
        <v>55725.32</v>
      </c>
      <c r="BJ17" s="471">
        <v>-5266.5300000000025</v>
      </c>
      <c r="BK17" s="474">
        <v>-8.6348094048630961E-2</v>
      </c>
      <c r="BL17" s="474">
        <v>0.45382177927266298</v>
      </c>
      <c r="BM17" s="476">
        <v>0.38127922568022116</v>
      </c>
      <c r="BN17" s="469">
        <v>35040.75</v>
      </c>
      <c r="BO17" s="470">
        <v>37072.040000000008</v>
      </c>
      <c r="BP17" s="471">
        <v>2031.2899999999995</v>
      </c>
      <c r="BQ17" s="474">
        <v>5.7969364240206281E-2</v>
      </c>
      <c r="BR17" s="474">
        <v>0.14832437677581201</v>
      </c>
      <c r="BS17" s="476">
        <v>0.14562022277450379</v>
      </c>
      <c r="BT17" s="469">
        <v>12897.029999999999</v>
      </c>
      <c r="BU17" s="470">
        <v>14194.369999999999</v>
      </c>
      <c r="BV17" s="471">
        <v>1297.3399999999999</v>
      </c>
      <c r="BW17" s="474">
        <v>0.10059215183650812</v>
      </c>
      <c r="BX17" s="474">
        <v>9.5962872120339243E-2</v>
      </c>
      <c r="BY17" s="476">
        <v>9.7119557189058042E-2</v>
      </c>
      <c r="BZ17" s="469">
        <v>-0.18</v>
      </c>
      <c r="CA17" s="470">
        <v>-14.96</v>
      </c>
      <c r="CB17" s="471">
        <v>-14.780000000000001</v>
      </c>
      <c r="CC17" s="474">
        <v>-82.111111111111114</v>
      </c>
      <c r="CD17" s="474">
        <v>-1.3393251765453803E-6</v>
      </c>
      <c r="CE17" s="476">
        <v>-1.0235808813975602E-4</v>
      </c>
      <c r="CF17" s="469">
        <v>16834.120000000003</v>
      </c>
      <c r="CG17" s="470">
        <v>19616.189999999999</v>
      </c>
      <c r="CH17" s="471">
        <v>2782.0699999999997</v>
      </c>
      <c r="CI17" s="474">
        <v>0.16526376193112532</v>
      </c>
      <c r="CJ17" s="474">
        <v>0.12525755967214511</v>
      </c>
      <c r="CK17" s="476">
        <v>0.13421629044025402</v>
      </c>
      <c r="CL17" s="469">
        <v>26595.120000000003</v>
      </c>
      <c r="CM17" s="470">
        <v>29055.69</v>
      </c>
      <c r="CN17" s="471">
        <v>2460.5700000000006</v>
      </c>
      <c r="CO17" s="474">
        <v>9.2519605100484445E-2</v>
      </c>
      <c r="CP17" s="474">
        <v>0.19788618771803099</v>
      </c>
      <c r="CQ17" s="476">
        <v>0.19880246510571037</v>
      </c>
      <c r="CR17" s="469">
        <v>4054.69</v>
      </c>
      <c r="CS17" s="470">
        <v>1721.1999999999998</v>
      </c>
      <c r="CT17" s="471">
        <v>-2333.4899999999998</v>
      </c>
      <c r="CU17" s="474">
        <v>-0.57550392261800543</v>
      </c>
      <c r="CV17" s="474">
        <v>3.016971333381549E-2</v>
      </c>
      <c r="CW17" s="476">
        <v>1.1776653830624867E-2</v>
      </c>
      <c r="CX17" s="469">
        <v>13023.43</v>
      </c>
      <c r="CY17" s="470">
        <v>25855.779999999995</v>
      </c>
      <c r="CZ17" s="471">
        <v>12832.350000000002</v>
      </c>
      <c r="DA17" s="474">
        <v>0.98532798195252669</v>
      </c>
      <c r="DB17" s="474">
        <v>5.5127020347264639E-2</v>
      </c>
      <c r="DC17" s="476">
        <v>0.10156237540768079</v>
      </c>
      <c r="DD17" s="477">
        <v>0.90309662397790869</v>
      </c>
      <c r="DE17" s="472">
        <v>0.82309176573654697</v>
      </c>
    </row>
    <row r="18" spans="1:109" s="792" customFormat="1" ht="19.5" customHeight="1">
      <c r="A18" s="795" t="s">
        <v>103</v>
      </c>
      <c r="B18" s="469">
        <v>193505.37000000002</v>
      </c>
      <c r="C18" s="470">
        <v>200197.03</v>
      </c>
      <c r="D18" s="471">
        <v>6691.6600000000053</v>
      </c>
      <c r="E18" s="472">
        <v>3.4581262525169063E-2</v>
      </c>
      <c r="F18" s="469">
        <v>100210.79000000001</v>
      </c>
      <c r="G18" s="470">
        <v>94532.4</v>
      </c>
      <c r="H18" s="473">
        <v>-5678.3900000000058</v>
      </c>
      <c r="I18" s="474">
        <v>-5.6664456991108579E-2</v>
      </c>
      <c r="J18" s="475">
        <v>0.51787084771859304</v>
      </c>
      <c r="K18" s="472">
        <v>0.47219681530739988</v>
      </c>
      <c r="L18" s="469">
        <v>21760.55</v>
      </c>
      <c r="M18" s="470">
        <v>10423.06</v>
      </c>
      <c r="N18" s="473">
        <v>-11337.49</v>
      </c>
      <c r="O18" s="474">
        <v>-0.52101118767678212</v>
      </c>
      <c r="P18" s="475">
        <v>0.21714777420674958</v>
      </c>
      <c r="Q18" s="472">
        <v>0.11025912808730129</v>
      </c>
      <c r="R18" s="469">
        <v>78450.25</v>
      </c>
      <c r="S18" s="470">
        <v>84109.340000000011</v>
      </c>
      <c r="T18" s="471">
        <v>5659.09</v>
      </c>
      <c r="U18" s="474">
        <v>7.2136035258013972E-2</v>
      </c>
      <c r="V18" s="474">
        <v>0.78285232558290374</v>
      </c>
      <c r="W18" s="476">
        <v>0.88974087191269891</v>
      </c>
      <c r="X18" s="469">
        <v>16769.099999999999</v>
      </c>
      <c r="Y18" s="470">
        <v>17830.629999999997</v>
      </c>
      <c r="Z18" s="471">
        <v>1061.5299999999993</v>
      </c>
      <c r="AA18" s="474">
        <v>6.3302741351652675E-2</v>
      </c>
      <c r="AB18" s="474">
        <v>0.16733826766558768</v>
      </c>
      <c r="AC18" s="476">
        <v>0.18861924588818224</v>
      </c>
      <c r="AD18" s="469">
        <v>61681.119999999995</v>
      </c>
      <c r="AE18" s="470">
        <v>66278.699999999983</v>
      </c>
      <c r="AF18" s="471">
        <v>4597.58</v>
      </c>
      <c r="AG18" s="474">
        <v>7.4537881283608137E-2</v>
      </c>
      <c r="AH18" s="474">
        <v>0.61551375854835577</v>
      </c>
      <c r="AI18" s="476">
        <v>0.7011215202406792</v>
      </c>
      <c r="AJ18" s="469">
        <v>83349.920000000013</v>
      </c>
      <c r="AK18" s="470">
        <v>58820.94999999999</v>
      </c>
      <c r="AL18" s="471">
        <v>-24528.970000000005</v>
      </c>
      <c r="AM18" s="474">
        <v>-0.29428906470456145</v>
      </c>
      <c r="AN18" s="474">
        <v>0.43073698678233063</v>
      </c>
      <c r="AO18" s="476">
        <v>0.29381529785931387</v>
      </c>
      <c r="AP18" s="469">
        <v>42180.950000000004</v>
      </c>
      <c r="AQ18" s="470">
        <v>33651.599999999999</v>
      </c>
      <c r="AR18" s="471">
        <v>-8529.35</v>
      </c>
      <c r="AS18" s="474">
        <v>-0.20220857993952257</v>
      </c>
      <c r="AT18" s="474">
        <v>0.42092223801448925</v>
      </c>
      <c r="AU18" s="476">
        <v>0.35597953717455605</v>
      </c>
      <c r="AV18" s="469">
        <v>-17719.78</v>
      </c>
      <c r="AW18" s="470">
        <v>15021.460000000001</v>
      </c>
      <c r="AX18" s="471">
        <v>32741.239999999998</v>
      </c>
      <c r="AY18" s="474">
        <v>1.8477227143903592</v>
      </c>
      <c r="AZ18" s="474">
        <v>-0.42008963762077423</v>
      </c>
      <c r="BA18" s="476">
        <v>0.44638174707889078</v>
      </c>
      <c r="BB18" s="469">
        <v>24461.179999999997</v>
      </c>
      <c r="BC18" s="470">
        <v>48673.03</v>
      </c>
      <c r="BD18" s="471">
        <v>24211.850000000002</v>
      </c>
      <c r="BE18" s="474">
        <v>0.98980711478350614</v>
      </c>
      <c r="BF18" s="474">
        <v>0.31180499743467988</v>
      </c>
      <c r="BG18" s="476">
        <v>0.57868757500653312</v>
      </c>
      <c r="BH18" s="469">
        <v>24530.049999999996</v>
      </c>
      <c r="BI18" s="470">
        <v>47315.14</v>
      </c>
      <c r="BJ18" s="471">
        <v>22785.089999999997</v>
      </c>
      <c r="BK18" s="474">
        <v>0.92886439285692479</v>
      </c>
      <c r="BL18" s="474">
        <v>0.39769138433283957</v>
      </c>
      <c r="BM18" s="476">
        <v>0.7138815335846963</v>
      </c>
      <c r="BN18" s="469">
        <v>15531.580000000002</v>
      </c>
      <c r="BO18" s="470">
        <v>15307.93</v>
      </c>
      <c r="BP18" s="471">
        <v>-223.65000000000055</v>
      </c>
      <c r="BQ18" s="474">
        <v>-1.4399694042718219E-2</v>
      </c>
      <c r="BR18" s="474">
        <v>8.0264335816623594E-2</v>
      </c>
      <c r="BS18" s="476">
        <v>7.6464321173995445E-2</v>
      </c>
      <c r="BT18" s="469">
        <v>-4595.670000000001</v>
      </c>
      <c r="BU18" s="470">
        <v>-7015.0899999999992</v>
      </c>
      <c r="BV18" s="471">
        <v>-2419.42</v>
      </c>
      <c r="BW18" s="474">
        <v>-0.52645642528728076</v>
      </c>
      <c r="BX18" s="474">
        <v>-7.4506915568329515E-2</v>
      </c>
      <c r="BY18" s="476">
        <v>-0.10584229926054677</v>
      </c>
      <c r="BZ18" s="469">
        <v>-0.51</v>
      </c>
      <c r="CA18" s="470">
        <v>-0.86</v>
      </c>
      <c r="CB18" s="471">
        <v>-0.35000000000000009</v>
      </c>
      <c r="CC18" s="474">
        <v>-0.68627450980392146</v>
      </c>
      <c r="CD18" s="474">
        <v>-8.2683323519417298E-6</v>
      </c>
      <c r="CE18" s="476">
        <v>-1.2975510986184101E-5</v>
      </c>
      <c r="CF18" s="469">
        <v>15101.179999999998</v>
      </c>
      <c r="CG18" s="470">
        <v>12729.920000000002</v>
      </c>
      <c r="CH18" s="471">
        <v>-2371.2599999999998</v>
      </c>
      <c r="CI18" s="474">
        <v>-0.15702481527933557</v>
      </c>
      <c r="CJ18" s="474">
        <v>0.24482661793430469</v>
      </c>
      <c r="CK18" s="476">
        <v>0.19206653117819156</v>
      </c>
      <c r="CL18" s="469">
        <v>15026.789999999997</v>
      </c>
      <c r="CM18" s="470">
        <v>14175.44</v>
      </c>
      <c r="CN18" s="471">
        <v>-851.35000000000014</v>
      </c>
      <c r="CO18" s="474">
        <v>-5.6655479979423211E-2</v>
      </c>
      <c r="CP18" s="474">
        <v>0.24362057628006753</v>
      </c>
      <c r="CQ18" s="476">
        <v>0.21387625285348089</v>
      </c>
      <c r="CR18" s="469">
        <v>141.97000000000006</v>
      </c>
      <c r="CS18" s="470">
        <v>985.93999999999994</v>
      </c>
      <c r="CT18" s="471">
        <v>843.97</v>
      </c>
      <c r="CU18" s="474">
        <v>5.9447066281608762</v>
      </c>
      <c r="CV18" s="474">
        <v>2.3016767529513093E-3</v>
      </c>
      <c r="CW18" s="476">
        <v>1.4875668955486457E-2</v>
      </c>
      <c r="CX18" s="469">
        <v>11477.32</v>
      </c>
      <c r="CY18" s="470">
        <v>-1911.7900000000013</v>
      </c>
      <c r="CZ18" s="471">
        <v>-13389.110000000002</v>
      </c>
      <c r="DA18" s="474">
        <v>-1.1665711159051069</v>
      </c>
      <c r="DB18" s="474">
        <v>5.9312669203960583E-2</v>
      </c>
      <c r="DC18" s="476">
        <v>-9.5495422684342586E-3</v>
      </c>
      <c r="DD18" s="477">
        <v>0.81392571989613693</v>
      </c>
      <c r="DE18" s="472">
        <v>1.0288444100442526</v>
      </c>
    </row>
    <row r="19" spans="1:109" s="792" customFormat="1" ht="19.5" customHeight="1">
      <c r="A19" s="795" t="s">
        <v>443</v>
      </c>
      <c r="B19" s="469">
        <v>94628.84</v>
      </c>
      <c r="C19" s="470">
        <v>111687.93</v>
      </c>
      <c r="D19" s="471">
        <v>17059.089999999997</v>
      </c>
      <c r="E19" s="472">
        <v>0.18027368823288964</v>
      </c>
      <c r="F19" s="469">
        <v>14861.560000000001</v>
      </c>
      <c r="G19" s="470">
        <v>16161.75</v>
      </c>
      <c r="H19" s="473">
        <v>1300.1899999999994</v>
      </c>
      <c r="I19" s="474">
        <v>8.7486777969472823E-2</v>
      </c>
      <c r="J19" s="475">
        <v>0.15705106392512053</v>
      </c>
      <c r="K19" s="472">
        <v>0.14470453521701049</v>
      </c>
      <c r="L19" s="469">
        <v>662.39</v>
      </c>
      <c r="M19" s="470">
        <v>471.9</v>
      </c>
      <c r="N19" s="473">
        <v>-190.49000000000009</v>
      </c>
      <c r="O19" s="474">
        <v>-0.28757982457464637</v>
      </c>
      <c r="P19" s="475">
        <v>4.4570691098377288E-2</v>
      </c>
      <c r="Q19" s="472">
        <v>2.9198570699336394E-2</v>
      </c>
      <c r="R19" s="469">
        <v>14199.17</v>
      </c>
      <c r="S19" s="470">
        <v>15689.869999999999</v>
      </c>
      <c r="T19" s="471">
        <v>1490.6999999999996</v>
      </c>
      <c r="U19" s="474">
        <v>0.10498500968718587</v>
      </c>
      <c r="V19" s="474">
        <v>0.95542930890162259</v>
      </c>
      <c r="W19" s="476">
        <v>0.9708026667904156</v>
      </c>
      <c r="X19" s="469">
        <v>1606.88</v>
      </c>
      <c r="Y19" s="470">
        <v>2584.85</v>
      </c>
      <c r="Z19" s="471">
        <v>977.97</v>
      </c>
      <c r="AA19" s="474">
        <v>0.60861420890172246</v>
      </c>
      <c r="AB19" s="474">
        <v>0.10812323874478856</v>
      </c>
      <c r="AC19" s="476">
        <v>0.15993626927777005</v>
      </c>
      <c r="AD19" s="469">
        <v>12592.29</v>
      </c>
      <c r="AE19" s="470">
        <v>13105.019999999999</v>
      </c>
      <c r="AF19" s="471">
        <v>512.729999999999</v>
      </c>
      <c r="AG19" s="474">
        <v>4.0717772541769427E-2</v>
      </c>
      <c r="AH19" s="474">
        <v>0.84730607015683412</v>
      </c>
      <c r="AI19" s="476">
        <v>0.81086639751264555</v>
      </c>
      <c r="AJ19" s="469">
        <v>71430.23</v>
      </c>
      <c r="AK19" s="470">
        <v>73271.649999999994</v>
      </c>
      <c r="AL19" s="471">
        <v>1841.4200000000037</v>
      </c>
      <c r="AM19" s="474">
        <v>2.5779281405085751E-2</v>
      </c>
      <c r="AN19" s="474">
        <v>0.75484630267051778</v>
      </c>
      <c r="AO19" s="476">
        <v>0.65603910825458045</v>
      </c>
      <c r="AP19" s="469">
        <v>11906.349999999999</v>
      </c>
      <c r="AQ19" s="470">
        <v>7520.9100000000017</v>
      </c>
      <c r="AR19" s="471">
        <v>-4385.4399999999987</v>
      </c>
      <c r="AS19" s="474">
        <v>-0.36832782506813572</v>
      </c>
      <c r="AT19" s="474">
        <v>0.80115075402582214</v>
      </c>
      <c r="AU19" s="476">
        <v>0.4653524525500024</v>
      </c>
      <c r="AV19" s="469">
        <v>-454.23</v>
      </c>
      <c r="AW19" s="470">
        <v>-513.95000000000027</v>
      </c>
      <c r="AX19" s="471">
        <v>-59.7199999999998</v>
      </c>
      <c r="AY19" s="474">
        <v>-0.13147524381921108</v>
      </c>
      <c r="AZ19" s="474">
        <v>-3.8150230759216724E-2</v>
      </c>
      <c r="BA19" s="476">
        <v>-6.8336145493032116E-2</v>
      </c>
      <c r="BB19" s="469">
        <v>11452.12</v>
      </c>
      <c r="BC19" s="470">
        <v>7006.9500000000007</v>
      </c>
      <c r="BD19" s="471">
        <v>-4445.17</v>
      </c>
      <c r="BE19" s="474">
        <v>-0.38815258659532031</v>
      </c>
      <c r="BF19" s="474">
        <v>0.80653446645120808</v>
      </c>
      <c r="BG19" s="476">
        <v>0.44659069832955922</v>
      </c>
      <c r="BH19" s="469">
        <v>11452.12</v>
      </c>
      <c r="BI19" s="470">
        <v>7006.9500000000007</v>
      </c>
      <c r="BJ19" s="471">
        <v>-4445.17</v>
      </c>
      <c r="BK19" s="474">
        <v>-0.38815258659532031</v>
      </c>
      <c r="BL19" s="474">
        <v>0.90945491249010302</v>
      </c>
      <c r="BM19" s="476">
        <v>0.53467678797895779</v>
      </c>
      <c r="BN19" s="469">
        <v>8957.2199999999993</v>
      </c>
      <c r="BO19" s="470">
        <v>11018.509999999998</v>
      </c>
      <c r="BP19" s="471">
        <v>2061.29</v>
      </c>
      <c r="BQ19" s="474">
        <v>0.23012608822826716</v>
      </c>
      <c r="BR19" s="474">
        <v>9.4656343668589826E-2</v>
      </c>
      <c r="BS19" s="476">
        <v>9.865443830859788E-2</v>
      </c>
      <c r="BT19" s="469">
        <v>-15144.7</v>
      </c>
      <c r="BU19" s="470">
        <v>-16408.050000000003</v>
      </c>
      <c r="BV19" s="471">
        <v>-1263.3500000000004</v>
      </c>
      <c r="BW19" s="474">
        <v>-8.3418621696039016E-2</v>
      </c>
      <c r="BX19" s="474">
        <v>-1.2026962530246683</v>
      </c>
      <c r="BY19" s="476">
        <v>-1.2520431101974667</v>
      </c>
      <c r="BZ19" s="469">
        <v>0</v>
      </c>
      <c r="CA19" s="470">
        <v>0</v>
      </c>
      <c r="CB19" s="471">
        <v>0</v>
      </c>
      <c r="CC19" s="474">
        <v>0</v>
      </c>
      <c r="CD19" s="474">
        <v>0</v>
      </c>
      <c r="CE19" s="476">
        <v>0</v>
      </c>
      <c r="CF19" s="469">
        <v>13067.83</v>
      </c>
      <c r="CG19" s="470">
        <v>11212.29</v>
      </c>
      <c r="CH19" s="471">
        <v>-1855.5400000000002</v>
      </c>
      <c r="CI19" s="474">
        <v>-0.1419929705237977</v>
      </c>
      <c r="CJ19" s="474">
        <v>1.0377643780440253</v>
      </c>
      <c r="CK19" s="476">
        <v>0.85557213953126376</v>
      </c>
      <c r="CL19" s="469">
        <v>14463.839999999998</v>
      </c>
      <c r="CM19" s="470">
        <v>14776.650000000001</v>
      </c>
      <c r="CN19" s="471">
        <v>312.81000000000103</v>
      </c>
      <c r="CO19" s="474">
        <v>2.1627036803504682E-2</v>
      </c>
      <c r="CP19" s="474">
        <v>1.1486266596464978</v>
      </c>
      <c r="CQ19" s="476">
        <v>1.1275564630958215</v>
      </c>
      <c r="CR19" s="469">
        <v>37.119999999999976</v>
      </c>
      <c r="CS19" s="470">
        <v>276.67</v>
      </c>
      <c r="CT19" s="471">
        <v>239.55</v>
      </c>
      <c r="CU19" s="474">
        <v>6.4533943965517295</v>
      </c>
      <c r="CV19" s="474">
        <v>2.9478355406363714E-3</v>
      </c>
      <c r="CW19" s="476">
        <v>2.1111757173968453E-2</v>
      </c>
      <c r="CX19" s="469">
        <v>-11283.94</v>
      </c>
      <c r="CY19" s="470">
        <v>-3759.5300000000007</v>
      </c>
      <c r="CZ19" s="471">
        <v>7524.4100000000008</v>
      </c>
      <c r="DA19" s="474">
        <v>0.66682470839086339</v>
      </c>
      <c r="DB19" s="474">
        <v>-0.11924419658953868</v>
      </c>
      <c r="DC19" s="476">
        <v>-3.3661023174124553E-2</v>
      </c>
      <c r="DD19" s="477">
        <v>1.896099120970054</v>
      </c>
      <c r="DE19" s="472">
        <v>1.2868770898480124</v>
      </c>
    </row>
    <row r="20" spans="1:109" s="792" customFormat="1" ht="19.5" customHeight="1">
      <c r="A20" s="795" t="s">
        <v>282</v>
      </c>
      <c r="B20" s="469">
        <v>1070116.3700000001</v>
      </c>
      <c r="C20" s="470">
        <v>1135432.8699999999</v>
      </c>
      <c r="D20" s="471">
        <v>65316.499999999993</v>
      </c>
      <c r="E20" s="472">
        <v>6.1036819761947934E-2</v>
      </c>
      <c r="F20" s="469">
        <v>602085.1</v>
      </c>
      <c r="G20" s="470">
        <v>650754.25999999989</v>
      </c>
      <c r="H20" s="473">
        <v>48669.159999999996</v>
      </c>
      <c r="I20" s="474">
        <v>8.0834353814768042E-2</v>
      </c>
      <c r="J20" s="475">
        <v>0.56263516462232976</v>
      </c>
      <c r="K20" s="472">
        <v>0.5731331875216894</v>
      </c>
      <c r="L20" s="469">
        <v>1393.7499999999995</v>
      </c>
      <c r="M20" s="470">
        <v>5787.5899999999974</v>
      </c>
      <c r="N20" s="473">
        <v>4393.8399999999974</v>
      </c>
      <c r="O20" s="474">
        <v>3.1525309417040352</v>
      </c>
      <c r="P20" s="475">
        <v>2.3148721003060854E-3</v>
      </c>
      <c r="Q20" s="472">
        <v>8.8936644072064898E-3</v>
      </c>
      <c r="R20" s="469">
        <v>600691.37999999977</v>
      </c>
      <c r="S20" s="470">
        <v>644966.71</v>
      </c>
      <c r="T20" s="471">
        <v>44275.330000000024</v>
      </c>
      <c r="U20" s="474">
        <v>7.3707283763585957E-2</v>
      </c>
      <c r="V20" s="474">
        <v>0.99768517772653698</v>
      </c>
      <c r="W20" s="476">
        <v>0.99110639705992865</v>
      </c>
      <c r="X20" s="469">
        <v>9399.76</v>
      </c>
      <c r="Y20" s="470">
        <v>13016.789999999999</v>
      </c>
      <c r="Z20" s="471">
        <v>3617.03</v>
      </c>
      <c r="AA20" s="474">
        <v>0.38480025021915454</v>
      </c>
      <c r="AB20" s="474">
        <v>1.5612012321846199E-2</v>
      </c>
      <c r="AC20" s="476">
        <v>2.0002619729296896E-2</v>
      </c>
      <c r="AD20" s="469">
        <v>591291.59</v>
      </c>
      <c r="AE20" s="470">
        <v>631949.93000000005</v>
      </c>
      <c r="AF20" s="471">
        <v>40658.339999999982</v>
      </c>
      <c r="AG20" s="474">
        <v>6.8761911529977932E-2</v>
      </c>
      <c r="AH20" s="474">
        <v>0.98207311557784771</v>
      </c>
      <c r="AI20" s="476">
        <v>0.97110379269741565</v>
      </c>
      <c r="AJ20" s="469">
        <v>236020.74</v>
      </c>
      <c r="AK20" s="470">
        <v>215654.11</v>
      </c>
      <c r="AL20" s="471">
        <v>-20366.629999999994</v>
      </c>
      <c r="AM20" s="474">
        <v>-8.629169622974657E-2</v>
      </c>
      <c r="AN20" s="474">
        <v>0.22055614381452734</v>
      </c>
      <c r="AO20" s="476">
        <v>0.18993118457104383</v>
      </c>
      <c r="AP20" s="469">
        <v>140450.06</v>
      </c>
      <c r="AQ20" s="470">
        <v>109858.16</v>
      </c>
      <c r="AR20" s="471">
        <v>-30591.899999999998</v>
      </c>
      <c r="AS20" s="474">
        <v>-0.21781336369667623</v>
      </c>
      <c r="AT20" s="474">
        <v>0.2332727715733208</v>
      </c>
      <c r="AU20" s="476">
        <v>0.16881665899505602</v>
      </c>
      <c r="AV20" s="469">
        <v>-3500.059999999999</v>
      </c>
      <c r="AW20" s="470">
        <v>3901.0900000000006</v>
      </c>
      <c r="AX20" s="471">
        <v>7374.6299999999992</v>
      </c>
      <c r="AY20" s="474">
        <v>-2.1070010228396088</v>
      </c>
      <c r="AZ20" s="474">
        <v>-2.4920316872773133E-2</v>
      </c>
      <c r="BA20" s="476">
        <v>3.5510243390204248E-2</v>
      </c>
      <c r="BB20" s="469">
        <v>136950.03000000003</v>
      </c>
      <c r="BC20" s="470">
        <v>113759.24999999999</v>
      </c>
      <c r="BD20" s="471">
        <v>-23217.300000000007</v>
      </c>
      <c r="BE20" s="474">
        <v>-0.16953117863501016</v>
      </c>
      <c r="BF20" s="474">
        <v>0.22798734018790162</v>
      </c>
      <c r="BG20" s="476">
        <v>0.17638003362995278</v>
      </c>
      <c r="BH20" s="469">
        <v>132953.92000000004</v>
      </c>
      <c r="BI20" s="470">
        <v>110044.98999999998</v>
      </c>
      <c r="BJ20" s="471">
        <v>-22935.450000000012</v>
      </c>
      <c r="BK20" s="474">
        <v>-0.17250676023693023</v>
      </c>
      <c r="BL20" s="474">
        <v>0.22485339255374839</v>
      </c>
      <c r="BM20" s="476">
        <v>0.17413561545928166</v>
      </c>
      <c r="BN20" s="469">
        <v>253081.27</v>
      </c>
      <c r="BO20" s="470">
        <v>254792.95999999999</v>
      </c>
      <c r="BP20" s="471">
        <v>1429.5200000000036</v>
      </c>
      <c r="BQ20" s="474">
        <v>5.6484622508809271E-3</v>
      </c>
      <c r="BR20" s="474">
        <v>0.23649883049635056</v>
      </c>
      <c r="BS20" s="476">
        <v>0.22440160641113024</v>
      </c>
      <c r="BT20" s="469">
        <v>155305.15000000002</v>
      </c>
      <c r="BU20" s="470">
        <v>168562.21999999997</v>
      </c>
      <c r="BV20" s="471">
        <v>13257.069999999994</v>
      </c>
      <c r="BW20" s="474">
        <v>8.5361431993723272E-2</v>
      </c>
      <c r="BX20" s="474">
        <v>0.26265408239613225</v>
      </c>
      <c r="BY20" s="476">
        <v>0.26673350529526912</v>
      </c>
      <c r="BZ20" s="469">
        <v>3054.1499999999996</v>
      </c>
      <c r="CA20" s="470">
        <v>3144.45</v>
      </c>
      <c r="CB20" s="471">
        <v>90.309999999999931</v>
      </c>
      <c r="CC20" s="474">
        <v>2.9569602016927769E-2</v>
      </c>
      <c r="CD20" s="474">
        <v>5.1652180610246793E-3</v>
      </c>
      <c r="CE20" s="476">
        <v>4.9757897749905591E-3</v>
      </c>
      <c r="CF20" s="469">
        <v>68852.37</v>
      </c>
      <c r="CG20" s="470">
        <v>69996.549999999988</v>
      </c>
      <c r="CH20" s="471">
        <v>1129.4899999999998</v>
      </c>
      <c r="CI20" s="474">
        <v>1.6404518827746958E-2</v>
      </c>
      <c r="CJ20" s="474">
        <v>0.11644402045359718</v>
      </c>
      <c r="CK20" s="476">
        <v>0.11076280995869402</v>
      </c>
      <c r="CL20" s="469">
        <v>182945.50999999998</v>
      </c>
      <c r="CM20" s="470">
        <v>191714.33999999994</v>
      </c>
      <c r="CN20" s="471">
        <v>8714.9500000000025</v>
      </c>
      <c r="CO20" s="474">
        <v>4.7636861926810901E-2</v>
      </c>
      <c r="CP20" s="474">
        <v>0.30939981744032585</v>
      </c>
      <c r="CQ20" s="476">
        <v>0.30336950903689464</v>
      </c>
      <c r="CR20" s="469">
        <v>1750.7500000000005</v>
      </c>
      <c r="CS20" s="470">
        <v>2559.38</v>
      </c>
      <c r="CT20" s="471">
        <v>808.63000000000022</v>
      </c>
      <c r="CU20" s="474">
        <v>0.46187633871198058</v>
      </c>
      <c r="CV20" s="474">
        <v>2.9608910892847309E-3</v>
      </c>
      <c r="CW20" s="476">
        <v>4.0499727565441769E-3</v>
      </c>
      <c r="CX20" s="469">
        <v>46429.729999999996</v>
      </c>
      <c r="CY20" s="470">
        <v>85928.09</v>
      </c>
      <c r="CZ20" s="471">
        <v>39204.28</v>
      </c>
      <c r="DA20" s="474">
        <v>0.8443788064242459</v>
      </c>
      <c r="DB20" s="474">
        <v>4.3387552327603392E-2</v>
      </c>
      <c r="DC20" s="476">
        <v>7.5678705690456191E-2</v>
      </c>
      <c r="DD20" s="477">
        <v>0.92147743757825884</v>
      </c>
      <c r="DE20" s="472">
        <v>0.86402714113716028</v>
      </c>
    </row>
    <row r="21" spans="1:109" s="793" customFormat="1" ht="25.5" customHeight="1" thickBot="1">
      <c r="A21" s="796" t="s">
        <v>80</v>
      </c>
      <c r="B21" s="478">
        <v>9527573.9000000022</v>
      </c>
      <c r="C21" s="479">
        <v>9630000.25</v>
      </c>
      <c r="D21" s="480">
        <v>102426.34999999776</v>
      </c>
      <c r="E21" s="481">
        <v>1.0750517505825669E-2</v>
      </c>
      <c r="F21" s="478">
        <v>5468239.3999999994</v>
      </c>
      <c r="G21" s="482">
        <v>5523612.0899999999</v>
      </c>
      <c r="H21" s="483">
        <v>55372.69000000041</v>
      </c>
      <c r="I21" s="484">
        <v>1.0126237340669543E-2</v>
      </c>
      <c r="J21" s="485">
        <v>0.57393828244145118</v>
      </c>
      <c r="K21" s="481">
        <v>0.57358379507830226</v>
      </c>
      <c r="L21" s="478">
        <v>23625.409999999985</v>
      </c>
      <c r="M21" s="482">
        <v>-55872.429999999986</v>
      </c>
      <c r="N21" s="483">
        <v>-79497.839999999967</v>
      </c>
      <c r="O21" s="484">
        <v>-3.3649295398471399</v>
      </c>
      <c r="P21" s="485">
        <v>4.3204783609144815E-3</v>
      </c>
      <c r="Q21" s="481">
        <v>-1.0115198006237978E-2</v>
      </c>
      <c r="R21" s="478">
        <v>5444614.0699999994</v>
      </c>
      <c r="S21" s="482">
        <v>5579484.5899999989</v>
      </c>
      <c r="T21" s="483">
        <v>134870.51999999955</v>
      </c>
      <c r="U21" s="484">
        <v>2.4771364556973929E-2</v>
      </c>
      <c r="V21" s="485">
        <v>0.99567953626902284</v>
      </c>
      <c r="W21" s="481">
        <v>1.0101152106791045</v>
      </c>
      <c r="X21" s="478">
        <v>356597.74999999994</v>
      </c>
      <c r="Y21" s="479">
        <v>409965.47999999992</v>
      </c>
      <c r="Z21" s="483">
        <v>53367.729999999981</v>
      </c>
      <c r="AA21" s="484">
        <v>0.14965806710782664</v>
      </c>
      <c r="AB21" s="486">
        <v>6.5212534403669295E-2</v>
      </c>
      <c r="AC21" s="481">
        <v>7.4220541435595255E-2</v>
      </c>
      <c r="AD21" s="479">
        <v>5088016.25</v>
      </c>
      <c r="AE21" s="482">
        <v>5169519.09</v>
      </c>
      <c r="AF21" s="483">
        <v>81502.839999999851</v>
      </c>
      <c r="AG21" s="484">
        <v>1.6018588777109322E-2</v>
      </c>
      <c r="AH21" s="486">
        <v>0.93046698906415848</v>
      </c>
      <c r="AI21" s="481">
        <v>0.93589466562269041</v>
      </c>
      <c r="AJ21" s="478">
        <v>3819351.6800000006</v>
      </c>
      <c r="AK21" s="482">
        <v>3234132.46</v>
      </c>
      <c r="AL21" s="483">
        <v>-585219.22000000067</v>
      </c>
      <c r="AM21" s="484">
        <v>-0.15322475357912069</v>
      </c>
      <c r="AN21" s="486">
        <v>0.40087347734977946</v>
      </c>
      <c r="AO21" s="486">
        <v>0.3358392913852728</v>
      </c>
      <c r="AP21" s="478">
        <v>2236285.9699999997</v>
      </c>
      <c r="AQ21" s="479">
        <v>2096405.3299999996</v>
      </c>
      <c r="AR21" s="483">
        <v>-139880.64000000013</v>
      </c>
      <c r="AS21" s="484">
        <v>-6.2550425963634762E-2</v>
      </c>
      <c r="AT21" s="486">
        <v>0.40895904630656804</v>
      </c>
      <c r="AU21" s="481">
        <v>0.37953522004113066</v>
      </c>
      <c r="AV21" s="478">
        <v>343906.81</v>
      </c>
      <c r="AW21" s="482">
        <v>320545.96000000008</v>
      </c>
      <c r="AX21" s="483">
        <v>-23360.849999999919</v>
      </c>
      <c r="AY21" s="484">
        <v>-6.7927849407808813E-2</v>
      </c>
      <c r="AZ21" s="486">
        <v>0.15378480865754393</v>
      </c>
      <c r="BA21" s="481">
        <v>0.15290266410456041</v>
      </c>
      <c r="BB21" s="478">
        <v>2580192.8900000006</v>
      </c>
      <c r="BC21" s="479">
        <v>2416951.3199999998</v>
      </c>
      <c r="BD21" s="483">
        <v>-163241.57000000076</v>
      </c>
      <c r="BE21" s="484">
        <v>-6.3267196275391929E-2</v>
      </c>
      <c r="BF21" s="486">
        <v>0.47389821515852654</v>
      </c>
      <c r="BG21" s="481">
        <v>0.43318541005236477</v>
      </c>
      <c r="BH21" s="479">
        <v>2546636.7899999996</v>
      </c>
      <c r="BI21" s="479">
        <v>2395748.8600000003</v>
      </c>
      <c r="BJ21" s="483">
        <v>-150887.92999999924</v>
      </c>
      <c r="BK21" s="484">
        <v>-5.9249882273160463E-2</v>
      </c>
      <c r="BL21" s="486">
        <v>0.50051663848361327</v>
      </c>
      <c r="BM21" s="486">
        <v>0.46343747228526055</v>
      </c>
      <c r="BN21" s="478">
        <v>1510103.29</v>
      </c>
      <c r="BO21" s="479">
        <v>1508803.96</v>
      </c>
      <c r="BP21" s="483">
        <v>-1299.3300000000745</v>
      </c>
      <c r="BQ21" s="484">
        <v>-8.604245872479852E-4</v>
      </c>
      <c r="BR21" s="486">
        <v>0.1584981975316927</v>
      </c>
      <c r="BS21" s="481">
        <v>0.15667745803018021</v>
      </c>
      <c r="BT21" s="478">
        <v>544469.18999999994</v>
      </c>
      <c r="BU21" s="479">
        <v>591359.55999999994</v>
      </c>
      <c r="BV21" s="483">
        <v>46890.369999999995</v>
      </c>
      <c r="BW21" s="484">
        <v>8.6121255088832477E-2</v>
      </c>
      <c r="BX21" s="486">
        <v>0.10701011224168161</v>
      </c>
      <c r="BY21" s="481">
        <v>0.114393534428364</v>
      </c>
      <c r="BZ21" s="478">
        <v>40041.120000000003</v>
      </c>
      <c r="CA21" s="479">
        <v>42666.1</v>
      </c>
      <c r="CB21" s="483">
        <v>2624.9799999999959</v>
      </c>
      <c r="CC21" s="484">
        <v>6.5557107293701969E-2</v>
      </c>
      <c r="CD21" s="486">
        <v>7.8696918469943963E-3</v>
      </c>
      <c r="CE21" s="481">
        <v>8.253398286609287E-3</v>
      </c>
      <c r="CF21" s="478">
        <v>547760.22</v>
      </c>
      <c r="CG21" s="479">
        <v>625937.22</v>
      </c>
      <c r="CH21" s="483">
        <v>78177</v>
      </c>
      <c r="CI21" s="484">
        <v>0.14272120746555858</v>
      </c>
      <c r="CJ21" s="484">
        <v>0.1076569321098375</v>
      </c>
      <c r="CK21" s="486">
        <v>0.12108229200871372</v>
      </c>
      <c r="CL21" s="478">
        <v>1166956.43</v>
      </c>
      <c r="CM21" s="479">
        <v>1247318.1699999997</v>
      </c>
      <c r="CN21" s="483">
        <v>80361.739999999758</v>
      </c>
      <c r="CO21" s="484">
        <v>6.8864387678981093E-2</v>
      </c>
      <c r="CP21" s="486">
        <v>0.22935391175293512</v>
      </c>
      <c r="CQ21" s="481">
        <v>0.24128321189737587</v>
      </c>
      <c r="CR21" s="478">
        <v>47660.740000000013</v>
      </c>
      <c r="CS21" s="479">
        <v>27800.66</v>
      </c>
      <c r="CT21" s="483">
        <v>-19860.080000000013</v>
      </c>
      <c r="CU21" s="484">
        <v>-0.4166968452441151</v>
      </c>
      <c r="CV21" s="486">
        <v>9.367253887996134E-3</v>
      </c>
      <c r="CW21" s="481">
        <v>5.3778039148318531E-3</v>
      </c>
      <c r="CX21" s="478">
        <v>194491.89999999997</v>
      </c>
      <c r="CY21" s="479">
        <v>238688.52000000002</v>
      </c>
      <c r="CZ21" s="483">
        <v>44196.620000000054</v>
      </c>
      <c r="DA21" s="484">
        <v>0.22724144295983567</v>
      </c>
      <c r="DB21" s="486">
        <v>2.0413580838244658E-2</v>
      </c>
      <c r="DC21" s="486">
        <v>2.478593082071831E-2</v>
      </c>
      <c r="DD21" s="487">
        <v>0.96177451318306517</v>
      </c>
      <c r="DE21" s="481">
        <v>0.95382770913095594</v>
      </c>
    </row>
    <row r="22" spans="1:109" s="792" customFormat="1" ht="19.5" customHeight="1" thickTop="1">
      <c r="A22" s="797" t="s">
        <v>86</v>
      </c>
      <c r="B22" s="488">
        <v>3233904.88</v>
      </c>
      <c r="C22" s="489">
        <v>3471800.76</v>
      </c>
      <c r="D22" s="490">
        <v>237895.87999999998</v>
      </c>
      <c r="E22" s="491">
        <v>7.3563041841849072E-2</v>
      </c>
      <c r="F22" s="488">
        <v>2738889.64</v>
      </c>
      <c r="G22" s="489">
        <v>2962505.9600000004</v>
      </c>
      <c r="H22" s="490">
        <v>223616.32000000004</v>
      </c>
      <c r="I22" s="492">
        <v>8.1644881463716179E-2</v>
      </c>
      <c r="J22" s="492">
        <v>0.8469295608966706</v>
      </c>
      <c r="K22" s="493">
        <v>0.85330529163200042</v>
      </c>
      <c r="L22" s="488">
        <v>-41154.369999999995</v>
      </c>
      <c r="M22" s="489">
        <v>10431.43</v>
      </c>
      <c r="N22" s="490">
        <v>51585.8</v>
      </c>
      <c r="O22" s="492">
        <v>1.2534707735776298</v>
      </c>
      <c r="P22" s="492">
        <v>-1.5025932187614537E-2</v>
      </c>
      <c r="Q22" s="491">
        <v>3.5211507220056356E-3</v>
      </c>
      <c r="R22" s="488">
        <v>2780044.02</v>
      </c>
      <c r="S22" s="489">
        <v>2952074.5400000005</v>
      </c>
      <c r="T22" s="490">
        <v>172030.51999999996</v>
      </c>
      <c r="U22" s="492">
        <v>6.1880502165573795E-2</v>
      </c>
      <c r="V22" s="492">
        <v>1.015025935838729</v>
      </c>
      <c r="W22" s="493">
        <v>0.99647885265351499</v>
      </c>
      <c r="X22" s="488">
        <v>53864.569999999992</v>
      </c>
      <c r="Y22" s="489">
        <v>71967.62</v>
      </c>
      <c r="Z22" s="490">
        <v>18103.05</v>
      </c>
      <c r="AA22" s="492">
        <v>0.33608455428122802</v>
      </c>
      <c r="AB22" s="492">
        <v>1.9666571888599348E-2</v>
      </c>
      <c r="AC22" s="493">
        <v>2.4292818637907478E-2</v>
      </c>
      <c r="AD22" s="488">
        <v>2726179.4699999997</v>
      </c>
      <c r="AE22" s="489">
        <v>2880106.9400000004</v>
      </c>
      <c r="AF22" s="490">
        <v>153927.47000000003</v>
      </c>
      <c r="AG22" s="492">
        <v>5.6462706030135527E-2</v>
      </c>
      <c r="AH22" s="492">
        <v>0.99535937125235885</v>
      </c>
      <c r="AI22" s="493">
        <v>0.97218604076664883</v>
      </c>
      <c r="AJ22" s="488">
        <v>1147719.2800000003</v>
      </c>
      <c r="AK22" s="489">
        <v>1211934.33</v>
      </c>
      <c r="AL22" s="490">
        <v>64215.049999999959</v>
      </c>
      <c r="AM22" s="492">
        <v>5.5950136169185725E-2</v>
      </c>
      <c r="AN22" s="492">
        <v>0.35490199080932777</v>
      </c>
      <c r="AO22" s="493">
        <v>0.34907945869566553</v>
      </c>
      <c r="AP22" s="488">
        <v>945744.32000000007</v>
      </c>
      <c r="AQ22" s="489">
        <v>970707.65</v>
      </c>
      <c r="AR22" s="490">
        <v>24963.329999999998</v>
      </c>
      <c r="AS22" s="492">
        <v>2.639543211848204E-2</v>
      </c>
      <c r="AT22" s="492">
        <v>0.34530209110579574</v>
      </c>
      <c r="AU22" s="493">
        <v>0.327664370335984</v>
      </c>
      <c r="AV22" s="488">
        <v>37374.58</v>
      </c>
      <c r="AW22" s="489">
        <v>37465.619999999995</v>
      </c>
      <c r="AX22" s="490">
        <v>91.040000000008149</v>
      </c>
      <c r="AY22" s="492">
        <v>2.435880215911285E-3</v>
      </c>
      <c r="AZ22" s="492">
        <v>3.9518693593634267E-2</v>
      </c>
      <c r="BA22" s="493">
        <v>3.8596193199878455E-2</v>
      </c>
      <c r="BB22" s="488">
        <v>983118.88</v>
      </c>
      <c r="BC22" s="489">
        <v>1008173.2599999998</v>
      </c>
      <c r="BD22" s="490">
        <v>25054.379999999983</v>
      </c>
      <c r="BE22" s="492">
        <v>2.5484588394843737E-2</v>
      </c>
      <c r="BF22" s="492">
        <v>0.35363428525854779</v>
      </c>
      <c r="BG22" s="493">
        <v>0.34151348359923173</v>
      </c>
      <c r="BH22" s="488">
        <v>906051.14</v>
      </c>
      <c r="BI22" s="489">
        <v>948511.30999999971</v>
      </c>
      <c r="BJ22" s="490">
        <v>42460.17</v>
      </c>
      <c r="BK22" s="492">
        <v>4.6862884582872098E-2</v>
      </c>
      <c r="BL22" s="492">
        <v>0.33235197827969853</v>
      </c>
      <c r="BM22" s="493">
        <v>0.32933197612446974</v>
      </c>
      <c r="BN22" s="488">
        <v>1062913.32</v>
      </c>
      <c r="BO22" s="489">
        <v>1196730.5499999998</v>
      </c>
      <c r="BP22" s="490">
        <v>133817.23000000001</v>
      </c>
      <c r="BQ22" s="492">
        <v>0.12589665354838128</v>
      </c>
      <c r="BR22" s="492">
        <v>0.3286779789268261</v>
      </c>
      <c r="BS22" s="493">
        <v>0.3447002385010135</v>
      </c>
      <c r="BT22" s="488">
        <v>900571.8</v>
      </c>
      <c r="BU22" s="489">
        <v>1035198.0000000001</v>
      </c>
      <c r="BV22" s="490">
        <v>134626.19999999998</v>
      </c>
      <c r="BW22" s="492">
        <v>0.14948969088305902</v>
      </c>
      <c r="BX22" s="492">
        <v>0.33034208125703485</v>
      </c>
      <c r="BY22" s="493">
        <v>0.35943040365022</v>
      </c>
      <c r="BZ22" s="488">
        <v>-1.8299999999999998</v>
      </c>
      <c r="CA22" s="489">
        <v>-1813.8799999999997</v>
      </c>
      <c r="CB22" s="490">
        <v>-1812.05</v>
      </c>
      <c r="CC22" s="492">
        <v>-990.19125683060099</v>
      </c>
      <c r="CD22" s="492">
        <v>-6.712690855969215E-7</v>
      </c>
      <c r="CE22" s="493">
        <v>-6.2979605889217408E-4</v>
      </c>
      <c r="CF22" s="488">
        <v>170065.49000000002</v>
      </c>
      <c r="CG22" s="489">
        <v>189305.77</v>
      </c>
      <c r="CH22" s="490">
        <v>19240.28</v>
      </c>
      <c r="CI22" s="492">
        <v>0.1131345342314891</v>
      </c>
      <c r="CJ22" s="492">
        <v>6.2382352985733559E-2</v>
      </c>
      <c r="CK22" s="493">
        <v>6.5728729503356551E-2</v>
      </c>
      <c r="CL22" s="488">
        <v>350530.23000000004</v>
      </c>
      <c r="CM22" s="489">
        <v>388664.0500000001</v>
      </c>
      <c r="CN22" s="490">
        <v>38133.819999999992</v>
      </c>
      <c r="CO22" s="492">
        <v>0.10878896236709759</v>
      </c>
      <c r="CP22" s="492">
        <v>0.12857929342414132</v>
      </c>
      <c r="CQ22" s="493">
        <v>0.13494778426526066</v>
      </c>
      <c r="CR22" s="488">
        <v>4267.6099999999997</v>
      </c>
      <c r="CS22" s="489">
        <v>-3672.8300000000013</v>
      </c>
      <c r="CT22" s="490">
        <v>-7940.4399999999951</v>
      </c>
      <c r="CU22" s="492">
        <v>-1.8606292515014262</v>
      </c>
      <c r="CV22" s="492">
        <v>1.5654178482974197E-3</v>
      </c>
      <c r="CW22" s="493">
        <v>-1.2752408422723363E-3</v>
      </c>
      <c r="CX22" s="488">
        <v>394695.02999999997</v>
      </c>
      <c r="CY22" s="489">
        <v>323914.45999999996</v>
      </c>
      <c r="CZ22" s="490">
        <v>-70780.569999999978</v>
      </c>
      <c r="DA22" s="492">
        <v>-0.17932977266017261</v>
      </c>
      <c r="DB22" s="492">
        <v>0.12204905358873758</v>
      </c>
      <c r="DC22" s="494">
        <v>9.329868917938712E-2</v>
      </c>
      <c r="DD22" s="495">
        <v>0.85522045619395715</v>
      </c>
      <c r="DE22" s="493">
        <v>0.88753387400260886</v>
      </c>
    </row>
    <row r="23" spans="1:109" s="792" customFormat="1" ht="19.5" customHeight="1">
      <c r="A23" s="797" t="s">
        <v>106</v>
      </c>
      <c r="B23" s="488">
        <v>1878480.7100000002</v>
      </c>
      <c r="C23" s="489">
        <v>2345774.1999999997</v>
      </c>
      <c r="D23" s="490">
        <v>467293.48999999993</v>
      </c>
      <c r="E23" s="491">
        <v>0.24876139931189364</v>
      </c>
      <c r="F23" s="488">
        <v>1809919.6</v>
      </c>
      <c r="G23" s="489">
        <v>2253752.0500000003</v>
      </c>
      <c r="H23" s="490">
        <v>443832.45</v>
      </c>
      <c r="I23" s="492">
        <v>0.24522219108517315</v>
      </c>
      <c r="J23" s="492">
        <v>0.96350182909251159</v>
      </c>
      <c r="K23" s="493">
        <v>0.96077109638259328</v>
      </c>
      <c r="L23" s="488">
        <v>26195.64</v>
      </c>
      <c r="M23" s="489">
        <v>8505.9100000000017</v>
      </c>
      <c r="N23" s="490">
        <v>-17689.730000000003</v>
      </c>
      <c r="O23" s="492">
        <v>-0.67529291133944414</v>
      </c>
      <c r="P23" s="492">
        <v>1.447337218736125E-2</v>
      </c>
      <c r="Q23" s="491">
        <v>3.774110821108294E-3</v>
      </c>
      <c r="R23" s="488">
        <v>1783723.98</v>
      </c>
      <c r="S23" s="489">
        <v>2245246.14</v>
      </c>
      <c r="T23" s="490">
        <v>461522.15999999992</v>
      </c>
      <c r="U23" s="492">
        <v>0.25874079463796867</v>
      </c>
      <c r="V23" s="492">
        <v>0.9855266388628533</v>
      </c>
      <c r="W23" s="493">
        <v>0.99622588917889165</v>
      </c>
      <c r="X23" s="488">
        <v>26118.890000000003</v>
      </c>
      <c r="Y23" s="489">
        <v>29123.75</v>
      </c>
      <c r="Z23" s="490">
        <v>3004.8599999999983</v>
      </c>
      <c r="AA23" s="492">
        <v>0.11504547092162019</v>
      </c>
      <c r="AB23" s="492">
        <v>1.443096698880989E-2</v>
      </c>
      <c r="AC23" s="493">
        <v>1.2922339882064664E-2</v>
      </c>
      <c r="AD23" s="488">
        <v>1757605.08</v>
      </c>
      <c r="AE23" s="489">
        <v>2216122.37</v>
      </c>
      <c r="AF23" s="490">
        <v>458517.28999999992</v>
      </c>
      <c r="AG23" s="492">
        <v>0.26087617475479757</v>
      </c>
      <c r="AH23" s="492">
        <v>0.97109566634893618</v>
      </c>
      <c r="AI23" s="493">
        <v>0.98330354042273627</v>
      </c>
      <c r="AJ23" s="488">
        <v>1238472.3799999999</v>
      </c>
      <c r="AK23" s="489">
        <v>1484035.2599999998</v>
      </c>
      <c r="AL23" s="490">
        <v>245562.87999999989</v>
      </c>
      <c r="AM23" s="492">
        <v>0.19827885059495629</v>
      </c>
      <c r="AN23" s="492">
        <v>0.65929470204674057</v>
      </c>
      <c r="AO23" s="493">
        <v>0.63264199086169504</v>
      </c>
      <c r="AP23" s="488">
        <v>1198435.1400000001</v>
      </c>
      <c r="AQ23" s="489">
        <v>1431544.77</v>
      </c>
      <c r="AR23" s="490">
        <v>233109.62999999986</v>
      </c>
      <c r="AS23" s="492">
        <v>0.19451167795363533</v>
      </c>
      <c r="AT23" s="492">
        <v>0.66214827443163782</v>
      </c>
      <c r="AU23" s="493">
        <v>0.63518290310595604</v>
      </c>
      <c r="AV23" s="488">
        <v>136796.27000000002</v>
      </c>
      <c r="AW23" s="489">
        <v>135443.55000000002</v>
      </c>
      <c r="AX23" s="490">
        <v>-1352.7200000000084</v>
      </c>
      <c r="AY23" s="492">
        <v>-9.8885737162277953E-3</v>
      </c>
      <c r="AZ23" s="492">
        <v>0.11414574342337792</v>
      </c>
      <c r="BA23" s="493">
        <v>9.4613562103265561E-2</v>
      </c>
      <c r="BB23" s="488">
        <v>1335231.42</v>
      </c>
      <c r="BC23" s="489">
        <v>1566988.3399999999</v>
      </c>
      <c r="BD23" s="490">
        <v>231756.91999999998</v>
      </c>
      <c r="BE23" s="492">
        <v>0.17357060096743374</v>
      </c>
      <c r="BF23" s="492">
        <v>0.74856392298992358</v>
      </c>
      <c r="BG23" s="493">
        <v>0.69791383318000033</v>
      </c>
      <c r="BH23" s="488">
        <v>1300551.5999999999</v>
      </c>
      <c r="BI23" s="489">
        <v>1536104.7</v>
      </c>
      <c r="BJ23" s="490">
        <v>235553.09999999986</v>
      </c>
      <c r="BK23" s="492">
        <v>0.18111784261385716</v>
      </c>
      <c r="BL23" s="492">
        <v>0.73995666876429367</v>
      </c>
      <c r="BM23" s="493">
        <v>0.69314976501049441</v>
      </c>
      <c r="BN23" s="488">
        <v>245573.06</v>
      </c>
      <c r="BO23" s="489">
        <v>301061.66000000003</v>
      </c>
      <c r="BP23" s="490">
        <v>55488.600000000006</v>
      </c>
      <c r="BQ23" s="492">
        <v>0.22595556695021854</v>
      </c>
      <c r="BR23" s="492">
        <v>0.13072961499828228</v>
      </c>
      <c r="BS23" s="493">
        <v>0.12834213113947629</v>
      </c>
      <c r="BT23" s="488">
        <v>227861.78</v>
      </c>
      <c r="BU23" s="489">
        <v>283489.41000000003</v>
      </c>
      <c r="BV23" s="490">
        <v>55627.630000000005</v>
      </c>
      <c r="BW23" s="492">
        <v>0.24412883108347541</v>
      </c>
      <c r="BX23" s="492">
        <v>0.1296433326194073</v>
      </c>
      <c r="BY23" s="493">
        <v>0.12792137015430247</v>
      </c>
      <c r="BZ23" s="488">
        <v>-0.01</v>
      </c>
      <c r="CA23" s="489">
        <v>-37.15</v>
      </c>
      <c r="CB23" s="490">
        <v>-37.14</v>
      </c>
      <c r="CC23" s="492">
        <v>-3714</v>
      </c>
      <c r="CD23" s="492">
        <v>-5.689560250929634E-9</v>
      </c>
      <c r="CE23" s="493">
        <v>-1.6763514733168817E-5</v>
      </c>
      <c r="CF23" s="488">
        <v>81425.149999999994</v>
      </c>
      <c r="CG23" s="489">
        <v>108473.32999999999</v>
      </c>
      <c r="CH23" s="490">
        <v>27048.180000000004</v>
      </c>
      <c r="CI23" s="492">
        <v>0.33218458915949184</v>
      </c>
      <c r="CJ23" s="492">
        <v>4.6327329686598306E-2</v>
      </c>
      <c r="CK23" s="493">
        <v>4.8947355736497521E-2</v>
      </c>
      <c r="CL23" s="488">
        <v>216343.85</v>
      </c>
      <c r="CM23" s="489">
        <v>248063.54</v>
      </c>
      <c r="CN23" s="490">
        <v>31719.689999999991</v>
      </c>
      <c r="CO23" s="492">
        <v>0.14661701730832655</v>
      </c>
      <c r="CP23" s="492">
        <v>0.12309013694930832</v>
      </c>
      <c r="CQ23" s="493">
        <v>0.11193584946304205</v>
      </c>
      <c r="CR23" s="488">
        <v>3082.2099999999991</v>
      </c>
      <c r="CS23" s="489">
        <v>2781.0699999999997</v>
      </c>
      <c r="CT23" s="490">
        <v>-301.13999999999965</v>
      </c>
      <c r="CU23" s="492">
        <v>-9.7702622468942582E-2</v>
      </c>
      <c r="CV23" s="492">
        <v>1.7536419501017822E-3</v>
      </c>
      <c r="CW23" s="493">
        <v>1.2549261889360376E-3</v>
      </c>
      <c r="CX23" s="488">
        <v>-71659.509999999995</v>
      </c>
      <c r="CY23" s="489">
        <v>37247.49</v>
      </c>
      <c r="CZ23" s="490">
        <v>108907.00000000001</v>
      </c>
      <c r="DA23" s="492">
        <v>1.519784324509057</v>
      </c>
      <c r="DB23" s="492">
        <v>-3.814758896299765E-2</v>
      </c>
      <c r="DC23" s="494">
        <v>1.5878548753754732E-2</v>
      </c>
      <c r="DD23" s="495">
        <v>1.0407711099697092</v>
      </c>
      <c r="DE23" s="493">
        <v>0.98319249852615298</v>
      </c>
    </row>
    <row r="24" spans="1:109" s="792" customFormat="1" ht="19.5" customHeight="1">
      <c r="A24" s="797" t="s">
        <v>107</v>
      </c>
      <c r="B24" s="488">
        <v>835851.15999999992</v>
      </c>
      <c r="C24" s="489">
        <v>926884.41</v>
      </c>
      <c r="D24" s="490">
        <v>91033.25</v>
      </c>
      <c r="E24" s="491">
        <v>0.10891083766636171</v>
      </c>
      <c r="F24" s="488">
        <v>712715.19</v>
      </c>
      <c r="G24" s="489">
        <v>789080.48</v>
      </c>
      <c r="H24" s="490">
        <v>76365.289999999979</v>
      </c>
      <c r="I24" s="492">
        <v>0.10714699373812987</v>
      </c>
      <c r="J24" s="492">
        <v>0.85268194160309596</v>
      </c>
      <c r="K24" s="493">
        <v>0.85132565774841329</v>
      </c>
      <c r="L24" s="488">
        <v>15766.390000000001</v>
      </c>
      <c r="M24" s="489">
        <v>25252.230000000003</v>
      </c>
      <c r="N24" s="490">
        <v>9485.840000000002</v>
      </c>
      <c r="O24" s="492">
        <v>0.60164945811945547</v>
      </c>
      <c r="P24" s="492">
        <v>2.2121585482133478E-2</v>
      </c>
      <c r="Q24" s="491">
        <v>3.2002096921723379E-2</v>
      </c>
      <c r="R24" s="488">
        <v>696948.84000000008</v>
      </c>
      <c r="S24" s="489">
        <v>763828.25</v>
      </c>
      <c r="T24" s="490">
        <v>66879.410000000018</v>
      </c>
      <c r="U24" s="492">
        <v>9.596028598024485E-2</v>
      </c>
      <c r="V24" s="492">
        <v>0.97787847064126709</v>
      </c>
      <c r="W24" s="493">
        <v>0.9679979030782766</v>
      </c>
      <c r="X24" s="488">
        <v>5269.7800000000007</v>
      </c>
      <c r="Y24" s="489">
        <v>3870.5900000000006</v>
      </c>
      <c r="Z24" s="490">
        <v>-1399.19</v>
      </c>
      <c r="AA24" s="492">
        <v>-0.26551203276038088</v>
      </c>
      <c r="AB24" s="492">
        <v>7.3939493277812712E-3</v>
      </c>
      <c r="AC24" s="493">
        <v>4.9051904059266562E-3</v>
      </c>
      <c r="AD24" s="488">
        <v>691679.04999999993</v>
      </c>
      <c r="AE24" s="489">
        <v>759957.63</v>
      </c>
      <c r="AF24" s="490">
        <v>68278.579999999973</v>
      </c>
      <c r="AG24" s="492">
        <v>9.8714251935200406E-2</v>
      </c>
      <c r="AH24" s="492">
        <v>0.97048450728263558</v>
      </c>
      <c r="AI24" s="493">
        <v>0.9630926746534143</v>
      </c>
      <c r="AJ24" s="488">
        <v>191713.75</v>
      </c>
      <c r="AK24" s="489">
        <v>184505.66</v>
      </c>
      <c r="AL24" s="490">
        <v>-7208.0900000000011</v>
      </c>
      <c r="AM24" s="492">
        <v>-3.7598190009845392E-2</v>
      </c>
      <c r="AN24" s="492">
        <v>0.22936350294710367</v>
      </c>
      <c r="AO24" s="493">
        <v>0.19906005323792209</v>
      </c>
      <c r="AP24" s="488">
        <v>162287.34</v>
      </c>
      <c r="AQ24" s="489">
        <v>162874.83000000002</v>
      </c>
      <c r="AR24" s="490">
        <v>587.49000000000194</v>
      </c>
      <c r="AS24" s="492">
        <v>3.6200605666469104E-3</v>
      </c>
      <c r="AT24" s="492">
        <v>0.22770293418328857</v>
      </c>
      <c r="AU24" s="493">
        <v>0.20641092274896983</v>
      </c>
      <c r="AV24" s="488">
        <v>-12850.189999999999</v>
      </c>
      <c r="AW24" s="489">
        <v>9634.59</v>
      </c>
      <c r="AX24" s="490">
        <v>22484.780000000002</v>
      </c>
      <c r="AY24" s="492">
        <v>1.7497624548742081</v>
      </c>
      <c r="AZ24" s="492">
        <v>-7.9181715591616686E-2</v>
      </c>
      <c r="BA24" s="493">
        <v>5.9153338793968342E-2</v>
      </c>
      <c r="BB24" s="488">
        <v>149437.18</v>
      </c>
      <c r="BC24" s="489">
        <v>172509.44</v>
      </c>
      <c r="BD24" s="490">
        <v>23072.259999999995</v>
      </c>
      <c r="BE24" s="492">
        <v>0.15439437494738598</v>
      </c>
      <c r="BF24" s="492">
        <v>0.21441628341041499</v>
      </c>
      <c r="BG24" s="493">
        <v>0.22584846789837898</v>
      </c>
      <c r="BH24" s="488">
        <v>148583.87</v>
      </c>
      <c r="BI24" s="489">
        <v>171819.09</v>
      </c>
      <c r="BJ24" s="490">
        <v>23235.220000000005</v>
      </c>
      <c r="BK24" s="492">
        <v>0.15637780870830731</v>
      </c>
      <c r="BL24" s="492">
        <v>0.21481620702549833</v>
      </c>
      <c r="BM24" s="493">
        <v>0.22609035453726545</v>
      </c>
      <c r="BN24" s="488">
        <v>226151.42999999996</v>
      </c>
      <c r="BO24" s="489">
        <v>258179.80000000008</v>
      </c>
      <c r="BP24" s="490">
        <v>32028.370000000017</v>
      </c>
      <c r="BQ24" s="492">
        <v>0.14162355727752912</v>
      </c>
      <c r="BR24" s="492">
        <v>0.27056423538372548</v>
      </c>
      <c r="BS24" s="493">
        <v>0.27854584370450258</v>
      </c>
      <c r="BT24" s="488">
        <v>193033.83999999997</v>
      </c>
      <c r="BU24" s="489">
        <v>213123.14</v>
      </c>
      <c r="BV24" s="490">
        <v>20089.300000000007</v>
      </c>
      <c r="BW24" s="492">
        <v>0.10407138976254138</v>
      </c>
      <c r="BX24" s="492">
        <v>0.27908007333748214</v>
      </c>
      <c r="BY24" s="493">
        <v>0.28044081878617366</v>
      </c>
      <c r="BZ24" s="488">
        <v>-123.94</v>
      </c>
      <c r="CA24" s="489">
        <v>-2193.13</v>
      </c>
      <c r="CB24" s="490">
        <v>-2069.19</v>
      </c>
      <c r="CC24" s="492">
        <v>-16.695094400516378</v>
      </c>
      <c r="CD24" s="492">
        <v>-1.791871533480738E-4</v>
      </c>
      <c r="CE24" s="493">
        <v>-2.8858582550187702E-3</v>
      </c>
      <c r="CF24" s="488">
        <v>56338.03</v>
      </c>
      <c r="CG24" s="489">
        <v>64438.46</v>
      </c>
      <c r="CH24" s="490">
        <v>8100.43</v>
      </c>
      <c r="CI24" s="492">
        <v>0.14378262782706461</v>
      </c>
      <c r="CJ24" s="492">
        <v>8.1451115224611764E-2</v>
      </c>
      <c r="CK24" s="493">
        <v>8.4792174532151224E-2</v>
      </c>
      <c r="CL24" s="488">
        <v>151820.13000000003</v>
      </c>
      <c r="CM24" s="489">
        <v>173488.38</v>
      </c>
      <c r="CN24" s="490">
        <v>21668.25</v>
      </c>
      <c r="CO24" s="492">
        <v>0.14272316852844194</v>
      </c>
      <c r="CP24" s="492">
        <v>0.21949505337771913</v>
      </c>
      <c r="CQ24" s="493">
        <v>0.22828691120582603</v>
      </c>
      <c r="CR24" s="488">
        <v>241.69999999999993</v>
      </c>
      <c r="CS24" s="489">
        <v>1456.3600000000004</v>
      </c>
      <c r="CT24" s="490">
        <v>1214.6599999999999</v>
      </c>
      <c r="CU24" s="492">
        <v>5.0254861398427826</v>
      </c>
      <c r="CV24" s="492">
        <v>3.4943952690196406E-4</v>
      </c>
      <c r="CW24" s="493">
        <v>1.9163699955219876E-3</v>
      </c>
      <c r="CX24" s="488">
        <v>141785.45000000001</v>
      </c>
      <c r="CY24" s="489">
        <v>137825.31999999998</v>
      </c>
      <c r="CZ24" s="490">
        <v>-3960.1300000000069</v>
      </c>
      <c r="DA24" s="492">
        <v>-2.7930439971097412E-2</v>
      </c>
      <c r="DB24" s="492">
        <v>0.16963002121095341</v>
      </c>
      <c r="DC24" s="494">
        <v>0.14869741956281254</v>
      </c>
      <c r="DD24" s="495">
        <v>0.79501270133886515</v>
      </c>
      <c r="DE24" s="493">
        <v>0.81864079711917614</v>
      </c>
    </row>
    <row r="25" spans="1:109" s="792" customFormat="1" ht="19.5" customHeight="1">
      <c r="A25" s="797" t="s">
        <v>72</v>
      </c>
      <c r="B25" s="488">
        <v>735542.38</v>
      </c>
      <c r="C25" s="489">
        <v>822573.25</v>
      </c>
      <c r="D25" s="490">
        <v>87030.869999999981</v>
      </c>
      <c r="E25" s="491">
        <v>0.11832203332729788</v>
      </c>
      <c r="F25" s="488">
        <v>677449.37999999989</v>
      </c>
      <c r="G25" s="489">
        <v>756117.78999999992</v>
      </c>
      <c r="H25" s="490">
        <v>78668.410000000033</v>
      </c>
      <c r="I25" s="492">
        <v>0.1161244106533835</v>
      </c>
      <c r="J25" s="492">
        <v>0.92102018649149742</v>
      </c>
      <c r="K25" s="493">
        <v>0.91921028309636854</v>
      </c>
      <c r="L25" s="488">
        <v>89351.18</v>
      </c>
      <c r="M25" s="489">
        <v>92627.789999999979</v>
      </c>
      <c r="N25" s="490">
        <v>3276.6100000000006</v>
      </c>
      <c r="O25" s="492">
        <v>3.6671144130385143E-2</v>
      </c>
      <c r="P25" s="492">
        <v>0.13189351505495511</v>
      </c>
      <c r="Q25" s="491">
        <v>0.1225044447109226</v>
      </c>
      <c r="R25" s="488">
        <v>588098.21</v>
      </c>
      <c r="S25" s="489">
        <v>663489.98999999987</v>
      </c>
      <c r="T25" s="490">
        <v>75391.78</v>
      </c>
      <c r="U25" s="492">
        <v>0.12819590115739329</v>
      </c>
      <c r="V25" s="492">
        <v>0.8681064997062955</v>
      </c>
      <c r="W25" s="493">
        <v>0.87749554206362468</v>
      </c>
      <c r="X25" s="488">
        <v>4451.41</v>
      </c>
      <c r="Y25" s="489">
        <v>5326.82</v>
      </c>
      <c r="Z25" s="490">
        <v>875.4100000000002</v>
      </c>
      <c r="AA25" s="492">
        <v>0.19665903612563207</v>
      </c>
      <c r="AB25" s="492">
        <v>6.5708378093135176E-3</v>
      </c>
      <c r="AC25" s="493">
        <v>7.0449605477474614E-3</v>
      </c>
      <c r="AD25" s="488">
        <v>583646.80999999994</v>
      </c>
      <c r="AE25" s="489">
        <v>658163.17999999993</v>
      </c>
      <c r="AF25" s="490">
        <v>74516.37</v>
      </c>
      <c r="AG25" s="492">
        <v>0.12767373816366787</v>
      </c>
      <c r="AH25" s="492">
        <v>0.86153567665823239</v>
      </c>
      <c r="AI25" s="493">
        <v>0.87045059474132991</v>
      </c>
      <c r="AJ25" s="488">
        <v>179999.15</v>
      </c>
      <c r="AK25" s="489">
        <v>230553.13</v>
      </c>
      <c r="AL25" s="490">
        <v>50553.979999999989</v>
      </c>
      <c r="AM25" s="492">
        <v>0.28085677071252846</v>
      </c>
      <c r="AN25" s="492">
        <v>0.24471621879897659</v>
      </c>
      <c r="AO25" s="493">
        <v>0.28028279548356333</v>
      </c>
      <c r="AP25" s="488">
        <v>150379.13999999998</v>
      </c>
      <c r="AQ25" s="489">
        <v>202427.6</v>
      </c>
      <c r="AR25" s="490">
        <v>52048.460000000006</v>
      </c>
      <c r="AS25" s="492">
        <v>0.34611489332895523</v>
      </c>
      <c r="AT25" s="492">
        <v>0.22197841556811226</v>
      </c>
      <c r="AU25" s="493">
        <v>0.26771966309640727</v>
      </c>
      <c r="AV25" s="488">
        <v>8927.1800000000021</v>
      </c>
      <c r="AW25" s="489">
        <v>-6128.7500000000018</v>
      </c>
      <c r="AX25" s="490">
        <v>-15055.93</v>
      </c>
      <c r="AY25" s="492">
        <v>-1.6865269883658669</v>
      </c>
      <c r="AZ25" s="492">
        <v>5.9364483664423158E-2</v>
      </c>
      <c r="BA25" s="493">
        <v>-3.0276256795022032E-2</v>
      </c>
      <c r="BB25" s="488">
        <v>159306.31</v>
      </c>
      <c r="BC25" s="489">
        <v>196298.86</v>
      </c>
      <c r="BD25" s="490">
        <v>36992.549999999996</v>
      </c>
      <c r="BE25" s="492">
        <v>0.23221019933234277</v>
      </c>
      <c r="BF25" s="492">
        <v>0.27088385458612435</v>
      </c>
      <c r="BG25" s="493">
        <v>0.29585805808464422</v>
      </c>
      <c r="BH25" s="488">
        <v>154714.36000000002</v>
      </c>
      <c r="BI25" s="489">
        <v>189621.08</v>
      </c>
      <c r="BJ25" s="490">
        <v>34906.719999999987</v>
      </c>
      <c r="BK25" s="492">
        <v>0.22562042721826189</v>
      </c>
      <c r="BL25" s="492">
        <v>0.26508216501688758</v>
      </c>
      <c r="BM25" s="493">
        <v>0.28810648447395676</v>
      </c>
      <c r="BN25" s="488">
        <v>217488.8</v>
      </c>
      <c r="BO25" s="489">
        <v>254256.46999999997</v>
      </c>
      <c r="BP25" s="490">
        <v>36767.669999999984</v>
      </c>
      <c r="BQ25" s="492">
        <v>0.16905546400550275</v>
      </c>
      <c r="BR25" s="492">
        <v>0.2956849338851148</v>
      </c>
      <c r="BS25" s="493">
        <v>0.3090988796438493</v>
      </c>
      <c r="BT25" s="488">
        <v>201456.22</v>
      </c>
      <c r="BU25" s="489">
        <v>238679</v>
      </c>
      <c r="BV25" s="490">
        <v>37222.78</v>
      </c>
      <c r="BW25" s="492">
        <v>0.18476858148137595</v>
      </c>
      <c r="BX25" s="492">
        <v>0.34516803064510887</v>
      </c>
      <c r="BY25" s="493">
        <v>0.36264410901867833</v>
      </c>
      <c r="BZ25" s="488">
        <v>-9.5100000000000016</v>
      </c>
      <c r="CA25" s="489">
        <v>-744.3</v>
      </c>
      <c r="CB25" s="490">
        <v>-734.79000000000008</v>
      </c>
      <c r="CC25" s="492">
        <v>-77.264984227129318</v>
      </c>
      <c r="CD25" s="492">
        <v>-1.6294100879262927E-5</v>
      </c>
      <c r="CE25" s="493">
        <v>-1.1308745651800213E-3</v>
      </c>
      <c r="CF25" s="488">
        <v>105698.6</v>
      </c>
      <c r="CG25" s="489">
        <v>112485.16999999998</v>
      </c>
      <c r="CH25" s="490">
        <v>6786.5699999999961</v>
      </c>
      <c r="CI25" s="492">
        <v>6.4206810686234045E-2</v>
      </c>
      <c r="CJ25" s="492">
        <v>0.18110027877990117</v>
      </c>
      <c r="CK25" s="493">
        <v>0.17090772230679935</v>
      </c>
      <c r="CL25" s="488">
        <v>186035.37</v>
      </c>
      <c r="CM25" s="489">
        <v>181519.01</v>
      </c>
      <c r="CN25" s="490">
        <v>-4516.3600000000006</v>
      </c>
      <c r="CO25" s="492">
        <v>-2.4276888851834929E-2</v>
      </c>
      <c r="CP25" s="492">
        <v>0.31874648642386999</v>
      </c>
      <c r="CQ25" s="493">
        <v>0.27579636101794697</v>
      </c>
      <c r="CR25" s="488">
        <v>454.5100000000001</v>
      </c>
      <c r="CS25" s="489">
        <v>-522.62</v>
      </c>
      <c r="CT25" s="490">
        <v>-977.13000000000022</v>
      </c>
      <c r="CU25" s="492">
        <v>-2.1498536885877098</v>
      </c>
      <c r="CV25" s="492">
        <v>7.7874151321070386E-4</v>
      </c>
      <c r="CW25" s="493">
        <v>-7.9405839749346061E-4</v>
      </c>
      <c r="CX25" s="488">
        <v>-64702.759999999995</v>
      </c>
      <c r="CY25" s="489">
        <v>-62874.12000000001</v>
      </c>
      <c r="CZ25" s="490">
        <v>1828.6399999999958</v>
      </c>
      <c r="DA25" s="492">
        <v>2.8262163777866431E-2</v>
      </c>
      <c r="DB25" s="492">
        <v>-8.7966053023348562E-2</v>
      </c>
      <c r="DC25" s="494">
        <v>-7.6435891879537796E-2</v>
      </c>
      <c r="DD25" s="495">
        <v>1.1108594425453986</v>
      </c>
      <c r="DE25" s="493">
        <v>1.0955296830795065</v>
      </c>
    </row>
    <row r="26" spans="1:109" s="792" customFormat="1" ht="19.5" customHeight="1">
      <c r="A26" s="797" t="s">
        <v>100</v>
      </c>
      <c r="B26" s="488">
        <v>104338.82</v>
      </c>
      <c r="C26" s="489">
        <v>121080.9</v>
      </c>
      <c r="D26" s="490">
        <v>16742.079999999994</v>
      </c>
      <c r="E26" s="491">
        <v>0.16045878226339905</v>
      </c>
      <c r="F26" s="488">
        <v>96162.16</v>
      </c>
      <c r="G26" s="489">
        <v>111157.58</v>
      </c>
      <c r="H26" s="490">
        <v>14995.420000000006</v>
      </c>
      <c r="I26" s="492">
        <v>0.15593888490025595</v>
      </c>
      <c r="J26" s="492">
        <v>0.92163357799139378</v>
      </c>
      <c r="K26" s="493">
        <v>0.91804388636027656</v>
      </c>
      <c r="L26" s="488">
        <v>96868.239999999991</v>
      </c>
      <c r="M26" s="489">
        <v>55346.45</v>
      </c>
      <c r="N26" s="490">
        <v>-41521.790000000008</v>
      </c>
      <c r="O26" s="492">
        <v>-0.42864193671733891</v>
      </c>
      <c r="P26" s="492">
        <v>1.0073425971296817</v>
      </c>
      <c r="Q26" s="491">
        <v>0.497909814157523</v>
      </c>
      <c r="R26" s="488">
        <v>-706.07999999999447</v>
      </c>
      <c r="S26" s="489">
        <v>55811.14</v>
      </c>
      <c r="T26" s="490">
        <v>56517.22</v>
      </c>
      <c r="U26" s="492">
        <v>80.043649444822734</v>
      </c>
      <c r="V26" s="492">
        <v>-6.7671840643779031E-3</v>
      </c>
      <c r="W26" s="493">
        <v>0.46094090810359029</v>
      </c>
      <c r="X26" s="488">
        <v>0</v>
      </c>
      <c r="Y26" s="489">
        <v>0</v>
      </c>
      <c r="Z26" s="490">
        <v>0</v>
      </c>
      <c r="AA26" s="492">
        <v>0</v>
      </c>
      <c r="AB26" s="492">
        <v>0</v>
      </c>
      <c r="AC26" s="493">
        <v>0</v>
      </c>
      <c r="AD26" s="488">
        <v>-706.07999999999447</v>
      </c>
      <c r="AE26" s="489">
        <v>55811.14</v>
      </c>
      <c r="AF26" s="490">
        <v>56517.22</v>
      </c>
      <c r="AG26" s="492">
        <v>80.043649444822734</v>
      </c>
      <c r="AH26" s="492">
        <v>-7.3425971296817213E-3</v>
      </c>
      <c r="AI26" s="493">
        <v>0.50209027580485288</v>
      </c>
      <c r="AJ26" s="488">
        <v>127181.73999999999</v>
      </c>
      <c r="AK26" s="489">
        <v>115357.69</v>
      </c>
      <c r="AL26" s="490">
        <v>-11824.049999999997</v>
      </c>
      <c r="AM26" s="492">
        <v>-9.2969714048573238E-2</v>
      </c>
      <c r="AN26" s="492">
        <v>1.2189302121683951</v>
      </c>
      <c r="AO26" s="493">
        <v>0.95273234672025076</v>
      </c>
      <c r="AP26" s="488">
        <v>126051.81</v>
      </c>
      <c r="AQ26" s="489">
        <v>114613.04999999999</v>
      </c>
      <c r="AR26" s="490">
        <v>-11438.759999999997</v>
      </c>
      <c r="AS26" s="492">
        <v>-9.0746495429141469E-2</v>
      </c>
      <c r="AT26" s="492">
        <v>1.3108254847852834</v>
      </c>
      <c r="AU26" s="493">
        <v>1.0310862291172584</v>
      </c>
      <c r="AV26" s="488">
        <v>7922.26</v>
      </c>
      <c r="AW26" s="489">
        <v>39997.74</v>
      </c>
      <c r="AX26" s="490">
        <v>32075.479999999996</v>
      </c>
      <c r="AY26" s="492">
        <v>4.0487790100299659</v>
      </c>
      <c r="AZ26" s="492">
        <v>6.2849236357653257E-2</v>
      </c>
      <c r="BA26" s="493">
        <v>0.34898067890174811</v>
      </c>
      <c r="BB26" s="488">
        <v>133974.07999999999</v>
      </c>
      <c r="BC26" s="489">
        <v>154610.79</v>
      </c>
      <c r="BD26" s="490">
        <v>20636.71</v>
      </c>
      <c r="BE26" s="492">
        <v>0.15403509395250203</v>
      </c>
      <c r="BF26" s="492" t="s">
        <v>488</v>
      </c>
      <c r="BG26" s="493">
        <v>2.7702496311668248</v>
      </c>
      <c r="BH26" s="488">
        <v>133974.07999999999</v>
      </c>
      <c r="BI26" s="489">
        <v>154610.79</v>
      </c>
      <c r="BJ26" s="490">
        <v>20636.71</v>
      </c>
      <c r="BK26" s="492">
        <v>0.15403509395250203</v>
      </c>
      <c r="BL26" s="492" t="s">
        <v>488</v>
      </c>
      <c r="BM26" s="493">
        <v>2.7702496311668248</v>
      </c>
      <c r="BN26" s="488">
        <v>3979.54</v>
      </c>
      <c r="BO26" s="489">
        <v>5220.7299999999996</v>
      </c>
      <c r="BP26" s="490">
        <v>1241.19</v>
      </c>
      <c r="BQ26" s="492">
        <v>0.31189283183483507</v>
      </c>
      <c r="BR26" s="492">
        <v>3.8140550180651836E-2</v>
      </c>
      <c r="BS26" s="493">
        <v>4.311770064477552E-2</v>
      </c>
      <c r="BT26" s="488">
        <v>3979.54</v>
      </c>
      <c r="BU26" s="489">
        <v>5220.7299999999996</v>
      </c>
      <c r="BV26" s="490">
        <v>1241.19</v>
      </c>
      <c r="BW26" s="492">
        <v>0.31189283183483507</v>
      </c>
      <c r="BX26" s="492">
        <v>-5.6361035576705634</v>
      </c>
      <c r="BY26" s="493">
        <v>9.3542794503032906E-2</v>
      </c>
      <c r="BZ26" s="488">
        <v>0</v>
      </c>
      <c r="CA26" s="489">
        <v>-77.97</v>
      </c>
      <c r="CB26" s="490">
        <v>-77.97</v>
      </c>
      <c r="CC26" s="492" t="s">
        <v>490</v>
      </c>
      <c r="CD26" s="492" t="s">
        <v>488</v>
      </c>
      <c r="CE26" s="493">
        <v>-1.3970329221012149E-3</v>
      </c>
      <c r="CF26" s="488">
        <v>4765.22</v>
      </c>
      <c r="CG26" s="489">
        <v>6792.49</v>
      </c>
      <c r="CH26" s="490">
        <v>2027.2699999999998</v>
      </c>
      <c r="CI26" s="492">
        <v>0.42543051527526526</v>
      </c>
      <c r="CJ26" s="492" t="s">
        <v>488</v>
      </c>
      <c r="CK26" s="493">
        <v>0.12170491410854535</v>
      </c>
      <c r="CL26" s="488">
        <v>12265.259999999998</v>
      </c>
      <c r="CM26" s="489">
        <v>13375.02</v>
      </c>
      <c r="CN26" s="490">
        <v>1109.76</v>
      </c>
      <c r="CO26" s="492">
        <v>9.0479940906267153E-2</v>
      </c>
      <c r="CP26" s="492" t="s">
        <v>488</v>
      </c>
      <c r="CQ26" s="493">
        <v>0.23964785524897003</v>
      </c>
      <c r="CR26" s="488">
        <v>18.350000000000001</v>
      </c>
      <c r="CS26" s="489">
        <v>-36.450000000000003</v>
      </c>
      <c r="CT26" s="490">
        <v>-54.800000000000004</v>
      </c>
      <c r="CU26" s="492">
        <v>-2.9863760217983653</v>
      </c>
      <c r="CV26" s="492" t="s">
        <v>488</v>
      </c>
      <c r="CW26" s="493">
        <v>-6.5309542145170309E-4</v>
      </c>
      <c r="CX26" s="488">
        <v>-155708.53000000003</v>
      </c>
      <c r="CY26" s="489">
        <v>-124073.46</v>
      </c>
      <c r="CZ26" s="490">
        <v>31635.070000000007</v>
      </c>
      <c r="DA26" s="492">
        <v>0.20316850977913681</v>
      </c>
      <c r="DB26" s="492">
        <v>-1.4923355468271542</v>
      </c>
      <c r="DC26" s="494">
        <v>-1.0247153762484422</v>
      </c>
      <c r="DD26" s="495">
        <v>-219.52533707228815</v>
      </c>
      <c r="DE26" s="493">
        <v>3.2230950666838196</v>
      </c>
    </row>
    <row r="27" spans="1:109" s="792" customFormat="1" ht="19.5" customHeight="1">
      <c r="A27" s="797" t="s">
        <v>108</v>
      </c>
      <c r="B27" s="488">
        <v>34392.11</v>
      </c>
      <c r="C27" s="489">
        <v>38053.649999999994</v>
      </c>
      <c r="D27" s="490">
        <v>3661.5399999999991</v>
      </c>
      <c r="E27" s="491">
        <v>0.10646453503434344</v>
      </c>
      <c r="F27" s="488">
        <v>34392.11</v>
      </c>
      <c r="G27" s="489">
        <v>38053</v>
      </c>
      <c r="H27" s="490">
        <v>3660.8899999999994</v>
      </c>
      <c r="I27" s="492">
        <v>0.10644563535066616</v>
      </c>
      <c r="J27" s="492">
        <v>1</v>
      </c>
      <c r="K27" s="493">
        <v>0.99998291885272517</v>
      </c>
      <c r="L27" s="488">
        <v>-382.26999999999987</v>
      </c>
      <c r="M27" s="489">
        <v>5081.2699999999995</v>
      </c>
      <c r="N27" s="490">
        <v>5463.5399999999991</v>
      </c>
      <c r="O27" s="492">
        <v>14.292358803986714</v>
      </c>
      <c r="P27" s="492">
        <v>-1.1115049352889365E-2</v>
      </c>
      <c r="Q27" s="491">
        <v>0.13353139042913831</v>
      </c>
      <c r="R27" s="488">
        <v>34774.389999999992</v>
      </c>
      <c r="S27" s="489">
        <v>32971.71</v>
      </c>
      <c r="T27" s="490">
        <v>-1802.6800000000003</v>
      </c>
      <c r="U27" s="492">
        <v>-5.1839298978357158E-2</v>
      </c>
      <c r="V27" s="492">
        <v>1.0111153401172535</v>
      </c>
      <c r="W27" s="493">
        <v>0.86646808398812181</v>
      </c>
      <c r="X27" s="488">
        <v>51.65</v>
      </c>
      <c r="Y27" s="489">
        <v>35.9</v>
      </c>
      <c r="Z27" s="490">
        <v>-15.749999999999996</v>
      </c>
      <c r="AA27" s="492">
        <v>-0.30493707647628265</v>
      </c>
      <c r="AB27" s="492">
        <v>1.5017979414464538E-3</v>
      </c>
      <c r="AC27" s="493">
        <v>9.4342101805376709E-4</v>
      </c>
      <c r="AD27" s="488">
        <v>34722.74</v>
      </c>
      <c r="AE27" s="489">
        <v>32935.81</v>
      </c>
      <c r="AF27" s="490">
        <v>-1786.9300000000003</v>
      </c>
      <c r="AG27" s="492">
        <v>-5.1462816586479075E-2</v>
      </c>
      <c r="AH27" s="492">
        <v>1.009613542175807</v>
      </c>
      <c r="AI27" s="493">
        <v>0.86552466297006803</v>
      </c>
      <c r="AJ27" s="488">
        <v>11523.06</v>
      </c>
      <c r="AK27" s="489">
        <v>9970.8599999999988</v>
      </c>
      <c r="AL27" s="490">
        <v>-1552.2000000000003</v>
      </c>
      <c r="AM27" s="492">
        <v>-0.13470380263575829</v>
      </c>
      <c r="AN27" s="492">
        <v>0.33504952153270035</v>
      </c>
      <c r="AO27" s="493">
        <v>0.26202112018163831</v>
      </c>
      <c r="AP27" s="488">
        <v>11513.72</v>
      </c>
      <c r="AQ27" s="489">
        <v>9970.8599999999988</v>
      </c>
      <c r="AR27" s="490">
        <v>-1542.8600000000006</v>
      </c>
      <c r="AS27" s="492">
        <v>-0.13400186907446079</v>
      </c>
      <c r="AT27" s="492">
        <v>0.33477794761647361</v>
      </c>
      <c r="AU27" s="493">
        <v>0.26202559587943131</v>
      </c>
      <c r="AV27" s="488">
        <v>235.74</v>
      </c>
      <c r="AW27" s="489">
        <v>1096.73</v>
      </c>
      <c r="AX27" s="490">
        <v>860.99</v>
      </c>
      <c r="AY27" s="492">
        <v>3.6522864172393312</v>
      </c>
      <c r="AZ27" s="492">
        <v>2.0474703223632328E-2</v>
      </c>
      <c r="BA27" s="493">
        <v>0.10999352112054528</v>
      </c>
      <c r="BB27" s="488">
        <v>11749.45</v>
      </c>
      <c r="BC27" s="489">
        <v>11067.580000000002</v>
      </c>
      <c r="BD27" s="490">
        <v>-681.86999999999944</v>
      </c>
      <c r="BE27" s="492">
        <v>-5.8034205856444254E-2</v>
      </c>
      <c r="BF27" s="492">
        <v>0.3378765234990464</v>
      </c>
      <c r="BG27" s="493">
        <v>0.3356689719762791</v>
      </c>
      <c r="BH27" s="488">
        <v>11749.45</v>
      </c>
      <c r="BI27" s="489">
        <v>11067.580000000002</v>
      </c>
      <c r="BJ27" s="490">
        <v>-681.86999999999944</v>
      </c>
      <c r="BK27" s="492">
        <v>-5.8034205856444254E-2</v>
      </c>
      <c r="BL27" s="492">
        <v>0.33837911409065075</v>
      </c>
      <c r="BM27" s="493">
        <v>0.33603485082042928</v>
      </c>
      <c r="BN27" s="488">
        <v>10729.55</v>
      </c>
      <c r="BO27" s="489">
        <v>9525.619999999999</v>
      </c>
      <c r="BP27" s="490">
        <v>-1203.9300000000003</v>
      </c>
      <c r="BQ27" s="492">
        <v>-0.11220694250923854</v>
      </c>
      <c r="BR27" s="492">
        <v>0.31197707846363598</v>
      </c>
      <c r="BS27" s="493">
        <v>0.25032079708516791</v>
      </c>
      <c r="BT27" s="488">
        <v>10729.55</v>
      </c>
      <c r="BU27" s="489">
        <v>9524.6799999999985</v>
      </c>
      <c r="BV27" s="490">
        <v>-1204.8700000000003</v>
      </c>
      <c r="BW27" s="492">
        <v>-0.11229455102963321</v>
      </c>
      <c r="BX27" s="492">
        <v>0.30900643209608458</v>
      </c>
      <c r="BY27" s="493">
        <v>0.28918918344501016</v>
      </c>
      <c r="BZ27" s="488">
        <v>-0.03</v>
      </c>
      <c r="CA27" s="489">
        <v>-2299.4499999999998</v>
      </c>
      <c r="CB27" s="490">
        <v>-2299.4199999999996</v>
      </c>
      <c r="CC27" s="492">
        <v>-76647.333333333328</v>
      </c>
      <c r="CD27" s="492">
        <v>-8.6398711622412287E-7</v>
      </c>
      <c r="CE27" s="493">
        <v>-6.9816105934543585E-2</v>
      </c>
      <c r="CF27" s="488">
        <v>3712.0400000000004</v>
      </c>
      <c r="CG27" s="489">
        <v>3591.8700000000003</v>
      </c>
      <c r="CH27" s="490">
        <v>-120.17000000000016</v>
      </c>
      <c r="CI27" s="492">
        <v>-3.2373034773332199E-2</v>
      </c>
      <c r="CJ27" s="492">
        <v>0.10690515783028645</v>
      </c>
      <c r="CK27" s="493">
        <v>0.10905667721546854</v>
      </c>
      <c r="CL27" s="488">
        <v>6911.9599999999991</v>
      </c>
      <c r="CM27" s="489">
        <v>7663.8499999999995</v>
      </c>
      <c r="CN27" s="490">
        <v>751.88999999999953</v>
      </c>
      <c r="CO27" s="492">
        <v>0.10878101146418677</v>
      </c>
      <c r="CP27" s="492">
        <v>0.19906147959521625</v>
      </c>
      <c r="CQ27" s="493">
        <v>0.23269049706079795</v>
      </c>
      <c r="CR27" s="488">
        <v>-109.10999999999999</v>
      </c>
      <c r="CS27" s="489">
        <v>163.73999999999998</v>
      </c>
      <c r="CT27" s="490">
        <v>272.85000000000002</v>
      </c>
      <c r="CU27" s="492">
        <v>2.5006873797085509</v>
      </c>
      <c r="CV27" s="492">
        <v>-3.1423211417071347E-3</v>
      </c>
      <c r="CW27" s="493">
        <v>4.9714884801679389E-3</v>
      </c>
      <c r="CX27" s="488">
        <v>1728.8600000000001</v>
      </c>
      <c r="CY27" s="489">
        <v>3223.55</v>
      </c>
      <c r="CZ27" s="490">
        <v>1494.6899999999998</v>
      </c>
      <c r="DA27" s="492">
        <v>0.86455236398551638</v>
      </c>
      <c r="DB27" s="492">
        <v>5.0269087880912222E-2</v>
      </c>
      <c r="DC27" s="494">
        <v>8.4710665074178182E-2</v>
      </c>
      <c r="DD27" s="495">
        <v>0.95020928647912017</v>
      </c>
      <c r="DE27" s="493">
        <v>0.90212598384554676</v>
      </c>
    </row>
    <row r="28" spans="1:109" s="792" customFormat="1" ht="19.5" customHeight="1">
      <c r="A28" s="798" t="s">
        <v>508</v>
      </c>
      <c r="B28" s="496">
        <v>97631.15</v>
      </c>
      <c r="C28" s="497">
        <v>111510.72</v>
      </c>
      <c r="D28" s="498">
        <v>13879.570000000007</v>
      </c>
      <c r="E28" s="499">
        <v>0.14216333618932081</v>
      </c>
      <c r="F28" s="496">
        <v>94886.790000000008</v>
      </c>
      <c r="G28" s="497">
        <v>108029.69</v>
      </c>
      <c r="H28" s="498">
        <v>13142.900000000009</v>
      </c>
      <c r="I28" s="500">
        <v>0.13851137761115107</v>
      </c>
      <c r="J28" s="500">
        <v>0.97189052879127213</v>
      </c>
      <c r="K28" s="501">
        <v>0.96878300131144346</v>
      </c>
      <c r="L28" s="496">
        <v>133427.84</v>
      </c>
      <c r="M28" s="497">
        <v>62333.159999999996</v>
      </c>
      <c r="N28" s="498">
        <v>-71094.679999999993</v>
      </c>
      <c r="O28" s="500">
        <v>-0.53283242837476796</v>
      </c>
      <c r="P28" s="500">
        <v>1.4061793006170826</v>
      </c>
      <c r="Q28" s="499">
        <v>0.57700026724134812</v>
      </c>
      <c r="R28" s="496">
        <v>-38541.039999999994</v>
      </c>
      <c r="S28" s="497">
        <v>45696.520000000004</v>
      </c>
      <c r="T28" s="498">
        <v>84237.56</v>
      </c>
      <c r="U28" s="500">
        <v>2.1856587160076639</v>
      </c>
      <c r="V28" s="500">
        <v>-0.40617919522833462</v>
      </c>
      <c r="W28" s="501">
        <v>0.42299964019150665</v>
      </c>
      <c r="X28" s="496">
        <v>5062.25</v>
      </c>
      <c r="Y28" s="497">
        <v>174.19</v>
      </c>
      <c r="Z28" s="498">
        <v>-4888.0600000000004</v>
      </c>
      <c r="AA28" s="500">
        <v>-0.96559039952590264</v>
      </c>
      <c r="AB28" s="500">
        <v>5.3350418957159362E-2</v>
      </c>
      <c r="AC28" s="501">
        <v>1.6124271022160666E-3</v>
      </c>
      <c r="AD28" s="496">
        <v>-43603.289999999994</v>
      </c>
      <c r="AE28" s="497">
        <v>45522.340000000004</v>
      </c>
      <c r="AF28" s="498">
        <v>89125.63</v>
      </c>
      <c r="AG28" s="500">
        <v>2.0440115871990399</v>
      </c>
      <c r="AH28" s="500">
        <v>-0.45952961418549398</v>
      </c>
      <c r="AI28" s="501">
        <v>0.42138730565643578</v>
      </c>
      <c r="AJ28" s="496">
        <v>152411.94</v>
      </c>
      <c r="AK28" s="497">
        <v>164969.74999999997</v>
      </c>
      <c r="AL28" s="498">
        <v>12557.810000000003</v>
      </c>
      <c r="AM28" s="500">
        <v>8.2393872816000954E-2</v>
      </c>
      <c r="AN28" s="500">
        <v>1.5610995056393375</v>
      </c>
      <c r="AO28" s="501">
        <v>1.479407091981829</v>
      </c>
      <c r="AP28" s="496">
        <v>149970</v>
      </c>
      <c r="AQ28" s="497">
        <v>164720.82999999999</v>
      </c>
      <c r="AR28" s="498">
        <v>14750.830000000002</v>
      </c>
      <c r="AS28" s="500">
        <v>9.8358538374341456E-2</v>
      </c>
      <c r="AT28" s="500">
        <v>1.5805150537814587</v>
      </c>
      <c r="AU28" s="501">
        <v>1.5247736987859539</v>
      </c>
      <c r="AV28" s="496">
        <v>2784.32</v>
      </c>
      <c r="AW28" s="497">
        <v>4355.2299999999996</v>
      </c>
      <c r="AX28" s="498">
        <v>1570.9099999999994</v>
      </c>
      <c r="AY28" s="500">
        <v>0.5641987989886218</v>
      </c>
      <c r="AZ28" s="500">
        <v>1.8565846502633862E-2</v>
      </c>
      <c r="BA28" s="501">
        <v>2.6440068326513411E-2</v>
      </c>
      <c r="BB28" s="496">
        <v>152754.32999999999</v>
      </c>
      <c r="BC28" s="497">
        <v>169076.09</v>
      </c>
      <c r="BD28" s="498">
        <v>16321.760000000002</v>
      </c>
      <c r="BE28" s="500">
        <v>0.10684973709092246</v>
      </c>
      <c r="BF28" s="500" t="s">
        <v>488</v>
      </c>
      <c r="BG28" s="501">
        <v>3.6999773724563703</v>
      </c>
      <c r="BH28" s="496">
        <v>150491.94</v>
      </c>
      <c r="BI28" s="497">
        <v>167246.41999999998</v>
      </c>
      <c r="BJ28" s="498">
        <v>16754.480000000007</v>
      </c>
      <c r="BK28" s="500">
        <v>0.11133141083834776</v>
      </c>
      <c r="BL28" s="500" t="s">
        <v>488</v>
      </c>
      <c r="BM28" s="501">
        <v>3.6739416295383753</v>
      </c>
      <c r="BN28" s="496">
        <v>9672.11</v>
      </c>
      <c r="BO28" s="497">
        <v>10137.27</v>
      </c>
      <c r="BP28" s="498">
        <v>465.15999999999951</v>
      </c>
      <c r="BQ28" s="500">
        <v>4.8092918711635811E-2</v>
      </c>
      <c r="BR28" s="500">
        <v>9.9067869220018423E-2</v>
      </c>
      <c r="BS28" s="501">
        <v>9.0908479471749445E-2</v>
      </c>
      <c r="BT28" s="496">
        <v>9656.369999999999</v>
      </c>
      <c r="BU28" s="497">
        <v>10011.77</v>
      </c>
      <c r="BV28" s="498">
        <v>355.39999999999941</v>
      </c>
      <c r="BW28" s="500">
        <v>3.6804720614475366E-2</v>
      </c>
      <c r="BX28" s="500" t="s">
        <v>488</v>
      </c>
      <c r="BY28" s="501">
        <v>0.21993091743526363</v>
      </c>
      <c r="BZ28" s="496">
        <v>-18.18</v>
      </c>
      <c r="CA28" s="497">
        <v>-291.87</v>
      </c>
      <c r="CB28" s="498">
        <v>-273.69</v>
      </c>
      <c r="CC28" s="500">
        <v>-15.054455445544555</v>
      </c>
      <c r="CD28" s="500" t="s">
        <v>488</v>
      </c>
      <c r="CE28" s="501">
        <v>-6.4115772607471408E-3</v>
      </c>
      <c r="CF28" s="496">
        <v>7946.9199999999992</v>
      </c>
      <c r="CG28" s="497">
        <v>11696.779999999999</v>
      </c>
      <c r="CH28" s="498">
        <v>3749.86</v>
      </c>
      <c r="CI28" s="500">
        <v>0.47186331308230106</v>
      </c>
      <c r="CJ28" s="500" t="s">
        <v>488</v>
      </c>
      <c r="CK28" s="501">
        <v>0.25694593028390011</v>
      </c>
      <c r="CL28" s="496">
        <v>43435.189999999995</v>
      </c>
      <c r="CM28" s="497">
        <v>44540.66</v>
      </c>
      <c r="CN28" s="498">
        <v>1105.4700000000003</v>
      </c>
      <c r="CO28" s="500">
        <v>2.5451022546465401E-2</v>
      </c>
      <c r="CP28" s="500" t="s">
        <v>488</v>
      </c>
      <c r="CQ28" s="501">
        <v>0.97843520346273938</v>
      </c>
      <c r="CR28" s="496">
        <v>-79.83</v>
      </c>
      <c r="CS28" s="497">
        <v>-415.28999999999996</v>
      </c>
      <c r="CT28" s="498">
        <v>-335.46</v>
      </c>
      <c r="CU28" s="500">
        <v>-4.2021796317173994</v>
      </c>
      <c r="CV28" s="500" t="s">
        <v>488</v>
      </c>
      <c r="CW28" s="501">
        <v>-9.1227735656822552E-3</v>
      </c>
      <c r="CX28" s="496">
        <v>-255035.68</v>
      </c>
      <c r="CY28" s="497">
        <v>-187266.15</v>
      </c>
      <c r="CZ28" s="498">
        <v>67769.53</v>
      </c>
      <c r="DA28" s="500">
        <v>0.26572568199084928</v>
      </c>
      <c r="DB28" s="500">
        <v>-2.6122367707437637</v>
      </c>
      <c r="DC28" s="502">
        <v>-1.6793555812391849</v>
      </c>
      <c r="DD28" s="503">
        <v>-4.8490013024246563</v>
      </c>
      <c r="DE28" s="501">
        <v>5.1137193298938497</v>
      </c>
    </row>
    <row r="29" spans="1:109" s="793" customFormat="1" ht="25.5" customHeight="1" thickBot="1">
      <c r="A29" s="799" t="s">
        <v>87</v>
      </c>
      <c r="B29" s="504">
        <v>6920141.2100000009</v>
      </c>
      <c r="C29" s="505">
        <v>7837677.8899999997</v>
      </c>
      <c r="D29" s="506">
        <v>917536.67999999877</v>
      </c>
      <c r="E29" s="507">
        <v>0.13258930015389073</v>
      </c>
      <c r="F29" s="504">
        <v>6164414.870000001</v>
      </c>
      <c r="G29" s="505">
        <v>7018696.5500000017</v>
      </c>
      <c r="H29" s="506">
        <v>854281.68000000063</v>
      </c>
      <c r="I29" s="508">
        <v>0.13858276868376973</v>
      </c>
      <c r="J29" s="509">
        <v>0.89079321981061144</v>
      </c>
      <c r="K29" s="510">
        <v>0.89550714491023842</v>
      </c>
      <c r="L29" s="504">
        <v>320072.65000000002</v>
      </c>
      <c r="M29" s="505">
        <v>259578.23999999999</v>
      </c>
      <c r="N29" s="506">
        <v>-60494.410000000033</v>
      </c>
      <c r="O29" s="511">
        <v>-0.18900212186202109</v>
      </c>
      <c r="P29" s="511">
        <v>5.1922632845118673E-2</v>
      </c>
      <c r="Q29" s="510">
        <v>3.6983824297119661E-2</v>
      </c>
      <c r="R29" s="504">
        <v>5844342.3199999994</v>
      </c>
      <c r="S29" s="505">
        <v>6759118.29</v>
      </c>
      <c r="T29" s="506">
        <v>914775.97000000067</v>
      </c>
      <c r="U29" s="511">
        <v>0.15652333828385342</v>
      </c>
      <c r="V29" s="511">
        <v>0.94807738337702085</v>
      </c>
      <c r="W29" s="510">
        <v>0.96301617285334817</v>
      </c>
      <c r="X29" s="504">
        <v>94818.549999999988</v>
      </c>
      <c r="Y29" s="505">
        <v>110498.87</v>
      </c>
      <c r="Z29" s="512">
        <v>15680.320000000007</v>
      </c>
      <c r="AA29" s="511">
        <v>0.16537186025308348</v>
      </c>
      <c r="AB29" s="509">
        <v>1.5381597767121079E-2</v>
      </c>
      <c r="AC29" s="510">
        <v>1.574350297278488E-2</v>
      </c>
      <c r="AD29" s="505">
        <v>5749523.7799999993</v>
      </c>
      <c r="AE29" s="505">
        <v>6648619.4099999992</v>
      </c>
      <c r="AF29" s="512">
        <v>899095.62999999989</v>
      </c>
      <c r="AG29" s="511">
        <v>0.15637740870427358</v>
      </c>
      <c r="AH29" s="509">
        <v>0.93269578723211377</v>
      </c>
      <c r="AI29" s="510">
        <v>0.94727266845579716</v>
      </c>
      <c r="AJ29" s="504">
        <v>3049021.3</v>
      </c>
      <c r="AK29" s="513">
        <v>3401326.6799999997</v>
      </c>
      <c r="AL29" s="505">
        <v>352305.37999999989</v>
      </c>
      <c r="AM29" s="511">
        <v>0.11554703799543804</v>
      </c>
      <c r="AN29" s="509">
        <v>0.4406010235158192</v>
      </c>
      <c r="AO29" s="510">
        <v>0.43397122562790086</v>
      </c>
      <c r="AP29" s="504">
        <v>2744381.47</v>
      </c>
      <c r="AQ29" s="505">
        <v>3056859.59</v>
      </c>
      <c r="AR29" s="512">
        <v>312478.11999999965</v>
      </c>
      <c r="AS29" s="511">
        <v>0.11386103696436911</v>
      </c>
      <c r="AT29" s="509">
        <v>0.44519739957086951</v>
      </c>
      <c r="AU29" s="510">
        <v>0.43553095196856734</v>
      </c>
      <c r="AV29" s="504">
        <v>181190.16000000003</v>
      </c>
      <c r="AW29" s="513">
        <v>221864.71000000002</v>
      </c>
      <c r="AX29" s="512">
        <v>40674.549999999988</v>
      </c>
      <c r="AY29" s="511">
        <v>0.22448542459480128</v>
      </c>
      <c r="AZ29" s="509">
        <v>6.6022221028915501E-2</v>
      </c>
      <c r="BA29" s="510">
        <v>7.2579293705799561E-2</v>
      </c>
      <c r="BB29" s="504">
        <v>2925571.6500000004</v>
      </c>
      <c r="BC29" s="505">
        <v>3278724.3599999994</v>
      </c>
      <c r="BD29" s="512">
        <v>353152.70999999903</v>
      </c>
      <c r="BE29" s="511">
        <v>0.12071237769890168</v>
      </c>
      <c r="BF29" s="509">
        <v>0.50058184305672238</v>
      </c>
      <c r="BG29" s="510">
        <v>0.48508166588100937</v>
      </c>
      <c r="BH29" s="505">
        <v>2806116.44</v>
      </c>
      <c r="BI29" s="505">
        <v>3178980.9699999997</v>
      </c>
      <c r="BJ29" s="512">
        <v>372864.5299999998</v>
      </c>
      <c r="BK29" s="511">
        <v>0.13287564431930693</v>
      </c>
      <c r="BL29" s="511">
        <v>0.48806067204404191</v>
      </c>
      <c r="BM29" s="510">
        <v>0.47814151690177736</v>
      </c>
      <c r="BN29" s="505">
        <v>1776507.8100000003</v>
      </c>
      <c r="BO29" s="505">
        <v>2035112.1</v>
      </c>
      <c r="BP29" s="512">
        <v>258604.2899999998</v>
      </c>
      <c r="BQ29" s="511">
        <v>0.14556890127040858</v>
      </c>
      <c r="BR29" s="509">
        <v>0.25671554323672535</v>
      </c>
      <c r="BS29" s="510">
        <v>0.25965753231535266</v>
      </c>
      <c r="BT29" s="504">
        <v>1547289.1000000003</v>
      </c>
      <c r="BU29" s="505">
        <v>1795246.7300000002</v>
      </c>
      <c r="BV29" s="512">
        <v>247957.62999999989</v>
      </c>
      <c r="BW29" s="511">
        <v>0.16025294174178559</v>
      </c>
      <c r="BX29" s="509">
        <v>0.26911604494659563</v>
      </c>
      <c r="BY29" s="510">
        <v>0.27001797204692163</v>
      </c>
      <c r="BZ29" s="504">
        <v>-153.5</v>
      </c>
      <c r="CA29" s="505">
        <v>-7457.75</v>
      </c>
      <c r="CB29" s="512">
        <v>-7304.25</v>
      </c>
      <c r="CC29" s="511">
        <v>-47.584690553745929</v>
      </c>
      <c r="CD29" s="509">
        <v>-2.669786331416826E-5</v>
      </c>
      <c r="CE29" s="510">
        <v>-1.121699038567768E-3</v>
      </c>
      <c r="CF29" s="504">
        <v>429951.44999999995</v>
      </c>
      <c r="CG29" s="505">
        <v>496783.87</v>
      </c>
      <c r="CH29" s="512">
        <v>66832.420000000042</v>
      </c>
      <c r="CI29" s="511">
        <v>0.15544178301992015</v>
      </c>
      <c r="CJ29" s="509">
        <v>7.4780358591716264E-2</v>
      </c>
      <c r="CK29" s="510">
        <v>7.4719853756826798E-2</v>
      </c>
      <c r="CL29" s="504">
        <v>967341.99</v>
      </c>
      <c r="CM29" s="505">
        <v>1057314.51</v>
      </c>
      <c r="CN29" s="512">
        <v>89972.520000000019</v>
      </c>
      <c r="CO29" s="511">
        <v>9.3010042911504359E-2</v>
      </c>
      <c r="CP29" s="509">
        <v>0.16824732395488937</v>
      </c>
      <c r="CQ29" s="510">
        <v>0.15902767849964811</v>
      </c>
      <c r="CR29" s="504">
        <v>7875.44</v>
      </c>
      <c r="CS29" s="505">
        <v>-246.02000000000112</v>
      </c>
      <c r="CT29" s="512">
        <v>-8121.4600000000009</v>
      </c>
      <c r="CU29" s="511">
        <v>-1.0312388895096656</v>
      </c>
      <c r="CV29" s="509">
        <v>1.3697551834458194E-3</v>
      </c>
      <c r="CW29" s="510">
        <v>-3.7003170858294192E-5</v>
      </c>
      <c r="CX29" s="504">
        <v>-8897.1400000000722</v>
      </c>
      <c r="CY29" s="505">
        <v>127997.08999999988</v>
      </c>
      <c r="CZ29" s="512">
        <v>136894.22999999995</v>
      </c>
      <c r="DA29" s="514">
        <v>15.386318524829196</v>
      </c>
      <c r="DB29" s="509">
        <v>-1.285687637001279E-3</v>
      </c>
      <c r="DC29" s="509">
        <v>1.6330996475794168E-2</v>
      </c>
      <c r="DD29" s="515">
        <v>1.0015474551154089</v>
      </c>
      <c r="DE29" s="516">
        <v>0.98074830710795413</v>
      </c>
    </row>
    <row r="30" spans="1:109" s="792" customFormat="1" ht="19.5" customHeight="1" thickTop="1">
      <c r="A30" s="800" t="s">
        <v>287</v>
      </c>
      <c r="B30" s="464">
        <v>3611157.04</v>
      </c>
      <c r="C30" s="465">
        <v>3923128.8</v>
      </c>
      <c r="D30" s="466">
        <v>311971.76000000013</v>
      </c>
      <c r="E30" s="467">
        <v>8.6391080904086009E-2</v>
      </c>
      <c r="F30" s="464">
        <v>3611157.04</v>
      </c>
      <c r="G30" s="465">
        <v>3923128.8</v>
      </c>
      <c r="H30" s="466">
        <v>311971.76000000013</v>
      </c>
      <c r="I30" s="462">
        <v>8.6391080904086009E-2</v>
      </c>
      <c r="J30" s="462">
        <v>1</v>
      </c>
      <c r="K30" s="468">
        <v>1</v>
      </c>
      <c r="L30" s="464">
        <v>0</v>
      </c>
      <c r="M30" s="465">
        <v>0</v>
      </c>
      <c r="N30" s="466">
        <v>0</v>
      </c>
      <c r="O30" s="462">
        <v>0</v>
      </c>
      <c r="P30" s="462">
        <v>0</v>
      </c>
      <c r="Q30" s="468">
        <v>0</v>
      </c>
      <c r="R30" s="464">
        <v>3611157.04</v>
      </c>
      <c r="S30" s="465">
        <v>3923128.8</v>
      </c>
      <c r="T30" s="466">
        <v>311971.76000000013</v>
      </c>
      <c r="U30" s="462">
        <v>8.6391080904086009E-2</v>
      </c>
      <c r="V30" s="462">
        <v>1</v>
      </c>
      <c r="W30" s="468">
        <v>1</v>
      </c>
      <c r="X30" s="464">
        <v>64402.81</v>
      </c>
      <c r="Y30" s="465">
        <v>70180.810000000012</v>
      </c>
      <c r="Z30" s="466">
        <v>5778.0000000000009</v>
      </c>
      <c r="AA30" s="462">
        <v>8.9716582242296797E-2</v>
      </c>
      <c r="AB30" s="462">
        <v>1.7834397476106437E-2</v>
      </c>
      <c r="AC30" s="468">
        <v>1.7888989522852273E-2</v>
      </c>
      <c r="AD30" s="464">
        <v>3546754.1799999997</v>
      </c>
      <c r="AE30" s="465">
        <v>3852947.9600000004</v>
      </c>
      <c r="AF30" s="466">
        <v>306193.78000000014</v>
      </c>
      <c r="AG30" s="462">
        <v>8.6330702512910196E-2</v>
      </c>
      <c r="AH30" s="462">
        <v>0.9821655886779157</v>
      </c>
      <c r="AI30" s="468">
        <v>0.98211100283019015</v>
      </c>
      <c r="AJ30" s="464">
        <v>1240338.71</v>
      </c>
      <c r="AK30" s="465">
        <v>1355430.0899999999</v>
      </c>
      <c r="AL30" s="466">
        <v>115091.37999999992</v>
      </c>
      <c r="AM30" s="462">
        <v>9.2790283067114704E-2</v>
      </c>
      <c r="AN30" s="462">
        <v>0.34347404343290483</v>
      </c>
      <c r="AO30" s="468">
        <v>0.34549721895442226</v>
      </c>
      <c r="AP30" s="464">
        <v>1240327.8900000001</v>
      </c>
      <c r="AQ30" s="465">
        <v>1355420.6199999999</v>
      </c>
      <c r="AR30" s="466">
        <v>115092.72999999992</v>
      </c>
      <c r="AS30" s="462">
        <v>9.2792180944991684E-2</v>
      </c>
      <c r="AT30" s="462">
        <v>0.34347104716332139</v>
      </c>
      <c r="AU30" s="468">
        <v>0.34549480506477381</v>
      </c>
      <c r="AV30" s="464">
        <v>1141226.3900000001</v>
      </c>
      <c r="AW30" s="465">
        <v>1146688</v>
      </c>
      <c r="AX30" s="466">
        <v>5461.6100000001279</v>
      </c>
      <c r="AY30" s="462">
        <v>4.7857375608005952E-3</v>
      </c>
      <c r="AZ30" s="462">
        <v>0.92010056308578214</v>
      </c>
      <c r="BA30" s="468">
        <v>0.84600159026649613</v>
      </c>
      <c r="BB30" s="464">
        <v>2381554.2999999998</v>
      </c>
      <c r="BC30" s="465">
        <v>2502108.6199999996</v>
      </c>
      <c r="BD30" s="466">
        <v>120554.31999999992</v>
      </c>
      <c r="BE30" s="462">
        <v>5.0620017355892256E-2</v>
      </c>
      <c r="BF30" s="462">
        <v>0.65949895660034763</v>
      </c>
      <c r="BG30" s="468">
        <v>0.63778395957838541</v>
      </c>
      <c r="BH30" s="464">
        <v>2355168.6799999997</v>
      </c>
      <c r="BI30" s="465">
        <v>2458286.5</v>
      </c>
      <c r="BJ30" s="466">
        <v>103117.81999999995</v>
      </c>
      <c r="BK30" s="462">
        <v>4.378362402475576E-2</v>
      </c>
      <c r="BL30" s="462">
        <v>0.66403493461167917</v>
      </c>
      <c r="BM30" s="468">
        <v>0.63802743393398953</v>
      </c>
      <c r="BN30" s="464">
        <v>181433.72000000003</v>
      </c>
      <c r="BO30" s="465">
        <v>253243.77999999997</v>
      </c>
      <c r="BP30" s="466">
        <v>71810.06</v>
      </c>
      <c r="BQ30" s="462">
        <v>0.39579224854122996</v>
      </c>
      <c r="BR30" s="462">
        <v>5.0242544976664881E-2</v>
      </c>
      <c r="BS30" s="468">
        <v>6.4551482480004224E-2</v>
      </c>
      <c r="BT30" s="464">
        <v>181433.72000000003</v>
      </c>
      <c r="BU30" s="465">
        <v>253243.77999999997</v>
      </c>
      <c r="BV30" s="466">
        <v>71810.06</v>
      </c>
      <c r="BW30" s="462">
        <v>0.39579224854122996</v>
      </c>
      <c r="BX30" s="462">
        <v>5.1154861823550467E-2</v>
      </c>
      <c r="BY30" s="468">
        <v>6.5727277562295433E-2</v>
      </c>
      <c r="BZ30" s="464">
        <v>804000.48999999987</v>
      </c>
      <c r="CA30" s="465">
        <v>915095.37</v>
      </c>
      <c r="CB30" s="466">
        <v>111094.88</v>
      </c>
      <c r="CC30" s="462">
        <v>0.13817762723005322</v>
      </c>
      <c r="CD30" s="462">
        <v>0.22264345778770117</v>
      </c>
      <c r="CE30" s="468">
        <v>0.23325651964319907</v>
      </c>
      <c r="CF30" s="464">
        <v>243384.70999999996</v>
      </c>
      <c r="CG30" s="465">
        <v>280421.02</v>
      </c>
      <c r="CH30" s="466">
        <v>37036.310000000005</v>
      </c>
      <c r="CI30" s="462">
        <v>0.1521718845855192</v>
      </c>
      <c r="CJ30" s="462">
        <v>6.8621815228254696E-2</v>
      </c>
      <c r="CK30" s="468">
        <v>7.2780899952772787E-2</v>
      </c>
      <c r="CL30" s="464">
        <v>257670.82</v>
      </c>
      <c r="CM30" s="465">
        <v>311139.87</v>
      </c>
      <c r="CN30" s="466">
        <v>53469.049999999988</v>
      </c>
      <c r="CO30" s="462">
        <v>0.20750913898593557</v>
      </c>
      <c r="CP30" s="462">
        <v>7.2649754373448019E-2</v>
      </c>
      <c r="CQ30" s="468">
        <v>8.0753717213455423E-2</v>
      </c>
      <c r="CR30" s="464">
        <v>43067.65</v>
      </c>
      <c r="CS30" s="465">
        <v>41910.710000000006</v>
      </c>
      <c r="CT30" s="466">
        <v>-1156.9400000000023</v>
      </c>
      <c r="CU30" s="462">
        <v>-2.6863318523299855E-2</v>
      </c>
      <c r="CV30" s="462">
        <v>1.2142834776330623E-2</v>
      </c>
      <c r="CW30" s="468">
        <v>1.0877569703796363E-2</v>
      </c>
      <c r="CX30" s="464">
        <v>-337971.87</v>
      </c>
      <c r="CY30" s="465">
        <v>-407149.31999999995</v>
      </c>
      <c r="CZ30" s="466">
        <v>-69177.449999999983</v>
      </c>
      <c r="DA30" s="462">
        <v>-0.20468404663382178</v>
      </c>
      <c r="DB30" s="462">
        <v>-9.3591019791263358E-2</v>
      </c>
      <c r="DC30" s="468">
        <v>-0.10378178763847874</v>
      </c>
      <c r="DD30" s="463">
        <v>1.095290469214306</v>
      </c>
      <c r="DE30" s="468">
        <v>1.1056721539524761</v>
      </c>
    </row>
    <row r="31" spans="1:109" s="792" customFormat="1" ht="19.5" customHeight="1">
      <c r="A31" s="800" t="s">
        <v>88</v>
      </c>
      <c r="B31" s="464">
        <v>2484522.56</v>
      </c>
      <c r="C31" s="465">
        <v>2743787.3</v>
      </c>
      <c r="D31" s="466">
        <v>259264.73999999976</v>
      </c>
      <c r="E31" s="467">
        <v>0.10435193633339347</v>
      </c>
      <c r="F31" s="464">
        <v>2182947.5099999998</v>
      </c>
      <c r="G31" s="465">
        <v>2397904.65</v>
      </c>
      <c r="H31" s="466">
        <v>214957.14000000004</v>
      </c>
      <c r="I31" s="462">
        <v>9.8471053021334506E-2</v>
      </c>
      <c r="J31" s="462">
        <v>0.87861851010924197</v>
      </c>
      <c r="K31" s="468">
        <v>0.87393970006348531</v>
      </c>
      <c r="L31" s="464">
        <v>0</v>
      </c>
      <c r="M31" s="465">
        <v>0</v>
      </c>
      <c r="N31" s="466">
        <v>0</v>
      </c>
      <c r="O31" s="462">
        <v>0</v>
      </c>
      <c r="P31" s="462">
        <v>0</v>
      </c>
      <c r="Q31" s="468">
        <v>0</v>
      </c>
      <c r="R31" s="464">
        <v>2182947.5099999998</v>
      </c>
      <c r="S31" s="465">
        <v>2397904.65</v>
      </c>
      <c r="T31" s="466">
        <v>214957.14000000004</v>
      </c>
      <c r="U31" s="462">
        <v>9.8471053021334506E-2</v>
      </c>
      <c r="V31" s="462">
        <v>1</v>
      </c>
      <c r="W31" s="468">
        <v>1</v>
      </c>
      <c r="X31" s="464">
        <v>33195.270000000004</v>
      </c>
      <c r="Y31" s="465">
        <v>40833.71</v>
      </c>
      <c r="Z31" s="466">
        <v>7638.4399999999987</v>
      </c>
      <c r="AA31" s="462">
        <v>0.23010627718949098</v>
      </c>
      <c r="AB31" s="462">
        <v>1.5206627666461851E-2</v>
      </c>
      <c r="AC31" s="468">
        <v>1.7028913138810588E-2</v>
      </c>
      <c r="AD31" s="464">
        <v>2149752.2399999998</v>
      </c>
      <c r="AE31" s="465">
        <v>2357070.9499999997</v>
      </c>
      <c r="AF31" s="466">
        <v>207318.70999999973</v>
      </c>
      <c r="AG31" s="462">
        <v>9.6438420271165753E-2</v>
      </c>
      <c r="AH31" s="462">
        <v>0.98479337233353814</v>
      </c>
      <c r="AI31" s="468">
        <v>0.98297109103149694</v>
      </c>
      <c r="AJ31" s="464">
        <v>1655524.11</v>
      </c>
      <c r="AK31" s="465">
        <v>2026248.58</v>
      </c>
      <c r="AL31" s="466">
        <v>370724.47000000009</v>
      </c>
      <c r="AM31" s="462">
        <v>0.22393178556608273</v>
      </c>
      <c r="AN31" s="462">
        <v>0.66633490741979817</v>
      </c>
      <c r="AO31" s="468">
        <v>0.73848602623096926</v>
      </c>
      <c r="AP31" s="464">
        <v>1414365.6900000002</v>
      </c>
      <c r="AQ31" s="465">
        <v>1743117.8500000003</v>
      </c>
      <c r="AR31" s="466">
        <v>328752.15999999992</v>
      </c>
      <c r="AS31" s="462">
        <v>0.23243787821238798</v>
      </c>
      <c r="AT31" s="462">
        <v>0.6479155744793883</v>
      </c>
      <c r="AU31" s="468">
        <v>0.72693376277492949</v>
      </c>
      <c r="AV31" s="464">
        <v>827618.94</v>
      </c>
      <c r="AW31" s="465">
        <v>433504.37000000005</v>
      </c>
      <c r="AX31" s="466">
        <v>-394114.57000000007</v>
      </c>
      <c r="AY31" s="462">
        <v>-0.47620293706666489</v>
      </c>
      <c r="AZ31" s="462">
        <v>0.58515201963079277</v>
      </c>
      <c r="BA31" s="468">
        <v>0.24869481429497148</v>
      </c>
      <c r="BB31" s="464">
        <v>2241984.6199999996</v>
      </c>
      <c r="BC31" s="465">
        <v>2176622.21</v>
      </c>
      <c r="BD31" s="466">
        <v>-65362.41</v>
      </c>
      <c r="BE31" s="462">
        <v>-2.9153817299602928E-2</v>
      </c>
      <c r="BF31" s="462">
        <v>1.0270446768552854</v>
      </c>
      <c r="BG31" s="468">
        <v>0.90771841574267764</v>
      </c>
      <c r="BH31" s="464">
        <v>2228802.7799999998</v>
      </c>
      <c r="BI31" s="465">
        <v>2154217.44</v>
      </c>
      <c r="BJ31" s="466">
        <v>-74585.340000000026</v>
      </c>
      <c r="BK31" s="462">
        <v>-3.3464306788059485E-2</v>
      </c>
      <c r="BL31" s="462">
        <v>1.0367719305179093</v>
      </c>
      <c r="BM31" s="468">
        <v>0.91393830974837653</v>
      </c>
      <c r="BN31" s="464">
        <v>47.55</v>
      </c>
      <c r="BO31" s="465">
        <v>9.18</v>
      </c>
      <c r="BP31" s="466">
        <v>-38.369999999999997</v>
      </c>
      <c r="BQ31" s="462">
        <v>-0.8069400630914827</v>
      </c>
      <c r="BR31" s="462">
        <v>1.9138485906926117E-5</v>
      </c>
      <c r="BS31" s="468">
        <v>3.3457403932148824E-6</v>
      </c>
      <c r="BT31" s="464">
        <v>-2757.53</v>
      </c>
      <c r="BU31" s="465">
        <v>-3072.0600000000004</v>
      </c>
      <c r="BV31" s="466">
        <v>-314.53000000000009</v>
      </c>
      <c r="BW31" s="462">
        <v>-0.11406222235116216</v>
      </c>
      <c r="BX31" s="462">
        <v>-1.282719910086011E-3</v>
      </c>
      <c r="BY31" s="468">
        <v>-1.3033379415244165E-3</v>
      </c>
      <c r="BZ31" s="464">
        <v>0</v>
      </c>
      <c r="CA31" s="465">
        <v>3112.69</v>
      </c>
      <c r="CB31" s="466">
        <v>3112.69</v>
      </c>
      <c r="CC31" s="462" t="s">
        <v>490</v>
      </c>
      <c r="CD31" s="462">
        <v>0</v>
      </c>
      <c r="CE31" s="468">
        <v>1.3205754370694699E-3</v>
      </c>
      <c r="CF31" s="464">
        <v>15749.88</v>
      </c>
      <c r="CG31" s="465">
        <v>18768.66</v>
      </c>
      <c r="CH31" s="466">
        <v>3018.7799999999997</v>
      </c>
      <c r="CI31" s="462">
        <v>0.19167003177167069</v>
      </c>
      <c r="CJ31" s="462">
        <v>7.3263698518113889E-3</v>
      </c>
      <c r="CK31" s="468">
        <v>7.9627047289348683E-3</v>
      </c>
      <c r="CL31" s="464">
        <v>23776.23</v>
      </c>
      <c r="CM31" s="465">
        <v>19554.77</v>
      </c>
      <c r="CN31" s="466">
        <v>-4221.4599999999991</v>
      </c>
      <c r="CO31" s="462">
        <v>-0.17754959470025311</v>
      </c>
      <c r="CP31" s="462">
        <v>1.1059986149845808E-2</v>
      </c>
      <c r="CQ31" s="468">
        <v>8.2962161151746427E-3</v>
      </c>
      <c r="CR31" s="464">
        <v>3865.7900000000004</v>
      </c>
      <c r="CS31" s="465">
        <v>315.90999999999997</v>
      </c>
      <c r="CT31" s="466">
        <v>-3549.8799999999997</v>
      </c>
      <c r="CU31" s="462">
        <v>-0.9182806101728237</v>
      </c>
      <c r="CV31" s="462">
        <v>1.79824908567138E-3</v>
      </c>
      <c r="CW31" s="468">
        <v>1.3402651286334848E-4</v>
      </c>
      <c r="CX31" s="464">
        <v>-119684.9</v>
      </c>
      <c r="CY31" s="465">
        <v>164173.55000000002</v>
      </c>
      <c r="CZ31" s="466">
        <v>283858.45</v>
      </c>
      <c r="DA31" s="462">
        <v>2.3717148111415893</v>
      </c>
      <c r="DB31" s="462">
        <v>-4.8172192890049662E-2</v>
      </c>
      <c r="DC31" s="468">
        <v>5.9834648990466581E-2</v>
      </c>
      <c r="DD31" s="463">
        <v>1.055673815695152</v>
      </c>
      <c r="DE31" s="468">
        <v>0.93034848611578702</v>
      </c>
    </row>
    <row r="32" spans="1:109" s="792" customFormat="1" ht="19.5" customHeight="1">
      <c r="A32" s="800" t="s">
        <v>89</v>
      </c>
      <c r="B32" s="464">
        <v>2124230.7600000002</v>
      </c>
      <c r="C32" s="465">
        <v>2574278.17</v>
      </c>
      <c r="D32" s="466">
        <v>450047.41000000009</v>
      </c>
      <c r="E32" s="467">
        <v>0.21186371013665184</v>
      </c>
      <c r="F32" s="464">
        <v>2124230.7600000002</v>
      </c>
      <c r="G32" s="465">
        <v>2574278.17</v>
      </c>
      <c r="H32" s="466">
        <v>450047.41000000009</v>
      </c>
      <c r="I32" s="462">
        <v>0.21186371013665184</v>
      </c>
      <c r="J32" s="462">
        <v>1</v>
      </c>
      <c r="K32" s="468">
        <v>1</v>
      </c>
      <c r="L32" s="464">
        <v>3719617.02</v>
      </c>
      <c r="M32" s="465">
        <v>4492624.91</v>
      </c>
      <c r="N32" s="466">
        <v>773007.8899999999</v>
      </c>
      <c r="O32" s="462">
        <v>0.20781921521587191</v>
      </c>
      <c r="P32" s="462">
        <v>1.7510418783315234</v>
      </c>
      <c r="Q32" s="468">
        <v>1.7451979208602777</v>
      </c>
      <c r="R32" s="464">
        <v>-1595386.26</v>
      </c>
      <c r="S32" s="465">
        <v>-1918346.74</v>
      </c>
      <c r="T32" s="466">
        <v>-322960.47999999986</v>
      </c>
      <c r="U32" s="462">
        <v>-0.20243403625652384</v>
      </c>
      <c r="V32" s="462">
        <v>-0.75104187833152358</v>
      </c>
      <c r="W32" s="468">
        <v>-0.74519792086027747</v>
      </c>
      <c r="X32" s="464">
        <v>0</v>
      </c>
      <c r="Y32" s="465">
        <v>0</v>
      </c>
      <c r="Z32" s="466">
        <v>0</v>
      </c>
      <c r="AA32" s="462">
        <v>0</v>
      </c>
      <c r="AB32" s="462">
        <v>0</v>
      </c>
      <c r="AC32" s="468">
        <v>0</v>
      </c>
      <c r="AD32" s="464">
        <v>-1595386.26</v>
      </c>
      <c r="AE32" s="465">
        <v>-1918346.74</v>
      </c>
      <c r="AF32" s="466">
        <v>-322960.47999999986</v>
      </c>
      <c r="AG32" s="462">
        <v>-0.20243403625652384</v>
      </c>
      <c r="AH32" s="462">
        <v>-0.75104187833152358</v>
      </c>
      <c r="AI32" s="468">
        <v>-0.74519792086027747</v>
      </c>
      <c r="AJ32" s="464">
        <v>902543.74</v>
      </c>
      <c r="AK32" s="465">
        <v>870795.2</v>
      </c>
      <c r="AL32" s="466">
        <v>-31748.539999999943</v>
      </c>
      <c r="AM32" s="462">
        <v>-3.5176732819619395E-2</v>
      </c>
      <c r="AN32" s="462">
        <v>0.42488027054085209</v>
      </c>
      <c r="AO32" s="468">
        <v>0.33826771719856519</v>
      </c>
      <c r="AP32" s="464">
        <v>902543.74</v>
      </c>
      <c r="AQ32" s="465">
        <v>870795.2</v>
      </c>
      <c r="AR32" s="466">
        <v>-31748.539999999943</v>
      </c>
      <c r="AS32" s="462">
        <v>-3.5176732819619395E-2</v>
      </c>
      <c r="AT32" s="462">
        <v>0.42488027054085209</v>
      </c>
      <c r="AU32" s="468">
        <v>0.33826771719856519</v>
      </c>
      <c r="AV32" s="464">
        <v>36154.76</v>
      </c>
      <c r="AW32" s="465">
        <v>74770.259999999995</v>
      </c>
      <c r="AX32" s="466">
        <v>38615.499999999993</v>
      </c>
      <c r="AY32" s="462">
        <v>1.0680613009186064</v>
      </c>
      <c r="AZ32" s="462">
        <v>4.0058734438732022E-2</v>
      </c>
      <c r="BA32" s="468">
        <v>8.5864345600435099E-2</v>
      </c>
      <c r="BB32" s="464">
        <v>938698.5199999999</v>
      </c>
      <c r="BC32" s="465">
        <v>945565.44</v>
      </c>
      <c r="BD32" s="466">
        <v>6866.9200000000637</v>
      </c>
      <c r="BE32" s="462">
        <v>7.3153625511202924E-3</v>
      </c>
      <c r="BF32" s="462" t="s">
        <v>488</v>
      </c>
      <c r="BG32" s="468" t="s">
        <v>488</v>
      </c>
      <c r="BH32" s="464">
        <v>938698.5199999999</v>
      </c>
      <c r="BI32" s="465">
        <v>945565.44</v>
      </c>
      <c r="BJ32" s="466">
        <v>6866.9200000000637</v>
      </c>
      <c r="BK32" s="462">
        <v>7.3153625511202924E-3</v>
      </c>
      <c r="BL32" s="462" t="s">
        <v>488</v>
      </c>
      <c r="BM32" s="468" t="s">
        <v>488</v>
      </c>
      <c r="BN32" s="464">
        <v>5.82</v>
      </c>
      <c r="BO32" s="465">
        <v>2061.88</v>
      </c>
      <c r="BP32" s="466">
        <v>2056.06</v>
      </c>
      <c r="BQ32" s="462">
        <v>353.27491408934708</v>
      </c>
      <c r="BR32" s="462">
        <v>2.7398153296678559E-6</v>
      </c>
      <c r="BS32" s="468">
        <v>8.0095462255347491E-4</v>
      </c>
      <c r="BT32" s="464">
        <v>5.82</v>
      </c>
      <c r="BU32" s="465">
        <v>2061.88</v>
      </c>
      <c r="BV32" s="466">
        <v>2056.06</v>
      </c>
      <c r="BW32" s="462">
        <v>353.27491408934708</v>
      </c>
      <c r="BX32" s="462" t="s">
        <v>488</v>
      </c>
      <c r="BY32" s="468" t="s">
        <v>488</v>
      </c>
      <c r="BZ32" s="464">
        <v>-4.6100000000000003</v>
      </c>
      <c r="CA32" s="465">
        <v>-6.7700000000000005</v>
      </c>
      <c r="CB32" s="466">
        <v>-2.16</v>
      </c>
      <c r="CC32" s="462">
        <v>-0.46854663774403471</v>
      </c>
      <c r="CD32" s="462" t="s">
        <v>488</v>
      </c>
      <c r="CE32" s="468" t="s">
        <v>488</v>
      </c>
      <c r="CF32" s="464">
        <v>34743.490000000005</v>
      </c>
      <c r="CG32" s="465">
        <v>41717.740000000005</v>
      </c>
      <c r="CH32" s="466">
        <v>6974.25</v>
      </c>
      <c r="CI32" s="462">
        <v>0.20073544712980759</v>
      </c>
      <c r="CJ32" s="462" t="s">
        <v>488</v>
      </c>
      <c r="CK32" s="468" t="s">
        <v>488</v>
      </c>
      <c r="CL32" s="464">
        <v>77746.990000000005</v>
      </c>
      <c r="CM32" s="465">
        <v>110681.54999999999</v>
      </c>
      <c r="CN32" s="466">
        <v>32934.560000000005</v>
      </c>
      <c r="CO32" s="462">
        <v>0.42361202665209263</v>
      </c>
      <c r="CP32" s="462" t="s">
        <v>488</v>
      </c>
      <c r="CQ32" s="468" t="s">
        <v>488</v>
      </c>
      <c r="CR32" s="464">
        <v>-141.31</v>
      </c>
      <c r="CS32" s="465">
        <v>-487.53999999999996</v>
      </c>
      <c r="CT32" s="466">
        <v>-346.23</v>
      </c>
      <c r="CU32" s="462">
        <v>-2.4501450711202319</v>
      </c>
      <c r="CV32" s="462" t="s">
        <v>488</v>
      </c>
      <c r="CW32" s="468" t="s">
        <v>488</v>
      </c>
      <c r="CX32" s="464">
        <v>-2646435.1699999995</v>
      </c>
      <c r="CY32" s="465">
        <v>-3017879.0999999996</v>
      </c>
      <c r="CZ32" s="466">
        <v>-371443.93</v>
      </c>
      <c r="DA32" s="462">
        <v>-0.1403563307390599</v>
      </c>
      <c r="DB32" s="462">
        <v>-1.2458322418794083</v>
      </c>
      <c r="DC32" s="468">
        <v>-1.1723205111124411</v>
      </c>
      <c r="DD32" s="463">
        <v>-0.65880527891721963</v>
      </c>
      <c r="DE32" s="468">
        <v>-0.57316663722638594</v>
      </c>
    </row>
    <row r="33" spans="1:251" s="792" customFormat="1" ht="19.5" customHeight="1">
      <c r="A33" s="801" t="s">
        <v>320</v>
      </c>
      <c r="B33" s="464">
        <v>45788.77</v>
      </c>
      <c r="C33" s="465">
        <v>60284.84</v>
      </c>
      <c r="D33" s="466">
        <v>14496.07</v>
      </c>
      <c r="E33" s="467">
        <v>0.31658570431134098</v>
      </c>
      <c r="F33" s="464">
        <v>45788.77</v>
      </c>
      <c r="G33" s="465">
        <v>60284.84</v>
      </c>
      <c r="H33" s="466">
        <v>14496.07</v>
      </c>
      <c r="I33" s="462">
        <v>0.31658570431134098</v>
      </c>
      <c r="J33" s="462">
        <v>1</v>
      </c>
      <c r="K33" s="468">
        <v>1</v>
      </c>
      <c r="L33" s="464">
        <v>0</v>
      </c>
      <c r="M33" s="465">
        <v>0</v>
      </c>
      <c r="N33" s="466">
        <v>0</v>
      </c>
      <c r="O33" s="462">
        <v>0</v>
      </c>
      <c r="P33" s="462">
        <v>0</v>
      </c>
      <c r="Q33" s="468">
        <v>0</v>
      </c>
      <c r="R33" s="464">
        <v>45788.77</v>
      </c>
      <c r="S33" s="465">
        <v>60284.84</v>
      </c>
      <c r="T33" s="466">
        <v>14496.07</v>
      </c>
      <c r="U33" s="462">
        <v>0.31658570431134098</v>
      </c>
      <c r="V33" s="462">
        <v>1</v>
      </c>
      <c r="W33" s="468">
        <v>1</v>
      </c>
      <c r="X33" s="464">
        <v>0</v>
      </c>
      <c r="Y33" s="465">
        <v>0</v>
      </c>
      <c r="Z33" s="466">
        <v>0</v>
      </c>
      <c r="AA33" s="462">
        <v>0</v>
      </c>
      <c r="AB33" s="462">
        <v>0</v>
      </c>
      <c r="AC33" s="468">
        <v>0</v>
      </c>
      <c r="AD33" s="464">
        <v>45788.77</v>
      </c>
      <c r="AE33" s="465">
        <v>60284.84</v>
      </c>
      <c r="AF33" s="466">
        <v>14496.07</v>
      </c>
      <c r="AG33" s="462">
        <v>0.31658570431134098</v>
      </c>
      <c r="AH33" s="462">
        <v>1</v>
      </c>
      <c r="AI33" s="468">
        <v>1</v>
      </c>
      <c r="AJ33" s="464">
        <v>29331.65</v>
      </c>
      <c r="AK33" s="465">
        <v>32073.23</v>
      </c>
      <c r="AL33" s="466">
        <v>2741.5799999999981</v>
      </c>
      <c r="AM33" s="462">
        <v>9.3468318352359928E-2</v>
      </c>
      <c r="AN33" s="462">
        <v>0.64058610877732691</v>
      </c>
      <c r="AO33" s="468">
        <v>0.53202811851205045</v>
      </c>
      <c r="AP33" s="464">
        <v>29331.65</v>
      </c>
      <c r="AQ33" s="465">
        <v>32073.23</v>
      </c>
      <c r="AR33" s="466">
        <v>2741.5799999999981</v>
      </c>
      <c r="AS33" s="462">
        <v>9.3468318352359928E-2</v>
      </c>
      <c r="AT33" s="462">
        <v>0.64058610877732691</v>
      </c>
      <c r="AU33" s="468">
        <v>0.53202811851205045</v>
      </c>
      <c r="AV33" s="464">
        <v>49818.66</v>
      </c>
      <c r="AW33" s="465">
        <v>47395.37</v>
      </c>
      <c r="AX33" s="466">
        <v>-2423.2900000000009</v>
      </c>
      <c r="AY33" s="462">
        <v>-4.8642215587492731E-2</v>
      </c>
      <c r="AZ33" s="462">
        <v>1.6984608775844523</v>
      </c>
      <c r="BA33" s="468">
        <v>1.4777236343205846</v>
      </c>
      <c r="BB33" s="464">
        <v>79150.31</v>
      </c>
      <c r="BC33" s="465">
        <v>79468.600000000006</v>
      </c>
      <c r="BD33" s="466">
        <v>318.29000000000815</v>
      </c>
      <c r="BE33" s="462">
        <v>4.0213361135289071E-3</v>
      </c>
      <c r="BF33" s="462">
        <v>1.728596553259675</v>
      </c>
      <c r="BG33" s="468">
        <v>1.3182186433604204</v>
      </c>
      <c r="BH33" s="464">
        <v>79150.31</v>
      </c>
      <c r="BI33" s="465">
        <v>79468.600000000006</v>
      </c>
      <c r="BJ33" s="466">
        <v>318.29000000000815</v>
      </c>
      <c r="BK33" s="462">
        <v>4.0213361135289071E-3</v>
      </c>
      <c r="BL33" s="462">
        <v>1.728596553259675</v>
      </c>
      <c r="BM33" s="468">
        <v>1.3182186433604204</v>
      </c>
      <c r="BN33" s="464">
        <v>0</v>
      </c>
      <c r="BO33" s="465">
        <v>0</v>
      </c>
      <c r="BP33" s="466">
        <v>0</v>
      </c>
      <c r="BQ33" s="462">
        <v>0</v>
      </c>
      <c r="BR33" s="462">
        <v>0</v>
      </c>
      <c r="BS33" s="468">
        <v>0</v>
      </c>
      <c r="BT33" s="464">
        <v>0</v>
      </c>
      <c r="BU33" s="465">
        <v>0</v>
      </c>
      <c r="BV33" s="466">
        <v>0</v>
      </c>
      <c r="BW33" s="462">
        <v>0</v>
      </c>
      <c r="BX33" s="462">
        <v>0</v>
      </c>
      <c r="BY33" s="468">
        <v>0</v>
      </c>
      <c r="BZ33" s="464">
        <v>-11.85</v>
      </c>
      <c r="CA33" s="465">
        <v>-0.45</v>
      </c>
      <c r="CB33" s="466">
        <v>11.4</v>
      </c>
      <c r="CC33" s="462">
        <v>0.96202531645569622</v>
      </c>
      <c r="CD33" s="462">
        <v>-2.5879708059421556E-4</v>
      </c>
      <c r="CE33" s="468">
        <v>-7.4645632301586936E-6</v>
      </c>
      <c r="CF33" s="464">
        <v>3692.43</v>
      </c>
      <c r="CG33" s="465">
        <v>1642.26</v>
      </c>
      <c r="CH33" s="466">
        <v>-2050.17</v>
      </c>
      <c r="CI33" s="462">
        <v>-0.55523598280806952</v>
      </c>
      <c r="CJ33" s="462">
        <v>8.064051513067505E-2</v>
      </c>
      <c r="CK33" s="468">
        <v>2.7241674689689813E-2</v>
      </c>
      <c r="CL33" s="464">
        <v>3328.07</v>
      </c>
      <c r="CM33" s="465">
        <v>1951.54</v>
      </c>
      <c r="CN33" s="466">
        <v>-1376.5300000000002</v>
      </c>
      <c r="CO33" s="462">
        <v>-0.41361209349562966</v>
      </c>
      <c r="CP33" s="462">
        <v>7.268310548634524E-2</v>
      </c>
      <c r="CQ33" s="468">
        <v>3.237198605818644E-2</v>
      </c>
      <c r="CR33" s="464">
        <v>0</v>
      </c>
      <c r="CS33" s="465">
        <v>0</v>
      </c>
      <c r="CT33" s="466">
        <v>0</v>
      </c>
      <c r="CU33" s="462">
        <v>0</v>
      </c>
      <c r="CV33" s="462">
        <v>0</v>
      </c>
      <c r="CW33" s="468">
        <v>0</v>
      </c>
      <c r="CX33" s="464">
        <v>-40370.19</v>
      </c>
      <c r="CY33" s="465">
        <v>-22777.119999999999</v>
      </c>
      <c r="CZ33" s="466">
        <v>17593.070000000003</v>
      </c>
      <c r="DA33" s="462">
        <v>0.43579358927961453</v>
      </c>
      <c r="DB33" s="462">
        <v>-0.88166137679610102</v>
      </c>
      <c r="DC33" s="468">
        <v>-0.37782500542424929</v>
      </c>
      <c r="DD33" s="463">
        <v>1.8816613767961012</v>
      </c>
      <c r="DE33" s="468">
        <v>1.3778248395450665</v>
      </c>
      <c r="DF33" s="792">
        <v>0</v>
      </c>
      <c r="DG33" s="792">
        <v>0</v>
      </c>
      <c r="DH33" s="792">
        <v>0</v>
      </c>
      <c r="DI33" s="792">
        <v>0</v>
      </c>
      <c r="DJ33" s="792">
        <v>0</v>
      </c>
      <c r="DK33" s="792">
        <v>0</v>
      </c>
      <c r="DL33" s="792">
        <v>0</v>
      </c>
      <c r="DM33" s="792">
        <v>0</v>
      </c>
      <c r="DN33" s="792">
        <v>0</v>
      </c>
      <c r="DO33" s="792">
        <v>0</v>
      </c>
      <c r="DP33" s="792">
        <v>0</v>
      </c>
      <c r="DQ33" s="792">
        <v>0</v>
      </c>
      <c r="DR33" s="792">
        <v>0</v>
      </c>
      <c r="DS33" s="792">
        <v>0</v>
      </c>
      <c r="DT33" s="792">
        <v>0</v>
      </c>
      <c r="DU33" s="792">
        <v>0</v>
      </c>
      <c r="DV33" s="792">
        <v>0</v>
      </c>
      <c r="DW33" s="792">
        <v>0</v>
      </c>
      <c r="DX33" s="792">
        <v>0</v>
      </c>
      <c r="DY33" s="792">
        <v>0</v>
      </c>
      <c r="DZ33" s="792">
        <v>0</v>
      </c>
      <c r="EA33" s="792">
        <v>0</v>
      </c>
      <c r="EB33" s="792">
        <v>0</v>
      </c>
      <c r="EC33" s="792">
        <v>0</v>
      </c>
      <c r="ED33" s="792">
        <v>0</v>
      </c>
      <c r="EE33" s="792">
        <v>0</v>
      </c>
      <c r="EF33" s="792">
        <v>0</v>
      </c>
      <c r="EG33" s="792">
        <v>0</v>
      </c>
      <c r="EH33" s="792">
        <v>0</v>
      </c>
      <c r="EI33" s="792">
        <v>0</v>
      </c>
      <c r="EJ33" s="792">
        <v>0</v>
      </c>
      <c r="EK33" s="792">
        <v>0</v>
      </c>
      <c r="EL33" s="792">
        <v>0</v>
      </c>
      <c r="EM33" s="792">
        <v>0</v>
      </c>
      <c r="EN33" s="792">
        <v>0</v>
      </c>
      <c r="EO33" s="792">
        <v>0</v>
      </c>
      <c r="EP33" s="792">
        <v>0</v>
      </c>
      <c r="EQ33" s="792">
        <v>0</v>
      </c>
      <c r="ER33" s="792">
        <v>0</v>
      </c>
      <c r="ES33" s="792">
        <v>0</v>
      </c>
      <c r="ET33" s="792">
        <v>0</v>
      </c>
      <c r="EU33" s="792">
        <v>0</v>
      </c>
      <c r="EV33" s="792">
        <v>0</v>
      </c>
      <c r="EW33" s="792">
        <v>0</v>
      </c>
      <c r="EX33" s="792">
        <v>0</v>
      </c>
      <c r="EY33" s="792">
        <v>0</v>
      </c>
      <c r="EZ33" s="792">
        <v>0</v>
      </c>
      <c r="FA33" s="792">
        <v>0</v>
      </c>
      <c r="FB33" s="792">
        <v>0</v>
      </c>
      <c r="FC33" s="792">
        <v>0</v>
      </c>
      <c r="FD33" s="792">
        <v>0</v>
      </c>
      <c r="FE33" s="792">
        <v>0</v>
      </c>
      <c r="FF33" s="792">
        <v>0</v>
      </c>
      <c r="FG33" s="792">
        <v>0</v>
      </c>
      <c r="FH33" s="792">
        <v>0</v>
      </c>
      <c r="FI33" s="792">
        <v>0</v>
      </c>
      <c r="FJ33" s="792">
        <v>0</v>
      </c>
      <c r="FK33" s="792">
        <v>0</v>
      </c>
      <c r="FL33" s="792">
        <v>0</v>
      </c>
      <c r="FM33" s="792">
        <v>0</v>
      </c>
      <c r="FN33" s="792">
        <v>0</v>
      </c>
      <c r="FO33" s="792">
        <v>0</v>
      </c>
      <c r="FP33" s="792">
        <v>0</v>
      </c>
      <c r="FQ33" s="792">
        <v>0</v>
      </c>
      <c r="FR33" s="792">
        <v>0</v>
      </c>
      <c r="FS33" s="792">
        <v>0</v>
      </c>
      <c r="FT33" s="792">
        <v>0</v>
      </c>
      <c r="FU33" s="792">
        <v>0</v>
      </c>
      <c r="FV33" s="792">
        <v>0</v>
      </c>
      <c r="FW33" s="792">
        <v>0</v>
      </c>
      <c r="FX33" s="792">
        <v>0</v>
      </c>
      <c r="FY33" s="792">
        <v>0</v>
      </c>
      <c r="FZ33" s="792">
        <v>0</v>
      </c>
      <c r="GA33" s="792">
        <v>0</v>
      </c>
      <c r="GB33" s="792">
        <v>0</v>
      </c>
      <c r="GC33" s="792">
        <v>0</v>
      </c>
      <c r="GD33" s="792">
        <v>0</v>
      </c>
      <c r="GE33" s="792">
        <v>0</v>
      </c>
      <c r="GF33" s="792">
        <v>0</v>
      </c>
      <c r="GG33" s="792">
        <v>0</v>
      </c>
      <c r="GH33" s="792">
        <v>0</v>
      </c>
      <c r="GI33" s="792">
        <v>0</v>
      </c>
      <c r="GJ33" s="792">
        <v>0</v>
      </c>
      <c r="GK33" s="792">
        <v>0</v>
      </c>
      <c r="GL33" s="792">
        <v>0</v>
      </c>
      <c r="GM33" s="792">
        <v>0</v>
      </c>
      <c r="GN33" s="792">
        <v>0</v>
      </c>
      <c r="GO33" s="792">
        <v>0</v>
      </c>
      <c r="GP33" s="792">
        <v>0</v>
      </c>
      <c r="GQ33" s="792">
        <v>0</v>
      </c>
      <c r="GR33" s="792">
        <v>0</v>
      </c>
      <c r="GS33" s="792">
        <v>0</v>
      </c>
      <c r="GT33" s="792">
        <v>0</v>
      </c>
      <c r="GU33" s="792">
        <v>0</v>
      </c>
      <c r="GV33" s="792">
        <v>0</v>
      </c>
      <c r="GW33" s="792">
        <v>0</v>
      </c>
      <c r="GX33" s="792">
        <v>0</v>
      </c>
      <c r="GY33" s="792">
        <v>0</v>
      </c>
      <c r="GZ33" s="792">
        <v>0</v>
      </c>
      <c r="HA33" s="792">
        <v>0</v>
      </c>
      <c r="HB33" s="792">
        <v>0</v>
      </c>
      <c r="HC33" s="792">
        <v>0</v>
      </c>
      <c r="HD33" s="792">
        <v>0</v>
      </c>
      <c r="HE33" s="792">
        <v>0</v>
      </c>
      <c r="HF33" s="792">
        <v>0</v>
      </c>
      <c r="HG33" s="792">
        <v>0</v>
      </c>
      <c r="HH33" s="792">
        <v>0</v>
      </c>
      <c r="HI33" s="792">
        <v>0</v>
      </c>
      <c r="HJ33" s="792">
        <v>0</v>
      </c>
      <c r="HK33" s="792">
        <v>0</v>
      </c>
      <c r="HL33" s="792">
        <v>0</v>
      </c>
      <c r="HM33" s="792">
        <v>0</v>
      </c>
      <c r="HN33" s="792">
        <v>0</v>
      </c>
      <c r="HO33" s="792">
        <v>0</v>
      </c>
      <c r="HP33" s="792">
        <v>0</v>
      </c>
      <c r="HQ33" s="792">
        <v>0</v>
      </c>
      <c r="HR33" s="792">
        <v>0</v>
      </c>
      <c r="HS33" s="792">
        <v>0</v>
      </c>
      <c r="HT33" s="792">
        <v>0</v>
      </c>
      <c r="HU33" s="792">
        <v>0</v>
      </c>
      <c r="HV33" s="792">
        <v>0</v>
      </c>
      <c r="HW33" s="792">
        <v>0</v>
      </c>
      <c r="HX33" s="792">
        <v>0</v>
      </c>
      <c r="HY33" s="792">
        <v>0</v>
      </c>
      <c r="HZ33" s="792">
        <v>0</v>
      </c>
      <c r="IA33" s="792">
        <v>0</v>
      </c>
      <c r="IB33" s="792">
        <v>0</v>
      </c>
      <c r="IC33" s="792">
        <v>0</v>
      </c>
      <c r="ID33" s="792">
        <v>0</v>
      </c>
      <c r="IE33" s="792">
        <v>0</v>
      </c>
      <c r="IF33" s="792">
        <v>0</v>
      </c>
      <c r="IG33" s="792">
        <v>0</v>
      </c>
      <c r="IH33" s="792">
        <v>0</v>
      </c>
      <c r="II33" s="792">
        <v>0</v>
      </c>
      <c r="IJ33" s="792">
        <v>0</v>
      </c>
      <c r="IK33" s="792">
        <v>0</v>
      </c>
      <c r="IL33" s="792">
        <v>0</v>
      </c>
      <c r="IM33" s="792">
        <v>0</v>
      </c>
      <c r="IN33" s="792">
        <v>0</v>
      </c>
      <c r="IO33" s="792">
        <v>0</v>
      </c>
      <c r="IP33" s="792">
        <v>0</v>
      </c>
      <c r="IQ33" s="792">
        <v>0</v>
      </c>
    </row>
    <row r="34" spans="1:251" s="793" customFormat="1" ht="25.5" customHeight="1" thickBot="1">
      <c r="A34" s="802" t="s">
        <v>90</v>
      </c>
      <c r="B34" s="527">
        <v>8265699.129999999</v>
      </c>
      <c r="C34" s="528">
        <v>9301479.1099999994</v>
      </c>
      <c r="D34" s="529">
        <v>1035779.9800000004</v>
      </c>
      <c r="E34" s="530">
        <v>0.12531063176987434</v>
      </c>
      <c r="F34" s="527">
        <v>7964124.0800000001</v>
      </c>
      <c r="G34" s="528">
        <v>8955596.459999999</v>
      </c>
      <c r="H34" s="529">
        <v>991472.37999999896</v>
      </c>
      <c r="I34" s="531">
        <v>0.12449233211846179</v>
      </c>
      <c r="J34" s="532">
        <v>0.96351487693213445</v>
      </c>
      <c r="K34" s="533">
        <v>0.96281423138088407</v>
      </c>
      <c r="L34" s="527">
        <v>3719617.02</v>
      </c>
      <c r="M34" s="528">
        <v>4492624.91</v>
      </c>
      <c r="N34" s="529">
        <v>773007.89000000013</v>
      </c>
      <c r="O34" s="532">
        <v>0.20781921521587191</v>
      </c>
      <c r="P34" s="532">
        <v>0.46704659327708514</v>
      </c>
      <c r="Q34" s="533">
        <v>0.5016555770535468</v>
      </c>
      <c r="R34" s="527">
        <v>4244507.0599999996</v>
      </c>
      <c r="S34" s="528">
        <v>4462971.5499999989</v>
      </c>
      <c r="T34" s="529">
        <v>218464.48999999929</v>
      </c>
      <c r="U34" s="532">
        <v>5.1469932058494282E-2</v>
      </c>
      <c r="V34" s="532">
        <v>0.5329534067229148</v>
      </c>
      <c r="W34" s="533">
        <v>0.49834442294645326</v>
      </c>
      <c r="X34" s="527">
        <v>97598.080000000002</v>
      </c>
      <c r="Y34" s="528">
        <v>111014.52000000002</v>
      </c>
      <c r="Z34" s="529">
        <v>13416.440000000017</v>
      </c>
      <c r="AA34" s="531">
        <v>0.13746622884384627</v>
      </c>
      <c r="AB34" s="532">
        <v>1.2254716152036648E-2</v>
      </c>
      <c r="AC34" s="533">
        <v>1.2396105663742695E-2</v>
      </c>
      <c r="AD34" s="527">
        <v>4146908.93</v>
      </c>
      <c r="AE34" s="528">
        <v>4351957.01</v>
      </c>
      <c r="AF34" s="529">
        <v>205048.07999999961</v>
      </c>
      <c r="AG34" s="531">
        <v>4.9446005075399521E-2</v>
      </c>
      <c r="AH34" s="532">
        <v>0.52069868429272392</v>
      </c>
      <c r="AI34" s="533">
        <v>0.48594831504947023</v>
      </c>
      <c r="AJ34" s="527">
        <v>3827738.2100000004</v>
      </c>
      <c r="AK34" s="528">
        <v>4284547.1000000006</v>
      </c>
      <c r="AL34" s="529">
        <v>456808.89000000013</v>
      </c>
      <c r="AM34" s="531">
        <v>0.1193417273957197</v>
      </c>
      <c r="AN34" s="532">
        <v>0.46308704802808387</v>
      </c>
      <c r="AO34" s="533">
        <v>0.46063072865407972</v>
      </c>
      <c r="AP34" s="527">
        <v>3586568.97</v>
      </c>
      <c r="AQ34" s="528">
        <v>4001406.9</v>
      </c>
      <c r="AR34" s="529">
        <v>414837.9299999997</v>
      </c>
      <c r="AS34" s="531">
        <v>0.11566428346141625</v>
      </c>
      <c r="AT34" s="532">
        <v>0.4503406694788713</v>
      </c>
      <c r="AU34" s="533">
        <v>0.44680518130447344</v>
      </c>
      <c r="AV34" s="527">
        <v>2054818.75</v>
      </c>
      <c r="AW34" s="528">
        <v>1702358.0000000002</v>
      </c>
      <c r="AX34" s="529">
        <v>-352460.74999999977</v>
      </c>
      <c r="AY34" s="531">
        <v>-0.17152887572200701</v>
      </c>
      <c r="AZ34" s="532">
        <v>0.57292046164108756</v>
      </c>
      <c r="BA34" s="533">
        <v>0.42543986216448026</v>
      </c>
      <c r="BB34" s="527">
        <v>5641387.7499999991</v>
      </c>
      <c r="BC34" s="528">
        <v>5703764.8699999992</v>
      </c>
      <c r="BD34" s="529">
        <v>62377.120000000112</v>
      </c>
      <c r="BE34" s="531">
        <v>1.10570524070075E-2</v>
      </c>
      <c r="BF34" s="532">
        <v>1.3291031609215889</v>
      </c>
      <c r="BG34" s="533">
        <v>1.2780195450719376</v>
      </c>
      <c r="BH34" s="527">
        <v>5601820.2899999982</v>
      </c>
      <c r="BI34" s="528">
        <v>5637537.9799999986</v>
      </c>
      <c r="BJ34" s="529">
        <v>35717.69000000041</v>
      </c>
      <c r="BK34" s="531">
        <v>6.3760863703109655E-3</v>
      </c>
      <c r="BL34" s="532">
        <v>1.3508423706811421</v>
      </c>
      <c r="BM34" s="533">
        <v>1.2954029571169865</v>
      </c>
      <c r="BN34" s="527">
        <v>181487.09000000003</v>
      </c>
      <c r="BO34" s="528">
        <v>255314.83999999997</v>
      </c>
      <c r="BP34" s="529">
        <v>73827.749999999942</v>
      </c>
      <c r="BQ34" s="531">
        <v>0.40679339781138113</v>
      </c>
      <c r="BR34" s="532">
        <v>2.1956653290379328E-2</v>
      </c>
      <c r="BS34" s="533">
        <v>2.7448843025999117E-2</v>
      </c>
      <c r="BT34" s="527">
        <v>178682.01000000004</v>
      </c>
      <c r="BU34" s="528">
        <v>252233.59999999998</v>
      </c>
      <c r="BV34" s="529">
        <v>73551.589999999938</v>
      </c>
      <c r="BW34" s="531">
        <v>0.41163399717744348</v>
      </c>
      <c r="BX34" s="532">
        <v>4.3087999523539096E-2</v>
      </c>
      <c r="BY34" s="533">
        <v>5.795866076351705E-2</v>
      </c>
      <c r="BZ34" s="527">
        <v>803984.02999999991</v>
      </c>
      <c r="CA34" s="528">
        <v>918200.84</v>
      </c>
      <c r="CB34" s="529">
        <v>114216.81000000006</v>
      </c>
      <c r="CC34" s="531">
        <v>0.14206353078928702</v>
      </c>
      <c r="CD34" s="532">
        <v>0.1938754970440115</v>
      </c>
      <c r="CE34" s="533">
        <v>0.21098573305989529</v>
      </c>
      <c r="CF34" s="527">
        <v>297570.50999999995</v>
      </c>
      <c r="CG34" s="528">
        <v>342549.68</v>
      </c>
      <c r="CH34" s="529">
        <v>44979.170000000042</v>
      </c>
      <c r="CI34" s="531">
        <v>0.15115466246974557</v>
      </c>
      <c r="CJ34" s="532">
        <v>7.1757184694190984E-2</v>
      </c>
      <c r="CK34" s="533">
        <v>7.8711641501256466E-2</v>
      </c>
      <c r="CL34" s="527">
        <v>362522.11</v>
      </c>
      <c r="CM34" s="528">
        <v>443327.73</v>
      </c>
      <c r="CN34" s="529">
        <v>80805.62</v>
      </c>
      <c r="CO34" s="531">
        <v>0.22289845990359042</v>
      </c>
      <c r="CP34" s="532">
        <v>8.7419838756864127E-2</v>
      </c>
      <c r="CQ34" s="533">
        <v>0.1018685912984237</v>
      </c>
      <c r="CR34" s="527">
        <v>46792.130000000005</v>
      </c>
      <c r="CS34" s="528">
        <v>41739.080000000009</v>
      </c>
      <c r="CT34" s="529">
        <v>-5053.0499999999956</v>
      </c>
      <c r="CU34" s="531">
        <v>-0.10798931358756259</v>
      </c>
      <c r="CV34" s="532">
        <v>1.1283616493598764E-2</v>
      </c>
      <c r="CW34" s="533">
        <v>9.5908759907534138E-3</v>
      </c>
      <c r="CX34" s="527">
        <v>-3144462.1299999994</v>
      </c>
      <c r="CY34" s="528">
        <v>-3283631.9899999998</v>
      </c>
      <c r="CZ34" s="529">
        <v>-139169.86000000034</v>
      </c>
      <c r="DA34" s="531">
        <v>-4.4258717149823129E-2</v>
      </c>
      <c r="DB34" s="532">
        <v>-0.38042300845276472</v>
      </c>
      <c r="DC34" s="533">
        <v>-0.35302256245136049</v>
      </c>
      <c r="DD34" s="534">
        <v>1.7582664914791535</v>
      </c>
      <c r="DE34" s="535">
        <v>1.7545184838786743</v>
      </c>
    </row>
    <row r="35" spans="1:251" s="793" customFormat="1" ht="25.5" customHeight="1" thickTop="1" thickBot="1">
      <c r="A35" s="803" t="s">
        <v>269</v>
      </c>
      <c r="B35" s="536">
        <v>1769793.19</v>
      </c>
      <c r="C35" s="537">
        <v>1853952.3900000004</v>
      </c>
      <c r="D35" s="538">
        <v>84159.20000000007</v>
      </c>
      <c r="E35" s="539">
        <v>4.7553126814777961E-2</v>
      </c>
      <c r="F35" s="536">
        <v>1307596.4500000002</v>
      </c>
      <c r="G35" s="540">
        <v>1365373.4699999997</v>
      </c>
      <c r="H35" s="541">
        <v>57777.020000000019</v>
      </c>
      <c r="I35" s="542">
        <v>4.4185665998098686E-2</v>
      </c>
      <c r="J35" s="543">
        <v>0.73884138406024735</v>
      </c>
      <c r="K35" s="539">
        <v>0.73646630699076343</v>
      </c>
      <c r="L35" s="536">
        <v>77837.999999999985</v>
      </c>
      <c r="M35" s="540">
        <v>-102177.08</v>
      </c>
      <c r="N35" s="541">
        <v>-180015.08000000002</v>
      </c>
      <c r="O35" s="542">
        <v>-2.312688918009199</v>
      </c>
      <c r="P35" s="543">
        <v>5.9527540014352266E-2</v>
      </c>
      <c r="Q35" s="539">
        <v>-7.4834528607033809E-2</v>
      </c>
      <c r="R35" s="536">
        <v>1229758.45</v>
      </c>
      <c r="S35" s="540">
        <v>1467550.55</v>
      </c>
      <c r="T35" s="541">
        <v>237792.10000000003</v>
      </c>
      <c r="U35" s="542">
        <v>0.19336488397375931</v>
      </c>
      <c r="V35" s="543">
        <v>0.94047245998564755</v>
      </c>
      <c r="W35" s="539">
        <v>1.074834528607034</v>
      </c>
      <c r="X35" s="536">
        <v>84.88</v>
      </c>
      <c r="Y35" s="537">
        <v>108</v>
      </c>
      <c r="Z35" s="541">
        <v>23.12</v>
      </c>
      <c r="AA35" s="542">
        <v>0.27238454288407171</v>
      </c>
      <c r="AB35" s="544">
        <v>6.4912993607469635E-5</v>
      </c>
      <c r="AC35" s="539">
        <v>7.9099237221886268E-5</v>
      </c>
      <c r="AD35" s="537">
        <v>1229673.5699999998</v>
      </c>
      <c r="AE35" s="540">
        <v>1467442.55</v>
      </c>
      <c r="AF35" s="541">
        <v>237768.97999999998</v>
      </c>
      <c r="AG35" s="542">
        <v>0.19335942952730151</v>
      </c>
      <c r="AH35" s="544">
        <v>0.94040754699203999</v>
      </c>
      <c r="AI35" s="539">
        <v>1.0747554293698121</v>
      </c>
      <c r="AJ35" s="536">
        <v>1272977.6499999999</v>
      </c>
      <c r="AK35" s="540">
        <v>1307770.74</v>
      </c>
      <c r="AL35" s="541">
        <v>34793.090000000004</v>
      </c>
      <c r="AM35" s="542">
        <v>2.7332050959417934E-2</v>
      </c>
      <c r="AN35" s="544">
        <v>0.71550246722565991</v>
      </c>
      <c r="AO35" s="544">
        <v>0.70054596989834783</v>
      </c>
      <c r="AP35" s="536">
        <v>1052666.92</v>
      </c>
      <c r="AQ35" s="537">
        <v>1116334.53</v>
      </c>
      <c r="AR35" s="541">
        <v>63667.610000000008</v>
      </c>
      <c r="AS35" s="542">
        <v>6.0482198870655215E-2</v>
      </c>
      <c r="AT35" s="544">
        <v>0.80503959765262423</v>
      </c>
      <c r="AU35" s="539">
        <v>0.817603794513453</v>
      </c>
      <c r="AV35" s="536">
        <v>71697.72</v>
      </c>
      <c r="AW35" s="540">
        <v>131461.96</v>
      </c>
      <c r="AX35" s="541">
        <v>59764.240000000013</v>
      </c>
      <c r="AY35" s="542">
        <v>0.83355844509420929</v>
      </c>
      <c r="AZ35" s="544">
        <v>6.8110547256486423E-2</v>
      </c>
      <c r="BA35" s="539">
        <v>0.11776215504146413</v>
      </c>
      <c r="BB35" s="536">
        <v>1124364.68</v>
      </c>
      <c r="BC35" s="537">
        <v>1247796.5</v>
      </c>
      <c r="BD35" s="541">
        <v>123431.81999999998</v>
      </c>
      <c r="BE35" s="542">
        <v>0.10977916880135373</v>
      </c>
      <c r="BF35" s="544">
        <v>0.91429717762866358</v>
      </c>
      <c r="BG35" s="539">
        <v>0.85025793489702961</v>
      </c>
      <c r="BH35" s="537">
        <v>1124245.1000000003</v>
      </c>
      <c r="BI35" s="537">
        <v>1247796.5</v>
      </c>
      <c r="BJ35" s="541">
        <v>123551.39999999994</v>
      </c>
      <c r="BK35" s="542">
        <v>0.10989721013682838</v>
      </c>
      <c r="BL35" s="544">
        <v>0.91426304299603711</v>
      </c>
      <c r="BM35" s="544">
        <v>0.8503205116956708</v>
      </c>
      <c r="BN35" s="536">
        <v>32153.4</v>
      </c>
      <c r="BO35" s="537">
        <v>34340.97</v>
      </c>
      <c r="BP35" s="541">
        <v>2187.5699999999997</v>
      </c>
      <c r="BQ35" s="542">
        <v>6.8035417716322363E-2</v>
      </c>
      <c r="BR35" s="544">
        <v>1.8167885480449838E-2</v>
      </c>
      <c r="BS35" s="539">
        <v>1.8523113206806781E-2</v>
      </c>
      <c r="BT35" s="536">
        <v>-26665.62</v>
      </c>
      <c r="BU35" s="537">
        <v>-34769.019999999997</v>
      </c>
      <c r="BV35" s="541">
        <v>-8103.3999999999942</v>
      </c>
      <c r="BW35" s="542">
        <v>-0.30388942766003557</v>
      </c>
      <c r="BX35" s="544">
        <v>-2.1685120873176124E-2</v>
      </c>
      <c r="BY35" s="539">
        <v>-2.3693615807991935E-2</v>
      </c>
      <c r="BZ35" s="536">
        <v>-513.25</v>
      </c>
      <c r="CA35" s="537">
        <v>-9.0399999999999991</v>
      </c>
      <c r="CB35" s="541">
        <v>504.21</v>
      </c>
      <c r="CC35" s="542">
        <v>0.98238675109595708</v>
      </c>
      <c r="CD35" s="544">
        <v>-4.1738719325324692E-4</v>
      </c>
      <c r="CE35" s="539">
        <v>-6.1603774539589292E-6</v>
      </c>
      <c r="CF35" s="536">
        <v>63009.250000000007</v>
      </c>
      <c r="CG35" s="537">
        <v>66865.399999999994</v>
      </c>
      <c r="CH35" s="541">
        <v>3856.1500000000005</v>
      </c>
      <c r="CI35" s="542">
        <v>6.119974448196077E-2</v>
      </c>
      <c r="CJ35" s="542">
        <v>5.1240631283959379E-2</v>
      </c>
      <c r="CK35" s="544">
        <v>4.55659405541975E-2</v>
      </c>
      <c r="CL35" s="536">
        <v>117048.33</v>
      </c>
      <c r="CM35" s="537">
        <v>126360.73</v>
      </c>
      <c r="CN35" s="541">
        <v>9312.4000000000015</v>
      </c>
      <c r="CO35" s="542">
        <v>7.9560297870119076E-2</v>
      </c>
      <c r="CP35" s="544">
        <v>9.5186505472342559E-2</v>
      </c>
      <c r="CQ35" s="539">
        <v>8.610949028294157E-2</v>
      </c>
      <c r="CR35" s="536">
        <v>-1792.91</v>
      </c>
      <c r="CS35" s="537">
        <v>-437.58</v>
      </c>
      <c r="CT35" s="541">
        <v>1355.3300000000002</v>
      </c>
      <c r="CU35" s="542">
        <v>0.75593866953723277</v>
      </c>
      <c r="CV35" s="544">
        <v>-1.458037355393432E-3</v>
      </c>
      <c r="CW35" s="539">
        <v>-2.9819225290966242E-4</v>
      </c>
      <c r="CX35" s="536">
        <v>-45657.30999999999</v>
      </c>
      <c r="CY35" s="537">
        <v>61635.560000000005</v>
      </c>
      <c r="CZ35" s="541">
        <v>107292.87000000001</v>
      </c>
      <c r="DA35" s="542">
        <v>2.3499603896944437</v>
      </c>
      <c r="DB35" s="544">
        <v>-2.5662601344090204E-2</v>
      </c>
      <c r="DC35" s="544">
        <v>3.3016905669894264E-2</v>
      </c>
      <c r="DD35" s="545">
        <v>1.0371296261982763</v>
      </c>
      <c r="DE35" s="539">
        <v>0.9579979672798774</v>
      </c>
    </row>
    <row r="36" spans="1:251" s="794" customFormat="1" ht="25.5" customHeight="1" thickTop="1" thickBot="1">
      <c r="A36" s="804" t="s">
        <v>9</v>
      </c>
      <c r="B36" s="517">
        <v>26483207.430000003</v>
      </c>
      <c r="C36" s="518">
        <v>28623109.640000001</v>
      </c>
      <c r="D36" s="519">
        <v>2139902.2099999972</v>
      </c>
      <c r="E36" s="1047">
        <v>8.0802229701827211E-2</v>
      </c>
      <c r="F36" s="517">
        <v>20904374.800000001</v>
      </c>
      <c r="G36" s="520">
        <v>22863278.57</v>
      </c>
      <c r="H36" s="519">
        <v>1958903.7699999996</v>
      </c>
      <c r="I36" s="521">
        <v>9.3707838131566579E-2</v>
      </c>
      <c r="J36" s="521">
        <v>0.78934452540365874</v>
      </c>
      <c r="K36" s="522">
        <v>0.79876990507171186</v>
      </c>
      <c r="L36" s="517">
        <v>4141153.08</v>
      </c>
      <c r="M36" s="518">
        <v>4594153.6399999997</v>
      </c>
      <c r="N36" s="519">
        <v>453000.55999999959</v>
      </c>
      <c r="O36" s="521">
        <v>0.10938995763952768</v>
      </c>
      <c r="P36" s="521">
        <v>0.19809982932376433</v>
      </c>
      <c r="Q36" s="522">
        <v>0.20094028185564813</v>
      </c>
      <c r="R36" s="517">
        <v>16763221.899999999</v>
      </c>
      <c r="S36" s="518">
        <v>18269124.98</v>
      </c>
      <c r="T36" s="519">
        <v>1505903.0800000019</v>
      </c>
      <c r="U36" s="521">
        <v>8.983374968030472E-2</v>
      </c>
      <c r="V36" s="521">
        <v>0.8019001792868734</v>
      </c>
      <c r="W36" s="522">
        <v>0.79905972033126482</v>
      </c>
      <c r="X36" s="517">
        <v>549099.25999999989</v>
      </c>
      <c r="Y36" s="518">
        <v>631586.86999999988</v>
      </c>
      <c r="Z36" s="519">
        <v>82487.609999999986</v>
      </c>
      <c r="AA36" s="521">
        <v>0.15022349511088395</v>
      </c>
      <c r="AB36" s="521">
        <v>2.6267193601982292E-2</v>
      </c>
      <c r="AC36" s="522">
        <v>2.7624510109793929E-2</v>
      </c>
      <c r="AD36" s="517">
        <v>16214122.529999999</v>
      </c>
      <c r="AE36" s="518">
        <v>17637538.059999999</v>
      </c>
      <c r="AF36" s="519">
        <v>1423415.5299999993</v>
      </c>
      <c r="AG36" s="521">
        <v>8.7788625463162781E-2</v>
      </c>
      <c r="AH36" s="521">
        <v>0.77563298042283468</v>
      </c>
      <c r="AI36" s="522">
        <v>0.7714352080345579</v>
      </c>
      <c r="AJ36" s="517">
        <v>11969088.840000002</v>
      </c>
      <c r="AK36" s="518">
        <v>12227776.98</v>
      </c>
      <c r="AL36" s="519">
        <v>258688.13999999873</v>
      </c>
      <c r="AM36" s="521">
        <v>2.1613018623061593E-2</v>
      </c>
      <c r="AN36" s="521">
        <v>0.45195012241763044</v>
      </c>
      <c r="AO36" s="522">
        <v>0.42719945993960146</v>
      </c>
      <c r="AP36" s="517">
        <v>9619903.3300000001</v>
      </c>
      <c r="AQ36" s="518">
        <v>10271006.35</v>
      </c>
      <c r="AR36" s="519">
        <v>651103.01999999955</v>
      </c>
      <c r="AS36" s="521">
        <v>6.7682906747047272E-2</v>
      </c>
      <c r="AT36" s="521">
        <v>0.46018612955600086</v>
      </c>
      <c r="AU36" s="522">
        <v>0.44923593606898871</v>
      </c>
      <c r="AV36" s="930">
        <v>2651613.44</v>
      </c>
      <c r="AW36" s="931">
        <v>2376230.6300000004</v>
      </c>
      <c r="AX36" s="932">
        <v>-275382.80999999959</v>
      </c>
      <c r="AY36" s="521">
        <v>-0.10385480999824756</v>
      </c>
      <c r="AZ36" s="521">
        <v>0.27563826257285268</v>
      </c>
      <c r="BA36" s="522">
        <v>0.23135324319997139</v>
      </c>
      <c r="BB36" s="517">
        <v>12271516.969999999</v>
      </c>
      <c r="BC36" s="518">
        <v>12647237.049999999</v>
      </c>
      <c r="BD36" s="519">
        <v>375720.08000000007</v>
      </c>
      <c r="BE36" s="521">
        <v>3.0617248129837377E-2</v>
      </c>
      <c r="BF36" s="521">
        <v>0.73205002255562812</v>
      </c>
      <c r="BG36" s="522">
        <v>0.69227382613264044</v>
      </c>
      <c r="BH36" s="517">
        <v>12078818.619999997</v>
      </c>
      <c r="BI36" s="518">
        <v>12460064.309999999</v>
      </c>
      <c r="BJ36" s="519">
        <v>381245.69000000134</v>
      </c>
      <c r="BK36" s="521">
        <v>3.1563160437622452E-2</v>
      </c>
      <c r="BL36" s="521">
        <v>0.74495666340570066</v>
      </c>
      <c r="BM36" s="522">
        <v>0.70645144847386931</v>
      </c>
      <c r="BN36" s="523">
        <v>3500251.5900000003</v>
      </c>
      <c r="BO36" s="524">
        <v>3833571.87</v>
      </c>
      <c r="BP36" s="519">
        <v>333320.2799999998</v>
      </c>
      <c r="BQ36" s="521">
        <v>9.5227520488034331E-2</v>
      </c>
      <c r="BR36" s="521">
        <v>0.1321687185833442</v>
      </c>
      <c r="BS36" s="522">
        <v>0.13393275287751019</v>
      </c>
      <c r="BT36" s="523">
        <v>2243774.6800000002</v>
      </c>
      <c r="BU36" s="524">
        <v>2604070.87</v>
      </c>
      <c r="BV36" s="519">
        <v>360296.18999999994</v>
      </c>
      <c r="BW36" s="521">
        <v>0.16057592289079575</v>
      </c>
      <c r="BX36" s="521">
        <v>0.13838397211125555</v>
      </c>
      <c r="BY36" s="522">
        <v>0.14764367119386959</v>
      </c>
      <c r="BZ36" s="523">
        <v>843358.39999999991</v>
      </c>
      <c r="CA36" s="524">
        <v>953400.14999999991</v>
      </c>
      <c r="CB36" s="519">
        <v>110041.75</v>
      </c>
      <c r="CC36" s="521">
        <v>0.13048041022654189</v>
      </c>
      <c r="CD36" s="521">
        <v>5.201381687103853E-2</v>
      </c>
      <c r="CE36" s="522">
        <v>5.4055171802135288E-2</v>
      </c>
      <c r="CF36" s="523">
        <v>1338291.43</v>
      </c>
      <c r="CG36" s="524">
        <v>1532136.1699999997</v>
      </c>
      <c r="CH36" s="519">
        <v>193844.73999999976</v>
      </c>
      <c r="CI36" s="521">
        <v>0.14484493859457784</v>
      </c>
      <c r="CJ36" s="521">
        <v>8.2538628132594979E-2</v>
      </c>
      <c r="CK36" s="522">
        <v>8.6867915736761267E-2</v>
      </c>
      <c r="CL36" s="523">
        <v>2613868.86</v>
      </c>
      <c r="CM36" s="524">
        <v>2874321.1399999997</v>
      </c>
      <c r="CN36" s="519">
        <v>260452.2799999998</v>
      </c>
      <c r="CO36" s="521">
        <v>9.9642443423883093E-2</v>
      </c>
      <c r="CP36" s="521">
        <v>0.1612093935495873</v>
      </c>
      <c r="CQ36" s="522">
        <v>0.16296611977374806</v>
      </c>
      <c r="CR36" s="523">
        <v>100535.40000000002</v>
      </c>
      <c r="CS36" s="524">
        <v>68856.14</v>
      </c>
      <c r="CT36" s="519">
        <v>-31679.260000000024</v>
      </c>
      <c r="CU36" s="521">
        <v>-0.3151055250190482</v>
      </c>
      <c r="CV36" s="521">
        <v>6.2004835484612579E-3</v>
      </c>
      <c r="CW36" s="522">
        <v>3.9039541553794388E-3</v>
      </c>
      <c r="CX36" s="523">
        <v>-3004524.6799999997</v>
      </c>
      <c r="CY36" s="524">
        <v>-2855310.82</v>
      </c>
      <c r="CZ36" s="519">
        <v>149213.85999999987</v>
      </c>
      <c r="DA36" s="521">
        <v>4.966305019667866E-2</v>
      </c>
      <c r="DB36" s="521">
        <v>-0.11345018113616004</v>
      </c>
      <c r="DC36" s="522">
        <v>-9.9755437334096725E-2</v>
      </c>
      <c r="DD36" s="525">
        <v>1.1853029576186382</v>
      </c>
      <c r="DE36" s="526">
        <v>1.1618882811357631</v>
      </c>
    </row>
    <row r="37" spans="1:251" ht="13.5" thickTop="1">
      <c r="A37" s="12" t="s">
        <v>491</v>
      </c>
      <c r="R37" s="10"/>
      <c r="S37" s="10"/>
      <c r="X37" s="5" t="s">
        <v>491</v>
      </c>
      <c r="AJ37" s="11"/>
      <c r="AK37" s="7"/>
      <c r="AL37" s="7"/>
      <c r="AM37" s="7"/>
      <c r="AN37" s="11"/>
      <c r="AT37" s="6"/>
      <c r="AU37" s="6"/>
      <c r="AV37" s="6"/>
      <c r="AW37" s="6"/>
      <c r="AX37" s="6"/>
      <c r="AY37" s="6"/>
      <c r="BB37" s="5" t="s">
        <v>491</v>
      </c>
      <c r="CL37" s="5" t="s">
        <v>491</v>
      </c>
    </row>
    <row r="38" spans="1:251">
      <c r="A38" s="5"/>
      <c r="B38" s="387"/>
      <c r="D38" s="952"/>
      <c r="R38" s="10"/>
      <c r="S38" s="10"/>
      <c r="X38" s="13"/>
      <c r="AJ38" s="11"/>
      <c r="AK38" s="7"/>
      <c r="AL38" s="7"/>
      <c r="AM38" s="7"/>
      <c r="AN38" s="440"/>
      <c r="AO38" s="841"/>
      <c r="AP38" s="953"/>
      <c r="AQ38" s="841"/>
      <c r="AR38" s="841"/>
      <c r="AS38" s="841"/>
      <c r="AT38" s="370"/>
      <c r="AU38" s="370"/>
      <c r="AV38" s="954"/>
      <c r="AW38" s="370"/>
      <c r="AX38" s="370"/>
      <c r="AY38" s="6"/>
      <c r="BB38" s="13"/>
      <c r="BO38" s="87"/>
      <c r="BP38" s="87"/>
      <c r="BQ38" s="87"/>
      <c r="BR38" s="87"/>
      <c r="BS38" s="87"/>
      <c r="BT38" s="87"/>
      <c r="BU38" s="87"/>
      <c r="CL38" s="131"/>
      <c r="CY38" s="87"/>
    </row>
    <row r="39" spans="1:251">
      <c r="A39" s="6" t="s">
        <v>57</v>
      </c>
      <c r="X39" s="6" t="s">
        <v>58</v>
      </c>
      <c r="AJ39" s="7"/>
      <c r="AK39" s="291"/>
      <c r="AL39" s="11"/>
      <c r="AM39" s="11"/>
      <c r="AN39" s="841"/>
      <c r="AO39" s="440"/>
      <c r="AP39" s="841"/>
      <c r="AQ39" s="370"/>
      <c r="AR39" s="370"/>
      <c r="AS39" s="370"/>
      <c r="AT39" s="370"/>
      <c r="AU39" s="370"/>
      <c r="AV39" s="370"/>
      <c r="AW39" s="370"/>
      <c r="AX39" s="370"/>
      <c r="AY39" s="6"/>
      <c r="BB39" s="6" t="s">
        <v>67</v>
      </c>
      <c r="BL39" s="370"/>
      <c r="BM39" s="370"/>
      <c r="BN39" s="954"/>
      <c r="BO39" s="370"/>
      <c r="BP39" s="956"/>
      <c r="BQ39" s="370"/>
      <c r="BR39" s="370"/>
      <c r="BS39" s="370"/>
      <c r="BT39" s="954"/>
      <c r="BU39" s="383"/>
      <c r="CL39" s="6" t="s">
        <v>416</v>
      </c>
      <c r="DD39" s="257"/>
      <c r="DE39" s="257"/>
    </row>
    <row r="40" spans="1:251">
      <c r="A40" s="6" t="s">
        <v>59</v>
      </c>
      <c r="R40" s="87"/>
      <c r="S40" s="87"/>
      <c r="X40" s="6" t="s">
        <v>60</v>
      </c>
      <c r="AJ40" s="7"/>
      <c r="AK40" s="291"/>
      <c r="AL40" s="129"/>
      <c r="AM40" s="11"/>
      <c r="AN40" s="7"/>
      <c r="AO40" s="11"/>
      <c r="AP40" s="7"/>
      <c r="AQ40" s="6"/>
      <c r="AR40" s="6"/>
      <c r="AS40" s="6"/>
      <c r="AT40" s="6"/>
      <c r="AU40" s="6"/>
      <c r="AV40" s="6"/>
      <c r="AW40" s="6"/>
      <c r="AX40" s="6"/>
      <c r="AY40" s="6"/>
      <c r="BC40" s="87"/>
      <c r="BL40" s="370"/>
      <c r="BM40" s="370"/>
      <c r="BN40" s="370"/>
      <c r="BO40" s="370"/>
      <c r="BP40" s="370"/>
      <c r="BQ40" s="370"/>
      <c r="BR40" s="370"/>
      <c r="BS40" s="370"/>
      <c r="BT40" s="370"/>
    </row>
    <row r="41" spans="1:251">
      <c r="A41" s="6" t="s">
        <v>435</v>
      </c>
      <c r="R41" s="87"/>
      <c r="X41" s="6" t="s">
        <v>61</v>
      </c>
      <c r="AJ41" s="7"/>
      <c r="AK41" s="11"/>
      <c r="AL41" s="11"/>
      <c r="AM41" s="11"/>
      <c r="AN41" s="7"/>
      <c r="AO41" s="11"/>
      <c r="AP41" s="7"/>
      <c r="AQ41" s="6"/>
      <c r="AR41" s="6"/>
      <c r="AS41" s="6"/>
      <c r="AT41" s="6"/>
      <c r="AU41" s="6"/>
      <c r="AV41" s="6"/>
      <c r="AW41" s="6"/>
      <c r="AX41" s="6"/>
      <c r="AY41" s="6"/>
      <c r="BC41" s="233"/>
    </row>
    <row r="42" spans="1:251">
      <c r="C42" s="87"/>
      <c r="R42" s="87"/>
      <c r="AJ42" s="7"/>
      <c r="AK42" s="11"/>
      <c r="AL42" s="11"/>
      <c r="AM42" s="11"/>
      <c r="AN42" s="7"/>
      <c r="AO42" s="11"/>
      <c r="AP42" s="7"/>
      <c r="AQ42" s="6"/>
      <c r="AR42" s="6"/>
      <c r="AS42" s="6"/>
      <c r="AT42" s="6"/>
      <c r="AU42" s="6"/>
      <c r="AV42" s="6"/>
      <c r="AW42" s="6"/>
      <c r="AX42" s="6"/>
      <c r="AY42" s="6"/>
      <c r="BC42" s="233"/>
      <c r="BO42" s="87"/>
      <c r="CM42" s="957"/>
      <c r="CR42" s="405"/>
      <c r="CS42" s="405"/>
    </row>
    <row r="43" spans="1:251" ht="15.75">
      <c r="R43" s="87"/>
      <c r="AJ43" s="7"/>
      <c r="AK43" s="11"/>
      <c r="AL43" s="11"/>
      <c r="AM43" s="11"/>
      <c r="AN43" s="7"/>
      <c r="AO43" s="11"/>
      <c r="AP43" s="7"/>
      <c r="AQ43" s="6"/>
      <c r="AR43" s="6"/>
      <c r="AS43" s="6"/>
      <c r="AT43" s="6"/>
      <c r="AU43" s="6"/>
      <c r="AV43" s="6"/>
      <c r="AW43" s="6"/>
      <c r="AX43" s="6"/>
      <c r="AY43" s="6"/>
      <c r="BC43" s="233"/>
      <c r="CF43" s="380"/>
      <c r="CG43" s="380"/>
      <c r="CI43" s="383"/>
      <c r="CJ43" s="383"/>
      <c r="CK43" s="87"/>
      <c r="CM43" s="10"/>
      <c r="CY43" s="387"/>
      <c r="CZ43" s="955"/>
    </row>
    <row r="44" spans="1:251" s="109" customFormat="1">
      <c r="A44" s="378" t="s">
        <v>170</v>
      </c>
      <c r="E44" s="292"/>
      <c r="I44" s="292"/>
      <c r="AJ44" s="110"/>
      <c r="AK44" s="111"/>
      <c r="AL44" s="111"/>
      <c r="AM44" s="111"/>
      <c r="AN44" s="110"/>
      <c r="AO44" s="111"/>
      <c r="AP44" s="110"/>
      <c r="AQ44" s="111"/>
      <c r="AR44" s="111"/>
      <c r="AS44" s="111"/>
      <c r="BC44" s="293"/>
      <c r="BR44" s="362"/>
      <c r="CX44" s="6"/>
    </row>
    <row r="45" spans="1:251" s="109" customFormat="1">
      <c r="A45" s="377" t="s">
        <v>301</v>
      </c>
      <c r="E45" s="292"/>
      <c r="I45" s="292"/>
      <c r="AJ45" s="110"/>
      <c r="AK45" s="111"/>
      <c r="AL45" s="111"/>
      <c r="AM45" s="111"/>
      <c r="AN45" s="110"/>
      <c r="AO45" s="111"/>
      <c r="AP45" s="110"/>
      <c r="AQ45" s="111"/>
      <c r="AR45" s="111"/>
      <c r="AS45" s="111"/>
      <c r="BC45" s="130"/>
      <c r="CX45" s="6"/>
      <c r="CY45" s="943"/>
    </row>
    <row r="46" spans="1:251" s="109" customFormat="1">
      <c r="A46" s="377" t="s">
        <v>171</v>
      </c>
      <c r="E46" s="292"/>
      <c r="I46" s="292"/>
      <c r="AJ46" s="110"/>
      <c r="AK46" s="111"/>
      <c r="AL46" s="111"/>
      <c r="AM46" s="111"/>
      <c r="AN46" s="110"/>
      <c r="AO46" s="111"/>
      <c r="AP46" s="110"/>
      <c r="AQ46" s="111"/>
      <c r="AR46" s="111"/>
      <c r="AS46" s="111"/>
    </row>
    <row r="47" spans="1:251" s="109" customFormat="1">
      <c r="A47" s="377" t="s">
        <v>273</v>
      </c>
      <c r="E47" s="292"/>
      <c r="I47" s="292"/>
      <c r="AJ47" s="110"/>
      <c r="AK47" s="111"/>
      <c r="AL47" s="111"/>
      <c r="AM47" s="111"/>
      <c r="AN47" s="110"/>
      <c r="AO47" s="111"/>
      <c r="AP47" s="110"/>
      <c r="AQ47" s="111"/>
      <c r="AR47" s="111"/>
      <c r="AS47" s="111"/>
    </row>
    <row r="48" spans="1:251">
      <c r="A48" s="377" t="s">
        <v>172</v>
      </c>
      <c r="B48" s="233"/>
      <c r="C48" s="233"/>
      <c r="X48" s="6" t="s">
        <v>62</v>
      </c>
      <c r="AJ48" s="7"/>
      <c r="AK48" s="11"/>
      <c r="AL48" s="11"/>
      <c r="AM48" s="11"/>
      <c r="AN48" s="7"/>
      <c r="AO48" s="11"/>
      <c r="AP48" s="7"/>
      <c r="AQ48" s="6"/>
      <c r="AR48" s="6"/>
      <c r="AS48" s="6"/>
      <c r="AT48" s="6"/>
      <c r="AU48" s="6"/>
      <c r="AV48" s="6"/>
      <c r="AW48" s="6"/>
      <c r="AX48" s="6"/>
      <c r="AY48" s="6"/>
      <c r="CY48" s="87"/>
    </row>
    <row r="49" spans="2:107">
      <c r="B49" s="87"/>
      <c r="C49" s="87"/>
      <c r="CX49" s="5"/>
      <c r="CY49" s="366"/>
      <c r="CZ49" s="951"/>
      <c r="DA49" s="951"/>
    </row>
    <row r="50" spans="2:107">
      <c r="B50" s="10"/>
      <c r="C50" s="10"/>
      <c r="D50" s="10"/>
      <c r="F50" s="10"/>
      <c r="G50" s="10"/>
      <c r="H50" s="10"/>
      <c r="J50" s="364"/>
      <c r="K50" s="364"/>
      <c r="CY50" s="87"/>
      <c r="CZ50" s="87"/>
      <c r="DA50" s="365"/>
    </row>
    <row r="51" spans="2:107">
      <c r="B51" s="386"/>
      <c r="C51" s="87"/>
      <c r="D51" s="387"/>
      <c r="E51" s="257"/>
      <c r="CY51" s="87"/>
      <c r="CZ51" s="87"/>
      <c r="DA51" s="87"/>
    </row>
    <row r="52" spans="2:107">
      <c r="B52" s="365"/>
      <c r="C52" s="365"/>
      <c r="CY52" s="87"/>
      <c r="CZ52" s="87"/>
      <c r="DA52" s="87"/>
    </row>
    <row r="53" spans="2:107">
      <c r="C53" s="10"/>
      <c r="D53" s="87"/>
      <c r="CY53" s="87"/>
      <c r="CZ53" s="87"/>
      <c r="DA53" s="87"/>
    </row>
    <row r="54" spans="2:107">
      <c r="C54" s="87"/>
      <c r="CY54" s="87"/>
      <c r="CZ54" s="87"/>
      <c r="DA54" s="87"/>
    </row>
    <row r="55" spans="2:107">
      <c r="C55" s="87"/>
      <c r="CY55" s="10"/>
      <c r="CZ55" s="87"/>
      <c r="DA55" s="87"/>
    </row>
    <row r="56" spans="2:107">
      <c r="C56" s="405"/>
    </row>
    <row r="57" spans="2:107"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</row>
  </sheetData>
  <sortState xmlns:xlrd2="http://schemas.microsoft.com/office/spreadsheetml/2017/richdata2" ref="A22:DE27">
    <sortCondition descending="1" ref="C22:C27"/>
  </sortState>
  <mergeCells count="188">
    <mergeCell ref="DB10:DC10"/>
    <mergeCell ref="DD10:DE10"/>
    <mergeCell ref="CJ10:CK10"/>
    <mergeCell ref="CL10:CM10"/>
    <mergeCell ref="CP10:CQ10"/>
    <mergeCell ref="CR10:CS10"/>
    <mergeCell ref="CV10:CW10"/>
    <mergeCell ref="CX10:CY10"/>
    <mergeCell ref="CU9:CU10"/>
    <mergeCell ref="CZ9:CZ10"/>
    <mergeCell ref="DA9:DA10"/>
    <mergeCell ref="CN9:CN10"/>
    <mergeCell ref="CO9:CO10"/>
    <mergeCell ref="CT9:CT10"/>
    <mergeCell ref="AZ10:BA10"/>
    <mergeCell ref="BB10:BC10"/>
    <mergeCell ref="BF10:BG10"/>
    <mergeCell ref="AX9:AX10"/>
    <mergeCell ref="AY9:AY10"/>
    <mergeCell ref="BD9:BD10"/>
    <mergeCell ref="BE9:BE10"/>
    <mergeCell ref="BV9:BV10"/>
    <mergeCell ref="AM9:AM10"/>
    <mergeCell ref="AR9:AR10"/>
    <mergeCell ref="BR10:BS10"/>
    <mergeCell ref="BT10:BU10"/>
    <mergeCell ref="BH10:BI10"/>
    <mergeCell ref="BL10:BM10"/>
    <mergeCell ref="BW9:BW10"/>
    <mergeCell ref="CB9:CB10"/>
    <mergeCell ref="CC9:CC10"/>
    <mergeCell ref="CH9:CH10"/>
    <mergeCell ref="CI9:CI10"/>
    <mergeCell ref="BJ9:BJ10"/>
    <mergeCell ref="BK9:BK10"/>
    <mergeCell ref="BP9:BP10"/>
    <mergeCell ref="BQ9:BQ10"/>
    <mergeCell ref="BN10:BO10"/>
    <mergeCell ref="BX10:BY10"/>
    <mergeCell ref="BZ10:CA10"/>
    <mergeCell ref="CD10:CE10"/>
    <mergeCell ref="CF10:CG10"/>
    <mergeCell ref="B10:C10"/>
    <mergeCell ref="F10:G10"/>
    <mergeCell ref="J10:K10"/>
    <mergeCell ref="L10:M10"/>
    <mergeCell ref="P10:Q10"/>
    <mergeCell ref="R10:S10"/>
    <mergeCell ref="D9:D10"/>
    <mergeCell ref="E9:E10"/>
    <mergeCell ref="H9:H10"/>
    <mergeCell ref="I9:I10"/>
    <mergeCell ref="N9:N10"/>
    <mergeCell ref="O9:O10"/>
    <mergeCell ref="AH10:AI10"/>
    <mergeCell ref="AJ10:AK10"/>
    <mergeCell ref="AN10:AO10"/>
    <mergeCell ref="AP10:AQ10"/>
    <mergeCell ref="AT10:AU10"/>
    <mergeCell ref="AV10:AW10"/>
    <mergeCell ref="AS9:AS10"/>
    <mergeCell ref="AL9:AL10"/>
    <mergeCell ref="Z8:AA8"/>
    <mergeCell ref="AB8:AC8"/>
    <mergeCell ref="AD8:AE8"/>
    <mergeCell ref="AF8:AG8"/>
    <mergeCell ref="AH8:AI8"/>
    <mergeCell ref="AJ8:AK8"/>
    <mergeCell ref="T9:T10"/>
    <mergeCell ref="U9:U10"/>
    <mergeCell ref="Z9:Z10"/>
    <mergeCell ref="AA9:AA10"/>
    <mergeCell ref="AF9:AF10"/>
    <mergeCell ref="AG9:AG10"/>
    <mergeCell ref="V10:W10"/>
    <mergeCell ref="X10:Y10"/>
    <mergeCell ref="AB10:AC10"/>
    <mergeCell ref="AD10:AE10"/>
    <mergeCell ref="DB8:DC8"/>
    <mergeCell ref="DD8:DE8"/>
    <mergeCell ref="CH8:CI8"/>
    <mergeCell ref="CJ8:CK8"/>
    <mergeCell ref="CL8:CM8"/>
    <mergeCell ref="CN8:CO8"/>
    <mergeCell ref="CP8:CQ8"/>
    <mergeCell ref="CR8:CS8"/>
    <mergeCell ref="CT8:CU8"/>
    <mergeCell ref="CV8:CW8"/>
    <mergeCell ref="CX8:CY8"/>
    <mergeCell ref="BH8:BI8"/>
    <mergeCell ref="AL8:AM8"/>
    <mergeCell ref="AN8:AO8"/>
    <mergeCell ref="AP8:AQ8"/>
    <mergeCell ref="AR8:AS8"/>
    <mergeCell ref="AX8:AY8"/>
    <mergeCell ref="AZ8:BA8"/>
    <mergeCell ref="BB8:BC8"/>
    <mergeCell ref="CZ8:DA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V8:AW8"/>
    <mergeCell ref="AT8:AU8"/>
    <mergeCell ref="BD8:BE8"/>
    <mergeCell ref="BF8:BG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CR7:CW7"/>
    <mergeCell ref="CX7:DC7"/>
    <mergeCell ref="DD7:DE7"/>
    <mergeCell ref="AP7:AU7"/>
    <mergeCell ref="AV7:BA7"/>
    <mergeCell ref="BB7:BG7"/>
    <mergeCell ref="BH7:BM7"/>
    <mergeCell ref="BN7:BS7"/>
    <mergeCell ref="BT7:BY7"/>
    <mergeCell ref="BZ7:CE7"/>
    <mergeCell ref="CF7:CK7"/>
    <mergeCell ref="CL7:CQ7"/>
    <mergeCell ref="CL6:CM6"/>
    <mergeCell ref="CP6:CQ6"/>
    <mergeCell ref="A7:A10"/>
    <mergeCell ref="B7:E7"/>
    <mergeCell ref="F7:K7"/>
    <mergeCell ref="L7:Q7"/>
    <mergeCell ref="R7:W7"/>
    <mergeCell ref="X7:AC7"/>
    <mergeCell ref="AD7:AI7"/>
    <mergeCell ref="AJ7:AO7"/>
    <mergeCell ref="BT6:BU6"/>
    <mergeCell ref="BX6:BY6"/>
    <mergeCell ref="BZ6:CA6"/>
    <mergeCell ref="CD6:CE6"/>
    <mergeCell ref="CF6:CG6"/>
    <mergeCell ref="CJ6:CK6"/>
    <mergeCell ref="AP6:AQ6"/>
    <mergeCell ref="AT6:AU6"/>
    <mergeCell ref="AV6:AW6"/>
    <mergeCell ref="AZ6:BA6"/>
    <mergeCell ref="BB6:BC6"/>
    <mergeCell ref="BF6:BG6"/>
    <mergeCell ref="R6:S6"/>
    <mergeCell ref="V6:W6"/>
    <mergeCell ref="X6:Y6"/>
    <mergeCell ref="AB6:AC6"/>
    <mergeCell ref="AJ6:AK6"/>
    <mergeCell ref="AN6:AO6"/>
    <mergeCell ref="B6:C6"/>
    <mergeCell ref="D6:E6"/>
    <mergeCell ref="F6:G6"/>
    <mergeCell ref="J6:K6"/>
    <mergeCell ref="L6:M6"/>
    <mergeCell ref="P6:Q6"/>
    <mergeCell ref="B3:W3"/>
    <mergeCell ref="X3:BA3"/>
    <mergeCell ref="BB3:CK3"/>
    <mergeCell ref="CL3:DE3"/>
    <mergeCell ref="B4:W4"/>
    <mergeCell ref="BB4:CK4"/>
    <mergeCell ref="CL4:DE4"/>
    <mergeCell ref="X4:BA4"/>
    <mergeCell ref="B1:W1"/>
    <mergeCell ref="X1:BA1"/>
    <mergeCell ref="BB1:CK1"/>
    <mergeCell ref="CL1:DE1"/>
    <mergeCell ref="B2:W2"/>
    <mergeCell ref="X2:BA2"/>
    <mergeCell ref="BB2:CK2"/>
    <mergeCell ref="CL2:DE2"/>
  </mergeCells>
  <hyperlinks>
    <hyperlink ref="A30:DE30" location="'Riesgos Profesionales'!A1" display="'Riesgos Profesionales'!A1" xr:uid="{00000000-0004-0000-0D00-000000000000}"/>
    <hyperlink ref="B26" location="Educativo!b7" display="Educativo!b7" xr:uid="{00000000-0004-0000-0D00-000001000000}"/>
    <hyperlink ref="B26:E26" location="Educativo!B7" display="Educativo!B7" xr:uid="{00000000-0004-0000-0D00-000002000000}"/>
    <hyperlink ref="A26" location="Educativo!A1" display="Educativo!A1" xr:uid="{00000000-0004-0000-0D00-000003000000}"/>
    <hyperlink ref="N21:O21" location="'Total daños'!A1" display="TOTAL SEGUROS DE DAÑOS" xr:uid="{00000000-0004-0000-0D00-000004000000}"/>
    <hyperlink ref="N34:O34" location="'Total Seguridad Social'!B7" display="'Total Seguridad Social'!B7" xr:uid="{00000000-0004-0000-0D00-000005000000}"/>
    <hyperlink ref="T21:U21" location="'Total daños'!A1" display="TOTAL SEGUROS DE DAÑOS" xr:uid="{00000000-0004-0000-0D00-000006000000}"/>
    <hyperlink ref="T34:U34" location="'Total Seguridad Social'!B7" display="'Total Seguridad Social'!B7" xr:uid="{00000000-0004-0000-0D00-000007000000}"/>
    <hyperlink ref="Z21:AA21" location="'Total daños'!A1" display="TOTAL SEGUROS DE DAÑOS" xr:uid="{00000000-0004-0000-0D00-000008000000}"/>
    <hyperlink ref="Z34:AA34" location="'Total Seguridad Social'!B7" display="'Total Seguridad Social'!B7" xr:uid="{00000000-0004-0000-0D00-000009000000}"/>
    <hyperlink ref="AL21:AM21" location="'Total daños'!A1" display="TOTAL SEGUROS DE DAÑOS" xr:uid="{00000000-0004-0000-0D00-00000A000000}"/>
    <hyperlink ref="AR21:AS21" location="'Total daños'!A1" display="TOTAL SEGUROS DE DAÑOS" xr:uid="{00000000-0004-0000-0D00-00000B000000}"/>
    <hyperlink ref="AX21:AY21" location="'Total daños'!A1" display="TOTAL SEGUROS DE DAÑOS" xr:uid="{00000000-0004-0000-0D00-00000C000000}"/>
    <hyperlink ref="BD21:BE21" location="'Total daños'!A1" display="TOTAL SEGUROS DE DAÑOS" xr:uid="{00000000-0004-0000-0D00-00000D000000}"/>
    <hyperlink ref="BV21:BW21" location="'Total daños'!A1" display="TOTAL SEGUROS DE DAÑOS" xr:uid="{00000000-0004-0000-0D00-00000E000000}"/>
    <hyperlink ref="CB21:CC21" location="'Total daños'!A1" display="TOTAL SEGUROS DE DAÑOS" xr:uid="{00000000-0004-0000-0D00-00000F000000}"/>
    <hyperlink ref="CH21:CI21" location="'Total daños'!A1" display="TOTAL SEGUROS DE DAÑOS" xr:uid="{00000000-0004-0000-0D00-000010000000}"/>
    <hyperlink ref="CN21:CO21" location="'Total daños'!A1" display="TOTAL SEGUROS DE DAÑOS" xr:uid="{00000000-0004-0000-0D00-000011000000}"/>
    <hyperlink ref="CT21:CU21" location="'Total daños'!A1" display="TOTAL SEGUROS DE DAÑOS" xr:uid="{00000000-0004-0000-0D00-000012000000}"/>
    <hyperlink ref="CZ21:DA21" location="'Total daños'!A1" display="TOTAL SEGUROS DE DAÑOS" xr:uid="{00000000-0004-0000-0D00-000013000000}"/>
    <hyperlink ref="C26:DE26" location="Educativo!B7" display="Educativo!B7" xr:uid="{00000000-0004-0000-0D00-000014000000}"/>
    <hyperlink ref="C30" location="'Riesgos Profesionales'!A1" display="'Riesgos Profesionales'!A1" xr:uid="{00000000-0004-0000-0D00-000015000000}"/>
    <hyperlink ref="D30" location="'Riesgos Profesionales'!A1" display="'Riesgos Profesionales'!A1" xr:uid="{00000000-0004-0000-0D00-000016000000}"/>
    <hyperlink ref="E30" location="'Riesgos Profesionales'!A1" display="'Riesgos Profesionales'!A1" xr:uid="{00000000-0004-0000-0D00-000017000000}"/>
    <hyperlink ref="F30" location="'Riesgos Profesionales'!A1" display="'Riesgos Profesionales'!A1" xr:uid="{00000000-0004-0000-0D00-000018000000}"/>
    <hyperlink ref="G30" location="'Riesgos Profesionales'!A1" display="'Riesgos Profesionales'!A1" xr:uid="{00000000-0004-0000-0D00-000019000000}"/>
    <hyperlink ref="H30" location="'Riesgos Profesionales'!A1" display="'Riesgos Profesionales'!A1" xr:uid="{00000000-0004-0000-0D00-00001A000000}"/>
    <hyperlink ref="I30" location="'Riesgos Profesionales'!A1" display="'Riesgos Profesionales'!A1" xr:uid="{00000000-0004-0000-0D00-00001B000000}"/>
    <hyperlink ref="J30" location="'Riesgos Profesionales'!A1" display="'Riesgos Profesionales'!A1" xr:uid="{00000000-0004-0000-0D00-00001C000000}"/>
    <hyperlink ref="K30" location="'Riesgos Profesionales'!A1" display="'Riesgos Profesionales'!A1" xr:uid="{00000000-0004-0000-0D00-00001D000000}"/>
    <hyperlink ref="L30" location="'Riesgos Profesionales'!A1" display="'Riesgos Profesionales'!A1" xr:uid="{00000000-0004-0000-0D00-00001E000000}"/>
    <hyperlink ref="M30" location="'Riesgos Profesionales'!A1" display="'Riesgos Profesionales'!A1" xr:uid="{00000000-0004-0000-0D00-00001F000000}"/>
    <hyperlink ref="N30" location="'Riesgos Profesionales'!A1" display="'Riesgos Profesionales'!A1" xr:uid="{00000000-0004-0000-0D00-000020000000}"/>
    <hyperlink ref="O30" location="'Riesgos Profesionales'!A1" display="'Riesgos Profesionales'!A1" xr:uid="{00000000-0004-0000-0D00-000021000000}"/>
    <hyperlink ref="P30" location="'Riesgos Profesionales'!A1" display="'Riesgos Profesionales'!A1" xr:uid="{00000000-0004-0000-0D00-000022000000}"/>
    <hyperlink ref="Q30" location="'Riesgos Profesionales'!A1" display="'Riesgos Profesionales'!A1" xr:uid="{00000000-0004-0000-0D00-000023000000}"/>
    <hyperlink ref="R30" location="'Riesgos Profesionales'!A1" display="'Riesgos Profesionales'!A1" xr:uid="{00000000-0004-0000-0D00-000024000000}"/>
    <hyperlink ref="S30" location="'Riesgos Profesionales'!A1" display="'Riesgos Profesionales'!A1" xr:uid="{00000000-0004-0000-0D00-000025000000}"/>
    <hyperlink ref="T30" location="'Riesgos Profesionales'!A1" display="'Riesgos Profesionales'!A1" xr:uid="{00000000-0004-0000-0D00-000026000000}"/>
    <hyperlink ref="U30" location="'Riesgos Profesionales'!A1" display="'Riesgos Profesionales'!A1" xr:uid="{00000000-0004-0000-0D00-000027000000}"/>
    <hyperlink ref="V30" location="'Riesgos Profesionales'!A1" display="'Riesgos Profesionales'!A1" xr:uid="{00000000-0004-0000-0D00-000028000000}"/>
    <hyperlink ref="W30" location="'Riesgos Profesionales'!A1" display="'Riesgos Profesionales'!A1" xr:uid="{00000000-0004-0000-0D00-000029000000}"/>
    <hyperlink ref="X30" location="'Riesgos Profesionales'!A1" display="'Riesgos Profesionales'!A1" xr:uid="{00000000-0004-0000-0D00-00002A000000}"/>
    <hyperlink ref="Y30" location="'Riesgos Profesionales'!A1" display="'Riesgos Profesionales'!A1" xr:uid="{00000000-0004-0000-0D00-00002B000000}"/>
    <hyperlink ref="Z30" location="'Riesgos Profesionales'!A1" display="'Riesgos Profesionales'!A1" xr:uid="{00000000-0004-0000-0D00-00002C000000}"/>
    <hyperlink ref="AA30" location="'Riesgos Profesionales'!A1" display="'Riesgos Profesionales'!A1" xr:uid="{00000000-0004-0000-0D00-00002D000000}"/>
    <hyperlink ref="AB30" location="'Riesgos Profesionales'!A1" display="'Riesgos Profesionales'!A1" xr:uid="{00000000-0004-0000-0D00-00002E000000}"/>
    <hyperlink ref="AC30" location="'Riesgos Profesionales'!A1" display="'Riesgos Profesionales'!A1" xr:uid="{00000000-0004-0000-0D00-00002F000000}"/>
    <hyperlink ref="AD30" location="'Riesgos Profesionales'!A1" display="'Riesgos Profesionales'!A1" xr:uid="{00000000-0004-0000-0D00-000030000000}"/>
    <hyperlink ref="AE30" location="'Riesgos Profesionales'!A1" display="'Riesgos Profesionales'!A1" xr:uid="{00000000-0004-0000-0D00-000031000000}"/>
    <hyperlink ref="AF30" location="'Riesgos Profesionales'!A1" display="'Riesgos Profesionales'!A1" xr:uid="{00000000-0004-0000-0D00-000032000000}"/>
    <hyperlink ref="AG30" location="'Riesgos Profesionales'!A1" display="'Riesgos Profesionales'!A1" xr:uid="{00000000-0004-0000-0D00-000033000000}"/>
    <hyperlink ref="AH30" location="'Riesgos Profesionales'!A1" display="'Riesgos Profesionales'!A1" xr:uid="{00000000-0004-0000-0D00-000034000000}"/>
    <hyperlink ref="AI30" location="'Riesgos Profesionales'!A1" display="'Riesgos Profesionales'!A1" xr:uid="{00000000-0004-0000-0D00-000035000000}"/>
    <hyperlink ref="AJ30" location="'Riesgos Profesionales'!A1" display="'Riesgos Profesionales'!A1" xr:uid="{00000000-0004-0000-0D00-000036000000}"/>
    <hyperlink ref="AK30" location="'Riesgos Profesionales'!A1" display="'Riesgos Profesionales'!A1" xr:uid="{00000000-0004-0000-0D00-000037000000}"/>
    <hyperlink ref="AL30" location="'Riesgos Profesionales'!A1" display="'Riesgos Profesionales'!A1" xr:uid="{00000000-0004-0000-0D00-000038000000}"/>
    <hyperlink ref="AM30" location="'Riesgos Profesionales'!A1" display="'Riesgos Profesionales'!A1" xr:uid="{00000000-0004-0000-0D00-000039000000}"/>
    <hyperlink ref="AN30" location="'Riesgos Profesionales'!A1" display="'Riesgos Profesionales'!A1" xr:uid="{00000000-0004-0000-0D00-00003A000000}"/>
    <hyperlink ref="AO30" location="'Riesgos Profesionales'!A1" display="'Riesgos Profesionales'!A1" xr:uid="{00000000-0004-0000-0D00-00003B000000}"/>
    <hyperlink ref="AP30" location="'Riesgos Profesionales'!A1" display="'Riesgos Profesionales'!A1" xr:uid="{00000000-0004-0000-0D00-00003C000000}"/>
    <hyperlink ref="AQ30" location="'Riesgos Profesionales'!A1" display="'Riesgos Profesionales'!A1" xr:uid="{00000000-0004-0000-0D00-00003D000000}"/>
    <hyperlink ref="AR30" location="'Riesgos Profesionales'!A1" display="'Riesgos Profesionales'!A1" xr:uid="{00000000-0004-0000-0D00-00003E000000}"/>
    <hyperlink ref="AS30" location="'Riesgos Profesionales'!A1" display="'Riesgos Profesionales'!A1" xr:uid="{00000000-0004-0000-0D00-00003F000000}"/>
    <hyperlink ref="AT30" location="'Riesgos Profesionales'!A1" display="'Riesgos Profesionales'!A1" xr:uid="{00000000-0004-0000-0D00-000040000000}"/>
    <hyperlink ref="AU30" location="'Riesgos Profesionales'!A1" display="'Riesgos Profesionales'!A1" xr:uid="{00000000-0004-0000-0D00-000041000000}"/>
    <hyperlink ref="AV30" location="'Riesgos Profesionales'!A1" display="'Riesgos Profesionales'!A1" xr:uid="{00000000-0004-0000-0D00-000042000000}"/>
    <hyperlink ref="AW30" location="'Riesgos Profesionales'!A1" display="'Riesgos Profesionales'!A1" xr:uid="{00000000-0004-0000-0D00-000043000000}"/>
    <hyperlink ref="AX30" location="'Riesgos Profesionales'!A1" display="'Riesgos Profesionales'!A1" xr:uid="{00000000-0004-0000-0D00-000044000000}"/>
    <hyperlink ref="AY30" location="'Riesgos Profesionales'!A1" display="'Riesgos Profesionales'!A1" xr:uid="{00000000-0004-0000-0D00-000045000000}"/>
    <hyperlink ref="AZ30" location="'Riesgos Profesionales'!A1" display="'Riesgos Profesionales'!A1" xr:uid="{00000000-0004-0000-0D00-000046000000}"/>
    <hyperlink ref="BA30" location="'Riesgos Profesionales'!A1" display="'Riesgos Profesionales'!A1" xr:uid="{00000000-0004-0000-0D00-000047000000}"/>
    <hyperlink ref="BB30" location="'Riesgos Profesionales'!A1" display="'Riesgos Profesionales'!A1" xr:uid="{00000000-0004-0000-0D00-000048000000}"/>
    <hyperlink ref="BC30" location="'Riesgos Profesionales'!A1" display="'Riesgos Profesionales'!A1" xr:uid="{00000000-0004-0000-0D00-000049000000}"/>
    <hyperlink ref="BD30" location="'Riesgos Profesionales'!A1" display="'Riesgos Profesionales'!A1" xr:uid="{00000000-0004-0000-0D00-00004A000000}"/>
    <hyperlink ref="BE30" location="'Riesgos Profesionales'!A1" display="'Riesgos Profesionales'!A1" xr:uid="{00000000-0004-0000-0D00-00004B000000}"/>
    <hyperlink ref="BF30" location="'Riesgos Profesionales'!A1" display="'Riesgos Profesionales'!A1" xr:uid="{00000000-0004-0000-0D00-00004C000000}"/>
    <hyperlink ref="BG30" location="'Riesgos Profesionales'!A1" display="'Riesgos Profesionales'!A1" xr:uid="{00000000-0004-0000-0D00-00004D000000}"/>
    <hyperlink ref="BH30" location="'Riesgos Profesionales'!A1" display="'Riesgos Profesionales'!A1" xr:uid="{00000000-0004-0000-0D00-00004E000000}"/>
    <hyperlink ref="BI30" location="'Riesgos Profesionales'!A1" display="'Riesgos Profesionales'!A1" xr:uid="{00000000-0004-0000-0D00-00004F000000}"/>
    <hyperlink ref="BJ30" location="'Riesgos Profesionales'!A1" display="'Riesgos Profesionales'!A1" xr:uid="{00000000-0004-0000-0D00-000050000000}"/>
    <hyperlink ref="BK30" location="'Riesgos Profesionales'!A1" display="'Riesgos Profesionales'!A1" xr:uid="{00000000-0004-0000-0D00-000051000000}"/>
    <hyperlink ref="BL30" location="'Riesgos Profesionales'!A1" display="'Riesgos Profesionales'!A1" xr:uid="{00000000-0004-0000-0D00-000052000000}"/>
    <hyperlink ref="BM30" location="'Riesgos Profesionales'!A1" display="'Riesgos Profesionales'!A1" xr:uid="{00000000-0004-0000-0D00-000053000000}"/>
    <hyperlink ref="BN30" location="'Riesgos Profesionales'!A1" display="'Riesgos Profesionales'!A1" xr:uid="{00000000-0004-0000-0D00-000054000000}"/>
    <hyperlink ref="BO30" location="'Riesgos Profesionales'!A1" display="'Riesgos Profesionales'!A1" xr:uid="{00000000-0004-0000-0D00-000055000000}"/>
    <hyperlink ref="BP30" location="'Riesgos Profesionales'!A1" display="'Riesgos Profesionales'!A1" xr:uid="{00000000-0004-0000-0D00-000056000000}"/>
    <hyperlink ref="BQ30" location="'Riesgos Profesionales'!A1" display="'Riesgos Profesionales'!A1" xr:uid="{00000000-0004-0000-0D00-000057000000}"/>
    <hyperlink ref="BR30" location="'Riesgos Profesionales'!A1" display="'Riesgos Profesionales'!A1" xr:uid="{00000000-0004-0000-0D00-000058000000}"/>
    <hyperlink ref="BS30" location="'Riesgos Profesionales'!A1" display="'Riesgos Profesionales'!A1" xr:uid="{00000000-0004-0000-0D00-000059000000}"/>
    <hyperlink ref="BT30" location="'Riesgos Profesionales'!A1" display="'Riesgos Profesionales'!A1" xr:uid="{00000000-0004-0000-0D00-00005A000000}"/>
    <hyperlink ref="BU30" location="'Riesgos Profesionales'!A1" display="'Riesgos Profesionales'!A1" xr:uid="{00000000-0004-0000-0D00-00005B000000}"/>
    <hyperlink ref="BV30" location="'Riesgos Profesionales'!A1" display="'Riesgos Profesionales'!A1" xr:uid="{00000000-0004-0000-0D00-00005C000000}"/>
    <hyperlink ref="BW30" location="'Riesgos Profesionales'!A1" display="'Riesgos Profesionales'!A1" xr:uid="{00000000-0004-0000-0D00-00005D000000}"/>
    <hyperlink ref="BX30" location="'Riesgos Profesionales'!A1" display="'Riesgos Profesionales'!A1" xr:uid="{00000000-0004-0000-0D00-00005E000000}"/>
    <hyperlink ref="BY30" location="'Riesgos Profesionales'!A1" display="'Riesgos Profesionales'!A1" xr:uid="{00000000-0004-0000-0D00-00005F000000}"/>
    <hyperlink ref="BZ30" location="'Riesgos Profesionales'!A1" display="'Riesgos Profesionales'!A1" xr:uid="{00000000-0004-0000-0D00-000060000000}"/>
    <hyperlink ref="CA30" location="'Riesgos Profesionales'!A1" display="'Riesgos Profesionales'!A1" xr:uid="{00000000-0004-0000-0D00-000061000000}"/>
    <hyperlink ref="CB30" location="'Riesgos Profesionales'!A1" display="'Riesgos Profesionales'!A1" xr:uid="{00000000-0004-0000-0D00-000062000000}"/>
    <hyperlink ref="CC30" location="'Riesgos Profesionales'!A1" display="'Riesgos Profesionales'!A1" xr:uid="{00000000-0004-0000-0D00-000063000000}"/>
    <hyperlink ref="CD30" location="'Riesgos Profesionales'!A1" display="'Riesgos Profesionales'!A1" xr:uid="{00000000-0004-0000-0D00-000064000000}"/>
    <hyperlink ref="CE30" location="'Riesgos Profesionales'!A1" display="'Riesgos Profesionales'!A1" xr:uid="{00000000-0004-0000-0D00-000065000000}"/>
    <hyperlink ref="CF30" location="'Riesgos Profesionales'!A1" display="'Riesgos Profesionales'!A1" xr:uid="{00000000-0004-0000-0D00-000066000000}"/>
    <hyperlink ref="CG30" location="'Riesgos Profesionales'!A1" display="'Riesgos Profesionales'!A1" xr:uid="{00000000-0004-0000-0D00-000067000000}"/>
    <hyperlink ref="CH30" location="'Riesgos Profesionales'!A1" display="'Riesgos Profesionales'!A1" xr:uid="{00000000-0004-0000-0D00-000068000000}"/>
    <hyperlink ref="CI30" location="'Riesgos Profesionales'!A1" display="'Riesgos Profesionales'!A1" xr:uid="{00000000-0004-0000-0D00-000069000000}"/>
    <hyperlink ref="CJ30" location="'Riesgos Profesionales'!A1" display="'Riesgos Profesionales'!A1" xr:uid="{00000000-0004-0000-0D00-00006A000000}"/>
    <hyperlink ref="CK30" location="'Riesgos Profesionales'!A1" display="'Riesgos Profesionales'!A1" xr:uid="{00000000-0004-0000-0D00-00006B000000}"/>
    <hyperlink ref="CL30" location="'Riesgos Profesionales'!A1" display="'Riesgos Profesionales'!A1" xr:uid="{00000000-0004-0000-0D00-00006C000000}"/>
    <hyperlink ref="CM30" location="'Riesgos Profesionales'!A1" display="'Riesgos Profesionales'!A1" xr:uid="{00000000-0004-0000-0D00-00006D000000}"/>
    <hyperlink ref="CN30" location="'Riesgos Profesionales'!A1" display="'Riesgos Profesionales'!A1" xr:uid="{00000000-0004-0000-0D00-00006E000000}"/>
    <hyperlink ref="CO30" location="'Riesgos Profesionales'!A1" display="'Riesgos Profesionales'!A1" xr:uid="{00000000-0004-0000-0D00-00006F000000}"/>
    <hyperlink ref="CP30" location="'Riesgos Profesionales'!A1" display="'Riesgos Profesionales'!A1" xr:uid="{00000000-0004-0000-0D00-000070000000}"/>
    <hyperlink ref="CQ30" location="'Riesgos Profesionales'!A1" display="'Riesgos Profesionales'!A1" xr:uid="{00000000-0004-0000-0D00-000071000000}"/>
    <hyperlink ref="CR30" location="'Riesgos Profesionales'!A1" display="'Riesgos Profesionales'!A1" xr:uid="{00000000-0004-0000-0D00-000072000000}"/>
    <hyperlink ref="CS30" location="'Riesgos Profesionales'!A1" display="'Riesgos Profesionales'!A1" xr:uid="{00000000-0004-0000-0D00-000073000000}"/>
    <hyperlink ref="CT30" location="'Riesgos Profesionales'!A1" display="'Riesgos Profesionales'!A1" xr:uid="{00000000-0004-0000-0D00-000074000000}"/>
    <hyperlink ref="CU30" location="'Riesgos Profesionales'!A1" display="'Riesgos Profesionales'!A1" xr:uid="{00000000-0004-0000-0D00-000075000000}"/>
    <hyperlink ref="CV30" location="'Riesgos Profesionales'!A1" display="'Riesgos Profesionales'!A1" xr:uid="{00000000-0004-0000-0D00-000076000000}"/>
    <hyperlink ref="CW30" location="'Riesgos Profesionales'!A1" display="'Riesgos Profesionales'!A1" xr:uid="{00000000-0004-0000-0D00-000077000000}"/>
    <hyperlink ref="CX30" location="'Riesgos Profesionales'!A1" display="'Riesgos Profesionales'!A1" xr:uid="{00000000-0004-0000-0D00-000078000000}"/>
    <hyperlink ref="CY30" location="'Riesgos Profesionales'!A1" display="'Riesgos Profesionales'!A1" xr:uid="{00000000-0004-0000-0D00-000079000000}"/>
    <hyperlink ref="CZ30" location="'Riesgos Profesionales'!A1" display="'Riesgos Profesionales'!A1" xr:uid="{00000000-0004-0000-0D00-00007A000000}"/>
    <hyperlink ref="DA30" location="'Riesgos Profesionales'!A1" display="'Riesgos Profesionales'!A1" xr:uid="{00000000-0004-0000-0D00-00007B000000}"/>
    <hyperlink ref="DB30" location="'Riesgos Profesionales'!A1" display="'Riesgos Profesionales'!A1" xr:uid="{00000000-0004-0000-0D00-00007C000000}"/>
    <hyperlink ref="DC30" location="'Riesgos Profesionales'!A1" display="'Riesgos Profesionales'!A1" xr:uid="{00000000-0004-0000-0D00-00007D000000}"/>
    <hyperlink ref="DD30" location="'Riesgos Profesionales'!A1" display="'Riesgos Profesionales'!A1" xr:uid="{00000000-0004-0000-0D00-00007E000000}"/>
    <hyperlink ref="DE30" location="'Riesgos Profesionales'!A1" display="'Riesgos Profesionales'!A1" xr:uid="{00000000-0004-0000-0D00-00007F000000}"/>
    <hyperlink ref="AF21:AG21" location="'Total daños'!A1" display="TOTAL SEGUROS DE DAÑOS" xr:uid="{00000000-0004-0000-0D00-000080000000}"/>
    <hyperlink ref="BJ21:BK21" location="'Total daños'!A1" display="TOTAL SEGUROS DE DAÑOS" xr:uid="{00000000-0004-0000-0D00-000081000000}"/>
    <hyperlink ref="BP21:BQ21" location="'Total daños'!A1" display="TOTAL SEGUROS DE DAÑOS" xr:uid="{00000000-0004-0000-0D00-000082000000}"/>
    <hyperlink ref="AF34:AG34" location="'Total Seguridad Social'!B7" display="'Total Seguridad Social'!B7" xr:uid="{00000000-0004-0000-0D00-000083000000}"/>
    <hyperlink ref="AL34:AM34" location="'Total Seguridad Social'!B7" display="'Total Seguridad Social'!B7" xr:uid="{00000000-0004-0000-0D00-000084000000}"/>
    <hyperlink ref="AR34:AS34" location="'Total Seguridad Social'!B7" display="'Total Seguridad Social'!B7" xr:uid="{00000000-0004-0000-0D00-000085000000}"/>
    <hyperlink ref="AX34:AY34" location="'Total Seguridad Social'!B7" display="'Total Seguridad Social'!B7" xr:uid="{00000000-0004-0000-0D00-000086000000}"/>
    <hyperlink ref="BD34:BE34" location="'Total Seguridad Social'!B7" display="'Total Seguridad Social'!B7" xr:uid="{00000000-0004-0000-0D00-000087000000}"/>
    <hyperlink ref="BJ34:BK34" location="'Total Seguridad Social'!B7" display="'Total Seguridad Social'!B7" xr:uid="{00000000-0004-0000-0D00-000088000000}"/>
    <hyperlink ref="BP34:BQ34" location="'Total Seguridad Social'!B7" display="'Total Seguridad Social'!B7" xr:uid="{00000000-0004-0000-0D00-000089000000}"/>
    <hyperlink ref="BV34:BW34" location="'Total Seguridad Social'!B7" display="'Total Seguridad Social'!B7" xr:uid="{00000000-0004-0000-0D00-00008A000000}"/>
    <hyperlink ref="CB34:CC34" location="'Total Seguridad Social'!B7" display="'Total Seguridad Social'!B7" xr:uid="{00000000-0004-0000-0D00-00008B000000}"/>
    <hyperlink ref="CH34:CI34" location="'Total Seguridad Social'!B7" display="'Total Seguridad Social'!B7" xr:uid="{00000000-0004-0000-0D00-00008C000000}"/>
    <hyperlink ref="CN34:CO34" location="'Total Seguridad Social'!B7" display="'Total Seguridad Social'!B7" xr:uid="{00000000-0004-0000-0D00-00008D000000}"/>
    <hyperlink ref="CT34:CU34" location="'Total Seguridad Social'!B7" display="'Total Seguridad Social'!B7" xr:uid="{00000000-0004-0000-0D00-00008E000000}"/>
    <hyperlink ref="CZ34:DA34" location="'Total Seguridad Social'!B7" display="'Total Seguridad Social'!B7" xr:uid="{00000000-0004-0000-0D00-00008F000000}"/>
    <hyperlink ref="BJ29:BK29" location="'Total daños'!A1" display="TOTAL SEGUROS DE DAÑOS" xr:uid="{00000000-0004-0000-0D00-000090000000}"/>
    <hyperlink ref="AG29" location="'Total daños'!A1" display="TOTAL SEGUROS DE DAÑOS" xr:uid="{00000000-0004-0000-0D00-000091000000}"/>
    <hyperlink ref="CZ29:DA29" location="'Total Personas'!B7" display="TOTAL SEGUROS DE PERSONAS" xr:uid="{00000000-0004-0000-0D00-000092000000}"/>
    <hyperlink ref="CT29:CU29" location="'Total Personas'!B7" display="TOTAL SEGUROS DE PERSONAS" xr:uid="{00000000-0004-0000-0D00-000093000000}"/>
    <hyperlink ref="CN29:CO29" location="'Total Personas'!B7" display="TOTAL SEGUROS DE PERSONAS" xr:uid="{00000000-0004-0000-0D00-000094000000}"/>
    <hyperlink ref="CH29:CI29" location="'Total Personas'!B7" display="TOTAL SEGUROS DE PERSONAS" xr:uid="{00000000-0004-0000-0D00-000095000000}"/>
    <hyperlink ref="CB29:CC29" location="'Total Personas'!B7" display="TOTAL SEGUROS DE PERSONAS" xr:uid="{00000000-0004-0000-0D00-000096000000}"/>
    <hyperlink ref="BV29:BW29" location="'Total Personas'!B7" display="TOTAL SEGUROS DE PERSONAS" xr:uid="{00000000-0004-0000-0D00-000097000000}"/>
    <hyperlink ref="BD29:BE29" location="'Total Personas'!B7" display="TOTAL SEGUROS DE PERSONAS" xr:uid="{00000000-0004-0000-0D00-000098000000}"/>
    <hyperlink ref="AX29:AY29" location="'Total Personas'!B7" display="TOTAL SEGUROS DE PERSONAS" xr:uid="{00000000-0004-0000-0D00-000099000000}"/>
    <hyperlink ref="AR29:AS29" location="'Total Personas'!B7" display="TOTAL SEGUROS DE PERSONAS" xr:uid="{00000000-0004-0000-0D00-00009A000000}"/>
    <hyperlink ref="Z29:AA29" location="'Total Personas'!B7" display="TOTAL SEGUROS DE PERSONAS" xr:uid="{00000000-0004-0000-0D00-00009B000000}"/>
    <hyperlink ref="T29:U29" location="'Total Personas'!B7" display="TOTAL SEGUROS DE PERSONAS" xr:uid="{00000000-0004-0000-0D00-00009C000000}"/>
    <hyperlink ref="N29:O29" location="'Total Personas'!B7" display="TOTAL SEGUROS DE PERSONAS" xr:uid="{00000000-0004-0000-0D00-00009D000000}"/>
    <hyperlink ref="BP29:BQ29" location="'Total daños'!A1" display="TOTAL SEGUROS DE DAÑOS" xr:uid="{00000000-0004-0000-0D00-00009E000000}"/>
    <hyperlink ref="A11" r:id="rId1" location="Autos!A1" display="NUEVO ACUMULADOR RAMOS (2).xlsx - Autos!A1" xr:uid="{00000000-0004-0000-0D00-00009F000000}"/>
    <hyperlink ref="A35" location="Soat!A1" display="S O A T(5)" xr:uid="{00000000-0004-0000-0D00-0000A0000000}"/>
    <hyperlink ref="A13" r:id="rId2" location="'Incendio y Lucro'!A1" display="NUEVO ACUMULADOR RAMOS (2).xls - 'Incendio y Lucro'!A1" xr:uid="{00000000-0004-0000-0D00-0000A1000000}"/>
    <hyperlink ref="A15" r:id="rId3" location="Cumplimiento!A1" display="NUEVO ACUMULADOR RAMOS (2).xls - Cumplimiento!A1" xr:uid="{00000000-0004-0000-0D00-0000A2000000}"/>
    <hyperlink ref="A16" r:id="rId4" location="Ingenieria!A1" display="NUEVO ACUMULADOR RAMOS (2).xls - Ingenieria!A1" xr:uid="{00000000-0004-0000-0D00-0000A3000000}"/>
    <hyperlink ref="A12" r:id="rId5" location="'Responsabilidad Civil'!A1" display="NUEVO ACUMULADOR RAMOS (2).xls - 'Responsabilidad Civil'!A1" xr:uid="{00000000-0004-0000-0D00-0000A4000000}"/>
    <hyperlink ref="A14" r:id="rId6" location="Terremoto!A1" display="NUEVO ACUMULADOR RAMOS (2).xls - Terremoto!A1" xr:uid="{00000000-0004-0000-0D00-0000A5000000}"/>
    <hyperlink ref="A17" r:id="rId7" location="Transporte!A1" display="NUEVO ACUMULADOR RAMOS (2).xls - Transporte!A1" xr:uid="{00000000-0004-0000-0D00-0000A6000000}"/>
    <hyperlink ref="A18" r:id="rId8" location="Manejo!A1" display="NUEVO ACUMULADOR RAMOS (2).xls - Manejo!A1" xr:uid="{00000000-0004-0000-0D00-0000A7000000}"/>
    <hyperlink ref="A19" r:id="rId9" location="'Seguros de Credito'!A1" display="NUEVO ACUMULADOR RAMOS (2).xls - 'Seguros de Credito'!A1" xr:uid="{00000000-0004-0000-0D00-0000A8000000}"/>
    <hyperlink ref="A20" location="'Otros Daños'!A1" display="'Otros Daños'!A1" xr:uid="{00000000-0004-0000-0D00-0000A9000000}"/>
    <hyperlink ref="A21" location="'Total daños'!A1" display="TOTAL SEGUROS DE DAÑOS" xr:uid="{00000000-0004-0000-0D00-0000AA000000}"/>
    <hyperlink ref="A22" location="'Vida grupo'!A1" display="'Vida grupo'!A1" xr:uid="{00000000-0004-0000-0D00-0000AB000000}"/>
    <hyperlink ref="A23" location="Salud!A1" display="Salud!A1" xr:uid="{00000000-0004-0000-0D00-0000AC000000}"/>
    <hyperlink ref="A25" location="'Vida individual'!A1" display="'Vida individual'!A1" xr:uid="{00000000-0004-0000-0D00-0000AD000000}"/>
    <hyperlink ref="A24" location="'Accidentes P'!A1" display="'Accidentes P'!A1" xr:uid="{00000000-0004-0000-0D00-0000AE000000}"/>
    <hyperlink ref="A27" location="Exequias!A1" display="Exequias!A1" xr:uid="{00000000-0004-0000-0D00-0000AF000000}"/>
    <hyperlink ref="A28" location="'Otros Personas'!A1" display="'Otros Personas'!A1" xr:uid="{00000000-0004-0000-0D00-0000B0000000}"/>
    <hyperlink ref="A29" location="'Total Personas'!A1" display="TOTAL SEGUROS DE PERSONAS" xr:uid="{00000000-0004-0000-0D00-0000B1000000}"/>
    <hyperlink ref="A30" location="'Riesgos Laborales'!A1" display="'Riesgos Laborales'!A1" xr:uid="{00000000-0004-0000-0D00-0000B2000000}"/>
    <hyperlink ref="A31" location="'Seguros previsonales'!A1" display="'Seguros previsonales'!A1" xr:uid="{00000000-0004-0000-0D00-0000B3000000}"/>
    <hyperlink ref="A32" location="'Rentas Vitalicias'!A1" display="'Rentas Vitalicias'!A1" xr:uid="{00000000-0004-0000-0D00-0000B4000000}"/>
    <hyperlink ref="A34" location="'Total Seguridad Social'!A1" display="TOTAL SEGURIDAD SOCIAL" xr:uid="{00000000-0004-0000-0D00-0000B5000000}"/>
    <hyperlink ref="B11:DE11" r:id="rId10" location="Autos!A1" display="NUEVO ACUMULADOR RAMOS (2).xlsx - Autos!A1" xr:uid="{00000000-0004-0000-0D00-0000B6000000}"/>
    <hyperlink ref="A13:DE13" location="'Incendio y Lucro'!A1" display="'Incendio y Lucro'!A1" xr:uid="{00000000-0004-0000-0D00-0000B7000000}"/>
    <hyperlink ref="A15:DE15" location="Cumplimiento!A1" display="Cumplimiento!A1" xr:uid="{00000000-0004-0000-0D00-0000B8000000}"/>
    <hyperlink ref="A16:DE16" location="Ingenieria!A1" display="Ingenieria!A1" xr:uid="{00000000-0004-0000-0D00-0000B9000000}"/>
    <hyperlink ref="A12:DE12" location="'Responsabilidad Civil'!A1" display="'Responsabilidad Civil'!A1" xr:uid="{00000000-0004-0000-0D00-0000BA000000}"/>
    <hyperlink ref="A14:DE14" location="Terremoto!A1" display="Terremoto!A1" xr:uid="{00000000-0004-0000-0D00-0000BB000000}"/>
    <hyperlink ref="A17:DE17" location="Transporte!A1" display="Transporte!A1" xr:uid="{00000000-0004-0000-0D00-0000BC000000}"/>
    <hyperlink ref="A18:DE18" location="Manejo!A1" display="Manejo!A1" xr:uid="{00000000-0004-0000-0D00-0000BD000000}"/>
    <hyperlink ref="A19:DE19" location="'Seguros de Credito'!A1" display="'Seguros de Credito'!A1" xr:uid="{00000000-0004-0000-0D00-0000BE000000}"/>
    <hyperlink ref="A22:DE22" location="'Vida grupo'!A1" display="'Vida grupo'!A1" xr:uid="{00000000-0004-0000-0D00-0000BF000000}"/>
    <hyperlink ref="A23:DE23" location="Salud!A1" display="Salud!A1" xr:uid="{00000000-0004-0000-0D00-0000C0000000}"/>
    <hyperlink ref="A25:DE25" location="'Vida individual'!A1" display="'Vida individual'!A1" xr:uid="{00000000-0004-0000-0D00-0000C1000000}"/>
    <hyperlink ref="A24:DE24" location="'Accidentes P'!A1" display="'Accidentes P'!A1" xr:uid="{00000000-0004-0000-0D00-0000C2000000}"/>
    <hyperlink ref="A26:DE26" location="Educativo!A1" display="Educativo!A1" xr:uid="{00000000-0004-0000-0D00-0000C3000000}"/>
    <hyperlink ref="A27:DE27" location="Exequias!A1" display="Exequias!A1" xr:uid="{00000000-0004-0000-0D00-0000C4000000}"/>
    <hyperlink ref="A28:DE28" location="'Otros Personas'!A1" display="'Otros Personas'!A1" xr:uid="{00000000-0004-0000-0D00-0000C5000000}"/>
    <hyperlink ref="A31:DE31" location="'Seguros previsonales'!A1" display="'Seguros previsonales'!A1" xr:uid="{00000000-0004-0000-0D00-0000C6000000}"/>
    <hyperlink ref="A32:DE32" location="'Rentas Vitalicias'!A1" display="'Rentas Vitalicias'!A1" xr:uid="{00000000-0004-0000-0D00-0000C7000000}"/>
    <hyperlink ref="U29" location="'Total Personas'!B7" display="TOTAL SEGUROS DE PERSONAS" xr:uid="{00000000-0004-0000-0D00-0000C8000000}"/>
    <hyperlink ref="AM29" location="'Total daños'!A1" display="TOTAL SEGUROS DE DAÑOS" xr:uid="{00000000-0004-0000-0D00-0000C9000000}"/>
    <hyperlink ref="AS29" location="'Total daños'!A1" display="TOTAL SEGUROS DE DAÑOS" xr:uid="{00000000-0004-0000-0D00-0000CA000000}"/>
    <hyperlink ref="AY29" location="'Total daños'!A1" display="TOTAL SEGUROS DE DAÑOS" xr:uid="{00000000-0004-0000-0D00-0000CB000000}"/>
    <hyperlink ref="BE29" location="'Total daños'!A1" display="TOTAL SEGUROS DE DAÑOS" xr:uid="{00000000-0004-0000-0D00-0000CC000000}"/>
    <hyperlink ref="BK29" location="'Total daños'!A1" display="TOTAL SEGUROS DE DAÑOS" xr:uid="{00000000-0004-0000-0D00-0000CD000000}"/>
    <hyperlink ref="BQ29" location="'Total daños'!A1" display="TOTAL SEGUROS DE DAÑOS" xr:uid="{00000000-0004-0000-0D00-0000CE000000}"/>
    <hyperlink ref="A11:DE11" location="Autos!A1" display="Autos!A1" xr:uid="{00000000-0004-0000-0D00-0000CF000000}"/>
    <hyperlink ref="A21:DE21" location="'Total daños'!A1" display="TOTAL SEGUROS DE DAÑOS" xr:uid="{00000000-0004-0000-0D00-0000D0000000}"/>
    <hyperlink ref="BL29:BM29" location="'Total daños'!A1" display="TOTAL SEGUROS DE DAÑOS" xr:uid="{00000000-0004-0000-0D00-0000D1000000}"/>
    <hyperlink ref="BL34:BM34" location="'Total daños'!A1" display="TOTAL SEGUROS DE DAÑOS" xr:uid="{00000000-0004-0000-0D00-0000D2000000}"/>
    <hyperlink ref="BL35:BM35" location="'Total daños'!A1" display="TOTAL SEGUROS DE DAÑOS" xr:uid="{00000000-0004-0000-0D00-0000D3000000}"/>
    <hyperlink ref="L30:Q30" location="'Riesgos Laborales'!A1" display="'Riesgos Laborales'!A1" xr:uid="{00000000-0004-0000-0D00-0000D4000000}"/>
    <hyperlink ref="B20:DE20" location="'Otros Daños (2)'!A1" display="'Otros Daños (2)'!A1" xr:uid="{00000000-0004-0000-0D00-0000D5000000}"/>
    <hyperlink ref="B29:DE29" location="'Total Personas'!A1" display="'Total Personas'!A1" xr:uid="{00000000-0004-0000-0D00-0000D6000000}"/>
    <hyperlink ref="B30:DE30" location="'Riesgos Laborales'!A1" display="'Riesgos Laborales'!A1" xr:uid="{00000000-0004-0000-0D00-0000D7000000}"/>
    <hyperlink ref="B34:DE34" location="'Total Seguridad Social'!A1" display="'Total Seguridad Social'!A1" xr:uid="{00000000-0004-0000-0D00-0000D8000000}"/>
    <hyperlink ref="B35:DE35" location="Soat!A1" display="Soat!A1" xr:uid="{00000000-0004-0000-0D00-0000D9000000}"/>
    <hyperlink ref="A33:DE33" location="BEPS!A11" display="BEPS" xr:uid="{00000000-0004-0000-0D00-0000DA000000}"/>
    <hyperlink ref="A33" location="BEPS!A3" display="BEPS" xr:uid="{00000000-0004-0000-0D00-0000DB000000}"/>
    <hyperlink ref="A20:DE20" location="'Otros Daños'!B18" display="'Otros Daños'!B18" xr:uid="{00000000-0004-0000-0D00-0000DC000000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1"/>
  <headerFooter alignWithMargins="0"/>
  <colBreaks count="2" manualBreakCount="2">
    <brk id="53" max="39" man="1"/>
    <brk id="89" max="39" man="1"/>
  </colBreaks>
  <drawing r:id="rId1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L72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313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313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313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313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1386"/>
      <c r="BO5" s="1386"/>
      <c r="BP5" s="41"/>
      <c r="BQ5" s="41"/>
      <c r="BR5" s="1386"/>
      <c r="BS5" s="1386"/>
      <c r="BT5" s="1386"/>
      <c r="BU5" s="1386"/>
      <c r="BV5" s="41"/>
      <c r="BW5" s="41"/>
      <c r="BX5" s="1386"/>
      <c r="BY5" s="1386"/>
      <c r="BZ5" s="41"/>
      <c r="CA5" s="41"/>
      <c r="CB5" s="41"/>
      <c r="CC5" s="41"/>
      <c r="CD5" s="41"/>
      <c r="CE5" s="41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2" t="s">
        <v>173</v>
      </c>
      <c r="DC7" s="1293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402" t="s">
        <v>165</v>
      </c>
      <c r="DC9" s="1403"/>
      <c r="DD9" s="1399">
        <v>19</v>
      </c>
      <c r="DE9" s="1404"/>
    </row>
    <row r="10" spans="1:116" s="752" customFormat="1" ht="19.5" customHeight="1">
      <c r="A10" s="758" t="s">
        <v>24</v>
      </c>
      <c r="B10" s="1001">
        <v>716356.16</v>
      </c>
      <c r="C10" s="128">
        <v>628255.67000000004</v>
      </c>
      <c r="D10" s="1002">
        <v>-88100.489999999991</v>
      </c>
      <c r="E10" s="1003">
        <v>-0.12298420104323524</v>
      </c>
      <c r="F10" s="1001">
        <v>675476.67</v>
      </c>
      <c r="G10" s="1004">
        <v>589522.52</v>
      </c>
      <c r="H10" s="1002">
        <v>-85954.150000000023</v>
      </c>
      <c r="I10" s="1005">
        <v>-0.12724962062716394</v>
      </c>
      <c r="J10" s="1006">
        <v>0.9429341265104777</v>
      </c>
      <c r="K10" s="1007">
        <v>0.93834810913843403</v>
      </c>
      <c r="L10" s="1001">
        <v>-23447.48</v>
      </c>
      <c r="M10" s="128">
        <v>-19889.59</v>
      </c>
      <c r="N10" s="1002">
        <v>3557.8899999999994</v>
      </c>
      <c r="O10" s="1005">
        <v>0.15173869430744794</v>
      </c>
      <c r="P10" s="1006">
        <v>-3.4712494215381265E-2</v>
      </c>
      <c r="Q10" s="1007">
        <v>-3.3738473637953646E-2</v>
      </c>
      <c r="R10" s="1001">
        <v>698924.15</v>
      </c>
      <c r="S10" s="1004">
        <v>609412.11</v>
      </c>
      <c r="T10" s="1002">
        <v>-89512.040000000037</v>
      </c>
      <c r="U10" s="1005">
        <v>-0.1280711791114959</v>
      </c>
      <c r="V10" s="1006">
        <v>1.0347124942153811</v>
      </c>
      <c r="W10" s="1007">
        <v>1.0337384736379536</v>
      </c>
      <c r="X10" s="1001">
        <v>1270.05</v>
      </c>
      <c r="Y10" s="128">
        <v>2373.11</v>
      </c>
      <c r="Z10" s="1002">
        <v>1103.0600000000002</v>
      </c>
      <c r="AA10" s="1005">
        <v>0.86851698752017659</v>
      </c>
      <c r="AB10" s="1008">
        <v>1.88022778047982E-3</v>
      </c>
      <c r="AC10" s="1007">
        <v>4.0254781106580971E-3</v>
      </c>
      <c r="AD10" s="1001">
        <v>697654.1</v>
      </c>
      <c r="AE10" s="128">
        <v>607039</v>
      </c>
      <c r="AF10" s="1002">
        <v>-90615.099999999977</v>
      </c>
      <c r="AG10" s="1005">
        <v>-0.12988542602989073</v>
      </c>
      <c r="AH10" s="1008">
        <v>1.0328322664349014</v>
      </c>
      <c r="AI10" s="1007">
        <v>1.0297129955272954</v>
      </c>
      <c r="AJ10" s="1001">
        <v>387704.89</v>
      </c>
      <c r="AK10" s="1004">
        <v>362525.8</v>
      </c>
      <c r="AL10" s="1002">
        <v>-25179.090000000026</v>
      </c>
      <c r="AM10" s="1005">
        <v>-6.494395776127565E-2</v>
      </c>
      <c r="AN10" s="1008">
        <v>0.54121805834684245</v>
      </c>
      <c r="AO10" s="1007">
        <v>0.57703546073846013</v>
      </c>
      <c r="AP10" s="1001">
        <v>366445.71</v>
      </c>
      <c r="AQ10" s="128">
        <v>338615.56</v>
      </c>
      <c r="AR10" s="1002">
        <v>-27830.150000000023</v>
      </c>
      <c r="AS10" s="1005">
        <v>-7.5946174946351599E-2</v>
      </c>
      <c r="AT10" s="1008">
        <v>0.54249943228979325</v>
      </c>
      <c r="AU10" s="1007">
        <v>0.57438952459356429</v>
      </c>
      <c r="AV10" s="1001">
        <v>31048.44</v>
      </c>
      <c r="AW10" s="1004">
        <v>31611.21</v>
      </c>
      <c r="AX10" s="1002">
        <v>562.77000000000044</v>
      </c>
      <c r="AY10" s="1005">
        <v>1.8125548336728043E-2</v>
      </c>
      <c r="AZ10" s="1008">
        <v>8.4728621874165203E-2</v>
      </c>
      <c r="BA10" s="1007">
        <v>9.3354274682474717E-2</v>
      </c>
      <c r="BB10" s="1001">
        <v>397494.15</v>
      </c>
      <c r="BC10" s="128">
        <v>370226.77</v>
      </c>
      <c r="BD10" s="1002">
        <v>-27267.380000000005</v>
      </c>
      <c r="BE10" s="1005">
        <v>-6.8598191948233717E-2</v>
      </c>
      <c r="BF10" s="1008">
        <v>0.56872287214571138</v>
      </c>
      <c r="BG10" s="1007">
        <v>0.60751462585802574</v>
      </c>
      <c r="BH10" s="1001">
        <v>396228.95</v>
      </c>
      <c r="BI10" s="128">
        <v>369697.93</v>
      </c>
      <c r="BJ10" s="1002">
        <v>-26531.020000000019</v>
      </c>
      <c r="BK10" s="1005">
        <v>-6.6958812575406257E-2</v>
      </c>
      <c r="BL10" s="1008">
        <v>0.56794470210954118</v>
      </c>
      <c r="BM10" s="1009">
        <v>0.60901841562074266</v>
      </c>
      <c r="BN10" s="128">
        <v>122313.42</v>
      </c>
      <c r="BO10" s="128">
        <v>111308.77</v>
      </c>
      <c r="BP10" s="1002">
        <v>-11004.649999999994</v>
      </c>
      <c r="BQ10" s="1005">
        <v>-8.9970912431358671E-2</v>
      </c>
      <c r="BR10" s="1008">
        <v>0.17074386573293374</v>
      </c>
      <c r="BS10" s="1007">
        <v>0.17717113480249211</v>
      </c>
      <c r="BT10" s="1001">
        <v>113784.66</v>
      </c>
      <c r="BU10" s="128">
        <v>103535.45</v>
      </c>
      <c r="BV10" s="1002">
        <v>-10249.210000000006</v>
      </c>
      <c r="BW10" s="1005">
        <v>-9.007549875352272E-2</v>
      </c>
      <c r="BX10" s="1008">
        <v>0.16309609590196633</v>
      </c>
      <c r="BY10" s="1007">
        <v>0.1705581519474037</v>
      </c>
      <c r="BZ10" s="1001">
        <v>0</v>
      </c>
      <c r="CA10" s="128">
        <v>-37.450000000000003</v>
      </c>
      <c r="CB10" s="1002">
        <v>-37.450000000000003</v>
      </c>
      <c r="CC10" s="1005" t="s">
        <v>490</v>
      </c>
      <c r="CD10" s="1008">
        <v>0</v>
      </c>
      <c r="CE10" s="1007">
        <v>-6.1692906057106721E-5</v>
      </c>
      <c r="CF10" s="1001">
        <v>23605.7</v>
      </c>
      <c r="CG10" s="1004">
        <v>30736</v>
      </c>
      <c r="CH10" s="1002">
        <v>7130.2999999999993</v>
      </c>
      <c r="CI10" s="1005">
        <v>0.302058401148875</v>
      </c>
      <c r="CJ10" s="1008">
        <v>3.3835822078591669E-2</v>
      </c>
      <c r="CK10" s="1007">
        <v>5.0632661163450783E-2</v>
      </c>
      <c r="CL10" s="1001">
        <v>135649.89000000001</v>
      </c>
      <c r="CM10" s="128">
        <v>110799.85</v>
      </c>
      <c r="CN10" s="1002">
        <v>-24850.040000000008</v>
      </c>
      <c r="CO10" s="1005">
        <v>-0.18319248176316255</v>
      </c>
      <c r="CP10" s="1008">
        <v>0.19443717165856264</v>
      </c>
      <c r="CQ10" s="1007">
        <v>0.18252509311592832</v>
      </c>
      <c r="CR10" s="1001">
        <v>-525.75</v>
      </c>
      <c r="CS10" s="1004">
        <v>-407.61</v>
      </c>
      <c r="CT10" s="1002">
        <v>118.13999999999999</v>
      </c>
      <c r="CU10" s="1005">
        <v>0.22470756062767472</v>
      </c>
      <c r="CV10" s="1008">
        <v>-7.5359694725509396E-4</v>
      </c>
      <c r="CW10" s="1007">
        <v>-6.7147250835613529E-4</v>
      </c>
      <c r="CX10" s="1001">
        <v>28910.639999999999</v>
      </c>
      <c r="CY10" s="1004">
        <v>-7285.17</v>
      </c>
      <c r="CZ10" s="1002">
        <v>-36195.81</v>
      </c>
      <c r="DA10" s="1005">
        <v>-1.2519892330297773</v>
      </c>
      <c r="DB10" s="1008">
        <v>4.03579135830981E-2</v>
      </c>
      <c r="DC10" s="1007">
        <v>-1.1595868287189512E-2</v>
      </c>
      <c r="DD10" s="849">
        <v>0.95856020913515738</v>
      </c>
      <c r="DE10" s="848">
        <v>1.0120011564331122</v>
      </c>
    </row>
    <row r="11" spans="1:116" s="752" customFormat="1" ht="19.5" customHeight="1">
      <c r="A11" s="758" t="s">
        <v>27</v>
      </c>
      <c r="B11" s="1001">
        <v>373880.55</v>
      </c>
      <c r="C11" s="128">
        <v>376030.28</v>
      </c>
      <c r="D11" s="1010">
        <v>2149.7300000000396</v>
      </c>
      <c r="E11" s="1003">
        <v>5.7497775693334131E-3</v>
      </c>
      <c r="F11" s="1001">
        <v>354099.25</v>
      </c>
      <c r="G11" s="1004">
        <v>352235.24</v>
      </c>
      <c r="H11" s="1010">
        <v>-1864.0100000000093</v>
      </c>
      <c r="I11" s="1011">
        <v>-5.2640890936651499E-3</v>
      </c>
      <c r="J11" s="1012">
        <v>0.94709192548261745</v>
      </c>
      <c r="K11" s="1007">
        <v>0.93672041517507565</v>
      </c>
      <c r="L11" s="1001">
        <v>1216.4100000000001</v>
      </c>
      <c r="M11" s="128">
        <v>-21870.5</v>
      </c>
      <c r="N11" s="1010">
        <v>-23086.91</v>
      </c>
      <c r="O11" s="1011">
        <v>-18.979546370056148</v>
      </c>
      <c r="P11" s="1012">
        <v>3.4352233166266241E-3</v>
      </c>
      <c r="Q11" s="1007">
        <v>-6.2090607402030533E-2</v>
      </c>
      <c r="R11" s="1001">
        <v>352882.84</v>
      </c>
      <c r="S11" s="1004">
        <v>374105.74</v>
      </c>
      <c r="T11" s="1010">
        <v>21222.899999999965</v>
      </c>
      <c r="U11" s="1011">
        <v>6.0141490586507307E-2</v>
      </c>
      <c r="V11" s="1012">
        <v>0.9965647766833734</v>
      </c>
      <c r="W11" s="1007">
        <v>1.0620906074020304</v>
      </c>
      <c r="X11" s="1001">
        <v>671.83</v>
      </c>
      <c r="Y11" s="128">
        <v>2349.31</v>
      </c>
      <c r="Z11" s="1010">
        <v>1677.48</v>
      </c>
      <c r="AA11" s="1011">
        <v>2.4968816516082937</v>
      </c>
      <c r="AB11" s="1013">
        <v>1.8972929199934764E-3</v>
      </c>
      <c r="AC11" s="1007">
        <v>6.6697187936107698E-3</v>
      </c>
      <c r="AD11" s="1001">
        <v>352211.01</v>
      </c>
      <c r="AE11" s="128">
        <v>371756.43</v>
      </c>
      <c r="AF11" s="1010">
        <v>19545.419999999984</v>
      </c>
      <c r="AG11" s="1011">
        <v>5.5493495220379351E-2</v>
      </c>
      <c r="AH11" s="1013">
        <v>0.99466748376337988</v>
      </c>
      <c r="AI11" s="1007">
        <v>1.0554208886084198</v>
      </c>
      <c r="AJ11" s="1001">
        <v>167919.25</v>
      </c>
      <c r="AK11" s="1004">
        <v>175116.5</v>
      </c>
      <c r="AL11" s="1010">
        <v>7197.25</v>
      </c>
      <c r="AM11" s="1011">
        <v>4.286137533367973E-2</v>
      </c>
      <c r="AN11" s="1013">
        <v>0.44912539579820349</v>
      </c>
      <c r="AO11" s="1007">
        <v>0.46569786879928921</v>
      </c>
      <c r="AP11" s="1001">
        <v>164966.07999999999</v>
      </c>
      <c r="AQ11" s="128">
        <v>173836.98</v>
      </c>
      <c r="AR11" s="1010">
        <v>8870.9000000000233</v>
      </c>
      <c r="AS11" s="1011">
        <v>5.3774084951282254E-2</v>
      </c>
      <c r="AT11" s="1013">
        <v>0.46587525954940595</v>
      </c>
      <c r="AU11" s="1007">
        <v>0.49352523614616189</v>
      </c>
      <c r="AV11" s="1001">
        <v>38803.879999999997</v>
      </c>
      <c r="AW11" s="1004">
        <v>9168.09</v>
      </c>
      <c r="AX11" s="1010">
        <v>-29635.789999999997</v>
      </c>
      <c r="AY11" s="1011">
        <v>-0.76373264735382129</v>
      </c>
      <c r="AZ11" s="1013">
        <v>0.23522338652891553</v>
      </c>
      <c r="BA11" s="1007">
        <v>5.2739583948133474E-2</v>
      </c>
      <c r="BB11" s="1001">
        <v>203769.96</v>
      </c>
      <c r="BC11" s="128">
        <v>183005.07</v>
      </c>
      <c r="BD11" s="1010">
        <v>-20764.889999999985</v>
      </c>
      <c r="BE11" s="1011">
        <v>-0.10190358775159983</v>
      </c>
      <c r="BF11" s="1013">
        <v>0.57744366373836709</v>
      </c>
      <c r="BG11" s="1007">
        <v>0.48918006443846601</v>
      </c>
      <c r="BH11" s="1001">
        <v>204714.81</v>
      </c>
      <c r="BI11" s="128">
        <v>182976.57</v>
      </c>
      <c r="BJ11" s="1010">
        <v>-21738.239999999991</v>
      </c>
      <c r="BK11" s="1011">
        <v>-0.10618792064921923</v>
      </c>
      <c r="BL11" s="1013">
        <v>0.58122774185849557</v>
      </c>
      <c r="BM11" s="1007">
        <v>0.49219476849398414</v>
      </c>
      <c r="BN11" s="128">
        <v>62422.45</v>
      </c>
      <c r="BO11" s="128">
        <v>59666.14</v>
      </c>
      <c r="BP11" s="1010">
        <v>-2756.3099999999977</v>
      </c>
      <c r="BQ11" s="1011">
        <v>-4.4155748452680048E-2</v>
      </c>
      <c r="BR11" s="1013">
        <v>0.16695827049575057</v>
      </c>
      <c r="BS11" s="1007">
        <v>0.15867376425111296</v>
      </c>
      <c r="BT11" s="1001">
        <v>59520.639999999999</v>
      </c>
      <c r="BU11" s="128">
        <v>59824.35</v>
      </c>
      <c r="BV11" s="1010">
        <v>303.70999999999913</v>
      </c>
      <c r="BW11" s="1011">
        <v>5.1025997032289831E-3</v>
      </c>
      <c r="BX11" s="1013">
        <v>0.16899142363550759</v>
      </c>
      <c r="BY11" s="1007">
        <v>0.16092351112797162</v>
      </c>
      <c r="BZ11" s="1001">
        <v>0</v>
      </c>
      <c r="CA11" s="128">
        <v>0</v>
      </c>
      <c r="CB11" s="1010">
        <v>0</v>
      </c>
      <c r="CC11" s="1011">
        <v>0</v>
      </c>
      <c r="CD11" s="1013">
        <v>0</v>
      </c>
      <c r="CE11" s="1007">
        <v>0</v>
      </c>
      <c r="CF11" s="1001">
        <v>25058.94</v>
      </c>
      <c r="CG11" s="1004">
        <v>30723.86</v>
      </c>
      <c r="CH11" s="1010">
        <v>5664.9200000000019</v>
      </c>
      <c r="CI11" s="1011">
        <v>0.22606383190988932</v>
      </c>
      <c r="CJ11" s="1013">
        <v>7.1147520345829052E-2</v>
      </c>
      <c r="CK11" s="1007">
        <v>8.2645134073403931E-2</v>
      </c>
      <c r="CL11" s="1001">
        <v>49292.62</v>
      </c>
      <c r="CM11" s="128">
        <v>66873.63</v>
      </c>
      <c r="CN11" s="1010">
        <v>17581.010000000002</v>
      </c>
      <c r="CO11" s="1011">
        <v>0.35666617031109327</v>
      </c>
      <c r="CP11" s="1013">
        <v>0.139951956640992</v>
      </c>
      <c r="CQ11" s="1007">
        <v>0.17988560413064006</v>
      </c>
      <c r="CR11" s="1001">
        <v>328.9</v>
      </c>
      <c r="CS11" s="1004">
        <v>15.86</v>
      </c>
      <c r="CT11" s="1010">
        <v>-313.03999999999996</v>
      </c>
      <c r="CU11" s="1011">
        <v>-0.95177865612648216</v>
      </c>
      <c r="CV11" s="1013">
        <v>9.338152149190338E-4</v>
      </c>
      <c r="CW11" s="1007">
        <v>4.2662342114701286E-5</v>
      </c>
      <c r="CX11" s="1001">
        <v>13295.1</v>
      </c>
      <c r="CY11" s="1004">
        <v>31342.16</v>
      </c>
      <c r="CZ11" s="1010">
        <v>18047.059999999998</v>
      </c>
      <c r="DA11" s="1011">
        <v>1.3574219073192377</v>
      </c>
      <c r="DB11" s="1013">
        <v>3.5559752974579716E-2</v>
      </c>
      <c r="DC11" s="1007">
        <v>8.3350096167787338E-2</v>
      </c>
      <c r="DD11" s="853">
        <v>0.96225245769574319</v>
      </c>
      <c r="DE11" s="848">
        <v>0.91569168016811442</v>
      </c>
      <c r="DF11" s="788"/>
    </row>
    <row r="12" spans="1:116" s="752" customFormat="1" ht="19.5" customHeight="1">
      <c r="A12" s="758" t="s">
        <v>483</v>
      </c>
      <c r="B12" s="1001">
        <v>375224.47</v>
      </c>
      <c r="C12" s="128">
        <v>371765.59</v>
      </c>
      <c r="D12" s="1010">
        <v>-3458.8799999999464</v>
      </c>
      <c r="E12" s="1003">
        <v>-9.2181621310570352E-3</v>
      </c>
      <c r="F12" s="1001">
        <v>352184.92</v>
      </c>
      <c r="G12" s="1004">
        <v>355634.18</v>
      </c>
      <c r="H12" s="1010">
        <v>3449.2600000000093</v>
      </c>
      <c r="I12" s="1011">
        <v>9.7938889603791362E-3</v>
      </c>
      <c r="J12" s="1012">
        <v>0.93859795444577487</v>
      </c>
      <c r="K12" s="1007">
        <v>0.95660865224239811</v>
      </c>
      <c r="L12" s="1001">
        <v>-34688.9</v>
      </c>
      <c r="M12" s="128">
        <v>-11874.09</v>
      </c>
      <c r="N12" s="1010">
        <v>22814.81</v>
      </c>
      <c r="O12" s="1011">
        <v>0.65769770733577604</v>
      </c>
      <c r="P12" s="1012">
        <v>-9.849626724505979E-2</v>
      </c>
      <c r="Q12" s="1007">
        <v>-3.3388494885390377E-2</v>
      </c>
      <c r="R12" s="1001">
        <v>386873.82</v>
      </c>
      <c r="S12" s="1004">
        <v>367508.27</v>
      </c>
      <c r="T12" s="1010">
        <v>-19365.549999999988</v>
      </c>
      <c r="U12" s="1011">
        <v>-5.0056501626292493E-2</v>
      </c>
      <c r="V12" s="1012">
        <v>1.0984962672450598</v>
      </c>
      <c r="W12" s="1007">
        <v>1.0333884948853904</v>
      </c>
      <c r="X12" s="1001">
        <v>614.76</v>
      </c>
      <c r="Y12" s="128">
        <v>563.35</v>
      </c>
      <c r="Z12" s="1010">
        <v>-51.409999999999968</v>
      </c>
      <c r="AA12" s="1011">
        <v>-8.362613052248026E-2</v>
      </c>
      <c r="AB12" s="1013">
        <v>1.745560258514192E-3</v>
      </c>
      <c r="AC12" s="1007">
        <v>1.5840715872698177E-3</v>
      </c>
      <c r="AD12" s="1001">
        <v>386259.06</v>
      </c>
      <c r="AE12" s="128">
        <v>366944.92</v>
      </c>
      <c r="AF12" s="1010">
        <v>-19314.140000000014</v>
      </c>
      <c r="AG12" s="1011">
        <v>-5.0003073067075798E-2</v>
      </c>
      <c r="AH12" s="1013">
        <v>1.0967507069865456</v>
      </c>
      <c r="AI12" s="1007">
        <v>1.0318044232981205</v>
      </c>
      <c r="AJ12" s="1001">
        <v>212992.73</v>
      </c>
      <c r="AK12" s="1004">
        <v>190015.91</v>
      </c>
      <c r="AL12" s="1010">
        <v>-22976.820000000007</v>
      </c>
      <c r="AM12" s="1011">
        <v>-0.10787607633368522</v>
      </c>
      <c r="AN12" s="1013">
        <v>0.5676408311003811</v>
      </c>
      <c r="AO12" s="1007">
        <v>0.51111752973157087</v>
      </c>
      <c r="AP12" s="1001">
        <v>196272.99</v>
      </c>
      <c r="AQ12" s="128">
        <v>176126.19</v>
      </c>
      <c r="AR12" s="1010">
        <v>-20146.799999999988</v>
      </c>
      <c r="AS12" s="1011">
        <v>-0.10264682878678309</v>
      </c>
      <c r="AT12" s="1013">
        <v>0.55730094860393231</v>
      </c>
      <c r="AU12" s="1007">
        <v>0.49524539514171556</v>
      </c>
      <c r="AV12" s="1001">
        <v>-8871.15</v>
      </c>
      <c r="AW12" s="1004">
        <v>12741.43</v>
      </c>
      <c r="AX12" s="1010">
        <v>21612.58</v>
      </c>
      <c r="AY12" s="1011">
        <v>2.4362771455786456</v>
      </c>
      <c r="AZ12" s="1013">
        <v>-4.519801731251967E-2</v>
      </c>
      <c r="BA12" s="1007">
        <v>7.2342619800042238E-2</v>
      </c>
      <c r="BB12" s="1001">
        <v>187401.84</v>
      </c>
      <c r="BC12" s="128">
        <v>188867.62</v>
      </c>
      <c r="BD12" s="1010">
        <v>1465.7799999999988</v>
      </c>
      <c r="BE12" s="1011">
        <v>7.8215880911307965E-3</v>
      </c>
      <c r="BF12" s="1013">
        <v>0.48440041768657283</v>
      </c>
      <c r="BG12" s="1007">
        <v>0.5139139317871676</v>
      </c>
      <c r="BH12" s="1001">
        <v>186367.21</v>
      </c>
      <c r="BI12" s="128">
        <v>188343.2</v>
      </c>
      <c r="BJ12" s="1010">
        <v>1975.9900000000198</v>
      </c>
      <c r="BK12" s="1011">
        <v>1.0602669858072242E-2</v>
      </c>
      <c r="BL12" s="1013">
        <v>0.48249278605918006</v>
      </c>
      <c r="BM12" s="1007">
        <v>0.51327376326670504</v>
      </c>
      <c r="BN12" s="128">
        <v>99087.82</v>
      </c>
      <c r="BO12" s="128">
        <v>73206.39</v>
      </c>
      <c r="BP12" s="1010">
        <v>-25881.430000000008</v>
      </c>
      <c r="BQ12" s="1011">
        <v>-0.26119688575245681</v>
      </c>
      <c r="BR12" s="1013">
        <v>0.26407611422570604</v>
      </c>
      <c r="BS12" s="1007">
        <v>0.19691545417100059</v>
      </c>
      <c r="BT12" s="1001">
        <v>90718.28</v>
      </c>
      <c r="BU12" s="128">
        <v>69642.66</v>
      </c>
      <c r="BV12" s="1010">
        <v>-21075.619999999995</v>
      </c>
      <c r="BW12" s="1011">
        <v>-0.23231943991883439</v>
      </c>
      <c r="BX12" s="1013">
        <v>0.23486382429450328</v>
      </c>
      <c r="BY12" s="1007">
        <v>0.1897905004380494</v>
      </c>
      <c r="BZ12" s="1001">
        <v>0</v>
      </c>
      <c r="CA12" s="128">
        <v>-54.18</v>
      </c>
      <c r="CB12" s="1010">
        <v>-54.18</v>
      </c>
      <c r="CC12" s="1011" t="s">
        <v>490</v>
      </c>
      <c r="CD12" s="1013">
        <v>0</v>
      </c>
      <c r="CE12" s="1007">
        <v>-1.4765158760066769E-4</v>
      </c>
      <c r="CF12" s="1001">
        <v>40165.699999999997</v>
      </c>
      <c r="CG12" s="1004">
        <v>39938.15</v>
      </c>
      <c r="CH12" s="1010">
        <v>-227.54999999999563</v>
      </c>
      <c r="CI12" s="1011">
        <v>-5.6652815710916439E-3</v>
      </c>
      <c r="CJ12" s="1013">
        <v>0.10398642817595009</v>
      </c>
      <c r="CK12" s="1007">
        <v>0.10883963184447411</v>
      </c>
      <c r="CL12" s="1001">
        <v>44571.31</v>
      </c>
      <c r="CM12" s="128">
        <v>40372.49</v>
      </c>
      <c r="CN12" s="1010">
        <v>-4198.82</v>
      </c>
      <c r="CO12" s="1011">
        <v>-9.4204545480040855E-2</v>
      </c>
      <c r="CP12" s="1013">
        <v>0.11539227066932746</v>
      </c>
      <c r="CQ12" s="1007">
        <v>0.11002329722945885</v>
      </c>
      <c r="CR12" s="1001">
        <v>779.8</v>
      </c>
      <c r="CS12" s="1004">
        <v>339.15</v>
      </c>
      <c r="CT12" s="1010">
        <v>-440.65</v>
      </c>
      <c r="CU12" s="1011">
        <v>-0.56508078994614008</v>
      </c>
      <c r="CV12" s="1013">
        <v>2.0188523215481338E-3</v>
      </c>
      <c r="CW12" s="1007">
        <v>9.2425315494216401E-4</v>
      </c>
      <c r="CX12" s="1001">
        <v>23656.77</v>
      </c>
      <c r="CY12" s="1004">
        <v>28363.439999999999</v>
      </c>
      <c r="CZ12" s="1010">
        <v>4706.6699999999983</v>
      </c>
      <c r="DA12" s="1011">
        <v>0.1989565777576566</v>
      </c>
      <c r="DB12" s="1013">
        <v>6.3046980917848994E-2</v>
      </c>
      <c r="DC12" s="1007">
        <v>7.6293881851733497E-2</v>
      </c>
      <c r="DD12" s="853">
        <v>0.93875413563114862</v>
      </c>
      <c r="DE12" s="848">
        <v>0.92270379434602878</v>
      </c>
    </row>
    <row r="13" spans="1:116" s="752" customFormat="1" ht="19.5" customHeight="1">
      <c r="A13" s="758" t="s">
        <v>272</v>
      </c>
      <c r="B13" s="1001">
        <v>364853.16</v>
      </c>
      <c r="C13" s="128">
        <v>348373.29</v>
      </c>
      <c r="D13" s="1010">
        <v>-16479.869999999995</v>
      </c>
      <c r="E13" s="1003">
        <v>-4.5168500116594845E-2</v>
      </c>
      <c r="F13" s="1001">
        <v>364853.16</v>
      </c>
      <c r="G13" s="1004">
        <v>348373.29</v>
      </c>
      <c r="H13" s="1010">
        <v>-16479.869999999995</v>
      </c>
      <c r="I13" s="1011">
        <v>-4.5168500116594845E-2</v>
      </c>
      <c r="J13" s="1012">
        <v>1</v>
      </c>
      <c r="K13" s="1007">
        <v>1</v>
      </c>
      <c r="L13" s="1001">
        <v>-23452.37</v>
      </c>
      <c r="M13" s="128">
        <v>-17952.3</v>
      </c>
      <c r="N13" s="1010">
        <v>5500.07</v>
      </c>
      <c r="O13" s="1011">
        <v>0.23452086079146797</v>
      </c>
      <c r="P13" s="1012">
        <v>-6.4278927993935975E-2</v>
      </c>
      <c r="Q13" s="1007">
        <v>-5.1531792233554988E-2</v>
      </c>
      <c r="R13" s="1001">
        <v>388305.52</v>
      </c>
      <c r="S13" s="1004">
        <v>366325.58</v>
      </c>
      <c r="T13" s="1010">
        <v>-21979.940000000002</v>
      </c>
      <c r="U13" s="1011">
        <v>-5.6604758026617803E-2</v>
      </c>
      <c r="V13" s="1012">
        <v>1.0642789005856494</v>
      </c>
      <c r="W13" s="1007">
        <v>1.0515317635287138</v>
      </c>
      <c r="X13" s="1001">
        <v>1554.82</v>
      </c>
      <c r="Y13" s="128">
        <v>1196.78</v>
      </c>
      <c r="Z13" s="1010">
        <v>-358.03999999999996</v>
      </c>
      <c r="AA13" s="1011">
        <v>-0.23027745977026279</v>
      </c>
      <c r="AB13" s="1013">
        <v>4.2614952272854098E-3</v>
      </c>
      <c r="AC13" s="1007">
        <v>3.4353379962051627E-3</v>
      </c>
      <c r="AD13" s="1001">
        <v>386750.71</v>
      </c>
      <c r="AE13" s="128">
        <v>365128.8</v>
      </c>
      <c r="AF13" s="1010">
        <v>-21621.910000000033</v>
      </c>
      <c r="AG13" s="1011">
        <v>-5.5906581270400338E-2</v>
      </c>
      <c r="AH13" s="1013">
        <v>1.0600174327666507</v>
      </c>
      <c r="AI13" s="1007">
        <v>1.0480964255325085</v>
      </c>
      <c r="AJ13" s="1001">
        <v>225181.87</v>
      </c>
      <c r="AK13" s="1004">
        <v>200285.89</v>
      </c>
      <c r="AL13" s="1010">
        <v>-24895.979999999981</v>
      </c>
      <c r="AM13" s="1011">
        <v>-0.11055943358139793</v>
      </c>
      <c r="AN13" s="1013">
        <v>0.61718492447756246</v>
      </c>
      <c r="AO13" s="1007">
        <v>0.57491746855793691</v>
      </c>
      <c r="AP13" s="1001">
        <v>223029.98</v>
      </c>
      <c r="AQ13" s="128">
        <v>200285.89</v>
      </c>
      <c r="AR13" s="1010">
        <v>-22744.089999999997</v>
      </c>
      <c r="AS13" s="1011">
        <v>-0.10197772514708559</v>
      </c>
      <c r="AT13" s="1013">
        <v>0.61128696267835536</v>
      </c>
      <c r="AU13" s="1007">
        <v>0.57491746855793691</v>
      </c>
      <c r="AV13" s="1001">
        <v>32295.599999999999</v>
      </c>
      <c r="AW13" s="1004">
        <v>20211.830000000002</v>
      </c>
      <c r="AX13" s="1010">
        <v>-12083.769999999997</v>
      </c>
      <c r="AY13" s="1011">
        <v>-0.37416149568362245</v>
      </c>
      <c r="AZ13" s="1013">
        <v>0.14480385103383858</v>
      </c>
      <c r="BA13" s="1007">
        <v>0.10091489720019718</v>
      </c>
      <c r="BB13" s="1001">
        <v>255325.59</v>
      </c>
      <c r="BC13" s="128">
        <v>220497.72</v>
      </c>
      <c r="BD13" s="1010">
        <v>-34827.869999999995</v>
      </c>
      <c r="BE13" s="1011">
        <v>-0.1364057163247914</v>
      </c>
      <c r="BF13" s="1013">
        <v>0.65753788408673663</v>
      </c>
      <c r="BG13" s="1007">
        <v>0.6019173435827222</v>
      </c>
      <c r="BH13" s="1001">
        <v>253969.27</v>
      </c>
      <c r="BI13" s="128">
        <v>218917.24</v>
      </c>
      <c r="BJ13" s="1010">
        <v>-35052.03</v>
      </c>
      <c r="BK13" s="1011">
        <v>-0.13801681597147561</v>
      </c>
      <c r="BL13" s="1013">
        <v>0.65667434715245898</v>
      </c>
      <c r="BM13" s="1007">
        <v>0.59956168891634953</v>
      </c>
      <c r="BN13" s="128">
        <v>59880.65</v>
      </c>
      <c r="BO13" s="128">
        <v>54156.86</v>
      </c>
      <c r="BP13" s="1010">
        <v>-5723.7900000000009</v>
      </c>
      <c r="BQ13" s="1011">
        <v>-9.5586637753598214E-2</v>
      </c>
      <c r="BR13" s="1013">
        <v>0.16412260209011209</v>
      </c>
      <c r="BS13" s="1007">
        <v>0.15545640712007514</v>
      </c>
      <c r="BT13" s="1001">
        <v>59880.65</v>
      </c>
      <c r="BU13" s="128">
        <v>54156.86</v>
      </c>
      <c r="BV13" s="1010">
        <v>-5723.7900000000009</v>
      </c>
      <c r="BW13" s="1011">
        <v>-9.5586637753598214E-2</v>
      </c>
      <c r="BX13" s="1013">
        <v>0.15483009714448875</v>
      </c>
      <c r="BY13" s="1007">
        <v>0.14832261930584495</v>
      </c>
      <c r="BZ13" s="1001">
        <v>0</v>
      </c>
      <c r="CA13" s="128">
        <v>-178.34</v>
      </c>
      <c r="CB13" s="1010">
        <v>-178.34</v>
      </c>
      <c r="CC13" s="1011" t="s">
        <v>490</v>
      </c>
      <c r="CD13" s="1013">
        <v>0</v>
      </c>
      <c r="CE13" s="1007">
        <v>-4.884303840179137E-4</v>
      </c>
      <c r="CF13" s="1001">
        <v>13235.62</v>
      </c>
      <c r="CG13" s="1004">
        <v>13921.87</v>
      </c>
      <c r="CH13" s="1010">
        <v>686.25</v>
      </c>
      <c r="CI13" s="1011">
        <v>5.1848723369211265E-2</v>
      </c>
      <c r="CJ13" s="1013">
        <v>3.4222613321123571E-2</v>
      </c>
      <c r="CK13" s="1007">
        <v>3.8128654874663409E-2</v>
      </c>
      <c r="CL13" s="1001">
        <v>51603.040000000001</v>
      </c>
      <c r="CM13" s="128">
        <v>50405.91</v>
      </c>
      <c r="CN13" s="1010">
        <v>-1197.1299999999974</v>
      </c>
      <c r="CO13" s="1011">
        <v>-2.319882704584841E-2</v>
      </c>
      <c r="CP13" s="1013">
        <v>0.13342713708269599</v>
      </c>
      <c r="CQ13" s="1007">
        <v>0.13804966904829202</v>
      </c>
      <c r="CR13" s="1001">
        <v>1.47</v>
      </c>
      <c r="CS13" s="1004">
        <v>1.56</v>
      </c>
      <c r="CT13" s="1010">
        <v>9.000000000000008E-2</v>
      </c>
      <c r="CU13" s="1011">
        <v>6.1224489795918421E-2</v>
      </c>
      <c r="CV13" s="1013">
        <v>3.8008979996442668E-6</v>
      </c>
      <c r="CW13" s="1007">
        <v>4.2724649493548577E-6</v>
      </c>
      <c r="CX13" s="1001">
        <v>8060.65</v>
      </c>
      <c r="CY13" s="1004">
        <v>27903.69</v>
      </c>
      <c r="CZ13" s="1010">
        <v>19843.04</v>
      </c>
      <c r="DA13" s="1011">
        <v>2.4617171071811828</v>
      </c>
      <c r="DB13" s="1013">
        <v>2.2092860590819607E-2</v>
      </c>
      <c r="DC13" s="1007">
        <v>8.0097099292543356E-2</v>
      </c>
      <c r="DD13" s="853">
        <v>0.97915799559876693</v>
      </c>
      <c r="DE13" s="848">
        <v>0.92357850161367716</v>
      </c>
    </row>
    <row r="14" spans="1:116" s="752" customFormat="1" ht="19.5" customHeight="1">
      <c r="A14" s="758" t="s">
        <v>28</v>
      </c>
      <c r="B14" s="1001">
        <v>275551.09000000003</v>
      </c>
      <c r="C14" s="128">
        <v>292655.53999999998</v>
      </c>
      <c r="D14" s="1010">
        <v>17104.449999999953</v>
      </c>
      <c r="E14" s="1003">
        <v>6.2073606749296302E-2</v>
      </c>
      <c r="F14" s="1001">
        <v>258433.24</v>
      </c>
      <c r="G14" s="1004">
        <v>252613.62</v>
      </c>
      <c r="H14" s="1010">
        <v>-5819.6199999999953</v>
      </c>
      <c r="I14" s="1011">
        <v>-2.2518852451023696E-2</v>
      </c>
      <c r="J14" s="1012">
        <v>0.93787776343036777</v>
      </c>
      <c r="K14" s="1007">
        <v>0.86317730393895842</v>
      </c>
      <c r="L14" s="1001">
        <v>-16453.93</v>
      </c>
      <c r="M14" s="128">
        <v>-35724.910000000003</v>
      </c>
      <c r="N14" s="1010">
        <v>-19270.980000000003</v>
      </c>
      <c r="O14" s="1011">
        <v>-1.17120833746102</v>
      </c>
      <c r="P14" s="1012">
        <v>-6.3668009579572665E-2</v>
      </c>
      <c r="Q14" s="1007">
        <v>-0.14142115535971497</v>
      </c>
      <c r="R14" s="1001">
        <v>274887.18</v>
      </c>
      <c r="S14" s="1004">
        <v>288338.53999999998</v>
      </c>
      <c r="T14" s="1010">
        <v>13451.359999999986</v>
      </c>
      <c r="U14" s="1011">
        <v>4.8934111805432272E-2</v>
      </c>
      <c r="V14" s="1012">
        <v>1.0636680482742855</v>
      </c>
      <c r="W14" s="1007">
        <v>1.1414211949458624</v>
      </c>
      <c r="X14" s="1001">
        <v>1666.13</v>
      </c>
      <c r="Y14" s="128">
        <v>1339.76</v>
      </c>
      <c r="Z14" s="1010">
        <v>-326.37000000000012</v>
      </c>
      <c r="AA14" s="1011">
        <v>-0.19588507499414817</v>
      </c>
      <c r="AB14" s="1013">
        <v>6.4470421838924439E-3</v>
      </c>
      <c r="AC14" s="1007">
        <v>5.303593685882812E-3</v>
      </c>
      <c r="AD14" s="1001">
        <v>273221.05</v>
      </c>
      <c r="AE14" s="128">
        <v>286998.77</v>
      </c>
      <c r="AF14" s="1010">
        <v>13777.72000000003</v>
      </c>
      <c r="AG14" s="1011">
        <v>5.0427007728723799E-2</v>
      </c>
      <c r="AH14" s="1013">
        <v>1.057221006090393</v>
      </c>
      <c r="AI14" s="1007">
        <v>1.1361175616738322</v>
      </c>
      <c r="AJ14" s="1001">
        <v>187297.05</v>
      </c>
      <c r="AK14" s="1004">
        <v>195660</v>
      </c>
      <c r="AL14" s="1010">
        <v>8362.9500000000116</v>
      </c>
      <c r="AM14" s="1011">
        <v>4.4650729950098049E-2</v>
      </c>
      <c r="AN14" s="1013">
        <v>0.67971805155987575</v>
      </c>
      <c r="AO14" s="1007">
        <v>0.66856755898077314</v>
      </c>
      <c r="AP14" s="1001">
        <v>180813.05</v>
      </c>
      <c r="AQ14" s="128">
        <v>181882.43</v>
      </c>
      <c r="AR14" s="1010">
        <v>1069.3800000000047</v>
      </c>
      <c r="AS14" s="1011">
        <v>5.9142855009635901E-3</v>
      </c>
      <c r="AT14" s="1013">
        <v>0.69965090404005303</v>
      </c>
      <c r="AU14" s="1007">
        <v>0.72000246859215267</v>
      </c>
      <c r="AV14" s="1001">
        <v>25750.86</v>
      </c>
      <c r="AW14" s="1004">
        <v>25491.72</v>
      </c>
      <c r="AX14" s="1010">
        <v>-259.13999999999942</v>
      </c>
      <c r="AY14" s="1011">
        <v>-1.006335322393114E-2</v>
      </c>
      <c r="AZ14" s="1013">
        <v>0.14241704346008213</v>
      </c>
      <c r="BA14" s="1007">
        <v>0.1401549341516935</v>
      </c>
      <c r="BB14" s="1001">
        <v>206563.91</v>
      </c>
      <c r="BC14" s="128">
        <v>207374.15</v>
      </c>
      <c r="BD14" s="1010">
        <v>810.23999999999069</v>
      </c>
      <c r="BE14" s="1011">
        <v>3.9224664172942438E-3</v>
      </c>
      <c r="BF14" s="1013">
        <v>0.75144977659562007</v>
      </c>
      <c r="BG14" s="1007">
        <v>0.7192037179629196</v>
      </c>
      <c r="BH14" s="1001">
        <v>206563.91</v>
      </c>
      <c r="BI14" s="128">
        <v>206259.62</v>
      </c>
      <c r="BJ14" s="1010">
        <v>-304.29000000000815</v>
      </c>
      <c r="BK14" s="1011">
        <v>-1.4731034090127754E-3</v>
      </c>
      <c r="BL14" s="1013">
        <v>0.75603219444475456</v>
      </c>
      <c r="BM14" s="1007">
        <v>0.71867771419368798</v>
      </c>
      <c r="BN14" s="128">
        <v>33992.699999999997</v>
      </c>
      <c r="BO14" s="128">
        <v>37184.1</v>
      </c>
      <c r="BP14" s="1010">
        <v>3191.4000000000015</v>
      </c>
      <c r="BQ14" s="1011">
        <v>9.3884863514813524E-2</v>
      </c>
      <c r="BR14" s="1013">
        <v>0.1233626040092964</v>
      </c>
      <c r="BS14" s="1007">
        <v>0.12705756398802498</v>
      </c>
      <c r="BT14" s="1001">
        <v>28986.53</v>
      </c>
      <c r="BU14" s="128">
        <v>26921.919999999998</v>
      </c>
      <c r="BV14" s="1010">
        <v>-2064.6100000000006</v>
      </c>
      <c r="BW14" s="1011">
        <v>-7.122653177182646E-2</v>
      </c>
      <c r="BX14" s="1013">
        <v>0.10609186224853466</v>
      </c>
      <c r="BY14" s="1007">
        <v>9.380500132457012E-2</v>
      </c>
      <c r="BZ14" s="1001">
        <v>0</v>
      </c>
      <c r="CA14" s="128">
        <v>-0.69</v>
      </c>
      <c r="CB14" s="1010">
        <v>-0.69</v>
      </c>
      <c r="CC14" s="1011" t="s">
        <v>490</v>
      </c>
      <c r="CD14" s="1013">
        <v>0</v>
      </c>
      <c r="CE14" s="1007">
        <v>-2.4041914883467963E-6</v>
      </c>
      <c r="CF14" s="1001">
        <v>13008.45</v>
      </c>
      <c r="CG14" s="1004">
        <v>14950.63</v>
      </c>
      <c r="CH14" s="1010">
        <v>1942.1799999999985</v>
      </c>
      <c r="CI14" s="1011">
        <v>0.14930141561830951</v>
      </c>
      <c r="CJ14" s="1013">
        <v>4.7611448678643177E-2</v>
      </c>
      <c r="CK14" s="1007">
        <v>5.2093010712206185E-2</v>
      </c>
      <c r="CL14" s="1001">
        <v>18361.84</v>
      </c>
      <c r="CM14" s="128">
        <v>17767</v>
      </c>
      <c r="CN14" s="1010">
        <v>-594.84000000000015</v>
      </c>
      <c r="CO14" s="1011">
        <v>-3.2395446208005309E-2</v>
      </c>
      <c r="CP14" s="1013">
        <v>6.7205070765960384E-2</v>
      </c>
      <c r="CQ14" s="1007">
        <v>6.1906188657184835E-2</v>
      </c>
      <c r="CR14" s="1001">
        <v>1156.01</v>
      </c>
      <c r="CS14" s="1004">
        <v>2189.06</v>
      </c>
      <c r="CT14" s="1010">
        <v>1033.05</v>
      </c>
      <c r="CU14" s="1011">
        <v>0.89363413811299208</v>
      </c>
      <c r="CV14" s="1013">
        <v>4.2310429595377079E-3</v>
      </c>
      <c r="CW14" s="1007">
        <v>7.6274194485223745E-3</v>
      </c>
      <c r="CX14" s="1001">
        <v>5144.3100000000004</v>
      </c>
      <c r="CY14" s="1004">
        <v>18911.23</v>
      </c>
      <c r="CZ14" s="1010">
        <v>13766.919999999998</v>
      </c>
      <c r="DA14" s="1011">
        <v>2.6761451001203267</v>
      </c>
      <c r="DB14" s="1013">
        <v>1.8669169481419941E-2</v>
      </c>
      <c r="DC14" s="1007">
        <v>6.4619415713093972E-2</v>
      </c>
      <c r="DD14" s="853">
        <v>0.98117161909743045</v>
      </c>
      <c r="DE14" s="848">
        <v>0.93410693014468305</v>
      </c>
      <c r="DF14" s="764"/>
    </row>
    <row r="15" spans="1:116" s="752" customFormat="1" ht="19.5" customHeight="1">
      <c r="A15" s="758" t="s">
        <v>290</v>
      </c>
      <c r="B15" s="1001">
        <v>190690.02</v>
      </c>
      <c r="C15" s="128">
        <v>214154.47</v>
      </c>
      <c r="D15" s="1010">
        <v>23464.450000000012</v>
      </c>
      <c r="E15" s="1003">
        <v>0.12305022570137657</v>
      </c>
      <c r="F15" s="1001">
        <v>190196.8</v>
      </c>
      <c r="G15" s="1004">
        <v>213968.33</v>
      </c>
      <c r="H15" s="1010">
        <v>23771.53</v>
      </c>
      <c r="I15" s="1011">
        <v>0.12498385882412323</v>
      </c>
      <c r="J15" s="1012">
        <v>0.99741349861938233</v>
      </c>
      <c r="K15" s="1007">
        <v>0.99913081431361195</v>
      </c>
      <c r="L15" s="1001">
        <v>-38962.07</v>
      </c>
      <c r="M15" s="128">
        <v>-29100.43</v>
      </c>
      <c r="N15" s="1010">
        <v>9861.64</v>
      </c>
      <c r="O15" s="1011">
        <v>0.25310872856601302</v>
      </c>
      <c r="P15" s="1012">
        <v>-0.20485134345057332</v>
      </c>
      <c r="Q15" s="1007">
        <v>-0.13600344499580849</v>
      </c>
      <c r="R15" s="1001">
        <v>229158.87</v>
      </c>
      <c r="S15" s="1004">
        <v>243068.75</v>
      </c>
      <c r="T15" s="1010">
        <v>13909.880000000005</v>
      </c>
      <c r="U15" s="1011">
        <v>6.0699723296767892E-2</v>
      </c>
      <c r="V15" s="1012">
        <v>1.2048513434505734</v>
      </c>
      <c r="W15" s="1007">
        <v>1.13600339825992</v>
      </c>
      <c r="X15" s="1001">
        <v>1149.68</v>
      </c>
      <c r="Y15" s="128">
        <v>2257.63</v>
      </c>
      <c r="Z15" s="1010">
        <v>1107.95</v>
      </c>
      <c r="AA15" s="1011">
        <v>0.96370294342773644</v>
      </c>
      <c r="AB15" s="1013">
        <v>6.0446863459322139E-3</v>
      </c>
      <c r="AC15" s="1007">
        <v>1.0551234381275025E-2</v>
      </c>
      <c r="AD15" s="1001">
        <v>228009.19</v>
      </c>
      <c r="AE15" s="128">
        <v>240811.12</v>
      </c>
      <c r="AF15" s="1010">
        <v>12801.929999999993</v>
      </c>
      <c r="AG15" s="1011">
        <v>5.6146552689389374E-2</v>
      </c>
      <c r="AH15" s="1013">
        <v>1.1988066571046412</v>
      </c>
      <c r="AI15" s="1007">
        <v>1.125452163878645</v>
      </c>
      <c r="AJ15" s="1001">
        <v>136567.98000000001</v>
      </c>
      <c r="AK15" s="1004">
        <v>112912.7</v>
      </c>
      <c r="AL15" s="1010">
        <v>-23655.280000000013</v>
      </c>
      <c r="AM15" s="1011">
        <v>-0.17321249095139293</v>
      </c>
      <c r="AN15" s="1013">
        <v>0.71617791009723542</v>
      </c>
      <c r="AO15" s="1007">
        <v>0.5272488591996235</v>
      </c>
      <c r="AP15" s="1001">
        <v>136567.98000000001</v>
      </c>
      <c r="AQ15" s="128">
        <v>112912.7</v>
      </c>
      <c r="AR15" s="1010">
        <v>-23655.280000000013</v>
      </c>
      <c r="AS15" s="1011">
        <v>-0.17321249095139293</v>
      </c>
      <c r="AT15" s="1013">
        <v>0.71803510889773126</v>
      </c>
      <c r="AU15" s="1007">
        <v>0.52770753503567558</v>
      </c>
      <c r="AV15" s="1001">
        <v>27239.08</v>
      </c>
      <c r="AW15" s="1004">
        <v>53567.45</v>
      </c>
      <c r="AX15" s="1010">
        <v>26328.369999999995</v>
      </c>
      <c r="AY15" s="1011">
        <v>0.96656605142317553</v>
      </c>
      <c r="AZ15" s="1013">
        <v>0.19945436697533345</v>
      </c>
      <c r="BA15" s="1007">
        <v>0.47441474696823299</v>
      </c>
      <c r="BB15" s="1001">
        <v>163807.06</v>
      </c>
      <c r="BC15" s="128">
        <v>166480.15</v>
      </c>
      <c r="BD15" s="1010">
        <v>2673.0899999999965</v>
      </c>
      <c r="BE15" s="1011">
        <v>1.6318527418781561E-2</v>
      </c>
      <c r="BF15" s="1013">
        <v>0.71481876307035375</v>
      </c>
      <c r="BG15" s="1007">
        <v>0.68490972204366052</v>
      </c>
      <c r="BH15" s="1001">
        <v>163807.06</v>
      </c>
      <c r="BI15" s="128">
        <v>166405.15</v>
      </c>
      <c r="BJ15" s="1010">
        <v>2598.0899999999965</v>
      </c>
      <c r="BK15" s="1011">
        <v>1.5860671695102743E-2</v>
      </c>
      <c r="BL15" s="1013">
        <v>0.71842306005297418</v>
      </c>
      <c r="BM15" s="1007">
        <v>0.69101937651384204</v>
      </c>
      <c r="BN15" s="128">
        <v>37547.279999999999</v>
      </c>
      <c r="BO15" s="128">
        <v>39337.51</v>
      </c>
      <c r="BP15" s="1010">
        <v>1790.2300000000032</v>
      </c>
      <c r="BQ15" s="1011">
        <v>4.76793525389856E-2</v>
      </c>
      <c r="BR15" s="1013">
        <v>0.19690217663200205</v>
      </c>
      <c r="BS15" s="1007">
        <v>0.18368755039294768</v>
      </c>
      <c r="BT15" s="1001">
        <v>37374.82</v>
      </c>
      <c r="BU15" s="128">
        <v>39284.71</v>
      </c>
      <c r="BV15" s="1010">
        <v>1909.8899999999994</v>
      </c>
      <c r="BW15" s="1011">
        <v>5.1100981891016452E-2</v>
      </c>
      <c r="BX15" s="1013">
        <v>0.16391804207540933</v>
      </c>
      <c r="BY15" s="1007">
        <v>0.16313494991427305</v>
      </c>
      <c r="BZ15" s="1001">
        <v>-2.67</v>
      </c>
      <c r="CA15" s="128">
        <v>0</v>
      </c>
      <c r="CB15" s="1010">
        <v>2.67</v>
      </c>
      <c r="CC15" s="1011">
        <v>1</v>
      </c>
      <c r="CD15" s="1013">
        <v>-1.1710054318424621E-5</v>
      </c>
      <c r="CE15" s="1007">
        <v>0</v>
      </c>
      <c r="CF15" s="1001">
        <v>12103.26</v>
      </c>
      <c r="CG15" s="1004">
        <v>13410.47</v>
      </c>
      <c r="CH15" s="1010">
        <v>1307.2099999999991</v>
      </c>
      <c r="CI15" s="1011">
        <v>0.10800478548754626</v>
      </c>
      <c r="CJ15" s="1013">
        <v>5.3082334093638946E-2</v>
      </c>
      <c r="CK15" s="1007">
        <v>5.5688748924883534E-2</v>
      </c>
      <c r="CL15" s="1001">
        <v>17492.02</v>
      </c>
      <c r="CM15" s="128">
        <v>18852.990000000002</v>
      </c>
      <c r="CN15" s="1010">
        <v>1360.9700000000012</v>
      </c>
      <c r="CO15" s="1011">
        <v>7.7805193453929347E-2</v>
      </c>
      <c r="CP15" s="1013">
        <v>7.6716293759913803E-2</v>
      </c>
      <c r="CQ15" s="1007">
        <v>7.8289532476739448E-2</v>
      </c>
      <c r="CR15" s="1001">
        <v>204.96</v>
      </c>
      <c r="CS15" s="1004">
        <v>-272.81</v>
      </c>
      <c r="CT15" s="1010">
        <v>-477.77</v>
      </c>
      <c r="CU15" s="1011">
        <v>-2.3310402029664323</v>
      </c>
      <c r="CV15" s="1013">
        <v>8.989111359941238E-4</v>
      </c>
      <c r="CW15" s="1007">
        <v>-1.1328795779862659E-3</v>
      </c>
      <c r="CX15" s="1001">
        <v>-2970.26</v>
      </c>
      <c r="CY15" s="1004">
        <v>3130.61</v>
      </c>
      <c r="CZ15" s="1010">
        <v>6100.8700000000008</v>
      </c>
      <c r="DA15" s="1011">
        <v>2.0539851730151573</v>
      </c>
      <c r="DB15" s="1013">
        <v>-1.5576378879188332E-2</v>
      </c>
      <c r="DC15" s="1007">
        <v>1.461846675439462E-2</v>
      </c>
      <c r="DD15" s="853">
        <v>1.0130268872057306</v>
      </c>
      <c r="DE15" s="848">
        <v>0.98699976977807335</v>
      </c>
      <c r="DF15" s="757"/>
      <c r="DG15" s="754"/>
    </row>
    <row r="16" spans="1:116" s="752" customFormat="1" ht="19.5" customHeight="1">
      <c r="A16" s="758" t="s">
        <v>50</v>
      </c>
      <c r="B16" s="1001">
        <v>198894.02</v>
      </c>
      <c r="C16" s="128">
        <v>178546.84</v>
      </c>
      <c r="D16" s="1010">
        <v>-20347.179999999993</v>
      </c>
      <c r="E16" s="1003">
        <v>-0.10230161771580661</v>
      </c>
      <c r="F16" s="1001">
        <v>159452.99</v>
      </c>
      <c r="G16" s="1004">
        <v>152356.56</v>
      </c>
      <c r="H16" s="1010">
        <v>-7096.429999999993</v>
      </c>
      <c r="I16" s="1011">
        <v>-4.4504841207430437E-2</v>
      </c>
      <c r="J16" s="1012">
        <v>0.80169826121469112</v>
      </c>
      <c r="K16" s="1007">
        <v>0.85331423395675887</v>
      </c>
      <c r="L16" s="1001">
        <v>4066.03</v>
      </c>
      <c r="M16" s="128">
        <v>2825.05</v>
      </c>
      <c r="N16" s="1010">
        <v>-1240.98</v>
      </c>
      <c r="O16" s="1011">
        <v>-0.3052067987693155</v>
      </c>
      <c r="P16" s="1012">
        <v>2.5499866763238496E-2</v>
      </c>
      <c r="Q16" s="1007">
        <v>1.8542358793083805E-2</v>
      </c>
      <c r="R16" s="1001">
        <v>155386.96</v>
      </c>
      <c r="S16" s="1004">
        <v>149531.51</v>
      </c>
      <c r="T16" s="1010">
        <v>-5855.4499999999825</v>
      </c>
      <c r="U16" s="1011">
        <v>-3.7683020505710277E-2</v>
      </c>
      <c r="V16" s="1012">
        <v>0.97450013323676155</v>
      </c>
      <c r="W16" s="1007">
        <v>0.98145764120691625</v>
      </c>
      <c r="X16" s="1001">
        <v>403.02</v>
      </c>
      <c r="Y16" s="128">
        <v>416.24</v>
      </c>
      <c r="Z16" s="1010">
        <v>13.220000000000027</v>
      </c>
      <c r="AA16" s="1011">
        <v>3.2802342315517909E-2</v>
      </c>
      <c r="AB16" s="1013">
        <v>2.5275161036491067E-3</v>
      </c>
      <c r="AC16" s="1007">
        <v>2.7320123268732245E-3</v>
      </c>
      <c r="AD16" s="1001">
        <v>154983.94</v>
      </c>
      <c r="AE16" s="128">
        <v>149115.26999999999</v>
      </c>
      <c r="AF16" s="1010">
        <v>-5868.6700000000128</v>
      </c>
      <c r="AG16" s="1011">
        <v>-3.786631053514327E-2</v>
      </c>
      <c r="AH16" s="1013">
        <v>0.97197261713311245</v>
      </c>
      <c r="AI16" s="1007">
        <v>0.97872562888004289</v>
      </c>
      <c r="AJ16" s="1001">
        <v>114623.55</v>
      </c>
      <c r="AK16" s="1004">
        <v>97216.81</v>
      </c>
      <c r="AL16" s="1010">
        <v>-17406.740000000005</v>
      </c>
      <c r="AM16" s="1011">
        <v>-0.15186006715024972</v>
      </c>
      <c r="AN16" s="1013">
        <v>0.57630465712342693</v>
      </c>
      <c r="AO16" s="1007">
        <v>0.54448910997248678</v>
      </c>
      <c r="AP16" s="1001">
        <v>79083.95</v>
      </c>
      <c r="AQ16" s="128">
        <v>72487.08</v>
      </c>
      <c r="AR16" s="1010">
        <v>-6596.8699999999953</v>
      </c>
      <c r="AS16" s="1011">
        <v>-8.3416040802210753E-2</v>
      </c>
      <c r="AT16" s="1013">
        <v>0.4959703170194551</v>
      </c>
      <c r="AU16" s="1007">
        <v>0.47577262180243507</v>
      </c>
      <c r="AV16" s="1001">
        <v>6582.93</v>
      </c>
      <c r="AW16" s="1004">
        <v>-3049.82</v>
      </c>
      <c r="AX16" s="1010">
        <v>-9632.75</v>
      </c>
      <c r="AY16" s="1011">
        <v>-1.4632921814450404</v>
      </c>
      <c r="AZ16" s="1013">
        <v>8.323977241905596E-2</v>
      </c>
      <c r="BA16" s="1007">
        <v>-4.2073980632134723E-2</v>
      </c>
      <c r="BB16" s="1001">
        <v>85666.880000000005</v>
      </c>
      <c r="BC16" s="128">
        <v>69437.259999999995</v>
      </c>
      <c r="BD16" s="1010">
        <v>-16229.62000000001</v>
      </c>
      <c r="BE16" s="1011">
        <v>-0.18945034533766153</v>
      </c>
      <c r="BF16" s="1013">
        <v>0.55131318612578561</v>
      </c>
      <c r="BG16" s="1007">
        <v>0.4643654036530494</v>
      </c>
      <c r="BH16" s="1001">
        <v>85666.880000000005</v>
      </c>
      <c r="BI16" s="128">
        <v>69437.259999999995</v>
      </c>
      <c r="BJ16" s="1010">
        <v>-16229.62000000001</v>
      </c>
      <c r="BK16" s="1011">
        <v>-0.18945034533766153</v>
      </c>
      <c r="BL16" s="1013">
        <v>0.55274682008987519</v>
      </c>
      <c r="BM16" s="1007">
        <v>0.46566163210514927</v>
      </c>
      <c r="BN16" s="128">
        <v>22547.25</v>
      </c>
      <c r="BO16" s="128">
        <v>22396.92</v>
      </c>
      <c r="BP16" s="1010">
        <v>-150.33000000000175</v>
      </c>
      <c r="BQ16" s="1011">
        <v>-6.6673319362672498E-3</v>
      </c>
      <c r="BR16" s="1013">
        <v>0.11336313681024698</v>
      </c>
      <c r="BS16" s="1007">
        <v>0.12544002458962589</v>
      </c>
      <c r="BT16" s="1001">
        <v>10595.62</v>
      </c>
      <c r="BU16" s="128">
        <v>15813.57</v>
      </c>
      <c r="BV16" s="1010">
        <v>5217.9499999999989</v>
      </c>
      <c r="BW16" s="1011">
        <v>0.49246292335889724</v>
      </c>
      <c r="BX16" s="1013">
        <v>6.8365922301368773E-2</v>
      </c>
      <c r="BY16" s="1007">
        <v>0.10604929998114881</v>
      </c>
      <c r="BZ16" s="1001">
        <v>0</v>
      </c>
      <c r="CA16" s="128">
        <v>0</v>
      </c>
      <c r="CB16" s="1010">
        <v>0</v>
      </c>
      <c r="CC16" s="1011">
        <v>0</v>
      </c>
      <c r="CD16" s="1013">
        <v>0</v>
      </c>
      <c r="CE16" s="1007">
        <v>0</v>
      </c>
      <c r="CF16" s="1001">
        <v>10838.18</v>
      </c>
      <c r="CG16" s="1004">
        <v>10582.95</v>
      </c>
      <c r="CH16" s="1010">
        <v>-255.22999999999956</v>
      </c>
      <c r="CI16" s="1011">
        <v>-2.3549156777244847E-2</v>
      </c>
      <c r="CJ16" s="1013">
        <v>6.9930987688143695E-2</v>
      </c>
      <c r="CK16" s="1007">
        <v>7.0971604718953335E-2</v>
      </c>
      <c r="CL16" s="1001">
        <v>35311.07</v>
      </c>
      <c r="CM16" s="128">
        <v>41014.400000000001</v>
      </c>
      <c r="CN16" s="1010">
        <v>5703.3300000000017</v>
      </c>
      <c r="CO16" s="1011">
        <v>0.16151677080303717</v>
      </c>
      <c r="CP16" s="1013">
        <v>0.22783696168777229</v>
      </c>
      <c r="CQ16" s="1007">
        <v>0.27505164293368484</v>
      </c>
      <c r="CR16" s="1001">
        <v>639.39</v>
      </c>
      <c r="CS16" s="1004">
        <v>1727.76</v>
      </c>
      <c r="CT16" s="1010">
        <v>1088.3699999999999</v>
      </c>
      <c r="CU16" s="1011">
        <v>1.7022005348848119</v>
      </c>
      <c r="CV16" s="1013">
        <v>4.1255242317365269E-3</v>
      </c>
      <c r="CW16" s="1007">
        <v>1.1586740915266425E-2</v>
      </c>
      <c r="CX16" s="1001">
        <v>11932.8</v>
      </c>
      <c r="CY16" s="1004">
        <v>10539.34</v>
      </c>
      <c r="CZ16" s="1010">
        <v>-1393.4599999999991</v>
      </c>
      <c r="DA16" s="1011">
        <v>-0.11677561008313214</v>
      </c>
      <c r="DB16" s="1013">
        <v>5.9995770611906786E-2</v>
      </c>
      <c r="DC16" s="1007">
        <v>5.902843197896978E-2</v>
      </c>
      <c r="DD16" s="853">
        <v>0.92300621599889643</v>
      </c>
      <c r="DE16" s="848">
        <v>0.92932085359198957</v>
      </c>
      <c r="DF16" s="757"/>
      <c r="DG16" s="754"/>
    </row>
    <row r="17" spans="1:111" s="752" customFormat="1" ht="19.5" customHeight="1">
      <c r="A17" s="758" t="s">
        <v>507</v>
      </c>
      <c r="B17" s="1001">
        <v>153329.93</v>
      </c>
      <c r="C17" s="128">
        <v>166324.85</v>
      </c>
      <c r="D17" s="1010">
        <v>12994.920000000013</v>
      </c>
      <c r="E17" s="1003">
        <v>8.4751359372563548E-2</v>
      </c>
      <c r="F17" s="1001">
        <v>113084.18</v>
      </c>
      <c r="G17" s="1004">
        <v>129951.58</v>
      </c>
      <c r="H17" s="1010">
        <v>16867.400000000009</v>
      </c>
      <c r="I17" s="1011">
        <v>0.14915791050525379</v>
      </c>
      <c r="J17" s="1012">
        <v>0.73752189151850522</v>
      </c>
      <c r="K17" s="1007">
        <v>0.78131187251934997</v>
      </c>
      <c r="L17" s="1001">
        <v>-12814.47</v>
      </c>
      <c r="M17" s="128">
        <v>-288.85000000000002</v>
      </c>
      <c r="N17" s="1010">
        <v>12525.619999999999</v>
      </c>
      <c r="O17" s="1011">
        <v>0.97745907556067468</v>
      </c>
      <c r="P17" s="1012">
        <v>-0.11331797250508427</v>
      </c>
      <c r="Q17" s="1007">
        <v>-2.2227509661675525E-3</v>
      </c>
      <c r="R17" s="1001">
        <v>125898.66</v>
      </c>
      <c r="S17" s="1004">
        <v>130240.43</v>
      </c>
      <c r="T17" s="1010">
        <v>4341.7699999999895</v>
      </c>
      <c r="U17" s="1011">
        <v>3.4486228844691352E-2</v>
      </c>
      <c r="V17" s="1012">
        <v>1.1133180609347835</v>
      </c>
      <c r="W17" s="1007">
        <v>1.0022227509661674</v>
      </c>
      <c r="X17" s="1001">
        <v>3082.7</v>
      </c>
      <c r="Y17" s="128">
        <v>0</v>
      </c>
      <c r="Z17" s="1010">
        <v>-3082.7</v>
      </c>
      <c r="AA17" s="1011">
        <v>-1</v>
      </c>
      <c r="AB17" s="1013">
        <v>2.72602233132875E-2</v>
      </c>
      <c r="AC17" s="1007">
        <v>0</v>
      </c>
      <c r="AD17" s="1001">
        <v>122815.96</v>
      </c>
      <c r="AE17" s="128">
        <v>130240.43</v>
      </c>
      <c r="AF17" s="1010">
        <v>7424.4699999999866</v>
      </c>
      <c r="AG17" s="1011">
        <v>6.0451996629753868E-2</v>
      </c>
      <c r="AH17" s="1013">
        <v>1.086057837621496</v>
      </c>
      <c r="AI17" s="1007">
        <v>1.0022227509661674</v>
      </c>
      <c r="AJ17" s="1001">
        <v>75974.070000000007</v>
      </c>
      <c r="AK17" s="1004">
        <v>65514.92</v>
      </c>
      <c r="AL17" s="1010">
        <v>-10459.150000000009</v>
      </c>
      <c r="AM17" s="1011">
        <v>-0.13766736466797169</v>
      </c>
      <c r="AN17" s="1013">
        <v>0.49549406303126864</v>
      </c>
      <c r="AO17" s="1007">
        <v>0.39389736410404097</v>
      </c>
      <c r="AP17" s="1001">
        <v>70485.45</v>
      </c>
      <c r="AQ17" s="128">
        <v>59576.73</v>
      </c>
      <c r="AR17" s="1010">
        <v>-10908.719999999994</v>
      </c>
      <c r="AS17" s="1011">
        <v>-0.15476555799813996</v>
      </c>
      <c r="AT17" s="1013">
        <v>0.62330071279643184</v>
      </c>
      <c r="AU17" s="1007">
        <v>0.45845329468098811</v>
      </c>
      <c r="AV17" s="1001">
        <v>7146.61</v>
      </c>
      <c r="AW17" s="1004">
        <v>13216.55</v>
      </c>
      <c r="AX17" s="1010">
        <v>6069.94</v>
      </c>
      <c r="AY17" s="1011">
        <v>0.84934535395103405</v>
      </c>
      <c r="AZ17" s="1013">
        <v>0.1013912800443212</v>
      </c>
      <c r="BA17" s="1007">
        <v>0.22184080932270031</v>
      </c>
      <c r="BB17" s="1001">
        <v>77632.06</v>
      </c>
      <c r="BC17" s="128">
        <v>72793.279999999999</v>
      </c>
      <c r="BD17" s="1010">
        <v>-4838.7799999999988</v>
      </c>
      <c r="BE17" s="1011">
        <v>-6.2329661225014495E-2</v>
      </c>
      <c r="BF17" s="1013">
        <v>0.6166234017105503</v>
      </c>
      <c r="BG17" s="1007">
        <v>0.5589146166056117</v>
      </c>
      <c r="BH17" s="1001">
        <v>77632.06</v>
      </c>
      <c r="BI17" s="128">
        <v>72793.279999999999</v>
      </c>
      <c r="BJ17" s="1010">
        <v>-4838.7799999999988</v>
      </c>
      <c r="BK17" s="1011">
        <v>-6.2329661225014495E-2</v>
      </c>
      <c r="BL17" s="1013">
        <v>0.63210074651535508</v>
      </c>
      <c r="BM17" s="1007">
        <v>0.5589146166056117</v>
      </c>
      <c r="BN17" s="128">
        <v>21047.64</v>
      </c>
      <c r="BO17" s="128">
        <v>22415.18</v>
      </c>
      <c r="BP17" s="1010">
        <v>1367.5400000000009</v>
      </c>
      <c r="BQ17" s="1011">
        <v>6.4973555229945065E-2</v>
      </c>
      <c r="BR17" s="1013">
        <v>0.13727026419434224</v>
      </c>
      <c r="BS17" s="1007">
        <v>0.13476747461368521</v>
      </c>
      <c r="BT17" s="1001">
        <v>4577.34</v>
      </c>
      <c r="BU17" s="128">
        <v>9035.93</v>
      </c>
      <c r="BV17" s="1010">
        <v>4458.59</v>
      </c>
      <c r="BW17" s="1011">
        <v>0.97405698506119276</v>
      </c>
      <c r="BX17" s="1013">
        <v>3.7269911825792021E-2</v>
      </c>
      <c r="BY17" s="1007">
        <v>6.9378840349344675E-2</v>
      </c>
      <c r="BZ17" s="1001">
        <v>0</v>
      </c>
      <c r="CA17" s="128">
        <v>0</v>
      </c>
      <c r="CB17" s="1010">
        <v>0</v>
      </c>
      <c r="CC17" s="1011">
        <v>0</v>
      </c>
      <c r="CD17" s="1013">
        <v>0</v>
      </c>
      <c r="CE17" s="1007">
        <v>0</v>
      </c>
      <c r="CF17" s="1001">
        <v>9214.86</v>
      </c>
      <c r="CG17" s="1004">
        <v>11456.84</v>
      </c>
      <c r="CH17" s="1010">
        <v>2241.9799999999996</v>
      </c>
      <c r="CI17" s="1011">
        <v>0.2433004950699196</v>
      </c>
      <c r="CJ17" s="1013">
        <v>7.5029825113934703E-2</v>
      </c>
      <c r="CK17" s="1007">
        <v>8.7966847161054379E-2</v>
      </c>
      <c r="CL17" s="1001">
        <v>30850.11</v>
      </c>
      <c r="CM17" s="128">
        <v>35609.39</v>
      </c>
      <c r="CN17" s="1010">
        <v>4759.2799999999988</v>
      </c>
      <c r="CO17" s="1011">
        <v>0.15427108687781013</v>
      </c>
      <c r="CP17" s="1013">
        <v>0.25118974765168955</v>
      </c>
      <c r="CQ17" s="1007">
        <v>0.27341271830874636</v>
      </c>
      <c r="CR17" s="1001">
        <v>62.92</v>
      </c>
      <c r="CS17" s="1004">
        <v>-215.41</v>
      </c>
      <c r="CT17" s="1010">
        <v>-278.33</v>
      </c>
      <c r="CU17" s="1011">
        <v>-4.4235537190082637</v>
      </c>
      <c r="CV17" s="1013">
        <v>5.1231126638589966E-4</v>
      </c>
      <c r="CW17" s="1007">
        <v>-1.6539410995495025E-3</v>
      </c>
      <c r="CX17" s="1001">
        <v>478.67</v>
      </c>
      <c r="CY17" s="1004">
        <v>1560.41</v>
      </c>
      <c r="CZ17" s="1010">
        <v>1081.74</v>
      </c>
      <c r="DA17" s="1011">
        <v>2.2598867695907408</v>
      </c>
      <c r="DB17" s="1013">
        <v>3.1218301606216088E-3</v>
      </c>
      <c r="DC17" s="1007">
        <v>9.3817009304382366E-3</v>
      </c>
      <c r="DD17" s="853">
        <v>0.99610254237315721</v>
      </c>
      <c r="DE17" s="848">
        <v>0.98801900454413438</v>
      </c>
      <c r="DF17" s="757"/>
      <c r="DG17" s="754"/>
    </row>
    <row r="18" spans="1:111" s="752" customFormat="1" ht="19.5" customHeight="1">
      <c r="A18" s="758" t="s">
        <v>49</v>
      </c>
      <c r="B18" s="1001">
        <v>143041.53</v>
      </c>
      <c r="C18" s="128">
        <v>146530.44</v>
      </c>
      <c r="D18" s="1010">
        <v>3488.9100000000035</v>
      </c>
      <c r="E18" s="1003">
        <v>2.4390888436386298E-2</v>
      </c>
      <c r="F18" s="1001">
        <v>143041.53</v>
      </c>
      <c r="G18" s="1004">
        <v>146530.44</v>
      </c>
      <c r="H18" s="1010">
        <v>3488.9100000000035</v>
      </c>
      <c r="I18" s="1011">
        <v>2.4390888436386298E-2</v>
      </c>
      <c r="J18" s="1012">
        <v>1</v>
      </c>
      <c r="K18" s="1007">
        <v>1</v>
      </c>
      <c r="L18" s="1001">
        <v>19114.34</v>
      </c>
      <c r="M18" s="128">
        <v>12298.75</v>
      </c>
      <c r="N18" s="1010">
        <v>-6815.59</v>
      </c>
      <c r="O18" s="1011">
        <v>-0.3565694656472575</v>
      </c>
      <c r="P18" s="1012">
        <v>0.13362790512657408</v>
      </c>
      <c r="Q18" s="1007">
        <v>8.3933072199878736E-2</v>
      </c>
      <c r="R18" s="1001">
        <v>123927.18</v>
      </c>
      <c r="S18" s="1004">
        <v>134231.69</v>
      </c>
      <c r="T18" s="1010">
        <v>10304.510000000009</v>
      </c>
      <c r="U18" s="1011">
        <v>8.314971743890251E-2</v>
      </c>
      <c r="V18" s="1012">
        <v>0.86637202496365906</v>
      </c>
      <c r="W18" s="1007">
        <v>0.91606692780012122</v>
      </c>
      <c r="X18" s="1001">
        <v>2811.53</v>
      </c>
      <c r="Y18" s="128">
        <v>3321.93</v>
      </c>
      <c r="Z18" s="1010">
        <v>510.39999999999964</v>
      </c>
      <c r="AA18" s="1011">
        <v>0.18153816605193598</v>
      </c>
      <c r="AB18" s="1013">
        <v>1.9655340655262848E-2</v>
      </c>
      <c r="AC18" s="1007">
        <v>2.2670579573773202E-2</v>
      </c>
      <c r="AD18" s="1001">
        <v>121115.65</v>
      </c>
      <c r="AE18" s="128">
        <v>130909.77</v>
      </c>
      <c r="AF18" s="1010">
        <v>9794.1200000000099</v>
      </c>
      <c r="AG18" s="1011">
        <v>8.0865850119286903E-2</v>
      </c>
      <c r="AH18" s="1013">
        <v>0.84671668430839631</v>
      </c>
      <c r="AI18" s="1007">
        <v>0.89339641647155366</v>
      </c>
      <c r="AJ18" s="1001">
        <v>56261.4</v>
      </c>
      <c r="AK18" s="1004">
        <v>49496.57</v>
      </c>
      <c r="AL18" s="1010">
        <v>-6764.8300000000017</v>
      </c>
      <c r="AM18" s="1011">
        <v>-0.12023927595118503</v>
      </c>
      <c r="AN18" s="1013">
        <v>0.39332213518689296</v>
      </c>
      <c r="AO18" s="1007">
        <v>0.33779035946387659</v>
      </c>
      <c r="AP18" s="1001">
        <v>55177.02</v>
      </c>
      <c r="AQ18" s="128">
        <v>49423.47</v>
      </c>
      <c r="AR18" s="1010">
        <v>-5753.5499999999956</v>
      </c>
      <c r="AS18" s="1011">
        <v>-0.10427438814201992</v>
      </c>
      <c r="AT18" s="1013">
        <v>0.38574125989843649</v>
      </c>
      <c r="AU18" s="1007">
        <v>0.33729148701116302</v>
      </c>
      <c r="AV18" s="1001">
        <v>4957.8599999999997</v>
      </c>
      <c r="AW18" s="1004">
        <v>16882.82</v>
      </c>
      <c r="AX18" s="1010">
        <v>11924.96</v>
      </c>
      <c r="AY18" s="1011">
        <v>2.405263561294591</v>
      </c>
      <c r="AZ18" s="1013">
        <v>8.9853710838316392E-2</v>
      </c>
      <c r="BA18" s="1007">
        <v>0.34159519758527679</v>
      </c>
      <c r="BB18" s="1001">
        <v>60134.879999999997</v>
      </c>
      <c r="BC18" s="128">
        <v>66306.289999999994</v>
      </c>
      <c r="BD18" s="1010">
        <v>6171.4099999999962</v>
      </c>
      <c r="BE18" s="1011">
        <v>0.10262612979355736</v>
      </c>
      <c r="BF18" s="1013">
        <v>0.4852436729376074</v>
      </c>
      <c r="BG18" s="1007">
        <v>0.49396897260252026</v>
      </c>
      <c r="BH18" s="1001">
        <v>59608.15</v>
      </c>
      <c r="BI18" s="128">
        <v>65862.97</v>
      </c>
      <c r="BJ18" s="1010">
        <v>6254.82</v>
      </c>
      <c r="BK18" s="1011">
        <v>0.10493229533209804</v>
      </c>
      <c r="BL18" s="1013">
        <v>0.49215894064887572</v>
      </c>
      <c r="BM18" s="1007">
        <v>0.50311729980122954</v>
      </c>
      <c r="BN18" s="128">
        <v>17113.62</v>
      </c>
      <c r="BO18" s="128">
        <v>18715.439999999999</v>
      </c>
      <c r="BP18" s="1010">
        <v>1601.8199999999997</v>
      </c>
      <c r="BQ18" s="1011">
        <v>9.3599133321880454E-2</v>
      </c>
      <c r="BR18" s="1013">
        <v>0.11964091827037923</v>
      </c>
      <c r="BS18" s="1007">
        <v>0.12772390501250114</v>
      </c>
      <c r="BT18" s="1001">
        <v>17198.41</v>
      </c>
      <c r="BU18" s="128">
        <v>18715.419999999998</v>
      </c>
      <c r="BV18" s="1010">
        <v>1517.0099999999984</v>
      </c>
      <c r="BW18" s="1011">
        <v>8.8206409778578271E-2</v>
      </c>
      <c r="BX18" s="1013">
        <v>0.14199989844417299</v>
      </c>
      <c r="BY18" s="1007">
        <v>0.1429642722617265</v>
      </c>
      <c r="BZ18" s="1001">
        <v>0</v>
      </c>
      <c r="CA18" s="128">
        <v>0</v>
      </c>
      <c r="CB18" s="1010">
        <v>0</v>
      </c>
      <c r="CC18" s="1011">
        <v>0</v>
      </c>
      <c r="CD18" s="1013">
        <v>0</v>
      </c>
      <c r="CE18" s="1007">
        <v>0</v>
      </c>
      <c r="CF18" s="1001">
        <v>11061.08</v>
      </c>
      <c r="CG18" s="1004">
        <v>11548.52</v>
      </c>
      <c r="CH18" s="1010">
        <v>487.44000000000051</v>
      </c>
      <c r="CI18" s="1011">
        <v>4.4068029523337729E-2</v>
      </c>
      <c r="CJ18" s="1013">
        <v>9.1326595695931947E-2</v>
      </c>
      <c r="CK18" s="1007">
        <v>8.8217403483330542E-2</v>
      </c>
      <c r="CL18" s="1001">
        <v>24669.7</v>
      </c>
      <c r="CM18" s="128">
        <v>25058.880000000001</v>
      </c>
      <c r="CN18" s="1010">
        <v>389.18000000000029</v>
      </c>
      <c r="CO18" s="1011">
        <v>1.5775627591742107E-2</v>
      </c>
      <c r="CP18" s="1013">
        <v>0.20368713704628594</v>
      </c>
      <c r="CQ18" s="1007">
        <v>0.19142100700352618</v>
      </c>
      <c r="CR18" s="1001">
        <v>72.59</v>
      </c>
      <c r="CS18" s="1004">
        <v>47.7</v>
      </c>
      <c r="CT18" s="1010">
        <v>-24.89</v>
      </c>
      <c r="CU18" s="1011">
        <v>-0.34288469486155115</v>
      </c>
      <c r="CV18" s="1013">
        <v>5.9934451080434286E-4</v>
      </c>
      <c r="CW18" s="1007">
        <v>3.6437310981449287E-4</v>
      </c>
      <c r="CX18" s="1001">
        <v>8505.73</v>
      </c>
      <c r="CY18" s="1004">
        <v>9676.27</v>
      </c>
      <c r="CZ18" s="1010">
        <v>1170.5400000000009</v>
      </c>
      <c r="DA18" s="1011">
        <v>0.13761781763587616</v>
      </c>
      <c r="DB18" s="1013">
        <v>5.9463360046554309E-2</v>
      </c>
      <c r="DC18" s="1007">
        <v>6.6035903529669329E-2</v>
      </c>
      <c r="DD18" s="853">
        <v>0.92977191634607093</v>
      </c>
      <c r="DE18" s="848">
        <v>0.92608443204811985</v>
      </c>
      <c r="DF18" s="757"/>
      <c r="DG18" s="754"/>
    </row>
    <row r="19" spans="1:111" s="752" customFormat="1" ht="19.5" customHeight="1">
      <c r="A19" s="758" t="s">
        <v>23</v>
      </c>
      <c r="B19" s="1001">
        <v>121617.26</v>
      </c>
      <c r="C19" s="128">
        <v>137625.03</v>
      </c>
      <c r="D19" s="1010">
        <v>16007.770000000004</v>
      </c>
      <c r="E19" s="1003">
        <v>0.1316241625571897</v>
      </c>
      <c r="F19" s="1001">
        <v>24479.37</v>
      </c>
      <c r="G19" s="1004">
        <v>28702.09</v>
      </c>
      <c r="H19" s="1010">
        <v>4222.7200000000012</v>
      </c>
      <c r="I19" s="1011">
        <v>0.17250117139452531</v>
      </c>
      <c r="J19" s="1012">
        <v>0.20128203842119119</v>
      </c>
      <c r="K19" s="1007">
        <v>0.20855283373961844</v>
      </c>
      <c r="L19" s="1001">
        <v>-8203.9500000000007</v>
      </c>
      <c r="M19" s="128">
        <v>0.94</v>
      </c>
      <c r="N19" s="1010">
        <v>8204.8900000000012</v>
      </c>
      <c r="O19" s="1011">
        <v>1.0001145789528216</v>
      </c>
      <c r="P19" s="1012">
        <v>-0.33513730132760772</v>
      </c>
      <c r="Q19" s="1007">
        <v>3.2750228293479671E-5</v>
      </c>
      <c r="R19" s="1001">
        <v>32683.32</v>
      </c>
      <c r="S19" s="1004">
        <v>28701.15</v>
      </c>
      <c r="T19" s="1010">
        <v>-3982.1699999999983</v>
      </c>
      <c r="U19" s="1011">
        <v>-0.12184104919573649</v>
      </c>
      <c r="V19" s="1012">
        <v>1.3351373013276078</v>
      </c>
      <c r="W19" s="1007">
        <v>0.99996724977170659</v>
      </c>
      <c r="X19" s="1001">
        <v>258.85000000000002</v>
      </c>
      <c r="Y19" s="128">
        <v>319.93</v>
      </c>
      <c r="Z19" s="1010">
        <v>61.079999999999984</v>
      </c>
      <c r="AA19" s="1011">
        <v>0.23596677612516895</v>
      </c>
      <c r="AB19" s="1013">
        <v>1.0574210038902146E-2</v>
      </c>
      <c r="AC19" s="1007">
        <v>1.1146575040354205E-2</v>
      </c>
      <c r="AD19" s="1001">
        <v>32424.47</v>
      </c>
      <c r="AE19" s="128">
        <v>28381.21</v>
      </c>
      <c r="AF19" s="1010">
        <v>-4043.260000000002</v>
      </c>
      <c r="AG19" s="1011">
        <v>-0.12469779768181259</v>
      </c>
      <c r="AH19" s="1013">
        <v>1.3245630912887056</v>
      </c>
      <c r="AI19" s="1007">
        <v>0.98882032632466832</v>
      </c>
      <c r="AJ19" s="1001">
        <v>64624.27</v>
      </c>
      <c r="AK19" s="1004">
        <v>75686.399999999994</v>
      </c>
      <c r="AL19" s="1010">
        <v>11062.129999999997</v>
      </c>
      <c r="AM19" s="1011">
        <v>0.17117609220189253</v>
      </c>
      <c r="AN19" s="1013">
        <v>0.53137416514728253</v>
      </c>
      <c r="AO19" s="1007">
        <v>0.5499464741261092</v>
      </c>
      <c r="AP19" s="1001">
        <v>12748.01</v>
      </c>
      <c r="AQ19" s="128">
        <v>15339.84</v>
      </c>
      <c r="AR19" s="1010">
        <v>2591.83</v>
      </c>
      <c r="AS19" s="1011">
        <v>0.2033125170124592</v>
      </c>
      <c r="AT19" s="1013">
        <v>0.52076544453554163</v>
      </c>
      <c r="AU19" s="1007">
        <v>0.53445027870792683</v>
      </c>
      <c r="AV19" s="1001">
        <v>6630.91</v>
      </c>
      <c r="AW19" s="1004">
        <v>1832.85</v>
      </c>
      <c r="AX19" s="1010">
        <v>-4798.0599999999995</v>
      </c>
      <c r="AY19" s="1011">
        <v>-0.72358997483000065</v>
      </c>
      <c r="AZ19" s="1013">
        <v>0.52015255714421305</v>
      </c>
      <c r="BA19" s="1007">
        <v>0.11948299330371111</v>
      </c>
      <c r="BB19" s="1001">
        <v>19378.919999999998</v>
      </c>
      <c r="BC19" s="128">
        <v>17172.689999999999</v>
      </c>
      <c r="BD19" s="1010">
        <v>-2206.2299999999996</v>
      </c>
      <c r="BE19" s="1011">
        <v>-0.1138469016849236</v>
      </c>
      <c r="BF19" s="1013">
        <v>0.59292997161855032</v>
      </c>
      <c r="BG19" s="1007">
        <v>0.59832759314522233</v>
      </c>
      <c r="BH19" s="1001">
        <v>19378.919999999998</v>
      </c>
      <c r="BI19" s="128">
        <v>17172.689999999999</v>
      </c>
      <c r="BJ19" s="1010">
        <v>-2206.2299999999996</v>
      </c>
      <c r="BK19" s="1011">
        <v>-0.1138469016849236</v>
      </c>
      <c r="BL19" s="1013">
        <v>0.59766343135292566</v>
      </c>
      <c r="BM19" s="1007">
        <v>0.60507251100287829</v>
      </c>
      <c r="BN19" s="128">
        <v>24382.31</v>
      </c>
      <c r="BO19" s="128">
        <v>25290.63</v>
      </c>
      <c r="BP19" s="1010">
        <v>908.31999999999971</v>
      </c>
      <c r="BQ19" s="1011">
        <v>3.7253238105823427E-2</v>
      </c>
      <c r="BR19" s="1013">
        <v>0.20048396091146933</v>
      </c>
      <c r="BS19" s="1007">
        <v>0.1837647555826146</v>
      </c>
      <c r="BT19" s="1001">
        <v>-2661.37</v>
      </c>
      <c r="BU19" s="128">
        <v>3007.38</v>
      </c>
      <c r="BV19" s="1010">
        <v>5668.75</v>
      </c>
      <c r="BW19" s="1011">
        <v>2.130011986307804</v>
      </c>
      <c r="BX19" s="1013">
        <v>-8.2079059426414677E-2</v>
      </c>
      <c r="BY19" s="1007">
        <v>0.1059637696912852</v>
      </c>
      <c r="BZ19" s="1001">
        <v>0</v>
      </c>
      <c r="CA19" s="128">
        <v>0</v>
      </c>
      <c r="CB19" s="1010">
        <v>0</v>
      </c>
      <c r="CC19" s="1011">
        <v>0</v>
      </c>
      <c r="CD19" s="1013">
        <v>0</v>
      </c>
      <c r="CE19" s="1007">
        <v>0</v>
      </c>
      <c r="CF19" s="1001">
        <v>2351.9899999999998</v>
      </c>
      <c r="CG19" s="1004">
        <v>2936.3</v>
      </c>
      <c r="CH19" s="1010">
        <v>584.3100000000004</v>
      </c>
      <c r="CI19" s="1011">
        <v>0.248432178708243</v>
      </c>
      <c r="CJ19" s="1013">
        <v>7.2537500227451659E-2</v>
      </c>
      <c r="CK19" s="1007">
        <v>0.10345929578055341</v>
      </c>
      <c r="CL19" s="1001">
        <v>8803.17</v>
      </c>
      <c r="CM19" s="128">
        <v>9056.17</v>
      </c>
      <c r="CN19" s="1010">
        <v>253</v>
      </c>
      <c r="CO19" s="1011">
        <v>2.8739647195271702E-2</v>
      </c>
      <c r="CP19" s="1013">
        <v>0.27149772995518506</v>
      </c>
      <c r="CQ19" s="1007">
        <v>0.31909034181417917</v>
      </c>
      <c r="CR19" s="1001">
        <v>3798.14</v>
      </c>
      <c r="CS19" s="1004">
        <v>760.96</v>
      </c>
      <c r="CT19" s="1010">
        <v>-3037.18</v>
      </c>
      <c r="CU19" s="1011">
        <v>-0.79964930202678153</v>
      </c>
      <c r="CV19" s="1013">
        <v>0.11713807504023967</v>
      </c>
      <c r="CW19" s="1007">
        <v>2.6812105614947356E-2</v>
      </c>
      <c r="CX19" s="1001">
        <v>753.63</v>
      </c>
      <c r="CY19" s="1004">
        <v>-4552.28</v>
      </c>
      <c r="CZ19" s="1010">
        <v>-5305.91</v>
      </c>
      <c r="DA19" s="1011">
        <v>-7.0404707880524926</v>
      </c>
      <c r="DB19" s="1013">
        <v>6.1967355620411117E-3</v>
      </c>
      <c r="DC19" s="1007">
        <v>-3.3077413316458491E-2</v>
      </c>
      <c r="DD19" s="853">
        <v>0.97675736874033714</v>
      </c>
      <c r="DE19" s="848">
        <v>1.1603976715580484</v>
      </c>
      <c r="DF19" s="757"/>
      <c r="DG19" s="754"/>
    </row>
    <row r="20" spans="1:111" s="752" customFormat="1" ht="19.5" customHeight="1">
      <c r="A20" s="758" t="s">
        <v>51</v>
      </c>
      <c r="B20" s="1001">
        <v>120696.07</v>
      </c>
      <c r="C20" s="128">
        <v>120021.4</v>
      </c>
      <c r="D20" s="1010">
        <v>-674.67000000001281</v>
      </c>
      <c r="E20" s="1003">
        <v>-5.5898257499188897E-3</v>
      </c>
      <c r="F20" s="1001">
        <v>78285.960000000006</v>
      </c>
      <c r="G20" s="1004">
        <v>73744.66</v>
      </c>
      <c r="H20" s="1010">
        <v>-4541.3000000000029</v>
      </c>
      <c r="I20" s="1011">
        <v>-5.8009124496908544E-2</v>
      </c>
      <c r="J20" s="1012">
        <v>0.64862062203019533</v>
      </c>
      <c r="K20" s="1007">
        <v>0.61442926011527954</v>
      </c>
      <c r="L20" s="1001">
        <v>-1376.18</v>
      </c>
      <c r="M20" s="128">
        <v>-4044.43</v>
      </c>
      <c r="N20" s="1010">
        <v>-2668.25</v>
      </c>
      <c r="O20" s="1011">
        <v>-1.9388815416587946</v>
      </c>
      <c r="P20" s="1012">
        <v>-1.7578886431232368E-2</v>
      </c>
      <c r="Q20" s="1007">
        <v>-5.4843699869251548E-2</v>
      </c>
      <c r="R20" s="1001">
        <v>79662.14</v>
      </c>
      <c r="S20" s="1004">
        <v>77789.09</v>
      </c>
      <c r="T20" s="1010">
        <v>-1873.0500000000029</v>
      </c>
      <c r="U20" s="1011">
        <v>-2.3512423843999205E-2</v>
      </c>
      <c r="V20" s="1012">
        <v>1.0175788864312323</v>
      </c>
      <c r="W20" s="1007">
        <v>1.0548436998692514</v>
      </c>
      <c r="X20" s="1001">
        <v>1336.58</v>
      </c>
      <c r="Y20" s="128">
        <v>1372.2</v>
      </c>
      <c r="Z20" s="1010">
        <v>35.620000000000118</v>
      </c>
      <c r="AA20" s="1011">
        <v>2.6650106989480705E-2</v>
      </c>
      <c r="AB20" s="1013">
        <v>1.707304860284015E-2</v>
      </c>
      <c r="AC20" s="1007">
        <v>1.8607449000375077E-2</v>
      </c>
      <c r="AD20" s="1001">
        <v>78325.56</v>
      </c>
      <c r="AE20" s="128">
        <v>76416.88</v>
      </c>
      <c r="AF20" s="1010">
        <v>-1908.679999999993</v>
      </c>
      <c r="AG20" s="1011">
        <v>-2.4368545848890109E-2</v>
      </c>
      <c r="AH20" s="1013">
        <v>1.0005058378283922</v>
      </c>
      <c r="AI20" s="1007">
        <v>1.0362361152658375</v>
      </c>
      <c r="AJ20" s="1001">
        <v>72955</v>
      </c>
      <c r="AK20" s="1004">
        <v>67030.240000000005</v>
      </c>
      <c r="AL20" s="1010">
        <v>-5924.7599999999948</v>
      </c>
      <c r="AM20" s="1011">
        <v>-8.1211157562881151E-2</v>
      </c>
      <c r="AN20" s="1013">
        <v>0.60445215821857323</v>
      </c>
      <c r="AO20" s="1007">
        <v>0.55848573671028678</v>
      </c>
      <c r="AP20" s="1001">
        <v>51506.34</v>
      </c>
      <c r="AQ20" s="128">
        <v>48379.62</v>
      </c>
      <c r="AR20" s="1010">
        <v>-3126.7199999999939</v>
      </c>
      <c r="AS20" s="1011">
        <v>-6.0705536444639517E-2</v>
      </c>
      <c r="AT20" s="1013">
        <v>0.65792563570785867</v>
      </c>
      <c r="AU20" s="1007">
        <v>0.65604234937146633</v>
      </c>
      <c r="AV20" s="1001">
        <v>2183.9899999999998</v>
      </c>
      <c r="AW20" s="1004">
        <v>-5061.78</v>
      </c>
      <c r="AX20" s="1010">
        <v>-7245.7699999999995</v>
      </c>
      <c r="AY20" s="1011">
        <v>-3.3176754472319012</v>
      </c>
      <c r="AZ20" s="1013">
        <v>4.2402352797733252E-2</v>
      </c>
      <c r="BA20" s="1007">
        <v>-0.10462628685384465</v>
      </c>
      <c r="BB20" s="1001">
        <v>53690.33</v>
      </c>
      <c r="BC20" s="128">
        <v>43317.84</v>
      </c>
      <c r="BD20" s="1010">
        <v>-10372.490000000005</v>
      </c>
      <c r="BE20" s="1011">
        <v>-0.19319102713654404</v>
      </c>
      <c r="BF20" s="1013">
        <v>0.67397549199657458</v>
      </c>
      <c r="BG20" s="1007">
        <v>0.55686266544575846</v>
      </c>
      <c r="BH20" s="1001">
        <v>53690.33</v>
      </c>
      <c r="BI20" s="128">
        <v>43317.84</v>
      </c>
      <c r="BJ20" s="1010">
        <v>-10372.490000000005</v>
      </c>
      <c r="BK20" s="1011">
        <v>-0.19319102713654404</v>
      </c>
      <c r="BL20" s="1013">
        <v>0.68547649068835259</v>
      </c>
      <c r="BM20" s="1007">
        <v>0.56686219065735211</v>
      </c>
      <c r="BN20" s="128">
        <v>21625.07</v>
      </c>
      <c r="BO20" s="128">
        <v>21792.42</v>
      </c>
      <c r="BP20" s="1010">
        <v>167.34999999999854</v>
      </c>
      <c r="BQ20" s="1011">
        <v>7.7387032735615905E-3</v>
      </c>
      <c r="BR20" s="1013">
        <v>0.1791696283068703</v>
      </c>
      <c r="BS20" s="1007">
        <v>0.18157111981696597</v>
      </c>
      <c r="BT20" s="1001">
        <v>7579.38</v>
      </c>
      <c r="BU20" s="128">
        <v>7659.57</v>
      </c>
      <c r="BV20" s="1010">
        <v>80.1899999999996</v>
      </c>
      <c r="BW20" s="1011">
        <v>1.0580021057131269E-2</v>
      </c>
      <c r="BX20" s="1013">
        <v>9.6767645197812821E-2</v>
      </c>
      <c r="BY20" s="1007">
        <v>0.10023400588979817</v>
      </c>
      <c r="BZ20" s="1001">
        <v>0</v>
      </c>
      <c r="CA20" s="128">
        <v>0.25</v>
      </c>
      <c r="CB20" s="1010">
        <v>0.25</v>
      </c>
      <c r="CC20" s="1011" t="s">
        <v>490</v>
      </c>
      <c r="CD20" s="1013">
        <v>0</v>
      </c>
      <c r="CE20" s="1007">
        <v>3.2715284895169758E-6</v>
      </c>
      <c r="CF20" s="1001">
        <v>8434.85</v>
      </c>
      <c r="CG20" s="1004">
        <v>10444.870000000001</v>
      </c>
      <c r="CH20" s="1010">
        <v>2010.0200000000004</v>
      </c>
      <c r="CI20" s="1011">
        <v>0.2382994362673907</v>
      </c>
      <c r="CJ20" s="1013">
        <v>0.10768962264680905</v>
      </c>
      <c r="CK20" s="1007">
        <v>0.1366827590972047</v>
      </c>
      <c r="CL20" s="1001">
        <v>10512.23</v>
      </c>
      <c r="CM20" s="128">
        <v>11062.2</v>
      </c>
      <c r="CN20" s="1010">
        <v>549.97000000000116</v>
      </c>
      <c r="CO20" s="1011">
        <v>5.231715820525247E-2</v>
      </c>
      <c r="CP20" s="1013">
        <v>0.13421199925030858</v>
      </c>
      <c r="CQ20" s="1007">
        <v>0.14476120982693877</v>
      </c>
      <c r="CR20" s="1001">
        <v>87.7</v>
      </c>
      <c r="CS20" s="1004">
        <v>461.12</v>
      </c>
      <c r="CT20" s="1010">
        <v>373.42</v>
      </c>
      <c r="CU20" s="1011">
        <v>4.2579247434435574</v>
      </c>
      <c r="CV20" s="1013">
        <v>1.1196855790115002E-3</v>
      </c>
      <c r="CW20" s="1007">
        <v>6.0342688683442712E-3</v>
      </c>
      <c r="CX20" s="1001">
        <v>-1978.91</v>
      </c>
      <c r="CY20" s="1004">
        <v>3471.03</v>
      </c>
      <c r="CZ20" s="1010">
        <v>5449.9400000000005</v>
      </c>
      <c r="DA20" s="1011">
        <v>2.7540110464851866</v>
      </c>
      <c r="DB20" s="1013">
        <v>-1.6395811396344554E-2</v>
      </c>
      <c r="DC20" s="1007">
        <v>2.8920092583489279E-2</v>
      </c>
      <c r="DD20" s="853">
        <v>1.0252653156900506</v>
      </c>
      <c r="DE20" s="848">
        <v>0.95457770586812762</v>
      </c>
      <c r="DF20" s="757"/>
      <c r="DG20" s="754"/>
    </row>
    <row r="21" spans="1:111" s="752" customFormat="1" ht="19.5" customHeight="1">
      <c r="A21" s="758" t="s">
        <v>7</v>
      </c>
      <c r="B21" s="1001">
        <v>104941.13</v>
      </c>
      <c r="C21" s="128">
        <v>104587.03</v>
      </c>
      <c r="D21" s="1010">
        <v>-354.10000000000582</v>
      </c>
      <c r="E21" s="1003">
        <v>-3.3742727946612142E-3</v>
      </c>
      <c r="F21" s="1001">
        <v>72593.14</v>
      </c>
      <c r="G21" s="1004">
        <v>66731.81</v>
      </c>
      <c r="H21" s="1010">
        <v>-5861.3300000000017</v>
      </c>
      <c r="I21" s="1011">
        <v>-8.0742202362372006E-2</v>
      </c>
      <c r="J21" s="1012">
        <v>0.6917510798673504</v>
      </c>
      <c r="K21" s="1007">
        <v>0.63805053073980589</v>
      </c>
      <c r="L21" s="1001">
        <v>18016.669999999998</v>
      </c>
      <c r="M21" s="128">
        <v>5216.1000000000004</v>
      </c>
      <c r="N21" s="1010">
        <v>-12800.569999999998</v>
      </c>
      <c r="O21" s="1011">
        <v>-0.71048478991955777</v>
      </c>
      <c r="P21" s="1012">
        <v>0.24818694989636761</v>
      </c>
      <c r="Q21" s="1007">
        <v>7.8165120952061698E-2</v>
      </c>
      <c r="R21" s="1001">
        <v>54576.480000000003</v>
      </c>
      <c r="S21" s="1004">
        <v>61515.71</v>
      </c>
      <c r="T21" s="1010">
        <v>6939.2299999999959</v>
      </c>
      <c r="U21" s="1011">
        <v>0.12714689551249908</v>
      </c>
      <c r="V21" s="1012">
        <v>0.75181318785769569</v>
      </c>
      <c r="W21" s="1007">
        <v>0.92183487904793837</v>
      </c>
      <c r="X21" s="1001">
        <v>2209.46</v>
      </c>
      <c r="Y21" s="128">
        <v>3528.32</v>
      </c>
      <c r="Z21" s="1010">
        <v>1318.8600000000001</v>
      </c>
      <c r="AA21" s="1011">
        <v>0.59691508332352705</v>
      </c>
      <c r="AB21" s="1013">
        <v>3.0436209261646488E-2</v>
      </c>
      <c r="AC21" s="1007">
        <v>5.2873135016119004E-2</v>
      </c>
      <c r="AD21" s="1001">
        <v>52367.02</v>
      </c>
      <c r="AE21" s="128">
        <v>57987.39</v>
      </c>
      <c r="AF21" s="1010">
        <v>5620.3700000000026</v>
      </c>
      <c r="AG21" s="1011">
        <v>0.10732651963010313</v>
      </c>
      <c r="AH21" s="1013">
        <v>0.7213769785960491</v>
      </c>
      <c r="AI21" s="1007">
        <v>0.86896174403181936</v>
      </c>
      <c r="AJ21" s="1001">
        <v>31208.09</v>
      </c>
      <c r="AK21" s="1004">
        <v>41542.589999999997</v>
      </c>
      <c r="AL21" s="1010">
        <v>10334.499999999996</v>
      </c>
      <c r="AM21" s="1011">
        <v>0.33114810935241457</v>
      </c>
      <c r="AN21" s="1013">
        <v>0.29738663953780559</v>
      </c>
      <c r="AO21" s="1007">
        <v>0.397205944178738</v>
      </c>
      <c r="AP21" s="1001">
        <v>20760.71</v>
      </c>
      <c r="AQ21" s="128">
        <v>24582.400000000001</v>
      </c>
      <c r="AR21" s="1010">
        <v>3821.6900000000023</v>
      </c>
      <c r="AS21" s="1011">
        <v>0.18408281797684195</v>
      </c>
      <c r="AT21" s="1013">
        <v>0.28598721587191295</v>
      </c>
      <c r="AU21" s="1007">
        <v>0.36837604135119373</v>
      </c>
      <c r="AV21" s="1001">
        <v>3660.13</v>
      </c>
      <c r="AW21" s="1004">
        <v>2996.64</v>
      </c>
      <c r="AX21" s="1010">
        <v>-663.49000000000024</v>
      </c>
      <c r="AY21" s="1011">
        <v>-0.18127498203615725</v>
      </c>
      <c r="AZ21" s="1013">
        <v>0.1763008105214128</v>
      </c>
      <c r="BA21" s="1007">
        <v>0.12190184847695912</v>
      </c>
      <c r="BB21" s="1001">
        <v>24420.84</v>
      </c>
      <c r="BC21" s="128">
        <v>27579.040000000001</v>
      </c>
      <c r="BD21" s="1010">
        <v>3158.2000000000007</v>
      </c>
      <c r="BE21" s="1011">
        <v>0.12932397083802197</v>
      </c>
      <c r="BF21" s="1013">
        <v>0.44746088424903913</v>
      </c>
      <c r="BG21" s="1007">
        <v>0.44832515141254164</v>
      </c>
      <c r="BH21" s="1001">
        <v>22266.14</v>
      </c>
      <c r="BI21" s="128">
        <v>27137.87</v>
      </c>
      <c r="BJ21" s="1010">
        <v>4871.7299999999996</v>
      </c>
      <c r="BK21" s="1011">
        <v>0.21879544456291031</v>
      </c>
      <c r="BL21" s="1013">
        <v>0.42519394840493119</v>
      </c>
      <c r="BM21" s="1007">
        <v>0.46799605914320336</v>
      </c>
      <c r="BN21" s="128">
        <v>10124.94</v>
      </c>
      <c r="BO21" s="128">
        <v>11947.18</v>
      </c>
      <c r="BP21" s="1010">
        <v>1822.2399999999998</v>
      </c>
      <c r="BQ21" s="1011">
        <v>0.17997538750846914</v>
      </c>
      <c r="BR21" s="1013">
        <v>9.6482094294200946E-2</v>
      </c>
      <c r="BS21" s="1007">
        <v>0.11423194635128275</v>
      </c>
      <c r="BT21" s="1001">
        <v>5959.43</v>
      </c>
      <c r="BU21" s="128">
        <v>4763.6099999999997</v>
      </c>
      <c r="BV21" s="1010">
        <v>-1195.8200000000006</v>
      </c>
      <c r="BW21" s="1011">
        <v>-0.20066013024735596</v>
      </c>
      <c r="BX21" s="1013">
        <v>0.11380120541516399</v>
      </c>
      <c r="BY21" s="1007">
        <v>8.2149067236859594E-2</v>
      </c>
      <c r="BZ21" s="1001">
        <v>-0.64</v>
      </c>
      <c r="CA21" s="128">
        <v>-0.28999999999999998</v>
      </c>
      <c r="CB21" s="1010">
        <v>0.35000000000000003</v>
      </c>
      <c r="CC21" s="1011">
        <v>0.546875</v>
      </c>
      <c r="CD21" s="1013">
        <v>-1.2221432497018163E-5</v>
      </c>
      <c r="CE21" s="1007">
        <v>-5.0010873053606999E-6</v>
      </c>
      <c r="CF21" s="1001">
        <v>9845.91</v>
      </c>
      <c r="CG21" s="1004">
        <v>13596.89</v>
      </c>
      <c r="CH21" s="1010">
        <v>3750.9799999999996</v>
      </c>
      <c r="CI21" s="1011">
        <v>0.38096834116907424</v>
      </c>
      <c r="CJ21" s="1013">
        <v>0.18801738193236889</v>
      </c>
      <c r="CK21" s="1007">
        <v>0.2344801171427098</v>
      </c>
      <c r="CL21" s="1001">
        <v>14503.49</v>
      </c>
      <c r="CM21" s="128">
        <v>16906.29</v>
      </c>
      <c r="CN21" s="1010">
        <v>2402.8000000000011</v>
      </c>
      <c r="CO21" s="1011">
        <v>0.16567046965937171</v>
      </c>
      <c r="CP21" s="1013">
        <v>0.27695847500965304</v>
      </c>
      <c r="CQ21" s="1007">
        <v>0.29155114586119502</v>
      </c>
      <c r="CR21" s="1001">
        <v>276.75</v>
      </c>
      <c r="CS21" s="1004">
        <v>-10.7</v>
      </c>
      <c r="CT21" s="1010">
        <v>-287.45</v>
      </c>
      <c r="CU21" s="1011">
        <v>-1.0386630532971997</v>
      </c>
      <c r="CV21" s="1013">
        <v>5.2848147555465252E-3</v>
      </c>
      <c r="CW21" s="1007">
        <v>-1.8452287643917065E-4</v>
      </c>
      <c r="CX21" s="1001">
        <v>-484.06</v>
      </c>
      <c r="CY21" s="1004">
        <v>-4406.2700000000004</v>
      </c>
      <c r="CZ21" s="1010">
        <v>-3922.2100000000005</v>
      </c>
      <c r="DA21" s="1011">
        <v>-8.102735198115937</v>
      </c>
      <c r="DB21" s="1013">
        <v>-4.6126814148084736E-3</v>
      </c>
      <c r="DC21" s="1007">
        <v>-4.2130176179589383E-2</v>
      </c>
      <c r="DD21" s="853">
        <v>1.0092436040851667</v>
      </c>
      <c r="DE21" s="848">
        <v>1.075986692968937</v>
      </c>
      <c r="DF21" s="757"/>
      <c r="DG21" s="754"/>
    </row>
    <row r="22" spans="1:111" s="752" customFormat="1" ht="19.5" customHeight="1">
      <c r="A22" s="758" t="s">
        <v>438</v>
      </c>
      <c r="B22" s="1001">
        <v>28546.880000000001</v>
      </c>
      <c r="C22" s="128">
        <v>36417.99</v>
      </c>
      <c r="D22" s="1010">
        <v>7871.1099999999969</v>
      </c>
      <c r="E22" s="1003">
        <v>0.27572575356746504</v>
      </c>
      <c r="F22" s="1001">
        <v>26891.18</v>
      </c>
      <c r="G22" s="1004">
        <v>33300.589999999997</v>
      </c>
      <c r="H22" s="1010">
        <v>6409.4099999999962</v>
      </c>
      <c r="I22" s="1011">
        <v>0.23834617893301804</v>
      </c>
      <c r="J22" s="1012">
        <v>0.94200066697306328</v>
      </c>
      <c r="K22" s="1007">
        <v>0.91439944928317018</v>
      </c>
      <c r="L22" s="1001">
        <v>-242.46</v>
      </c>
      <c r="M22" s="128">
        <v>-821.33</v>
      </c>
      <c r="N22" s="1010">
        <v>-578.87</v>
      </c>
      <c r="O22" s="1011">
        <v>-2.3874865957271303</v>
      </c>
      <c r="P22" s="1012">
        <v>-9.0163391863056965E-3</v>
      </c>
      <c r="Q22" s="1007">
        <v>-2.4664127572514485E-2</v>
      </c>
      <c r="R22" s="1001">
        <v>27133.65</v>
      </c>
      <c r="S22" s="1004">
        <v>34121.919999999998</v>
      </c>
      <c r="T22" s="1010">
        <v>6988.2699999999968</v>
      </c>
      <c r="U22" s="1011">
        <v>0.25754994259894987</v>
      </c>
      <c r="V22" s="1012">
        <v>1.0090167110554464</v>
      </c>
      <c r="W22" s="1007">
        <v>1.0246641275725146</v>
      </c>
      <c r="X22" s="1001">
        <v>0</v>
      </c>
      <c r="Y22" s="128">
        <v>0</v>
      </c>
      <c r="Z22" s="1010">
        <v>0</v>
      </c>
      <c r="AA22" s="1011">
        <v>0</v>
      </c>
      <c r="AB22" s="1013">
        <v>0</v>
      </c>
      <c r="AC22" s="1007">
        <v>0</v>
      </c>
      <c r="AD22" s="1001">
        <v>27133.65</v>
      </c>
      <c r="AE22" s="128">
        <v>34121.919999999998</v>
      </c>
      <c r="AF22" s="1010">
        <v>6988.2699999999968</v>
      </c>
      <c r="AG22" s="1011">
        <v>0.25754994259894987</v>
      </c>
      <c r="AH22" s="1013">
        <v>1.0090167110554464</v>
      </c>
      <c r="AI22" s="1007">
        <v>1.0246641275725146</v>
      </c>
      <c r="AJ22" s="1001">
        <v>15332.89</v>
      </c>
      <c r="AK22" s="1004">
        <v>19607.59</v>
      </c>
      <c r="AL22" s="1010">
        <v>4274.7000000000007</v>
      </c>
      <c r="AM22" s="1011">
        <v>0.27879284335829718</v>
      </c>
      <c r="AN22" s="1013">
        <v>0.53711263717786317</v>
      </c>
      <c r="AO22" s="1007">
        <v>0.53840395914217121</v>
      </c>
      <c r="AP22" s="1001">
        <v>15054.77</v>
      </c>
      <c r="AQ22" s="128">
        <v>17631.55</v>
      </c>
      <c r="AR22" s="1010">
        <v>2576.7799999999988</v>
      </c>
      <c r="AS22" s="1011">
        <v>0.17116036976984694</v>
      </c>
      <c r="AT22" s="1013">
        <v>0.55984043838909259</v>
      </c>
      <c r="AU22" s="1007">
        <v>0.52946659503630422</v>
      </c>
      <c r="AV22" s="1001">
        <v>1824.19</v>
      </c>
      <c r="AW22" s="1004">
        <v>2702.79</v>
      </c>
      <c r="AX22" s="1010">
        <v>878.59999999999991</v>
      </c>
      <c r="AY22" s="1011">
        <v>0.48163842582187155</v>
      </c>
      <c r="AZ22" s="1013">
        <v>0.12117023375315597</v>
      </c>
      <c r="BA22" s="1007">
        <v>0.15329281883895632</v>
      </c>
      <c r="BB22" s="1001">
        <v>16878.96</v>
      </c>
      <c r="BC22" s="128">
        <v>20334.34</v>
      </c>
      <c r="BD22" s="1010">
        <v>3455.380000000001</v>
      </c>
      <c r="BE22" s="1011">
        <v>0.20471521942110185</v>
      </c>
      <c r="BF22" s="1013">
        <v>0.62206743287394062</v>
      </c>
      <c r="BG22" s="1007">
        <v>0.59593188191051383</v>
      </c>
      <c r="BH22" s="1001">
        <v>16878.96</v>
      </c>
      <c r="BI22" s="128">
        <v>20334.34</v>
      </c>
      <c r="BJ22" s="1010">
        <v>3455.380000000001</v>
      </c>
      <c r="BK22" s="1011">
        <v>0.20471521942110185</v>
      </c>
      <c r="BL22" s="1013">
        <v>0.62206743287394062</v>
      </c>
      <c r="BM22" s="1007">
        <v>0.59593188191051383</v>
      </c>
      <c r="BN22" s="128">
        <v>2745.6</v>
      </c>
      <c r="BO22" s="128">
        <v>3495.17</v>
      </c>
      <c r="BP22" s="1010">
        <v>749.57000000000016</v>
      </c>
      <c r="BQ22" s="1011">
        <v>0.27300772144522151</v>
      </c>
      <c r="BR22" s="1013">
        <v>9.617863668463944E-2</v>
      </c>
      <c r="BS22" s="1007">
        <v>9.5973720680356062E-2</v>
      </c>
      <c r="BT22" s="1001">
        <v>2833.38</v>
      </c>
      <c r="BU22" s="128">
        <v>2951.42</v>
      </c>
      <c r="BV22" s="1010">
        <v>118.03999999999996</v>
      </c>
      <c r="BW22" s="1011">
        <v>4.1660490297806843E-2</v>
      </c>
      <c r="BX22" s="1013">
        <v>0.10442310562714563</v>
      </c>
      <c r="BY22" s="1007">
        <v>8.6496305014489225E-2</v>
      </c>
      <c r="BZ22" s="1001">
        <v>-58.94</v>
      </c>
      <c r="CA22" s="128">
        <v>0</v>
      </c>
      <c r="CB22" s="1010">
        <v>58.94</v>
      </c>
      <c r="CC22" s="1011">
        <v>1</v>
      </c>
      <c r="CD22" s="1013">
        <v>-2.1722105208845841E-3</v>
      </c>
      <c r="CE22" s="1007">
        <v>0</v>
      </c>
      <c r="CF22" s="1001">
        <v>1814.05</v>
      </c>
      <c r="CG22" s="1004">
        <v>2736.74</v>
      </c>
      <c r="CH22" s="1010">
        <v>922.68999999999983</v>
      </c>
      <c r="CI22" s="1011">
        <v>0.50863537388715852</v>
      </c>
      <c r="CJ22" s="1013">
        <v>6.6856099345277906E-2</v>
      </c>
      <c r="CK22" s="1007">
        <v>8.0204748150162708E-2</v>
      </c>
      <c r="CL22" s="1001">
        <v>8087.4</v>
      </c>
      <c r="CM22" s="128">
        <v>9347.81</v>
      </c>
      <c r="CN22" s="1010">
        <v>1260.4099999999999</v>
      </c>
      <c r="CO22" s="1011">
        <v>0.15584860400128595</v>
      </c>
      <c r="CP22" s="1013">
        <v>0.29805794649816736</v>
      </c>
      <c r="CQ22" s="1007">
        <v>0.27395322420309293</v>
      </c>
      <c r="CR22" s="1001">
        <v>36.619999999999997</v>
      </c>
      <c r="CS22" s="1004">
        <v>-310.47000000000003</v>
      </c>
      <c r="CT22" s="1010">
        <v>-347.09000000000003</v>
      </c>
      <c r="CU22" s="1011">
        <v>-9.4781540141998928</v>
      </c>
      <c r="CV22" s="1013">
        <v>1.3496156985882842E-3</v>
      </c>
      <c r="CW22" s="1007">
        <v>-9.0988432069473244E-3</v>
      </c>
      <c r="CX22" s="1001">
        <v>-2457.83</v>
      </c>
      <c r="CY22" s="1004">
        <v>-937.92</v>
      </c>
      <c r="CZ22" s="1010">
        <v>1519.9099999999999</v>
      </c>
      <c r="DA22" s="1011">
        <v>0.61839508835029267</v>
      </c>
      <c r="DB22" s="1013">
        <v>-8.6098025423443816E-2</v>
      </c>
      <c r="DC22" s="1007">
        <v>-2.5754304397359658E-2</v>
      </c>
      <c r="DD22" s="853">
        <v>1.0905819895222353</v>
      </c>
      <c r="DE22" s="848">
        <v>1.0274873160713114</v>
      </c>
      <c r="DF22" s="757"/>
      <c r="DG22" s="754"/>
    </row>
    <row r="23" spans="1:111" s="752" customFormat="1" ht="19.5" customHeight="1">
      <c r="A23" s="758" t="s">
        <v>26</v>
      </c>
      <c r="B23" s="1001">
        <v>13317.09</v>
      </c>
      <c r="C23" s="128">
        <v>9765.02</v>
      </c>
      <c r="D23" s="1010">
        <v>-3552.0699999999997</v>
      </c>
      <c r="E23" s="1003">
        <v>-0.26673019405891224</v>
      </c>
      <c r="F23" s="1001">
        <v>0</v>
      </c>
      <c r="G23" s="1004">
        <v>0</v>
      </c>
      <c r="H23" s="1010">
        <v>0</v>
      </c>
      <c r="I23" s="1011">
        <v>0</v>
      </c>
      <c r="J23" s="1012">
        <v>0</v>
      </c>
      <c r="K23" s="1007">
        <v>0</v>
      </c>
      <c r="L23" s="1001">
        <v>3.01</v>
      </c>
      <c r="M23" s="128">
        <v>12.09</v>
      </c>
      <c r="N23" s="1010">
        <v>9.08</v>
      </c>
      <c r="O23" s="1011">
        <v>3.0166112956810633</v>
      </c>
      <c r="P23" s="1012" t="s">
        <v>488</v>
      </c>
      <c r="Q23" s="1007" t="s">
        <v>488</v>
      </c>
      <c r="R23" s="1001">
        <v>-3.01</v>
      </c>
      <c r="S23" s="1004">
        <v>-12.09</v>
      </c>
      <c r="T23" s="1010">
        <v>-9.08</v>
      </c>
      <c r="U23" s="1011">
        <v>-3.0166112956810633</v>
      </c>
      <c r="V23" s="1012" t="s">
        <v>516</v>
      </c>
      <c r="W23" s="1007" t="s">
        <v>516</v>
      </c>
      <c r="X23" s="1001">
        <v>0</v>
      </c>
      <c r="Y23" s="128">
        <v>0</v>
      </c>
      <c r="Z23" s="1010">
        <v>0</v>
      </c>
      <c r="AA23" s="1011">
        <v>0</v>
      </c>
      <c r="AB23" s="1013" t="s">
        <v>488</v>
      </c>
      <c r="AC23" s="1007" t="s">
        <v>488</v>
      </c>
      <c r="AD23" s="1001">
        <v>-3.01</v>
      </c>
      <c r="AE23" s="128">
        <v>-12.09</v>
      </c>
      <c r="AF23" s="1010">
        <v>-9.08</v>
      </c>
      <c r="AG23" s="1011">
        <v>-3.0166112956810633</v>
      </c>
      <c r="AH23" s="1013" t="s">
        <v>488</v>
      </c>
      <c r="AI23" s="1007" t="s">
        <v>488</v>
      </c>
      <c r="AJ23" s="1001">
        <v>7197.13</v>
      </c>
      <c r="AK23" s="1004">
        <v>6032.77</v>
      </c>
      <c r="AL23" s="1010">
        <v>-1164.3599999999997</v>
      </c>
      <c r="AM23" s="1011">
        <v>-0.16178115443239174</v>
      </c>
      <c r="AN23" s="1013">
        <v>0.54044314486122724</v>
      </c>
      <c r="AO23" s="1007">
        <v>0.61779392156902901</v>
      </c>
      <c r="AP23" s="1001">
        <v>-1.28</v>
      </c>
      <c r="AQ23" s="128">
        <v>0</v>
      </c>
      <c r="AR23" s="1010">
        <v>1.28</v>
      </c>
      <c r="AS23" s="1011">
        <v>1</v>
      </c>
      <c r="AT23" s="1013" t="s">
        <v>488</v>
      </c>
      <c r="AU23" s="1007" t="s">
        <v>488</v>
      </c>
      <c r="AV23" s="1001">
        <v>-0.05</v>
      </c>
      <c r="AW23" s="1004">
        <v>0.06</v>
      </c>
      <c r="AX23" s="1010">
        <v>0.11</v>
      </c>
      <c r="AY23" s="1011">
        <v>2.1999999999999997</v>
      </c>
      <c r="AZ23" s="1013" t="s">
        <v>488</v>
      </c>
      <c r="BA23" s="1007" t="s">
        <v>488</v>
      </c>
      <c r="BB23" s="1001">
        <v>-1.33</v>
      </c>
      <c r="BC23" s="128">
        <v>0.06</v>
      </c>
      <c r="BD23" s="1010">
        <v>1.3900000000000001</v>
      </c>
      <c r="BE23" s="1011">
        <v>1.0451127819548873</v>
      </c>
      <c r="BF23" s="1013" t="s">
        <v>488</v>
      </c>
      <c r="BG23" s="1007" t="s">
        <v>488</v>
      </c>
      <c r="BH23" s="1001">
        <v>-1.33</v>
      </c>
      <c r="BI23" s="128">
        <v>0.06</v>
      </c>
      <c r="BJ23" s="1010">
        <v>1.3900000000000001</v>
      </c>
      <c r="BK23" s="1011">
        <v>1.0451127819548873</v>
      </c>
      <c r="BL23" s="1013" t="s">
        <v>488</v>
      </c>
      <c r="BM23" s="1007" t="s">
        <v>488</v>
      </c>
      <c r="BN23" s="128">
        <v>2239.4899999999998</v>
      </c>
      <c r="BO23" s="128">
        <v>1679.36</v>
      </c>
      <c r="BP23" s="1010">
        <v>-560.12999999999988</v>
      </c>
      <c r="BQ23" s="1011">
        <v>-0.25011498153597467</v>
      </c>
      <c r="BR23" s="1013">
        <v>0.16816661898357674</v>
      </c>
      <c r="BS23" s="1007">
        <v>0.17197711832643453</v>
      </c>
      <c r="BT23" s="1001">
        <v>-2320.2600000000002</v>
      </c>
      <c r="BU23" s="128">
        <v>-1634.72</v>
      </c>
      <c r="BV23" s="1010">
        <v>685.54000000000019</v>
      </c>
      <c r="BW23" s="1011">
        <v>0.29545826760794053</v>
      </c>
      <c r="BX23" s="1013" t="s">
        <v>488</v>
      </c>
      <c r="BY23" s="1007" t="s">
        <v>488</v>
      </c>
      <c r="BZ23" s="1001">
        <v>0</v>
      </c>
      <c r="CA23" s="128">
        <v>0</v>
      </c>
      <c r="CB23" s="1010">
        <v>0</v>
      </c>
      <c r="CC23" s="1011">
        <v>0</v>
      </c>
      <c r="CD23" s="1013" t="s">
        <v>488</v>
      </c>
      <c r="CE23" s="1007" t="s">
        <v>488</v>
      </c>
      <c r="CF23" s="1001">
        <v>555.42999999999995</v>
      </c>
      <c r="CG23" s="1004">
        <v>741.19</v>
      </c>
      <c r="CH23" s="1010">
        <v>185.7600000000001</v>
      </c>
      <c r="CI23" s="1011">
        <v>0.33444358425004073</v>
      </c>
      <c r="CJ23" s="1013" t="s">
        <v>488</v>
      </c>
      <c r="CK23" s="1007" t="s">
        <v>488</v>
      </c>
      <c r="CL23" s="1001">
        <v>1666.8</v>
      </c>
      <c r="CM23" s="128">
        <v>1311.4</v>
      </c>
      <c r="CN23" s="1010">
        <v>-355.39999999999986</v>
      </c>
      <c r="CO23" s="1011">
        <v>-0.21322294216462676</v>
      </c>
      <c r="CP23" s="1013" t="s">
        <v>488</v>
      </c>
      <c r="CQ23" s="1007" t="s">
        <v>488</v>
      </c>
      <c r="CR23" s="1001">
        <v>-0.03</v>
      </c>
      <c r="CS23" s="1004">
        <v>-0.08</v>
      </c>
      <c r="CT23" s="1010">
        <v>-0.05</v>
      </c>
      <c r="CU23" s="1011">
        <v>-1.6666666666666667</v>
      </c>
      <c r="CV23" s="1013" t="s">
        <v>488</v>
      </c>
      <c r="CW23" s="1007" t="s">
        <v>488</v>
      </c>
      <c r="CX23" s="1001">
        <v>96.38</v>
      </c>
      <c r="CY23" s="1004">
        <v>-429.94</v>
      </c>
      <c r="CZ23" s="1010">
        <v>-526.31999999999994</v>
      </c>
      <c r="DA23" s="1011">
        <v>-5.4608840008300472</v>
      </c>
      <c r="DB23" s="1013">
        <v>7.2373168612662369E-3</v>
      </c>
      <c r="DC23" s="1007">
        <v>-4.4028583658814832E-2</v>
      </c>
      <c r="DD23" s="853">
        <v>33.019933554817278</v>
      </c>
      <c r="DE23" s="848">
        <v>-34.561621174524404</v>
      </c>
      <c r="DF23" s="757"/>
      <c r="DG23" s="754"/>
    </row>
    <row r="24" spans="1:111" s="752" customFormat="1" ht="19.5" customHeight="1">
      <c r="A24" s="758" t="s">
        <v>510</v>
      </c>
      <c r="B24" s="1001">
        <v>4161.05</v>
      </c>
      <c r="C24" s="128">
        <v>4417.59</v>
      </c>
      <c r="D24" s="1010">
        <v>256.53999999999996</v>
      </c>
      <c r="E24" s="1003">
        <v>6.1652707850182037E-2</v>
      </c>
      <c r="F24" s="1001">
        <v>2704.68</v>
      </c>
      <c r="G24" s="1004">
        <v>2872.06</v>
      </c>
      <c r="H24" s="1010">
        <v>167.38000000000011</v>
      </c>
      <c r="I24" s="1011">
        <v>6.1885324696452117E-2</v>
      </c>
      <c r="J24" s="1012">
        <v>0.64999939919010818</v>
      </c>
      <c r="K24" s="1007">
        <v>0.65014181940831983</v>
      </c>
      <c r="L24" s="1001">
        <v>-1200.22</v>
      </c>
      <c r="M24" s="128">
        <v>-20.170000000000002</v>
      </c>
      <c r="N24" s="1010">
        <v>1180.05</v>
      </c>
      <c r="O24" s="1011">
        <v>0.98319474762960113</v>
      </c>
      <c r="P24" s="1012">
        <v>-0.4437567475634826</v>
      </c>
      <c r="Q24" s="1007">
        <v>-7.0228337848095099E-3</v>
      </c>
      <c r="R24" s="1001">
        <v>3904.9</v>
      </c>
      <c r="S24" s="1004">
        <v>2892.22</v>
      </c>
      <c r="T24" s="1010">
        <v>-1012.6800000000003</v>
      </c>
      <c r="U24" s="1011">
        <v>-0.25933570642013887</v>
      </c>
      <c r="V24" s="1012">
        <v>1.4437567475634827</v>
      </c>
      <c r="W24" s="1007">
        <v>1.007019351963399</v>
      </c>
      <c r="X24" s="1001">
        <v>6.41</v>
      </c>
      <c r="Y24" s="128">
        <v>0.37</v>
      </c>
      <c r="Z24" s="1010">
        <v>-6.04</v>
      </c>
      <c r="AA24" s="1011">
        <v>-0.94227769110764426</v>
      </c>
      <c r="AB24" s="1013">
        <v>2.3699661327772604E-3</v>
      </c>
      <c r="AC24" s="1007">
        <v>1.2882739218540002E-4</v>
      </c>
      <c r="AD24" s="1001">
        <v>3898.49</v>
      </c>
      <c r="AE24" s="128">
        <v>2891.85</v>
      </c>
      <c r="AF24" s="1010">
        <v>-1006.6399999999999</v>
      </c>
      <c r="AG24" s="1011">
        <v>-0.25821279521045326</v>
      </c>
      <c r="AH24" s="1013">
        <v>1.4413867814307053</v>
      </c>
      <c r="AI24" s="1007">
        <v>1.0068905245712136</v>
      </c>
      <c r="AJ24" s="1001">
        <v>5233.54</v>
      </c>
      <c r="AK24" s="1004">
        <v>1657.5</v>
      </c>
      <c r="AL24" s="1010">
        <v>-3576.04</v>
      </c>
      <c r="AM24" s="1011">
        <v>-0.68329276168711806</v>
      </c>
      <c r="AN24" s="1013">
        <v>1.2577450403143438</v>
      </c>
      <c r="AO24" s="1007">
        <v>0.37520457987273603</v>
      </c>
      <c r="AP24" s="1001">
        <v>3251.24</v>
      </c>
      <c r="AQ24" s="128">
        <v>1031.28</v>
      </c>
      <c r="AR24" s="1010">
        <v>-2219.96</v>
      </c>
      <c r="AS24" s="1011">
        <v>-0.68280409935901387</v>
      </c>
      <c r="AT24" s="1013">
        <v>1.2020793587411449</v>
      </c>
      <c r="AU24" s="1007">
        <v>0.35907327841340364</v>
      </c>
      <c r="AV24" s="1001">
        <v>-2823.95</v>
      </c>
      <c r="AW24" s="1004">
        <v>368.28</v>
      </c>
      <c r="AX24" s="1010">
        <v>3192.2299999999996</v>
      </c>
      <c r="AY24" s="1011">
        <v>1.1304130738858691</v>
      </c>
      <c r="AZ24" s="1013">
        <v>-0.86857629704358952</v>
      </c>
      <c r="BA24" s="1007">
        <v>0.3571096113567605</v>
      </c>
      <c r="BB24" s="1001">
        <v>427.29</v>
      </c>
      <c r="BC24" s="128">
        <v>1399.56</v>
      </c>
      <c r="BD24" s="1010">
        <v>972.27</v>
      </c>
      <c r="BE24" s="1011">
        <v>2.275433546303447</v>
      </c>
      <c r="BF24" s="1013">
        <v>0.10942405695408333</v>
      </c>
      <c r="BG24" s="1007">
        <v>0.48390509712262553</v>
      </c>
      <c r="BH24" s="1001">
        <v>427.29</v>
      </c>
      <c r="BI24" s="128">
        <v>1399.56</v>
      </c>
      <c r="BJ24" s="1010">
        <v>972.27</v>
      </c>
      <c r="BK24" s="1011">
        <v>2.275433546303447</v>
      </c>
      <c r="BL24" s="1013">
        <v>0.10960397487232237</v>
      </c>
      <c r="BM24" s="1007">
        <v>0.48396701073707143</v>
      </c>
      <c r="BN24" s="128">
        <v>1018.46</v>
      </c>
      <c r="BO24" s="128">
        <v>706.42</v>
      </c>
      <c r="BP24" s="1010">
        <v>-312.04000000000008</v>
      </c>
      <c r="BQ24" s="1011">
        <v>-0.30638414861653879</v>
      </c>
      <c r="BR24" s="1013">
        <v>0.24476033693418728</v>
      </c>
      <c r="BS24" s="1007">
        <v>0.15991072055125077</v>
      </c>
      <c r="BT24" s="1001">
        <v>576.87</v>
      </c>
      <c r="BU24" s="128">
        <v>318.14999999999998</v>
      </c>
      <c r="BV24" s="1010">
        <v>-258.72000000000003</v>
      </c>
      <c r="BW24" s="1011">
        <v>-0.44848926101201314</v>
      </c>
      <c r="BX24" s="1013">
        <v>0.14797267660042734</v>
      </c>
      <c r="BY24" s="1007">
        <v>0.11001607967218216</v>
      </c>
      <c r="BZ24" s="1001">
        <v>0</v>
      </c>
      <c r="CA24" s="128">
        <v>0</v>
      </c>
      <c r="CB24" s="1010">
        <v>0</v>
      </c>
      <c r="CC24" s="1011">
        <v>0</v>
      </c>
      <c r="CD24" s="1013">
        <v>0</v>
      </c>
      <c r="CE24" s="1007">
        <v>0</v>
      </c>
      <c r="CF24" s="1001">
        <v>302.58999999999997</v>
      </c>
      <c r="CG24" s="1004">
        <v>156.59</v>
      </c>
      <c r="CH24" s="1010">
        <v>-145.99999999999997</v>
      </c>
      <c r="CI24" s="1011">
        <v>-0.48250107406060999</v>
      </c>
      <c r="CJ24" s="1013">
        <v>7.7617231286985472E-2</v>
      </c>
      <c r="CK24" s="1007">
        <v>5.4148728322700006E-2</v>
      </c>
      <c r="CL24" s="1001">
        <v>517.29</v>
      </c>
      <c r="CM24" s="128">
        <v>432.96</v>
      </c>
      <c r="CN24" s="1010">
        <v>-84.329999999999984</v>
      </c>
      <c r="CO24" s="1011">
        <v>-0.16302267586846833</v>
      </c>
      <c r="CP24" s="1013">
        <v>0.13268983632124232</v>
      </c>
      <c r="CQ24" s="1007">
        <v>0.14971730898905544</v>
      </c>
      <c r="CR24" s="1001">
        <v>-50.37</v>
      </c>
      <c r="CS24" s="1004">
        <v>-115.49</v>
      </c>
      <c r="CT24" s="1010">
        <v>-65.12</v>
      </c>
      <c r="CU24" s="1011">
        <v>-1.2928330355370261</v>
      </c>
      <c r="CV24" s="1013">
        <v>-1.2920387124245541E-2</v>
      </c>
      <c r="CW24" s="1007">
        <v>-3.9936372910074867E-2</v>
      </c>
      <c r="CX24" s="1001">
        <v>2124.8200000000002</v>
      </c>
      <c r="CY24" s="1004">
        <v>700.08</v>
      </c>
      <c r="CZ24" s="1010">
        <v>-1424.7400000000002</v>
      </c>
      <c r="DA24" s="1011">
        <v>-0.6705226795681517</v>
      </c>
      <c r="DB24" s="1013">
        <v>0.51064514966174401</v>
      </c>
      <c r="DC24" s="1007">
        <v>0.15847554888525192</v>
      </c>
      <c r="DD24" s="853">
        <v>0.454963331956732</v>
      </c>
      <c r="DE24" s="848">
        <v>0.75791275481093423</v>
      </c>
      <c r="DF24" s="757"/>
      <c r="DG24" s="754"/>
    </row>
    <row r="25" spans="1:111" s="752" customFormat="1" ht="19.5" customHeight="1">
      <c r="A25" s="758" t="s">
        <v>513</v>
      </c>
      <c r="B25" s="1001">
        <v>0</v>
      </c>
      <c r="C25" s="128">
        <v>3997.87</v>
      </c>
      <c r="D25" s="1010">
        <v>3997.87</v>
      </c>
      <c r="E25" s="1003" t="s">
        <v>490</v>
      </c>
      <c r="F25" s="1001">
        <v>0</v>
      </c>
      <c r="G25" s="1004">
        <v>3997.87</v>
      </c>
      <c r="H25" s="1010">
        <v>3997.87</v>
      </c>
      <c r="I25" s="1011" t="s">
        <v>490</v>
      </c>
      <c r="J25" s="1012" t="s">
        <v>488</v>
      </c>
      <c r="K25" s="1007">
        <v>1</v>
      </c>
      <c r="L25" s="1001">
        <v>0</v>
      </c>
      <c r="M25" s="128">
        <v>3275.24</v>
      </c>
      <c r="N25" s="1010">
        <v>3275.24</v>
      </c>
      <c r="O25" s="1011" t="s">
        <v>490</v>
      </c>
      <c r="P25" s="1012" t="s">
        <v>488</v>
      </c>
      <c r="Q25" s="1007">
        <v>0.81924624862739404</v>
      </c>
      <c r="R25" s="1001">
        <v>0</v>
      </c>
      <c r="S25" s="1004">
        <v>722.63</v>
      </c>
      <c r="T25" s="1010">
        <v>722.63</v>
      </c>
      <c r="U25" s="1011" t="s">
        <v>490</v>
      </c>
      <c r="V25" s="1012" t="s">
        <v>516</v>
      </c>
      <c r="W25" s="1007">
        <v>0.18075375137260591</v>
      </c>
      <c r="X25" s="1001">
        <v>0</v>
      </c>
      <c r="Y25" s="128">
        <v>211.77</v>
      </c>
      <c r="Z25" s="1010">
        <v>211.77</v>
      </c>
      <c r="AA25" s="1011" t="s">
        <v>490</v>
      </c>
      <c r="AB25" s="1013" t="s">
        <v>488</v>
      </c>
      <c r="AC25" s="1007">
        <v>5.297070690142501E-2</v>
      </c>
      <c r="AD25" s="1001">
        <v>0</v>
      </c>
      <c r="AE25" s="128">
        <v>510.87</v>
      </c>
      <c r="AF25" s="1010">
        <v>510.87</v>
      </c>
      <c r="AG25" s="1011" t="s">
        <v>490</v>
      </c>
      <c r="AH25" s="1013" t="s">
        <v>488</v>
      </c>
      <c r="AI25" s="1007">
        <v>0.12778554580314017</v>
      </c>
      <c r="AJ25" s="1001">
        <v>0</v>
      </c>
      <c r="AK25" s="1004">
        <v>72.63</v>
      </c>
      <c r="AL25" s="1010">
        <v>72.63</v>
      </c>
      <c r="AM25" s="1011" t="s">
        <v>490</v>
      </c>
      <c r="AN25" s="1013" t="s">
        <v>488</v>
      </c>
      <c r="AO25" s="1007">
        <v>1.8167174020165738E-2</v>
      </c>
      <c r="AP25" s="1001">
        <v>0</v>
      </c>
      <c r="AQ25" s="128">
        <v>72.63</v>
      </c>
      <c r="AR25" s="1010">
        <v>72.63</v>
      </c>
      <c r="AS25" s="1011" t="s">
        <v>490</v>
      </c>
      <c r="AT25" s="1013" t="s">
        <v>488</v>
      </c>
      <c r="AU25" s="1007">
        <v>1.8167174020165738E-2</v>
      </c>
      <c r="AV25" s="1001">
        <v>0</v>
      </c>
      <c r="AW25" s="1004">
        <v>380.39</v>
      </c>
      <c r="AX25" s="1010">
        <v>380.39</v>
      </c>
      <c r="AY25" s="1011" t="s">
        <v>490</v>
      </c>
      <c r="AZ25" s="1013" t="s">
        <v>488</v>
      </c>
      <c r="BA25" s="1007">
        <v>5.2373674790031668</v>
      </c>
      <c r="BB25" s="1001">
        <v>0</v>
      </c>
      <c r="BC25" s="128">
        <v>453.02</v>
      </c>
      <c r="BD25" s="1010">
        <v>453.02</v>
      </c>
      <c r="BE25" s="1011" t="s">
        <v>490</v>
      </c>
      <c r="BF25" s="1013" t="s">
        <v>488</v>
      </c>
      <c r="BG25" s="1007">
        <v>0.6269045016121666</v>
      </c>
      <c r="BH25" s="1001">
        <v>0</v>
      </c>
      <c r="BI25" s="128">
        <v>453.02</v>
      </c>
      <c r="BJ25" s="1010">
        <v>453.02</v>
      </c>
      <c r="BK25" s="1011" t="s">
        <v>490</v>
      </c>
      <c r="BL25" s="1013" t="s">
        <v>488</v>
      </c>
      <c r="BM25" s="1007">
        <v>0.886761798500597</v>
      </c>
      <c r="BN25" s="128">
        <v>0</v>
      </c>
      <c r="BO25" s="128">
        <v>538.77</v>
      </c>
      <c r="BP25" s="1010">
        <v>538.77</v>
      </c>
      <c r="BQ25" s="1011" t="s">
        <v>490</v>
      </c>
      <c r="BR25" s="1013" t="s">
        <v>488</v>
      </c>
      <c r="BS25" s="1007">
        <v>0.13476426196949876</v>
      </c>
      <c r="BT25" s="1001">
        <v>0</v>
      </c>
      <c r="BU25" s="128">
        <v>538.77</v>
      </c>
      <c r="BV25" s="1010">
        <v>538.77</v>
      </c>
      <c r="BW25" s="1011" t="s">
        <v>490</v>
      </c>
      <c r="BX25" s="1013" t="s">
        <v>488</v>
      </c>
      <c r="BY25" s="1007">
        <v>1.0546127194785366</v>
      </c>
      <c r="BZ25" s="1001">
        <v>0</v>
      </c>
      <c r="CA25" s="128">
        <v>0</v>
      </c>
      <c r="CB25" s="1010">
        <v>0</v>
      </c>
      <c r="CC25" s="1011">
        <v>0</v>
      </c>
      <c r="CD25" s="1013" t="s">
        <v>488</v>
      </c>
      <c r="CE25" s="1007">
        <v>0</v>
      </c>
      <c r="CF25" s="1001">
        <v>0</v>
      </c>
      <c r="CG25" s="1004">
        <v>3859.69</v>
      </c>
      <c r="CH25" s="1010">
        <v>3859.69</v>
      </c>
      <c r="CI25" s="1011" t="s">
        <v>490</v>
      </c>
      <c r="CJ25" s="1013" t="s">
        <v>488</v>
      </c>
      <c r="CK25" s="1007">
        <v>7.5551314424413256</v>
      </c>
      <c r="CL25" s="1001">
        <v>0</v>
      </c>
      <c r="CM25" s="128">
        <v>2751.89</v>
      </c>
      <c r="CN25" s="1010">
        <v>2751.89</v>
      </c>
      <c r="CO25" s="1011" t="s">
        <v>490</v>
      </c>
      <c r="CP25" s="1013" t="s">
        <v>488</v>
      </c>
      <c r="CQ25" s="1007">
        <v>5.3866737134691798</v>
      </c>
      <c r="CR25" s="1001">
        <v>0</v>
      </c>
      <c r="CS25" s="1004">
        <v>0</v>
      </c>
      <c r="CT25" s="1010">
        <v>0</v>
      </c>
      <c r="CU25" s="1011">
        <v>0</v>
      </c>
      <c r="CV25" s="1013" t="s">
        <v>488</v>
      </c>
      <c r="CW25" s="1007">
        <v>0</v>
      </c>
      <c r="CX25" s="1001">
        <v>0</v>
      </c>
      <c r="CY25" s="1004">
        <v>-7092.51</v>
      </c>
      <c r="CZ25" s="1010">
        <v>-7092.51</v>
      </c>
      <c r="DA25" s="1011" t="s">
        <v>490</v>
      </c>
      <c r="DB25" s="1013" t="s">
        <v>488</v>
      </c>
      <c r="DC25" s="1007">
        <v>-1.7740721934430086</v>
      </c>
      <c r="DD25" s="853" t="s">
        <v>489</v>
      </c>
      <c r="DE25" s="848">
        <v>14.883199248341064</v>
      </c>
      <c r="DF25" s="757"/>
      <c r="DG25" s="754"/>
    </row>
    <row r="26" spans="1:111" s="752" customFormat="1" ht="19.5" customHeight="1">
      <c r="A26" s="758" t="s">
        <v>150</v>
      </c>
      <c r="B26" s="1001">
        <v>0</v>
      </c>
      <c r="C26" s="128">
        <v>0</v>
      </c>
      <c r="D26" s="1010">
        <v>0</v>
      </c>
      <c r="E26" s="1003">
        <v>0</v>
      </c>
      <c r="F26" s="1001">
        <v>0</v>
      </c>
      <c r="G26" s="1004">
        <v>0</v>
      </c>
      <c r="H26" s="1010">
        <v>0</v>
      </c>
      <c r="I26" s="1011">
        <v>0</v>
      </c>
      <c r="J26" s="1012" t="s">
        <v>488</v>
      </c>
      <c r="K26" s="1007" t="s">
        <v>488</v>
      </c>
      <c r="L26" s="1001">
        <v>0</v>
      </c>
      <c r="M26" s="128">
        <v>0</v>
      </c>
      <c r="N26" s="1010">
        <v>0</v>
      </c>
      <c r="O26" s="1011">
        <v>0</v>
      </c>
      <c r="P26" s="1012" t="s">
        <v>488</v>
      </c>
      <c r="Q26" s="1007" t="s">
        <v>488</v>
      </c>
      <c r="R26" s="1001">
        <v>0</v>
      </c>
      <c r="S26" s="1004">
        <v>0</v>
      </c>
      <c r="T26" s="1010">
        <v>0</v>
      </c>
      <c r="U26" s="1011">
        <v>0</v>
      </c>
      <c r="V26" s="1012" t="s">
        <v>516</v>
      </c>
      <c r="W26" s="1007" t="s">
        <v>516</v>
      </c>
      <c r="X26" s="1001">
        <v>0</v>
      </c>
      <c r="Y26" s="128">
        <v>0</v>
      </c>
      <c r="Z26" s="1010">
        <v>0</v>
      </c>
      <c r="AA26" s="1011">
        <v>0</v>
      </c>
      <c r="AB26" s="1013" t="s">
        <v>488</v>
      </c>
      <c r="AC26" s="1007" t="s">
        <v>488</v>
      </c>
      <c r="AD26" s="1001">
        <v>0</v>
      </c>
      <c r="AE26" s="128">
        <v>0</v>
      </c>
      <c r="AF26" s="1010">
        <v>0</v>
      </c>
      <c r="AG26" s="1011">
        <v>0</v>
      </c>
      <c r="AH26" s="1013" t="s">
        <v>488</v>
      </c>
      <c r="AI26" s="1007" t="s">
        <v>488</v>
      </c>
      <c r="AJ26" s="1001">
        <v>0</v>
      </c>
      <c r="AK26" s="1004">
        <v>0</v>
      </c>
      <c r="AL26" s="1010">
        <v>0</v>
      </c>
      <c r="AM26" s="1011">
        <v>0</v>
      </c>
      <c r="AN26" s="1013" t="s">
        <v>488</v>
      </c>
      <c r="AO26" s="1007" t="s">
        <v>488</v>
      </c>
      <c r="AP26" s="1001">
        <v>0</v>
      </c>
      <c r="AQ26" s="128">
        <v>0</v>
      </c>
      <c r="AR26" s="1010">
        <v>0</v>
      </c>
      <c r="AS26" s="1011">
        <v>0</v>
      </c>
      <c r="AT26" s="1013" t="s">
        <v>488</v>
      </c>
      <c r="AU26" s="1007" t="s">
        <v>488</v>
      </c>
      <c r="AV26" s="1001">
        <v>0</v>
      </c>
      <c r="AW26" s="1004">
        <v>0</v>
      </c>
      <c r="AX26" s="1010">
        <v>0</v>
      </c>
      <c r="AY26" s="1011">
        <v>0</v>
      </c>
      <c r="AZ26" s="1013" t="s">
        <v>488</v>
      </c>
      <c r="BA26" s="1007" t="s">
        <v>488</v>
      </c>
      <c r="BB26" s="1001">
        <v>0</v>
      </c>
      <c r="BC26" s="128">
        <v>0</v>
      </c>
      <c r="BD26" s="1010">
        <v>0</v>
      </c>
      <c r="BE26" s="1011">
        <v>0</v>
      </c>
      <c r="BF26" s="1013" t="s">
        <v>488</v>
      </c>
      <c r="BG26" s="1007" t="s">
        <v>488</v>
      </c>
      <c r="BH26" s="1001">
        <v>0</v>
      </c>
      <c r="BI26" s="128">
        <v>0</v>
      </c>
      <c r="BJ26" s="1010">
        <v>0</v>
      </c>
      <c r="BK26" s="1011">
        <v>0</v>
      </c>
      <c r="BL26" s="1013" t="s">
        <v>488</v>
      </c>
      <c r="BM26" s="1007" t="s">
        <v>488</v>
      </c>
      <c r="BN26" s="128">
        <v>0</v>
      </c>
      <c r="BO26" s="128">
        <v>0</v>
      </c>
      <c r="BP26" s="1010">
        <v>0</v>
      </c>
      <c r="BQ26" s="1011">
        <v>0</v>
      </c>
      <c r="BR26" s="1013" t="s">
        <v>488</v>
      </c>
      <c r="BS26" s="1007" t="s">
        <v>488</v>
      </c>
      <c r="BT26" s="1001">
        <v>0</v>
      </c>
      <c r="BU26" s="128">
        <v>0</v>
      </c>
      <c r="BV26" s="1010">
        <v>0</v>
      </c>
      <c r="BW26" s="1011">
        <v>0</v>
      </c>
      <c r="BX26" s="1013" t="s">
        <v>488</v>
      </c>
      <c r="BY26" s="1007" t="s">
        <v>488</v>
      </c>
      <c r="BZ26" s="1001">
        <v>0</v>
      </c>
      <c r="CA26" s="128">
        <v>0</v>
      </c>
      <c r="CB26" s="1010">
        <v>0</v>
      </c>
      <c r="CC26" s="1011">
        <v>0</v>
      </c>
      <c r="CD26" s="1013" t="s">
        <v>488</v>
      </c>
      <c r="CE26" s="1007" t="s">
        <v>488</v>
      </c>
      <c r="CF26" s="1001">
        <v>3.61</v>
      </c>
      <c r="CG26" s="1004">
        <v>1.6</v>
      </c>
      <c r="CH26" s="1010">
        <v>-2.0099999999999998</v>
      </c>
      <c r="CI26" s="1011">
        <v>-0.55678670360110805</v>
      </c>
      <c r="CJ26" s="1013" t="s">
        <v>488</v>
      </c>
      <c r="CK26" s="1007" t="s">
        <v>488</v>
      </c>
      <c r="CL26" s="1001">
        <v>12.42</v>
      </c>
      <c r="CM26" s="128">
        <v>6.63</v>
      </c>
      <c r="CN26" s="1010">
        <v>-5.79</v>
      </c>
      <c r="CO26" s="1011">
        <v>-0.46618357487922707</v>
      </c>
      <c r="CP26" s="1013" t="s">
        <v>488</v>
      </c>
      <c r="CQ26" s="1007" t="s">
        <v>488</v>
      </c>
      <c r="CR26" s="1001">
        <v>0</v>
      </c>
      <c r="CS26" s="1004">
        <v>0</v>
      </c>
      <c r="CT26" s="1010">
        <v>0</v>
      </c>
      <c r="CU26" s="1011">
        <v>0</v>
      </c>
      <c r="CV26" s="1013" t="s">
        <v>488</v>
      </c>
      <c r="CW26" s="1007" t="s">
        <v>488</v>
      </c>
      <c r="CX26" s="1001">
        <v>-16.02</v>
      </c>
      <c r="CY26" s="1004">
        <v>-8.23</v>
      </c>
      <c r="CZ26" s="1010">
        <v>7.7899999999999991</v>
      </c>
      <c r="DA26" s="1011">
        <v>0.48626716604244691</v>
      </c>
      <c r="DB26" s="1013" t="s">
        <v>488</v>
      </c>
      <c r="DC26" s="1007" t="s">
        <v>488</v>
      </c>
      <c r="DD26" s="853" t="s">
        <v>489</v>
      </c>
      <c r="DE26" s="848" t="s">
        <v>489</v>
      </c>
      <c r="DF26" s="757"/>
      <c r="DG26" s="754"/>
    </row>
    <row r="27" spans="1:111" s="752" customFormat="1" ht="19.5" customHeight="1" thickBot="1">
      <c r="A27" s="758" t="s">
        <v>0</v>
      </c>
      <c r="B27" s="1001">
        <v>0</v>
      </c>
      <c r="C27" s="128">
        <v>0</v>
      </c>
      <c r="D27" s="1010">
        <v>0</v>
      </c>
      <c r="E27" s="1003">
        <v>0</v>
      </c>
      <c r="F27" s="1001">
        <v>0</v>
      </c>
      <c r="G27" s="1004">
        <v>0</v>
      </c>
      <c r="H27" s="1010">
        <v>0</v>
      </c>
      <c r="I27" s="1011">
        <v>0</v>
      </c>
      <c r="J27" s="1012" t="s">
        <v>488</v>
      </c>
      <c r="K27" s="1007" t="s">
        <v>488</v>
      </c>
      <c r="L27" s="1001">
        <v>0.31</v>
      </c>
      <c r="M27" s="128">
        <v>0</v>
      </c>
      <c r="N27" s="1010">
        <v>-0.31</v>
      </c>
      <c r="O27" s="1011">
        <v>-1</v>
      </c>
      <c r="P27" s="1012" t="s">
        <v>488</v>
      </c>
      <c r="Q27" s="1007" t="s">
        <v>488</v>
      </c>
      <c r="R27" s="1001">
        <v>-0.31</v>
      </c>
      <c r="S27" s="1004">
        <v>0</v>
      </c>
      <c r="T27" s="1010">
        <v>0.31</v>
      </c>
      <c r="U27" s="1011">
        <v>1</v>
      </c>
      <c r="V27" s="1012" t="s">
        <v>516</v>
      </c>
      <c r="W27" s="1007" t="s">
        <v>516</v>
      </c>
      <c r="X27" s="1001">
        <v>0</v>
      </c>
      <c r="Y27" s="128">
        <v>0</v>
      </c>
      <c r="Z27" s="1010">
        <v>0</v>
      </c>
      <c r="AA27" s="1011">
        <v>0</v>
      </c>
      <c r="AB27" s="1013" t="s">
        <v>488</v>
      </c>
      <c r="AC27" s="1007" t="s">
        <v>488</v>
      </c>
      <c r="AD27" s="1001">
        <v>-0.31</v>
      </c>
      <c r="AE27" s="128">
        <v>0</v>
      </c>
      <c r="AF27" s="1010">
        <v>0.31</v>
      </c>
      <c r="AG27" s="1011">
        <v>1</v>
      </c>
      <c r="AH27" s="1013" t="s">
        <v>488</v>
      </c>
      <c r="AI27" s="1007" t="s">
        <v>488</v>
      </c>
      <c r="AJ27" s="1001">
        <v>159.94</v>
      </c>
      <c r="AK27" s="1004">
        <v>35.229999999999997</v>
      </c>
      <c r="AL27" s="1010">
        <v>-124.71000000000001</v>
      </c>
      <c r="AM27" s="1011">
        <v>-0.77972989871201703</v>
      </c>
      <c r="AN27" s="1013" t="s">
        <v>488</v>
      </c>
      <c r="AO27" s="1007" t="s">
        <v>488</v>
      </c>
      <c r="AP27" s="1001">
        <v>147.94999999999999</v>
      </c>
      <c r="AQ27" s="128">
        <v>29.9</v>
      </c>
      <c r="AR27" s="1010">
        <v>-118.04999999999998</v>
      </c>
      <c r="AS27" s="1011">
        <v>-0.79790469753295024</v>
      </c>
      <c r="AT27" s="1013" t="s">
        <v>488</v>
      </c>
      <c r="AU27" s="1007" t="s">
        <v>488</v>
      </c>
      <c r="AV27" s="1001">
        <v>-930.47</v>
      </c>
      <c r="AW27" s="1004">
        <v>-264.63</v>
      </c>
      <c r="AX27" s="1010">
        <v>665.84</v>
      </c>
      <c r="AY27" s="1011">
        <v>0.71559534428837046</v>
      </c>
      <c r="AZ27" s="1013">
        <v>-6.2890841500506935</v>
      </c>
      <c r="BA27" s="1007">
        <v>-8.850501672240803</v>
      </c>
      <c r="BB27" s="1001">
        <v>-782.51</v>
      </c>
      <c r="BC27" s="128">
        <v>-234.72</v>
      </c>
      <c r="BD27" s="1010">
        <v>547.79</v>
      </c>
      <c r="BE27" s="1011">
        <v>0.7000421719850225</v>
      </c>
      <c r="BF27" s="1013" t="s">
        <v>488</v>
      </c>
      <c r="BG27" s="1007" t="s">
        <v>488</v>
      </c>
      <c r="BH27" s="1001">
        <v>-782.51</v>
      </c>
      <c r="BI27" s="128">
        <v>-234.72</v>
      </c>
      <c r="BJ27" s="1010">
        <v>547.79</v>
      </c>
      <c r="BK27" s="1011">
        <v>0.7000421719850225</v>
      </c>
      <c r="BL27" s="1013" t="s">
        <v>488</v>
      </c>
      <c r="BM27" s="1007" t="s">
        <v>488</v>
      </c>
      <c r="BN27" s="128">
        <v>0</v>
      </c>
      <c r="BO27" s="128">
        <v>0</v>
      </c>
      <c r="BP27" s="1010">
        <v>0</v>
      </c>
      <c r="BQ27" s="1011">
        <v>0</v>
      </c>
      <c r="BR27" s="1013" t="s">
        <v>488</v>
      </c>
      <c r="BS27" s="1007" t="s">
        <v>488</v>
      </c>
      <c r="BT27" s="1001">
        <v>0</v>
      </c>
      <c r="BU27" s="128">
        <v>0</v>
      </c>
      <c r="BV27" s="1010">
        <v>0</v>
      </c>
      <c r="BW27" s="1011">
        <v>0</v>
      </c>
      <c r="BX27" s="1013" t="s">
        <v>488</v>
      </c>
      <c r="BY27" s="1007" t="s">
        <v>488</v>
      </c>
      <c r="BZ27" s="1001">
        <v>0</v>
      </c>
      <c r="CA27" s="128">
        <v>0</v>
      </c>
      <c r="CB27" s="1010">
        <v>0</v>
      </c>
      <c r="CC27" s="1011">
        <v>0</v>
      </c>
      <c r="CD27" s="1013" t="s">
        <v>488</v>
      </c>
      <c r="CE27" s="1007" t="s">
        <v>488</v>
      </c>
      <c r="CF27" s="1001">
        <v>407.01</v>
      </c>
      <c r="CG27" s="1004">
        <v>465.93</v>
      </c>
      <c r="CH27" s="1010">
        <v>58.920000000000016</v>
      </c>
      <c r="CI27" s="1011">
        <v>0.14476302793543161</v>
      </c>
      <c r="CJ27" s="1013" t="s">
        <v>488</v>
      </c>
      <c r="CK27" s="1007" t="s">
        <v>488</v>
      </c>
      <c r="CL27" s="1001">
        <v>108.96</v>
      </c>
      <c r="CM27" s="128">
        <v>148.35</v>
      </c>
      <c r="CN27" s="1010">
        <v>39.39</v>
      </c>
      <c r="CO27" s="1011">
        <v>0.36150881057268724</v>
      </c>
      <c r="CP27" s="1013" t="s">
        <v>488</v>
      </c>
      <c r="CQ27" s="1007" t="s">
        <v>488</v>
      </c>
      <c r="CR27" s="1001">
        <v>0.44</v>
      </c>
      <c r="CS27" s="1004">
        <v>0</v>
      </c>
      <c r="CT27" s="1010">
        <v>-0.44</v>
      </c>
      <c r="CU27" s="1011">
        <v>-1</v>
      </c>
      <c r="CV27" s="1013" t="s">
        <v>488</v>
      </c>
      <c r="CW27" s="1007" t="s">
        <v>488</v>
      </c>
      <c r="CX27" s="1001">
        <v>265.8</v>
      </c>
      <c r="CY27" s="1004">
        <v>-379.55</v>
      </c>
      <c r="CZ27" s="1010">
        <v>-645.35</v>
      </c>
      <c r="DA27" s="1011">
        <v>-2.4279533483822422</v>
      </c>
      <c r="DB27" s="1013" t="s">
        <v>488</v>
      </c>
      <c r="DC27" s="1007" t="s">
        <v>488</v>
      </c>
      <c r="DD27" s="853">
        <v>858.38709677419365</v>
      </c>
      <c r="DE27" s="848" t="s">
        <v>489</v>
      </c>
      <c r="DF27" s="757"/>
      <c r="DG27" s="754"/>
    </row>
    <row r="28" spans="1:111" s="3" customFormat="1" ht="24" customHeight="1" thickTop="1" thickBot="1">
      <c r="A28" s="24" t="s">
        <v>9</v>
      </c>
      <c r="B28" s="25">
        <v>3185100.41</v>
      </c>
      <c r="C28" s="26">
        <v>3139468.9000000004</v>
      </c>
      <c r="D28" s="910">
        <v>-45631.509999999922</v>
      </c>
      <c r="E28" s="260">
        <v>-1.4326553052058969E-2</v>
      </c>
      <c r="F28" s="25">
        <v>2815777.0700000003</v>
      </c>
      <c r="G28" s="32">
        <v>2750534.84</v>
      </c>
      <c r="H28" s="910">
        <v>-65242.23</v>
      </c>
      <c r="I28" s="178">
        <v>-2.3170239822998644E-2</v>
      </c>
      <c r="J28" s="177">
        <v>0.88404656291510764</v>
      </c>
      <c r="K28" s="175">
        <v>0.87611469570537859</v>
      </c>
      <c r="L28" s="67">
        <v>-118425.26000000001</v>
      </c>
      <c r="M28" s="68">
        <v>-117958.42999999998</v>
      </c>
      <c r="N28" s="910">
        <v>466.83000000000072</v>
      </c>
      <c r="O28" s="302">
        <v>3.9419799458327628E-3</v>
      </c>
      <c r="P28" s="179">
        <v>-4.2057754238335354E-2</v>
      </c>
      <c r="Q28" s="260">
        <v>-4.2885633835490697E-2</v>
      </c>
      <c r="R28" s="67">
        <v>2934202.35</v>
      </c>
      <c r="S28" s="70">
        <v>2868493.2499999995</v>
      </c>
      <c r="T28" s="910">
        <v>-65709.100000000064</v>
      </c>
      <c r="U28" s="178">
        <v>-2.2394195137905387E-2</v>
      </c>
      <c r="V28" s="177">
        <v>1.0420577613411703</v>
      </c>
      <c r="W28" s="175">
        <v>1.0428856265641775</v>
      </c>
      <c r="X28" s="67">
        <v>17035.82</v>
      </c>
      <c r="Y28" s="68">
        <v>19250.7</v>
      </c>
      <c r="Z28" s="910">
        <v>2214.88</v>
      </c>
      <c r="AA28" s="296">
        <v>0.130013113545459</v>
      </c>
      <c r="AB28" s="176">
        <v>6.0501309501749716E-3</v>
      </c>
      <c r="AC28" s="175">
        <v>6.9988933497748393E-3</v>
      </c>
      <c r="AD28" s="67">
        <v>2917166.54</v>
      </c>
      <c r="AE28" s="68">
        <v>2849242.54</v>
      </c>
      <c r="AF28" s="910">
        <v>-67924.000000000029</v>
      </c>
      <c r="AG28" s="296">
        <v>-2.3284237998972796E-2</v>
      </c>
      <c r="AH28" s="176">
        <v>1.0360076339424129</v>
      </c>
      <c r="AI28" s="175">
        <v>1.0358867295787464</v>
      </c>
      <c r="AJ28" s="67">
        <v>1761233.6500000001</v>
      </c>
      <c r="AK28" s="70">
        <v>1660410.05</v>
      </c>
      <c r="AL28" s="910">
        <v>-100823.60000000002</v>
      </c>
      <c r="AM28" s="296">
        <v>-5.7246010488159867E-2</v>
      </c>
      <c r="AN28" s="177">
        <v>0.5529601655478108</v>
      </c>
      <c r="AO28" s="175">
        <v>0.52888246480161016</v>
      </c>
      <c r="AP28" s="67">
        <v>1576309.9499999997</v>
      </c>
      <c r="AQ28" s="68">
        <v>1472214.25</v>
      </c>
      <c r="AR28" s="910">
        <v>-104095.69999999998</v>
      </c>
      <c r="AS28" s="178">
        <v>-6.6037583534887756E-2</v>
      </c>
      <c r="AT28" s="176">
        <v>0.55981347628489619</v>
      </c>
      <c r="AU28" s="175">
        <v>0.53524653772427766</v>
      </c>
      <c r="AV28" s="67">
        <v>175498.86000000002</v>
      </c>
      <c r="AW28" s="70">
        <v>182795.88</v>
      </c>
      <c r="AX28" s="910">
        <v>7297.0200000000041</v>
      </c>
      <c r="AY28" s="178">
        <v>4.1578731622530132E-2</v>
      </c>
      <c r="AZ28" s="176">
        <v>0.11133524850236468</v>
      </c>
      <c r="BA28" s="175">
        <v>0.12416391160457793</v>
      </c>
      <c r="BB28" s="67">
        <v>1751808.83</v>
      </c>
      <c r="BC28" s="68">
        <v>1655010.1400000001</v>
      </c>
      <c r="BD28" s="910">
        <v>-96798.69</v>
      </c>
      <c r="BE28" s="296">
        <v>-5.5256423156629451E-2</v>
      </c>
      <c r="BF28" s="176">
        <v>0.5970306819500707</v>
      </c>
      <c r="BG28" s="175">
        <v>0.57696149014818154</v>
      </c>
      <c r="BH28" s="67">
        <v>1746416.0999999996</v>
      </c>
      <c r="BI28" s="68">
        <v>1650273.8800000001</v>
      </c>
      <c r="BJ28" s="910">
        <v>-96142.22</v>
      </c>
      <c r="BK28" s="296">
        <v>-5.5051153044225559E-2</v>
      </c>
      <c r="BL28" s="176">
        <v>0.5986686313768016</v>
      </c>
      <c r="BM28" s="175">
        <v>0.57919740311051238</v>
      </c>
      <c r="BN28" s="67">
        <v>538088.70000000007</v>
      </c>
      <c r="BO28" s="70">
        <v>503837.26</v>
      </c>
      <c r="BP28" s="910">
        <v>-34251.439999999995</v>
      </c>
      <c r="BQ28" s="296">
        <v>-6.3653892007024218E-2</v>
      </c>
      <c r="BR28" s="176">
        <v>0.16893932081720464</v>
      </c>
      <c r="BS28" s="175">
        <v>0.16048487054609775</v>
      </c>
      <c r="BT28" s="67">
        <v>434604.38</v>
      </c>
      <c r="BU28" s="68">
        <v>414535.05</v>
      </c>
      <c r="BV28" s="910">
        <v>-20069.330000000005</v>
      </c>
      <c r="BW28" s="296">
        <v>-4.6178388722175362E-2</v>
      </c>
      <c r="BX28" s="176">
        <v>0.14898168275301826</v>
      </c>
      <c r="BY28" s="175">
        <v>0.1454895622890707</v>
      </c>
      <c r="BZ28" s="67">
        <v>-62.25</v>
      </c>
      <c r="CA28" s="68">
        <v>-270.7</v>
      </c>
      <c r="CB28" s="910">
        <v>-208.45000000000005</v>
      </c>
      <c r="CC28" s="296">
        <v>-3.34859437751004</v>
      </c>
      <c r="CD28" s="176">
        <v>-2.1339199921030221E-5</v>
      </c>
      <c r="CE28" s="175">
        <v>-9.5007706855310389E-5</v>
      </c>
      <c r="CF28" s="67">
        <v>182007.23</v>
      </c>
      <c r="CG28" s="70">
        <v>212209.08999999997</v>
      </c>
      <c r="CH28" s="910">
        <v>30201.860000000004</v>
      </c>
      <c r="CI28" s="296">
        <v>0.16593769379381224</v>
      </c>
      <c r="CJ28" s="176">
        <v>6.2391785832014927E-2</v>
      </c>
      <c r="CK28" s="175">
        <v>7.4479124546554032E-2</v>
      </c>
      <c r="CL28" s="67">
        <v>452013.36</v>
      </c>
      <c r="CM28" s="68">
        <v>457778.24000000005</v>
      </c>
      <c r="CN28" s="910">
        <v>5764.880000000001</v>
      </c>
      <c r="CO28" s="296">
        <v>1.2753782321832398E-2</v>
      </c>
      <c r="CP28" s="176">
        <v>0.15494945310870045</v>
      </c>
      <c r="CQ28" s="175">
        <v>0.16066664510772047</v>
      </c>
      <c r="CR28" s="67">
        <v>6869.54</v>
      </c>
      <c r="CS28" s="70">
        <v>4210.5999999999995</v>
      </c>
      <c r="CT28" s="910">
        <v>-2658.94</v>
      </c>
      <c r="CU28" s="296">
        <v>-0.38706230693758248</v>
      </c>
      <c r="CV28" s="176">
        <v>2.3548672678797419E-3</v>
      </c>
      <c r="CW28" s="175">
        <v>1.4777962707239376E-3</v>
      </c>
      <c r="CX28" s="67">
        <v>95318.219999999987</v>
      </c>
      <c r="CY28" s="70">
        <v>110506.39000000001</v>
      </c>
      <c r="CZ28" s="910">
        <v>15188.170000000009</v>
      </c>
      <c r="DA28" s="178">
        <v>0.1593417292097988</v>
      </c>
      <c r="DB28" s="176">
        <v>2.9926284176391156E-2</v>
      </c>
      <c r="DC28" s="175">
        <v>3.5199071409817116E-2</v>
      </c>
      <c r="DD28" s="876">
        <v>0.96732506742655844</v>
      </c>
      <c r="DE28" s="875">
        <v>0.96121552010802136</v>
      </c>
      <c r="DF28" s="294"/>
      <c r="DG28" s="295"/>
    </row>
    <row r="29" spans="1:111" ht="13.5" thickTop="1">
      <c r="A29" s="6"/>
      <c r="B29" s="5" t="s">
        <v>491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13"/>
      <c r="Y29" s="6"/>
      <c r="Z29" s="6"/>
      <c r="AA29" s="6"/>
      <c r="AB29" s="6"/>
      <c r="AC29" s="6"/>
      <c r="AD29" s="13"/>
      <c r="AE29" s="6"/>
      <c r="AF29" s="6"/>
      <c r="AG29" s="6"/>
      <c r="AH29" s="6"/>
      <c r="AI29" s="6"/>
      <c r="AJ29" s="11"/>
      <c r="AK29" s="7"/>
      <c r="AL29" s="7"/>
      <c r="AM29" s="7"/>
      <c r="AN29" s="11"/>
      <c r="AO29" s="7"/>
      <c r="AP29" s="11"/>
      <c r="AQ29" s="7"/>
      <c r="AR29" s="7"/>
      <c r="AS29" s="7"/>
      <c r="AT29" s="6"/>
      <c r="AU29" s="6"/>
      <c r="AV29" s="6"/>
      <c r="AW29" s="6"/>
      <c r="AX29" s="6"/>
      <c r="AY29" s="6"/>
      <c r="AZ29" s="6"/>
      <c r="BA29" s="6"/>
      <c r="BB29" s="13"/>
      <c r="BC29" s="6"/>
      <c r="BD29" s="6"/>
      <c r="BE29" s="6"/>
      <c r="BF29" s="6"/>
      <c r="BG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13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1" ht="15">
      <c r="C30" s="128"/>
      <c r="AJ30" s="46"/>
      <c r="AK30" s="47"/>
      <c r="AL30" s="47"/>
      <c r="AM30" s="47"/>
      <c r="AN30" s="46"/>
      <c r="AT30" s="39"/>
      <c r="AU30" s="39"/>
      <c r="AV30" s="39"/>
      <c r="AW30" s="39"/>
      <c r="AX30" s="39"/>
      <c r="AY30" s="39"/>
      <c r="DF30" s="297"/>
      <c r="DG30" s="297"/>
    </row>
    <row r="31" spans="1:111" ht="15">
      <c r="AJ31" s="46"/>
      <c r="AK31" s="47"/>
      <c r="AL31" s="47"/>
      <c r="AM31" s="47"/>
      <c r="AN31" s="46"/>
      <c r="AT31" s="39"/>
      <c r="AU31" s="39"/>
      <c r="AV31" s="39"/>
      <c r="AW31" s="39"/>
      <c r="AX31" s="39"/>
      <c r="AY31" s="39"/>
      <c r="DF31" s="297"/>
      <c r="DG31" s="297"/>
    </row>
    <row r="32" spans="1:111">
      <c r="B32" s="39" t="s">
        <v>57</v>
      </c>
      <c r="X32" s="39" t="s">
        <v>58</v>
      </c>
      <c r="AJ32" s="47"/>
      <c r="AK32" s="46"/>
      <c r="AL32" s="46"/>
      <c r="AM32" s="46"/>
      <c r="AN32" s="47"/>
      <c r="AO32" s="46"/>
      <c r="AP32" s="47"/>
      <c r="AQ32" s="39"/>
      <c r="AR32" s="39"/>
      <c r="AS32" s="39"/>
      <c r="AT32" s="39"/>
      <c r="AU32" s="39"/>
      <c r="AV32" s="39"/>
      <c r="AW32" s="39"/>
      <c r="AX32" s="39"/>
      <c r="AY32" s="39"/>
      <c r="BB32" s="39" t="s">
        <v>67</v>
      </c>
      <c r="CL32" s="6" t="s">
        <v>416</v>
      </c>
    </row>
    <row r="33" spans="1:51">
      <c r="B33" s="39" t="s">
        <v>436</v>
      </c>
      <c r="L33" s="6"/>
      <c r="X33" s="39" t="s">
        <v>60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</row>
    <row r="34" spans="1:51">
      <c r="B34" s="39" t="s">
        <v>435</v>
      </c>
      <c r="X34" s="39" t="s">
        <v>61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1:51">
      <c r="X35" s="39" t="s">
        <v>62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6" spans="1:51">
      <c r="A36" s="298"/>
    </row>
    <row r="37" spans="1:51">
      <c r="A37" s="299"/>
    </row>
    <row r="38" spans="1:51" ht="15">
      <c r="D38" s="391"/>
    </row>
    <row r="40" spans="1:51">
      <c r="A40" s="298"/>
    </row>
    <row r="41" spans="1:51">
      <c r="A41" s="298"/>
    </row>
    <row r="42" spans="1:51">
      <c r="A42" s="298"/>
    </row>
    <row r="43" spans="1:51">
      <c r="A43" s="298"/>
    </row>
    <row r="44" spans="1:51">
      <c r="A44" s="298"/>
    </row>
    <row r="45" spans="1:51">
      <c r="A45" s="298"/>
    </row>
    <row r="46" spans="1:51">
      <c r="A46" s="298"/>
    </row>
    <row r="47" spans="1:51">
      <c r="A47" s="298"/>
    </row>
    <row r="48" spans="1:51">
      <c r="A48" s="298"/>
    </row>
    <row r="53" spans="1:109">
      <c r="A53" s="298"/>
    </row>
    <row r="54" spans="1:109">
      <c r="A54" s="113"/>
    </row>
    <row r="57" spans="1:109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1:10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</row>
    <row r="61" spans="1:109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</row>
    <row r="62" spans="1:10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1:10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41:51" s="6" customFormat="1">
      <c r="AO65" s="47"/>
      <c r="AP65" s="46"/>
      <c r="AQ65" s="47"/>
      <c r="AR65" s="47"/>
      <c r="AS65" s="47"/>
      <c r="AT65" s="46"/>
      <c r="AU65" s="47"/>
      <c r="AV65" s="46"/>
      <c r="AW65" s="47"/>
      <c r="AX65" s="47"/>
      <c r="AY65" s="47"/>
    </row>
    <row r="66" spans="41:51" s="6" customFormat="1">
      <c r="AO66" s="47"/>
      <c r="AP66" s="46"/>
      <c r="AQ66" s="47"/>
      <c r="AR66" s="47"/>
      <c r="AS66" s="47"/>
      <c r="AT66" s="46"/>
      <c r="AU66" s="47"/>
      <c r="AV66" s="46"/>
      <c r="AW66" s="47"/>
      <c r="AX66" s="47"/>
      <c r="AY66" s="47"/>
    </row>
    <row r="67" spans="41:51" s="6" customFormat="1">
      <c r="AO67" s="47"/>
      <c r="AP67" s="46"/>
      <c r="AQ67" s="47"/>
      <c r="AR67" s="47"/>
      <c r="AS67" s="47"/>
      <c r="AT67" s="46"/>
      <c r="AU67" s="47"/>
      <c r="AV67" s="46"/>
      <c r="AW67" s="47"/>
      <c r="AX67" s="47"/>
      <c r="AY67" s="47"/>
    </row>
    <row r="68" spans="41:51" s="6" customFormat="1">
      <c r="AO68" s="47"/>
      <c r="AP68" s="46"/>
      <c r="AQ68" s="47"/>
      <c r="AR68" s="47"/>
      <c r="AS68" s="47"/>
      <c r="AT68" s="46"/>
      <c r="AU68" s="47"/>
      <c r="AV68" s="46"/>
      <c r="AW68" s="47"/>
      <c r="AX68" s="47"/>
      <c r="AY68" s="47"/>
    </row>
    <row r="69" spans="41:51" s="6" customFormat="1">
      <c r="AO69" s="47"/>
      <c r="AP69" s="46"/>
      <c r="AQ69" s="47"/>
      <c r="AR69" s="47"/>
      <c r="AS69" s="47"/>
      <c r="AT69" s="46"/>
      <c r="AU69" s="47"/>
      <c r="AV69" s="46"/>
      <c r="AW69" s="47"/>
      <c r="AX69" s="47"/>
      <c r="AY69" s="47"/>
    </row>
    <row r="70" spans="41:51" s="6" customFormat="1">
      <c r="AO70" s="47"/>
      <c r="AP70" s="46"/>
      <c r="AQ70" s="47"/>
      <c r="AR70" s="47"/>
      <c r="AS70" s="47"/>
      <c r="AT70" s="46"/>
      <c r="AU70" s="47"/>
      <c r="AV70" s="46"/>
      <c r="AW70" s="47"/>
      <c r="AX70" s="47"/>
      <c r="AY70" s="47"/>
    </row>
    <row r="71" spans="41:51" s="6" customFormat="1">
      <c r="AO71" s="47"/>
      <c r="AP71" s="46"/>
      <c r="AQ71" s="47"/>
      <c r="AR71" s="47"/>
      <c r="AS71" s="47"/>
      <c r="AT71" s="46"/>
      <c r="AU71" s="47"/>
      <c r="AV71" s="46"/>
      <c r="AW71" s="47"/>
      <c r="AX71" s="47"/>
      <c r="AY71" s="47"/>
    </row>
    <row r="72" spans="41:51" s="6" customFormat="1">
      <c r="AO72" s="47"/>
      <c r="AP72" s="46"/>
      <c r="AQ72" s="47"/>
      <c r="AR72" s="47"/>
      <c r="AS72" s="47"/>
      <c r="AT72" s="46"/>
      <c r="AU72" s="47"/>
      <c r="AV72" s="46"/>
      <c r="AW72" s="47"/>
      <c r="AX72" s="47"/>
      <c r="AY72" s="47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N5:BO5"/>
    <mergeCell ref="BR5:BS5"/>
    <mergeCell ref="BT5:BU5"/>
    <mergeCell ref="BX5:BY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L77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73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73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73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73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27" t="s">
        <v>10</v>
      </c>
      <c r="C6" s="1128"/>
      <c r="D6" s="1128"/>
      <c r="E6" s="1129"/>
      <c r="F6" s="1127" t="s">
        <v>40</v>
      </c>
      <c r="G6" s="1128"/>
      <c r="H6" s="1128"/>
      <c r="I6" s="1128"/>
      <c r="J6" s="1128"/>
      <c r="K6" s="1129"/>
      <c r="L6" s="1127" t="s">
        <v>41</v>
      </c>
      <c r="M6" s="1128"/>
      <c r="N6" s="1128"/>
      <c r="O6" s="1128"/>
      <c r="P6" s="1128"/>
      <c r="Q6" s="1129"/>
      <c r="R6" s="1127" t="s">
        <v>38</v>
      </c>
      <c r="S6" s="1128"/>
      <c r="T6" s="1128"/>
      <c r="U6" s="1128"/>
      <c r="V6" s="1128"/>
      <c r="W6" s="1129"/>
      <c r="X6" s="1127" t="s">
        <v>65</v>
      </c>
      <c r="Y6" s="1128"/>
      <c r="Z6" s="1128"/>
      <c r="AA6" s="1128"/>
      <c r="AB6" s="1128"/>
      <c r="AC6" s="1129"/>
      <c r="AD6" s="1127" t="s">
        <v>113</v>
      </c>
      <c r="AE6" s="1128"/>
      <c r="AF6" s="1128"/>
      <c r="AG6" s="1128"/>
      <c r="AH6" s="1128"/>
      <c r="AI6" s="1129"/>
      <c r="AJ6" s="1127" t="s">
        <v>11</v>
      </c>
      <c r="AK6" s="1128"/>
      <c r="AL6" s="1128"/>
      <c r="AM6" s="1128"/>
      <c r="AN6" s="1128"/>
      <c r="AO6" s="1129"/>
      <c r="AP6" s="1127" t="s">
        <v>55</v>
      </c>
      <c r="AQ6" s="1128"/>
      <c r="AR6" s="1128"/>
      <c r="AS6" s="1128"/>
      <c r="AT6" s="1128"/>
      <c r="AU6" s="1129"/>
      <c r="AV6" s="1127" t="s">
        <v>41</v>
      </c>
      <c r="AW6" s="1128"/>
      <c r="AX6" s="1128"/>
      <c r="AY6" s="1128"/>
      <c r="AZ6" s="1128"/>
      <c r="BA6" s="1129"/>
      <c r="BB6" s="1127" t="s">
        <v>39</v>
      </c>
      <c r="BC6" s="1128"/>
      <c r="BD6" s="1128"/>
      <c r="BE6" s="1128"/>
      <c r="BF6" s="1128"/>
      <c r="BG6" s="1129"/>
      <c r="BH6" s="1127" t="s">
        <v>111</v>
      </c>
      <c r="BI6" s="1128"/>
      <c r="BJ6" s="1128"/>
      <c r="BK6" s="1128"/>
      <c r="BL6" s="1128"/>
      <c r="BM6" s="1129"/>
      <c r="BN6" s="1127" t="s">
        <v>66</v>
      </c>
      <c r="BO6" s="1128"/>
      <c r="BP6" s="1128"/>
      <c r="BQ6" s="1128"/>
      <c r="BR6" s="1128"/>
      <c r="BS6" s="1129"/>
      <c r="BT6" s="1127" t="s">
        <v>69</v>
      </c>
      <c r="BU6" s="1128"/>
      <c r="BV6" s="1128"/>
      <c r="BW6" s="1128"/>
      <c r="BX6" s="1128"/>
      <c r="BY6" s="1129"/>
      <c r="BZ6" s="1127" t="s">
        <v>161</v>
      </c>
      <c r="CA6" s="1128"/>
      <c r="CB6" s="1128"/>
      <c r="CC6" s="1128"/>
      <c r="CD6" s="1128"/>
      <c r="CE6" s="1129"/>
      <c r="CF6" s="1127" t="s">
        <v>45</v>
      </c>
      <c r="CG6" s="1128"/>
      <c r="CH6" s="1128"/>
      <c r="CI6" s="1128"/>
      <c r="CJ6" s="1128"/>
      <c r="CK6" s="1129"/>
      <c r="CL6" s="1127" t="s">
        <v>42</v>
      </c>
      <c r="CM6" s="1128"/>
      <c r="CN6" s="1128"/>
      <c r="CO6" s="1128"/>
      <c r="CP6" s="1128"/>
      <c r="CQ6" s="1129"/>
      <c r="CR6" s="1127" t="s">
        <v>98</v>
      </c>
      <c r="CS6" s="1128"/>
      <c r="CT6" s="1128"/>
      <c r="CU6" s="1128"/>
      <c r="CV6" s="1128"/>
      <c r="CW6" s="1129"/>
      <c r="CX6" s="1127" t="s">
        <v>311</v>
      </c>
      <c r="CY6" s="1128"/>
      <c r="CZ6" s="1128"/>
      <c r="DA6" s="1128"/>
      <c r="DB6" s="1128"/>
      <c r="DC6" s="1129"/>
      <c r="DD6" s="1127" t="s">
        <v>312</v>
      </c>
      <c r="DE6" s="1129"/>
    </row>
    <row r="7" spans="1:116" s="19" customFormat="1" ht="30.6" customHeight="1">
      <c r="A7" s="1388"/>
      <c r="B7" s="1294" t="s">
        <v>46</v>
      </c>
      <c r="C7" s="1276"/>
      <c r="D7" s="1272" t="s">
        <v>110</v>
      </c>
      <c r="E7" s="1293"/>
      <c r="F7" s="1294" t="s">
        <v>46</v>
      </c>
      <c r="G7" s="1276"/>
      <c r="H7" s="1272" t="s">
        <v>110</v>
      </c>
      <c r="I7" s="1276"/>
      <c r="J7" s="1272" t="s">
        <v>124</v>
      </c>
      <c r="K7" s="1293"/>
      <c r="L7" s="1294" t="s">
        <v>46</v>
      </c>
      <c r="M7" s="1276"/>
      <c r="N7" s="1272" t="s">
        <v>110</v>
      </c>
      <c r="O7" s="1276"/>
      <c r="P7" s="1272" t="s">
        <v>125</v>
      </c>
      <c r="Q7" s="1293"/>
      <c r="R7" s="1294" t="s">
        <v>46</v>
      </c>
      <c r="S7" s="1276"/>
      <c r="T7" s="1272" t="s">
        <v>110</v>
      </c>
      <c r="U7" s="1276"/>
      <c r="V7" s="1272" t="s">
        <v>125</v>
      </c>
      <c r="W7" s="1293"/>
      <c r="X7" s="1294" t="s">
        <v>46</v>
      </c>
      <c r="Y7" s="1276"/>
      <c r="Z7" s="1272" t="s">
        <v>110</v>
      </c>
      <c r="AA7" s="1276"/>
      <c r="AB7" s="1272" t="s">
        <v>125</v>
      </c>
      <c r="AC7" s="1293"/>
      <c r="AD7" s="1294" t="s">
        <v>46</v>
      </c>
      <c r="AE7" s="1276"/>
      <c r="AF7" s="1272" t="s">
        <v>110</v>
      </c>
      <c r="AG7" s="1276"/>
      <c r="AH7" s="1272" t="s">
        <v>125</v>
      </c>
      <c r="AI7" s="1293"/>
      <c r="AJ7" s="1294" t="s">
        <v>46</v>
      </c>
      <c r="AK7" s="1276"/>
      <c r="AL7" s="1272" t="s">
        <v>110</v>
      </c>
      <c r="AM7" s="1276"/>
      <c r="AN7" s="1272" t="s">
        <v>126</v>
      </c>
      <c r="AO7" s="1293"/>
      <c r="AP7" s="1294" t="s">
        <v>46</v>
      </c>
      <c r="AQ7" s="1276"/>
      <c r="AR7" s="1272" t="s">
        <v>110</v>
      </c>
      <c r="AS7" s="1276"/>
      <c r="AT7" s="1272" t="s">
        <v>127</v>
      </c>
      <c r="AU7" s="1293"/>
      <c r="AV7" s="1294" t="s">
        <v>46</v>
      </c>
      <c r="AW7" s="1276"/>
      <c r="AX7" s="1272" t="s">
        <v>110</v>
      </c>
      <c r="AY7" s="1276"/>
      <c r="AZ7" s="1272" t="s">
        <v>128</v>
      </c>
      <c r="BA7" s="1293"/>
      <c r="BB7" s="1294" t="s">
        <v>46</v>
      </c>
      <c r="BC7" s="1276"/>
      <c r="BD7" s="1272" t="s">
        <v>110</v>
      </c>
      <c r="BE7" s="1276"/>
      <c r="BF7" s="1272" t="s">
        <v>129</v>
      </c>
      <c r="BG7" s="1293"/>
      <c r="BH7" s="1294" t="s">
        <v>46</v>
      </c>
      <c r="BI7" s="1276"/>
      <c r="BJ7" s="1272" t="s">
        <v>110</v>
      </c>
      <c r="BK7" s="1276"/>
      <c r="BL7" s="1272" t="s">
        <v>130</v>
      </c>
      <c r="BM7" s="1293"/>
      <c r="BN7" s="1294" t="s">
        <v>46</v>
      </c>
      <c r="BO7" s="1276"/>
      <c r="BP7" s="1272" t="s">
        <v>110</v>
      </c>
      <c r="BQ7" s="1276"/>
      <c r="BR7" s="1272" t="s">
        <v>131</v>
      </c>
      <c r="BS7" s="1293"/>
      <c r="BT7" s="1294" t="s">
        <v>46</v>
      </c>
      <c r="BU7" s="1276"/>
      <c r="BV7" s="1272" t="s">
        <v>110</v>
      </c>
      <c r="BW7" s="1276"/>
      <c r="BX7" s="1272" t="s">
        <v>132</v>
      </c>
      <c r="BY7" s="1293"/>
      <c r="BZ7" s="1294" t="s">
        <v>46</v>
      </c>
      <c r="CA7" s="1276"/>
      <c r="CB7" s="1272" t="s">
        <v>110</v>
      </c>
      <c r="CC7" s="1276"/>
      <c r="CD7" s="1272" t="s">
        <v>136</v>
      </c>
      <c r="CE7" s="1293"/>
      <c r="CF7" s="1294" t="s">
        <v>46</v>
      </c>
      <c r="CG7" s="1276"/>
      <c r="CH7" s="1272" t="s">
        <v>110</v>
      </c>
      <c r="CI7" s="1276"/>
      <c r="CJ7" s="1272" t="s">
        <v>136</v>
      </c>
      <c r="CK7" s="1293"/>
      <c r="CL7" s="1294" t="s">
        <v>46</v>
      </c>
      <c r="CM7" s="1276"/>
      <c r="CN7" s="1272" t="s">
        <v>110</v>
      </c>
      <c r="CO7" s="1276"/>
      <c r="CP7" s="1272" t="s">
        <v>136</v>
      </c>
      <c r="CQ7" s="1293"/>
      <c r="CR7" s="1294" t="s">
        <v>46</v>
      </c>
      <c r="CS7" s="1276"/>
      <c r="CT7" s="1272" t="s">
        <v>110</v>
      </c>
      <c r="CU7" s="1276"/>
      <c r="CV7" s="1272" t="s">
        <v>136</v>
      </c>
      <c r="CW7" s="1293"/>
      <c r="CX7" s="1294" t="s">
        <v>46</v>
      </c>
      <c r="CY7" s="1276"/>
      <c r="CZ7" s="1272" t="s">
        <v>110</v>
      </c>
      <c r="DA7" s="1276"/>
      <c r="DB7" s="1272" t="s">
        <v>173</v>
      </c>
      <c r="DC7" s="1293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405" t="s">
        <v>46</v>
      </c>
      <c r="E8" s="1409" t="s">
        <v>47</v>
      </c>
      <c r="F8" s="27">
        <v>45473</v>
      </c>
      <c r="G8" s="28">
        <v>45838</v>
      </c>
      <c r="H8" s="1405" t="s">
        <v>46</v>
      </c>
      <c r="I8" s="1407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405" t="s">
        <v>46</v>
      </c>
      <c r="O8" s="1405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405" t="s">
        <v>46</v>
      </c>
      <c r="U8" s="1405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407" t="s">
        <v>46</v>
      </c>
      <c r="AA8" s="1407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407" t="s">
        <v>46</v>
      </c>
      <c r="AG8" s="1407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407" t="s">
        <v>46</v>
      </c>
      <c r="AM8" s="1407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407" t="s">
        <v>46</v>
      </c>
      <c r="AS8" s="1407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407" t="s">
        <v>46</v>
      </c>
      <c r="AY8" s="1407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407" t="s">
        <v>46</v>
      </c>
      <c r="BE8" s="1407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407" t="s">
        <v>46</v>
      </c>
      <c r="BK8" s="1407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407" t="s">
        <v>46</v>
      </c>
      <c r="BQ8" s="1407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407" t="s">
        <v>46</v>
      </c>
      <c r="BW8" s="1407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407" t="s">
        <v>46</v>
      </c>
      <c r="CC8" s="1407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407" t="s">
        <v>46</v>
      </c>
      <c r="CI8" s="1407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407" t="s">
        <v>46</v>
      </c>
      <c r="CO8" s="1407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407" t="s">
        <v>46</v>
      </c>
      <c r="CU8" s="1407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407" t="s">
        <v>46</v>
      </c>
      <c r="DA8" s="1407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9">
        <v>1</v>
      </c>
      <c r="C9" s="1400"/>
      <c r="D9" s="1406"/>
      <c r="E9" s="1410"/>
      <c r="F9" s="1399">
        <v>2</v>
      </c>
      <c r="G9" s="1400"/>
      <c r="H9" s="1406"/>
      <c r="I9" s="1408"/>
      <c r="J9" s="1402" t="s">
        <v>48</v>
      </c>
      <c r="K9" s="1403"/>
      <c r="L9" s="1399">
        <v>3</v>
      </c>
      <c r="M9" s="1400"/>
      <c r="N9" s="1406"/>
      <c r="O9" s="1406"/>
      <c r="P9" s="1402" t="s">
        <v>53</v>
      </c>
      <c r="Q9" s="1403"/>
      <c r="R9" s="1399">
        <v>4</v>
      </c>
      <c r="S9" s="1400"/>
      <c r="T9" s="1406"/>
      <c r="U9" s="1406"/>
      <c r="V9" s="1402" t="s">
        <v>54</v>
      </c>
      <c r="W9" s="1403"/>
      <c r="X9" s="1399">
        <v>5</v>
      </c>
      <c r="Y9" s="1400"/>
      <c r="Z9" s="1408"/>
      <c r="AA9" s="1408"/>
      <c r="AB9" s="1402" t="s">
        <v>68</v>
      </c>
      <c r="AC9" s="1403"/>
      <c r="AD9" s="1399">
        <v>6</v>
      </c>
      <c r="AE9" s="1400"/>
      <c r="AF9" s="1408"/>
      <c r="AG9" s="1408"/>
      <c r="AH9" s="1402" t="s">
        <v>114</v>
      </c>
      <c r="AI9" s="1403"/>
      <c r="AJ9" s="1399">
        <v>7</v>
      </c>
      <c r="AK9" s="1400"/>
      <c r="AL9" s="1408"/>
      <c r="AM9" s="1408"/>
      <c r="AN9" s="1402" t="s">
        <v>115</v>
      </c>
      <c r="AO9" s="1403"/>
      <c r="AP9" s="1399">
        <v>8</v>
      </c>
      <c r="AQ9" s="1400"/>
      <c r="AR9" s="1408"/>
      <c r="AS9" s="1408"/>
      <c r="AT9" s="1402" t="s">
        <v>116</v>
      </c>
      <c r="AU9" s="1403"/>
      <c r="AV9" s="1399">
        <v>9</v>
      </c>
      <c r="AW9" s="1400"/>
      <c r="AX9" s="1408"/>
      <c r="AY9" s="1408"/>
      <c r="AZ9" s="1402" t="s">
        <v>117</v>
      </c>
      <c r="BA9" s="1403"/>
      <c r="BB9" s="1399">
        <v>10</v>
      </c>
      <c r="BC9" s="1400"/>
      <c r="BD9" s="1408"/>
      <c r="BE9" s="1408"/>
      <c r="BF9" s="1402" t="s">
        <v>118</v>
      </c>
      <c r="BG9" s="1403"/>
      <c r="BH9" s="1399">
        <v>11</v>
      </c>
      <c r="BI9" s="1400"/>
      <c r="BJ9" s="1408"/>
      <c r="BK9" s="1408"/>
      <c r="BL9" s="1402" t="s">
        <v>162</v>
      </c>
      <c r="BM9" s="1403"/>
      <c r="BN9" s="1399">
        <v>12</v>
      </c>
      <c r="BO9" s="1400"/>
      <c r="BP9" s="1408"/>
      <c r="BQ9" s="1408"/>
      <c r="BR9" s="1402" t="s">
        <v>163</v>
      </c>
      <c r="BS9" s="1403"/>
      <c r="BT9" s="1399">
        <v>13</v>
      </c>
      <c r="BU9" s="1400"/>
      <c r="BV9" s="1408"/>
      <c r="BW9" s="1408"/>
      <c r="BX9" s="1402" t="s">
        <v>164</v>
      </c>
      <c r="BY9" s="1403"/>
      <c r="BZ9" s="1399">
        <v>14</v>
      </c>
      <c r="CA9" s="1400"/>
      <c r="CB9" s="1408"/>
      <c r="CC9" s="1408"/>
      <c r="CD9" s="1402" t="s">
        <v>133</v>
      </c>
      <c r="CE9" s="1403"/>
      <c r="CF9" s="1399">
        <v>15</v>
      </c>
      <c r="CG9" s="1400"/>
      <c r="CH9" s="1408"/>
      <c r="CI9" s="1408"/>
      <c r="CJ9" s="1402" t="s">
        <v>134</v>
      </c>
      <c r="CK9" s="1403"/>
      <c r="CL9" s="1399">
        <v>16</v>
      </c>
      <c r="CM9" s="1400"/>
      <c r="CN9" s="1408"/>
      <c r="CO9" s="1408"/>
      <c r="CP9" s="1402" t="s">
        <v>135</v>
      </c>
      <c r="CQ9" s="1403"/>
      <c r="CR9" s="1399">
        <v>17</v>
      </c>
      <c r="CS9" s="1400"/>
      <c r="CT9" s="1408"/>
      <c r="CU9" s="1408"/>
      <c r="CV9" s="1402" t="s">
        <v>137</v>
      </c>
      <c r="CW9" s="1403"/>
      <c r="CX9" s="1399">
        <v>18</v>
      </c>
      <c r="CY9" s="1400"/>
      <c r="CZ9" s="1408"/>
      <c r="DA9" s="1408"/>
      <c r="DB9" s="1402" t="s">
        <v>165</v>
      </c>
      <c r="DC9" s="1403"/>
      <c r="DD9" s="1399">
        <v>19</v>
      </c>
      <c r="DE9" s="1404"/>
    </row>
    <row r="10" spans="1:116" s="7" customFormat="1" ht="19.5" customHeight="1">
      <c r="A10" s="758" t="s">
        <v>24</v>
      </c>
      <c r="B10" s="428">
        <v>159516.59</v>
      </c>
      <c r="C10" s="429">
        <v>169333.76000000001</v>
      </c>
      <c r="D10" s="749">
        <v>9817.1700000000128</v>
      </c>
      <c r="E10" s="388">
        <v>6.1543253902305792E-2</v>
      </c>
      <c r="F10" s="428">
        <v>19476.93</v>
      </c>
      <c r="G10" s="750">
        <v>21099.54</v>
      </c>
      <c r="H10" s="749">
        <v>1622.6100000000006</v>
      </c>
      <c r="I10" s="442">
        <v>8.3309330577252191E-2</v>
      </c>
      <c r="J10" s="748">
        <v>0.1220997138918278</v>
      </c>
      <c r="K10" s="670">
        <v>0.12460326871617332</v>
      </c>
      <c r="L10" s="428">
        <v>1110.9000000000001</v>
      </c>
      <c r="M10" s="429">
        <v>188.67</v>
      </c>
      <c r="N10" s="749">
        <v>-922.23000000000013</v>
      </c>
      <c r="O10" s="442">
        <v>-0.83016473129894686</v>
      </c>
      <c r="P10" s="748">
        <v>5.7036709584107968E-2</v>
      </c>
      <c r="Q10" s="670">
        <v>8.9419011030572228E-3</v>
      </c>
      <c r="R10" s="428">
        <v>18366.03</v>
      </c>
      <c r="S10" s="750">
        <v>20910.87</v>
      </c>
      <c r="T10" s="749">
        <v>2544.84</v>
      </c>
      <c r="U10" s="442">
        <v>0.13856233491941375</v>
      </c>
      <c r="V10" s="748">
        <v>0.942963290415892</v>
      </c>
      <c r="W10" s="670">
        <v>0.99105809889694274</v>
      </c>
      <c r="X10" s="428">
        <v>380.73</v>
      </c>
      <c r="Y10" s="429">
        <v>344.68</v>
      </c>
      <c r="Z10" s="749">
        <v>-36.050000000000011</v>
      </c>
      <c r="AA10" s="442">
        <v>-9.4686523257951849E-2</v>
      </c>
      <c r="AB10" s="669">
        <v>1.95477418669164E-2</v>
      </c>
      <c r="AC10" s="670">
        <v>1.6335901161826278E-2</v>
      </c>
      <c r="AD10" s="428">
        <v>17985.3</v>
      </c>
      <c r="AE10" s="429">
        <v>20566.2</v>
      </c>
      <c r="AF10" s="749">
        <v>2580.9000000000015</v>
      </c>
      <c r="AG10" s="442">
        <v>0.14350052542910052</v>
      </c>
      <c r="AH10" s="669">
        <v>0.92341554854897556</v>
      </c>
      <c r="AI10" s="670">
        <v>0.97472267167909821</v>
      </c>
      <c r="AJ10" s="428">
        <v>67105.08</v>
      </c>
      <c r="AK10" s="750">
        <v>94417.56</v>
      </c>
      <c r="AL10" s="749">
        <v>27312.479999999996</v>
      </c>
      <c r="AM10" s="442">
        <v>0.40701061678191869</v>
      </c>
      <c r="AN10" s="669">
        <v>0.42067774894134835</v>
      </c>
      <c r="AO10" s="670">
        <v>0.55758261081546878</v>
      </c>
      <c r="AP10" s="428">
        <v>10267.65</v>
      </c>
      <c r="AQ10" s="429">
        <v>8148.51</v>
      </c>
      <c r="AR10" s="749">
        <v>-2119.1399999999994</v>
      </c>
      <c r="AS10" s="442">
        <v>-0.20638997238900814</v>
      </c>
      <c r="AT10" s="669">
        <v>0.52716983631403924</v>
      </c>
      <c r="AU10" s="670">
        <v>0.38619372744619074</v>
      </c>
      <c r="AV10" s="428">
        <v>4292.8999999999996</v>
      </c>
      <c r="AW10" s="750">
        <v>-4463.28</v>
      </c>
      <c r="AX10" s="749">
        <v>-8756.18</v>
      </c>
      <c r="AY10" s="442">
        <v>-2.0396887884646744</v>
      </c>
      <c r="AZ10" s="669">
        <v>0.41809956513905322</v>
      </c>
      <c r="BA10" s="670">
        <v>-0.54774185710025514</v>
      </c>
      <c r="BB10" s="428">
        <v>14560.56</v>
      </c>
      <c r="BC10" s="429">
        <v>3685.23</v>
      </c>
      <c r="BD10" s="749">
        <v>-10875.33</v>
      </c>
      <c r="BE10" s="442">
        <v>-0.74690327844533455</v>
      </c>
      <c r="BF10" s="669">
        <v>0.79279844364840957</v>
      </c>
      <c r="BG10" s="670">
        <v>0.17623513512350275</v>
      </c>
      <c r="BH10" s="428">
        <v>13996.52</v>
      </c>
      <c r="BI10" s="429">
        <v>3217.5</v>
      </c>
      <c r="BJ10" s="749">
        <v>-10779.02</v>
      </c>
      <c r="BK10" s="442">
        <v>-0.77012143018407431</v>
      </c>
      <c r="BL10" s="669">
        <v>0.77821999077024018</v>
      </c>
      <c r="BM10" s="670">
        <v>0.15644601336172945</v>
      </c>
      <c r="BN10" s="428">
        <v>20879.689999999999</v>
      </c>
      <c r="BO10" s="429">
        <v>21485.75</v>
      </c>
      <c r="BP10" s="749">
        <v>606.06000000000131</v>
      </c>
      <c r="BQ10" s="442">
        <v>2.9026293014886781E-2</v>
      </c>
      <c r="BR10" s="669">
        <v>0.13089353276671722</v>
      </c>
      <c r="BS10" s="751">
        <v>0.12688403068590692</v>
      </c>
      <c r="BT10" s="428">
        <v>-15198.44</v>
      </c>
      <c r="BU10" s="750">
        <v>-15718.67</v>
      </c>
      <c r="BV10" s="749">
        <v>-520.22999999999956</v>
      </c>
      <c r="BW10" s="442">
        <v>-3.4229170888591169E-2</v>
      </c>
      <c r="BX10" s="669">
        <v>-0.84504790022963205</v>
      </c>
      <c r="BY10" s="670">
        <v>-0.76429627252482224</v>
      </c>
      <c r="BZ10" s="428">
        <v>3231.8</v>
      </c>
      <c r="CA10" s="429">
        <v>3390.81</v>
      </c>
      <c r="CB10" s="749">
        <v>159.00999999999976</v>
      </c>
      <c r="CC10" s="442">
        <v>4.920168327247966E-2</v>
      </c>
      <c r="CD10" s="669">
        <v>0.17969119225144981</v>
      </c>
      <c r="CE10" s="670">
        <v>0.16487294687399714</v>
      </c>
      <c r="CF10" s="428">
        <v>6470.81</v>
      </c>
      <c r="CG10" s="750">
        <v>7162.02</v>
      </c>
      <c r="CH10" s="749">
        <v>691.21</v>
      </c>
      <c r="CI10" s="442">
        <v>0.10681970263382791</v>
      </c>
      <c r="CJ10" s="669">
        <v>0.35978326744619221</v>
      </c>
      <c r="CK10" s="670">
        <v>0.34824226157481697</v>
      </c>
      <c r="CL10" s="428">
        <v>14996.16</v>
      </c>
      <c r="CM10" s="429">
        <v>20379.53</v>
      </c>
      <c r="CN10" s="749">
        <v>5383.369999999999</v>
      </c>
      <c r="CO10" s="442">
        <v>0.35898323304099178</v>
      </c>
      <c r="CP10" s="669">
        <v>0.83380093743223638</v>
      </c>
      <c r="CQ10" s="670">
        <v>0.99092345693419293</v>
      </c>
      <c r="CR10" s="428">
        <v>60.03</v>
      </c>
      <c r="CS10" s="750">
        <v>273.14999999999998</v>
      </c>
      <c r="CT10" s="749">
        <v>213.11999999999998</v>
      </c>
      <c r="CU10" s="442">
        <v>3.5502248875562215</v>
      </c>
      <c r="CV10" s="669">
        <v>3.3377258094110193E-3</v>
      </c>
      <c r="CW10" s="670">
        <v>1.3281500714765001E-2</v>
      </c>
      <c r="CX10" s="428">
        <v>-5571.59</v>
      </c>
      <c r="CY10" s="750">
        <v>1861.85</v>
      </c>
      <c r="CZ10" s="749">
        <v>7433.4400000000005</v>
      </c>
      <c r="DA10" s="442">
        <v>1.3341685228094673</v>
      </c>
      <c r="DB10" s="669">
        <v>-3.492796579967012E-2</v>
      </c>
      <c r="DC10" s="670">
        <v>1.0995149461040727E-2</v>
      </c>
      <c r="DD10" s="849">
        <v>1.3097857694895276</v>
      </c>
      <c r="DE10" s="848">
        <v>0.90947039316937484</v>
      </c>
    </row>
    <row r="11" spans="1:116" s="7" customFormat="1" ht="19.5" customHeight="1">
      <c r="A11" s="758" t="s">
        <v>290</v>
      </c>
      <c r="B11" s="428">
        <v>151791.63</v>
      </c>
      <c r="C11" s="429">
        <v>139493.60999999999</v>
      </c>
      <c r="D11" s="753">
        <v>-12298.020000000019</v>
      </c>
      <c r="E11" s="388">
        <v>-8.1019091764150758E-2</v>
      </c>
      <c r="F11" s="428">
        <v>104183.22</v>
      </c>
      <c r="G11" s="750">
        <v>112120.48</v>
      </c>
      <c r="H11" s="753">
        <v>7937.2599999999948</v>
      </c>
      <c r="I11" s="404">
        <v>7.6185589195649689E-2</v>
      </c>
      <c r="J11" s="743">
        <v>0.68635681690749351</v>
      </c>
      <c r="K11" s="670">
        <v>0.80376785717998123</v>
      </c>
      <c r="L11" s="428">
        <v>11023</v>
      </c>
      <c r="M11" s="429">
        <v>4647.13</v>
      </c>
      <c r="N11" s="753">
        <v>-6375.87</v>
      </c>
      <c r="O11" s="404">
        <v>-0.57841513199673411</v>
      </c>
      <c r="P11" s="743">
        <v>0.10580398647690098</v>
      </c>
      <c r="Q11" s="670">
        <v>4.1447646317604066E-2</v>
      </c>
      <c r="R11" s="428">
        <v>93160.22</v>
      </c>
      <c r="S11" s="750">
        <v>107473.35</v>
      </c>
      <c r="T11" s="753">
        <v>14313.130000000005</v>
      </c>
      <c r="U11" s="404">
        <v>0.15363993343940155</v>
      </c>
      <c r="V11" s="743">
        <v>0.89419601352309896</v>
      </c>
      <c r="W11" s="670">
        <v>0.958552353682396</v>
      </c>
      <c r="X11" s="428">
        <v>7153.04</v>
      </c>
      <c r="Y11" s="429">
        <v>8045.25</v>
      </c>
      <c r="Z11" s="753">
        <v>892.21</v>
      </c>
      <c r="AA11" s="404">
        <v>0.12473158265576595</v>
      </c>
      <c r="AB11" s="671">
        <v>6.8658273376461201E-2</v>
      </c>
      <c r="AC11" s="670">
        <v>7.175540097580746E-2</v>
      </c>
      <c r="AD11" s="428">
        <v>86007.18</v>
      </c>
      <c r="AE11" s="429">
        <v>99428.1</v>
      </c>
      <c r="AF11" s="753">
        <v>13420.920000000013</v>
      </c>
      <c r="AG11" s="404">
        <v>0.15604418142764376</v>
      </c>
      <c r="AH11" s="671">
        <v>0.82553774014663772</v>
      </c>
      <c r="AI11" s="670">
        <v>0.88679695270658854</v>
      </c>
      <c r="AJ11" s="428">
        <v>18578.71</v>
      </c>
      <c r="AK11" s="750">
        <v>23379.37</v>
      </c>
      <c r="AL11" s="753">
        <v>4800.66</v>
      </c>
      <c r="AM11" s="404">
        <v>0.2583957659062443</v>
      </c>
      <c r="AN11" s="671">
        <v>0.1223961426595129</v>
      </c>
      <c r="AO11" s="670">
        <v>0.16760172741962875</v>
      </c>
      <c r="AP11" s="428">
        <v>13313.26</v>
      </c>
      <c r="AQ11" s="429">
        <v>14373.36</v>
      </c>
      <c r="AR11" s="753">
        <v>1060.1000000000004</v>
      </c>
      <c r="AS11" s="404">
        <v>7.9627379019113306E-2</v>
      </c>
      <c r="AT11" s="671">
        <v>0.12778698911398592</v>
      </c>
      <c r="AU11" s="670">
        <v>0.1281956695155069</v>
      </c>
      <c r="AV11" s="428">
        <v>27313.14</v>
      </c>
      <c r="AW11" s="750">
        <v>9475.4699999999993</v>
      </c>
      <c r="AX11" s="753">
        <v>-17837.669999999998</v>
      </c>
      <c r="AY11" s="404">
        <v>-0.65308016581030226</v>
      </c>
      <c r="AZ11" s="671">
        <v>2.0515741448751093</v>
      </c>
      <c r="BA11" s="670">
        <v>0.65923834093072176</v>
      </c>
      <c r="BB11" s="428">
        <v>40626.39</v>
      </c>
      <c r="BC11" s="429">
        <v>23848.83</v>
      </c>
      <c r="BD11" s="753">
        <v>-16777.559999999998</v>
      </c>
      <c r="BE11" s="404">
        <v>-0.41297196231316635</v>
      </c>
      <c r="BF11" s="671">
        <v>0.43609160648182238</v>
      </c>
      <c r="BG11" s="670">
        <v>0.22190459309214797</v>
      </c>
      <c r="BH11" s="428">
        <v>40518.31</v>
      </c>
      <c r="BI11" s="429">
        <v>23848.83</v>
      </c>
      <c r="BJ11" s="753">
        <v>-16669.479999999996</v>
      </c>
      <c r="BK11" s="404">
        <v>-0.41140610257436694</v>
      </c>
      <c r="BL11" s="671">
        <v>0.47110380784487993</v>
      </c>
      <c r="BM11" s="670">
        <v>0.23986005968131746</v>
      </c>
      <c r="BN11" s="428">
        <v>29609.3</v>
      </c>
      <c r="BO11" s="429">
        <v>29728</v>
      </c>
      <c r="BP11" s="753">
        <v>118.70000000000073</v>
      </c>
      <c r="BQ11" s="404">
        <v>4.0088755897640512E-3</v>
      </c>
      <c r="BR11" s="671">
        <v>0.19506543279099117</v>
      </c>
      <c r="BS11" s="670">
        <v>0.21311370463492918</v>
      </c>
      <c r="BT11" s="428">
        <v>22125.78</v>
      </c>
      <c r="BU11" s="750">
        <v>23951.77</v>
      </c>
      <c r="BV11" s="753">
        <v>1825.9900000000016</v>
      </c>
      <c r="BW11" s="404">
        <v>8.2527712017384319E-2</v>
      </c>
      <c r="BX11" s="671">
        <v>0.25725503382392029</v>
      </c>
      <c r="BY11" s="670">
        <v>0.24089538068212105</v>
      </c>
      <c r="BZ11" s="428">
        <v>3034.13</v>
      </c>
      <c r="CA11" s="429">
        <v>2789.87</v>
      </c>
      <c r="CB11" s="753">
        <v>-244.26000000000022</v>
      </c>
      <c r="CC11" s="404">
        <v>-8.050413133254021E-2</v>
      </c>
      <c r="CD11" s="671">
        <v>3.5277636122937647E-2</v>
      </c>
      <c r="CE11" s="670">
        <v>2.8059170395491814E-2</v>
      </c>
      <c r="CF11" s="428">
        <v>6668.06</v>
      </c>
      <c r="CG11" s="750">
        <v>19624.61</v>
      </c>
      <c r="CH11" s="753">
        <v>12956.55</v>
      </c>
      <c r="CI11" s="404">
        <v>1.9430763970330198</v>
      </c>
      <c r="CJ11" s="671">
        <v>7.7529108616280651E-2</v>
      </c>
      <c r="CK11" s="670">
        <v>0.19737488697863079</v>
      </c>
      <c r="CL11" s="428">
        <v>11490.47</v>
      </c>
      <c r="CM11" s="429">
        <v>29872.6</v>
      </c>
      <c r="CN11" s="753">
        <v>18382.129999999997</v>
      </c>
      <c r="CO11" s="404">
        <v>1.5997718109006853</v>
      </c>
      <c r="CP11" s="671">
        <v>0.13359896231919244</v>
      </c>
      <c r="CQ11" s="670">
        <v>0.30044424061206032</v>
      </c>
      <c r="CR11" s="428">
        <v>1332.41</v>
      </c>
      <c r="CS11" s="750">
        <v>1243.05</v>
      </c>
      <c r="CT11" s="753">
        <v>-89.360000000000127</v>
      </c>
      <c r="CU11" s="404">
        <v>-6.7066443512132243E-2</v>
      </c>
      <c r="CV11" s="671">
        <v>1.549184614586829E-2</v>
      </c>
      <c r="CW11" s="670">
        <v>1.2501998931891486E-2</v>
      </c>
      <c r="CX11" s="428">
        <v>838.01</v>
      </c>
      <c r="CY11" s="750">
        <v>-1902.63</v>
      </c>
      <c r="CZ11" s="753">
        <v>-2740.6400000000003</v>
      </c>
      <c r="DA11" s="404">
        <v>-3.2704144341952963</v>
      </c>
      <c r="DB11" s="671">
        <v>5.5207918908308706E-3</v>
      </c>
      <c r="DC11" s="670">
        <v>-1.3639549510547475E-2</v>
      </c>
      <c r="DD11" s="853">
        <v>0.99025639487307937</v>
      </c>
      <c r="DE11" s="848">
        <v>1.0191357372815129</v>
      </c>
    </row>
    <row r="12" spans="1:116" s="7" customFormat="1" ht="19.5" customHeight="1">
      <c r="A12" s="758" t="s">
        <v>27</v>
      </c>
      <c r="B12" s="428">
        <v>125416.68</v>
      </c>
      <c r="C12" s="429">
        <v>132255.42000000001</v>
      </c>
      <c r="D12" s="753">
        <v>6838.7400000000198</v>
      </c>
      <c r="E12" s="388">
        <v>5.4528153671425682E-2</v>
      </c>
      <c r="F12" s="428">
        <v>23850.69</v>
      </c>
      <c r="G12" s="750">
        <v>25468.44</v>
      </c>
      <c r="H12" s="753">
        <v>1617.75</v>
      </c>
      <c r="I12" s="404">
        <v>6.782822635319985E-2</v>
      </c>
      <c r="J12" s="743">
        <v>0.19017159440036205</v>
      </c>
      <c r="K12" s="670">
        <v>0.19257010412125261</v>
      </c>
      <c r="L12" s="428">
        <v>5564.34</v>
      </c>
      <c r="M12" s="429">
        <v>127.99</v>
      </c>
      <c r="N12" s="753">
        <v>-5436.35</v>
      </c>
      <c r="O12" s="404">
        <v>-0.97699817049281679</v>
      </c>
      <c r="P12" s="743">
        <v>0.23329891084912011</v>
      </c>
      <c r="Q12" s="670">
        <v>5.0254354016186307E-3</v>
      </c>
      <c r="R12" s="428">
        <v>18286.349999999999</v>
      </c>
      <c r="S12" s="750">
        <v>25340.45</v>
      </c>
      <c r="T12" s="753">
        <v>7054.1000000000022</v>
      </c>
      <c r="U12" s="404">
        <v>0.38575768264306454</v>
      </c>
      <c r="V12" s="743">
        <v>0.76670108915087987</v>
      </c>
      <c r="W12" s="670">
        <v>0.99497456459838141</v>
      </c>
      <c r="X12" s="428">
        <v>6268.37</v>
      </c>
      <c r="Y12" s="429">
        <v>14719.72</v>
      </c>
      <c r="Z12" s="753">
        <v>8451.3499999999985</v>
      </c>
      <c r="AA12" s="404">
        <v>1.3482532141529615</v>
      </c>
      <c r="AB12" s="671">
        <v>0.26281713443091165</v>
      </c>
      <c r="AC12" s="670">
        <v>0.57795923111113201</v>
      </c>
      <c r="AD12" s="428">
        <v>12017.98</v>
      </c>
      <c r="AE12" s="429">
        <v>10620.73</v>
      </c>
      <c r="AF12" s="753">
        <v>-1397.25</v>
      </c>
      <c r="AG12" s="404">
        <v>-0.11626329882392882</v>
      </c>
      <c r="AH12" s="671">
        <v>0.50388395471996827</v>
      </c>
      <c r="AI12" s="670">
        <v>0.41701533348724934</v>
      </c>
      <c r="AJ12" s="428">
        <v>26496.03</v>
      </c>
      <c r="AK12" s="750">
        <v>44280.26</v>
      </c>
      <c r="AL12" s="753">
        <v>17784.230000000003</v>
      </c>
      <c r="AM12" s="404">
        <v>0.67120357276165543</v>
      </c>
      <c r="AN12" s="671">
        <v>0.21126400411811252</v>
      </c>
      <c r="AO12" s="670">
        <v>0.33480866039365342</v>
      </c>
      <c r="AP12" s="428">
        <v>6827.9</v>
      </c>
      <c r="AQ12" s="429">
        <v>4836.0600000000004</v>
      </c>
      <c r="AR12" s="753">
        <v>-1991.8399999999992</v>
      </c>
      <c r="AS12" s="404">
        <v>-0.29172073404707149</v>
      </c>
      <c r="AT12" s="671">
        <v>0.28627683308113938</v>
      </c>
      <c r="AU12" s="670">
        <v>0.18988442166069067</v>
      </c>
      <c r="AV12" s="428">
        <v>-77.08</v>
      </c>
      <c r="AW12" s="750">
        <v>2923.54</v>
      </c>
      <c r="AX12" s="753">
        <v>3000.62</v>
      </c>
      <c r="AY12" s="404">
        <v>38.928645563051376</v>
      </c>
      <c r="AZ12" s="671">
        <v>-1.1288976112714013E-2</v>
      </c>
      <c r="BA12" s="670">
        <v>0.60452930691513329</v>
      </c>
      <c r="BB12" s="428">
        <v>6750.82</v>
      </c>
      <c r="BC12" s="429">
        <v>7759.6</v>
      </c>
      <c r="BD12" s="753">
        <v>1008.7800000000007</v>
      </c>
      <c r="BE12" s="404">
        <v>0.1494307358217225</v>
      </c>
      <c r="BF12" s="671">
        <v>0.36917263423263802</v>
      </c>
      <c r="BG12" s="670">
        <v>0.30621397804695655</v>
      </c>
      <c r="BH12" s="428">
        <v>6750.82</v>
      </c>
      <c r="BI12" s="429">
        <v>7759.6</v>
      </c>
      <c r="BJ12" s="753">
        <v>1008.7800000000007</v>
      </c>
      <c r="BK12" s="404">
        <v>0.1494307358217225</v>
      </c>
      <c r="BL12" s="671">
        <v>0.56172667952517807</v>
      </c>
      <c r="BM12" s="670">
        <v>0.73060891294666197</v>
      </c>
      <c r="BN12" s="428">
        <v>5237.84</v>
      </c>
      <c r="BO12" s="429">
        <v>7159.46</v>
      </c>
      <c r="BP12" s="753">
        <v>1921.62</v>
      </c>
      <c r="BQ12" s="404">
        <v>0.36687260397415727</v>
      </c>
      <c r="BR12" s="671">
        <v>4.1763503865674012E-2</v>
      </c>
      <c r="BS12" s="670">
        <v>5.413358484665505E-2</v>
      </c>
      <c r="BT12" s="428">
        <v>-3349.61</v>
      </c>
      <c r="BU12" s="750">
        <v>-5117.03</v>
      </c>
      <c r="BV12" s="753">
        <v>-1767.4199999999996</v>
      </c>
      <c r="BW12" s="404">
        <v>-0.52764948755228203</v>
      </c>
      <c r="BX12" s="671">
        <v>-0.27871655635972103</v>
      </c>
      <c r="BY12" s="670">
        <v>-0.48179644901998264</v>
      </c>
      <c r="BZ12" s="428">
        <v>1772.17</v>
      </c>
      <c r="CA12" s="429">
        <v>1970.47</v>
      </c>
      <c r="CB12" s="753">
        <v>198.29999999999995</v>
      </c>
      <c r="CC12" s="404">
        <v>0.1118967141978478</v>
      </c>
      <c r="CD12" s="671">
        <v>0.14745988926591658</v>
      </c>
      <c r="CE12" s="670">
        <v>0.18553056145858149</v>
      </c>
      <c r="CF12" s="428">
        <v>3830.3</v>
      </c>
      <c r="CG12" s="750">
        <v>3754.54</v>
      </c>
      <c r="CH12" s="753">
        <v>-75.760000000000218</v>
      </c>
      <c r="CI12" s="404">
        <v>-1.9779129572096238E-2</v>
      </c>
      <c r="CJ12" s="671">
        <v>0.31871412666687748</v>
      </c>
      <c r="CK12" s="670">
        <v>0.35351054023593481</v>
      </c>
      <c r="CL12" s="428">
        <v>8435.2999999999993</v>
      </c>
      <c r="CM12" s="429">
        <v>8893.75</v>
      </c>
      <c r="CN12" s="753">
        <v>458.45000000000073</v>
      </c>
      <c r="CO12" s="404">
        <v>5.4348985809633418E-2</v>
      </c>
      <c r="CP12" s="671">
        <v>0.70189000148111413</v>
      </c>
      <c r="CQ12" s="670">
        <v>0.83739535794620523</v>
      </c>
      <c r="CR12" s="428">
        <v>-176.89</v>
      </c>
      <c r="CS12" s="750">
        <v>49.73</v>
      </c>
      <c r="CT12" s="753">
        <v>226.61999999999998</v>
      </c>
      <c r="CU12" s="404">
        <v>1.2811351687489401</v>
      </c>
      <c r="CV12" s="671">
        <v>-1.471877969509019E-2</v>
      </c>
      <c r="CW12" s="670">
        <v>4.6823523430122036E-3</v>
      </c>
      <c r="CX12" s="428">
        <v>-5244.1</v>
      </c>
      <c r="CY12" s="750">
        <v>-6690.33</v>
      </c>
      <c r="CZ12" s="753">
        <v>-1446.2299999999996</v>
      </c>
      <c r="DA12" s="404">
        <v>-0.27578230773631307</v>
      </c>
      <c r="DB12" s="671">
        <v>-4.181341748163004E-2</v>
      </c>
      <c r="DC12" s="670">
        <v>-5.0586433433125078E-2</v>
      </c>
      <c r="DD12" s="853">
        <v>1.4363545287976851</v>
      </c>
      <c r="DE12" s="848">
        <v>1.6299312759104132</v>
      </c>
    </row>
    <row r="13" spans="1:116" s="7" customFormat="1" ht="19.5" customHeight="1">
      <c r="A13" s="758" t="s">
        <v>49</v>
      </c>
      <c r="B13" s="428">
        <v>136917.97</v>
      </c>
      <c r="C13" s="429">
        <v>121302.63</v>
      </c>
      <c r="D13" s="753">
        <v>-15615.339999999997</v>
      </c>
      <c r="E13" s="388">
        <v>-0.11404887174415453</v>
      </c>
      <c r="F13" s="428">
        <v>24703.42</v>
      </c>
      <c r="G13" s="750">
        <v>26175.97</v>
      </c>
      <c r="H13" s="753">
        <v>1472.5500000000029</v>
      </c>
      <c r="I13" s="404">
        <v>5.9609155331529114E-2</v>
      </c>
      <c r="J13" s="743">
        <v>0.18042496540081626</v>
      </c>
      <c r="K13" s="670">
        <v>0.21579062218189335</v>
      </c>
      <c r="L13" s="428">
        <v>7933.22</v>
      </c>
      <c r="M13" s="429">
        <v>5754.32</v>
      </c>
      <c r="N13" s="753">
        <v>-2178.9000000000005</v>
      </c>
      <c r="O13" s="404">
        <v>-0.27465518414968959</v>
      </c>
      <c r="P13" s="743">
        <v>0.32113853061640862</v>
      </c>
      <c r="Q13" s="670">
        <v>0.21983215903746831</v>
      </c>
      <c r="R13" s="428">
        <v>16770.2</v>
      </c>
      <c r="S13" s="750">
        <v>20421.650000000001</v>
      </c>
      <c r="T13" s="753">
        <v>3651.4500000000007</v>
      </c>
      <c r="U13" s="404">
        <v>0.21773443369786888</v>
      </c>
      <c r="V13" s="743">
        <v>0.67886146938359149</v>
      </c>
      <c r="W13" s="670">
        <v>0.78016784096253167</v>
      </c>
      <c r="X13" s="428">
        <v>1769.37</v>
      </c>
      <c r="Y13" s="429">
        <v>1299.27</v>
      </c>
      <c r="Z13" s="753">
        <v>-470.09999999999991</v>
      </c>
      <c r="AA13" s="404">
        <v>-0.26568778717848723</v>
      </c>
      <c r="AB13" s="671">
        <v>7.1624495717596992E-2</v>
      </c>
      <c r="AC13" s="670">
        <v>4.9635982926325171E-2</v>
      </c>
      <c r="AD13" s="428">
        <v>15000.83</v>
      </c>
      <c r="AE13" s="429">
        <v>19122.38</v>
      </c>
      <c r="AF13" s="753">
        <v>4121.5500000000011</v>
      </c>
      <c r="AG13" s="404">
        <v>0.27475479690123822</v>
      </c>
      <c r="AH13" s="671">
        <v>0.60723697366599449</v>
      </c>
      <c r="AI13" s="670">
        <v>0.73053185803620646</v>
      </c>
      <c r="AJ13" s="428">
        <v>14600.89</v>
      </c>
      <c r="AK13" s="750">
        <v>49701.99</v>
      </c>
      <c r="AL13" s="753">
        <v>35101.1</v>
      </c>
      <c r="AM13" s="404">
        <v>2.4040383839615256</v>
      </c>
      <c r="AN13" s="671">
        <v>0.10663969090397703</v>
      </c>
      <c r="AO13" s="670">
        <v>0.40973546904959929</v>
      </c>
      <c r="AP13" s="428">
        <v>3201.63</v>
      </c>
      <c r="AQ13" s="429">
        <v>3713.71</v>
      </c>
      <c r="AR13" s="753">
        <v>512.07999999999993</v>
      </c>
      <c r="AS13" s="404">
        <v>0.15994352876503529</v>
      </c>
      <c r="AT13" s="671">
        <v>0.12960270278366318</v>
      </c>
      <c r="AU13" s="670">
        <v>0.14187478057164643</v>
      </c>
      <c r="AV13" s="428">
        <v>645.95000000000005</v>
      </c>
      <c r="AW13" s="750">
        <v>1263.24</v>
      </c>
      <c r="AX13" s="753">
        <v>617.29</v>
      </c>
      <c r="AY13" s="404">
        <v>0.95563124080811201</v>
      </c>
      <c r="AZ13" s="671">
        <v>0.20175660522921138</v>
      </c>
      <c r="BA13" s="670">
        <v>0.34015580107224314</v>
      </c>
      <c r="BB13" s="428">
        <v>3847.58</v>
      </c>
      <c r="BC13" s="429">
        <v>4976.95</v>
      </c>
      <c r="BD13" s="753">
        <v>1129.3699999999999</v>
      </c>
      <c r="BE13" s="404">
        <v>0.29352736005489161</v>
      </c>
      <c r="BF13" s="671">
        <v>0.22942958342774683</v>
      </c>
      <c r="BG13" s="670">
        <v>0.24370949458050645</v>
      </c>
      <c r="BH13" s="428">
        <v>3542.34</v>
      </c>
      <c r="BI13" s="429">
        <v>4761.9399999999996</v>
      </c>
      <c r="BJ13" s="753">
        <v>1219.5999999999995</v>
      </c>
      <c r="BK13" s="404">
        <v>0.34429219103756259</v>
      </c>
      <c r="BL13" s="671">
        <v>0.23614293342435053</v>
      </c>
      <c r="BM13" s="670">
        <v>0.24902444151826286</v>
      </c>
      <c r="BN13" s="428">
        <v>5688.14</v>
      </c>
      <c r="BO13" s="429">
        <v>6460.17</v>
      </c>
      <c r="BP13" s="753">
        <v>772.02999999999975</v>
      </c>
      <c r="BQ13" s="404">
        <v>0.13572626552792297</v>
      </c>
      <c r="BR13" s="671">
        <v>4.1544145008869181E-2</v>
      </c>
      <c r="BS13" s="670">
        <v>5.3256635903112734E-2</v>
      </c>
      <c r="BT13" s="428">
        <v>-3609.36</v>
      </c>
      <c r="BU13" s="750">
        <v>-1789.58</v>
      </c>
      <c r="BV13" s="753">
        <v>1819.7800000000002</v>
      </c>
      <c r="BW13" s="404">
        <v>0.50418356716980295</v>
      </c>
      <c r="BX13" s="671">
        <v>-0.24061068620869647</v>
      </c>
      <c r="BY13" s="670">
        <v>-9.3585631077303125E-2</v>
      </c>
      <c r="BZ13" s="428">
        <v>2738.36</v>
      </c>
      <c r="CA13" s="429">
        <v>2426.0500000000002</v>
      </c>
      <c r="CB13" s="753">
        <v>-312.30999999999995</v>
      </c>
      <c r="CC13" s="404">
        <v>-0.11405001533764733</v>
      </c>
      <c r="CD13" s="671">
        <v>0.18254723238647463</v>
      </c>
      <c r="CE13" s="670">
        <v>0.12686966789698773</v>
      </c>
      <c r="CF13" s="428">
        <v>4740.6499999999996</v>
      </c>
      <c r="CG13" s="750">
        <v>4963.33</v>
      </c>
      <c r="CH13" s="753">
        <v>222.68000000000029</v>
      </c>
      <c r="CI13" s="404">
        <v>4.6972461582272536E-2</v>
      </c>
      <c r="CJ13" s="671">
        <v>0.31602584656982313</v>
      </c>
      <c r="CK13" s="670">
        <v>0.25955608036238165</v>
      </c>
      <c r="CL13" s="428">
        <v>8180.23</v>
      </c>
      <c r="CM13" s="429">
        <v>9665.3700000000008</v>
      </c>
      <c r="CN13" s="753">
        <v>1485.1400000000012</v>
      </c>
      <c r="CO13" s="404">
        <v>0.18155235243996823</v>
      </c>
      <c r="CP13" s="671">
        <v>0.54531849237675512</v>
      </c>
      <c r="CQ13" s="670">
        <v>0.50544806661095532</v>
      </c>
      <c r="CR13" s="428">
        <v>-48.97</v>
      </c>
      <c r="CS13" s="750">
        <v>62.69</v>
      </c>
      <c r="CT13" s="753">
        <v>111.66</v>
      </c>
      <c r="CU13" s="404">
        <v>2.2801715335919952</v>
      </c>
      <c r="CV13" s="671">
        <v>-3.2644860317729086E-3</v>
      </c>
      <c r="CW13" s="670">
        <v>3.2783576102974627E-3</v>
      </c>
      <c r="CX13" s="428">
        <v>-542.42999999999995</v>
      </c>
      <c r="CY13" s="750">
        <v>-967.43</v>
      </c>
      <c r="CZ13" s="753">
        <v>-425</v>
      </c>
      <c r="DA13" s="404">
        <v>-0.78351123647290899</v>
      </c>
      <c r="DB13" s="671">
        <v>-3.9617151788037749E-3</v>
      </c>
      <c r="DC13" s="670">
        <v>-7.9753423318191866E-3</v>
      </c>
      <c r="DD13" s="853">
        <v>1.0361599991467139</v>
      </c>
      <c r="DE13" s="848">
        <v>1.0505915058690394</v>
      </c>
    </row>
    <row r="14" spans="1:116" s="7" customFormat="1" ht="19.5" customHeight="1">
      <c r="A14" s="758" t="s">
        <v>28</v>
      </c>
      <c r="B14" s="428">
        <v>57937.35</v>
      </c>
      <c r="C14" s="429">
        <v>87556.43</v>
      </c>
      <c r="D14" s="753">
        <v>29619.079999999994</v>
      </c>
      <c r="E14" s="388">
        <v>0.5112260053316211</v>
      </c>
      <c r="F14" s="428">
        <v>4473.9799999999996</v>
      </c>
      <c r="G14" s="750">
        <v>5882.52</v>
      </c>
      <c r="H14" s="753">
        <v>1408.5400000000009</v>
      </c>
      <c r="I14" s="404">
        <v>0.31482930187439395</v>
      </c>
      <c r="J14" s="743">
        <v>7.7220998198916577E-2</v>
      </c>
      <c r="K14" s="670">
        <v>6.7185471129875912E-2</v>
      </c>
      <c r="L14" s="428">
        <v>591.08000000000004</v>
      </c>
      <c r="M14" s="429">
        <v>214.94</v>
      </c>
      <c r="N14" s="753">
        <v>-376.14000000000004</v>
      </c>
      <c r="O14" s="404">
        <v>-0.63636056033024302</v>
      </c>
      <c r="P14" s="743">
        <v>0.13211502957098603</v>
      </c>
      <c r="Q14" s="670">
        <v>3.65387622991507E-2</v>
      </c>
      <c r="R14" s="428">
        <v>3882.9</v>
      </c>
      <c r="S14" s="750">
        <v>5667.58</v>
      </c>
      <c r="T14" s="753">
        <v>1784.6799999999998</v>
      </c>
      <c r="U14" s="404">
        <v>0.45962553761363922</v>
      </c>
      <c r="V14" s="743">
        <v>0.86788497042901414</v>
      </c>
      <c r="W14" s="670">
        <v>0.96346123770084924</v>
      </c>
      <c r="X14" s="428">
        <v>527.70000000000005</v>
      </c>
      <c r="Y14" s="429">
        <v>571.82000000000005</v>
      </c>
      <c r="Z14" s="753">
        <v>44.120000000000005</v>
      </c>
      <c r="AA14" s="404">
        <v>8.3608110668940694E-2</v>
      </c>
      <c r="AB14" s="671">
        <v>0.11794867209956238</v>
      </c>
      <c r="AC14" s="670">
        <v>9.7206639331442982E-2</v>
      </c>
      <c r="AD14" s="428">
        <v>3355.2</v>
      </c>
      <c r="AE14" s="429">
        <v>5095.75</v>
      </c>
      <c r="AF14" s="753">
        <v>1740.5500000000002</v>
      </c>
      <c r="AG14" s="404">
        <v>0.51876192179303771</v>
      </c>
      <c r="AH14" s="671">
        <v>0.74993629832945163</v>
      </c>
      <c r="AI14" s="670">
        <v>0.86625289841768482</v>
      </c>
      <c r="AJ14" s="428">
        <v>10330.07</v>
      </c>
      <c r="AK14" s="750">
        <v>56004.89</v>
      </c>
      <c r="AL14" s="753">
        <v>45674.82</v>
      </c>
      <c r="AM14" s="404">
        <v>4.4215402218958824</v>
      </c>
      <c r="AN14" s="671">
        <v>0.17829724694001364</v>
      </c>
      <c r="AO14" s="670">
        <v>0.63964337056684473</v>
      </c>
      <c r="AP14" s="428">
        <v>979.35</v>
      </c>
      <c r="AQ14" s="429">
        <v>2382.73</v>
      </c>
      <c r="AR14" s="753">
        <v>1403.38</v>
      </c>
      <c r="AS14" s="404">
        <v>1.4329708480114363</v>
      </c>
      <c r="AT14" s="671">
        <v>0.21889905632121737</v>
      </c>
      <c r="AU14" s="670">
        <v>0.40505259650625919</v>
      </c>
      <c r="AV14" s="428">
        <v>228.87</v>
      </c>
      <c r="AW14" s="750">
        <v>449.97</v>
      </c>
      <c r="AX14" s="753">
        <v>221.10000000000002</v>
      </c>
      <c r="AY14" s="404">
        <v>0.9660505964084416</v>
      </c>
      <c r="AZ14" s="671">
        <v>0.23369581865523051</v>
      </c>
      <c r="BA14" s="670">
        <v>0.18884640727233049</v>
      </c>
      <c r="BB14" s="428">
        <v>1208.22</v>
      </c>
      <c r="BC14" s="429">
        <v>2832.71</v>
      </c>
      <c r="BD14" s="753">
        <v>1624.49</v>
      </c>
      <c r="BE14" s="404">
        <v>1.3445316250351758</v>
      </c>
      <c r="BF14" s="671">
        <v>0.31116433593448195</v>
      </c>
      <c r="BG14" s="670">
        <v>0.49980944247809472</v>
      </c>
      <c r="BH14" s="428">
        <v>1208.22</v>
      </c>
      <c r="BI14" s="429">
        <v>2832.71</v>
      </c>
      <c r="BJ14" s="753">
        <v>1624.49</v>
      </c>
      <c r="BK14" s="404">
        <v>1.3445316250351758</v>
      </c>
      <c r="BL14" s="671">
        <v>0.36010371959942777</v>
      </c>
      <c r="BM14" s="670">
        <v>0.55589658048373647</v>
      </c>
      <c r="BN14" s="428">
        <v>4513.3999999999996</v>
      </c>
      <c r="BO14" s="429">
        <v>3951.92</v>
      </c>
      <c r="BP14" s="753">
        <v>-561.47999999999956</v>
      </c>
      <c r="BQ14" s="404">
        <v>-0.12440288917445819</v>
      </c>
      <c r="BR14" s="671">
        <v>7.7901388309958949E-2</v>
      </c>
      <c r="BS14" s="670">
        <v>4.5135691347854182E-2</v>
      </c>
      <c r="BT14" s="428">
        <v>-4202.68</v>
      </c>
      <c r="BU14" s="750">
        <v>-6027.32</v>
      </c>
      <c r="BV14" s="753">
        <v>-1824.6399999999994</v>
      </c>
      <c r="BW14" s="404">
        <v>-0.43416105913369546</v>
      </c>
      <c r="BX14" s="671">
        <v>-1.2525870290891752</v>
      </c>
      <c r="BY14" s="670">
        <v>-1.1828131285875483</v>
      </c>
      <c r="BZ14" s="428">
        <v>918.58</v>
      </c>
      <c r="CA14" s="429">
        <v>1218.23</v>
      </c>
      <c r="CB14" s="753">
        <v>299.64999999999998</v>
      </c>
      <c r="CC14" s="404">
        <v>0.32621001981318987</v>
      </c>
      <c r="CD14" s="671">
        <v>0.27377801621363856</v>
      </c>
      <c r="CE14" s="670">
        <v>0.23906785065986361</v>
      </c>
      <c r="CF14" s="428">
        <v>1998</v>
      </c>
      <c r="CG14" s="750">
        <v>3116.54</v>
      </c>
      <c r="CH14" s="753">
        <v>1118.54</v>
      </c>
      <c r="CI14" s="404">
        <v>0.55982982982982976</v>
      </c>
      <c r="CJ14" s="671">
        <v>0.59549356223175964</v>
      </c>
      <c r="CK14" s="670">
        <v>0.61159593779129662</v>
      </c>
      <c r="CL14" s="428">
        <v>2368</v>
      </c>
      <c r="CM14" s="429">
        <v>2809.06</v>
      </c>
      <c r="CN14" s="753">
        <v>441.05999999999995</v>
      </c>
      <c r="CO14" s="404">
        <v>0.18625844594594593</v>
      </c>
      <c r="CP14" s="671">
        <v>0.70577014783023373</v>
      </c>
      <c r="CQ14" s="670">
        <v>0.551255457979689</v>
      </c>
      <c r="CR14" s="428">
        <v>518.23</v>
      </c>
      <c r="CS14" s="750">
        <v>-114.51</v>
      </c>
      <c r="CT14" s="753">
        <v>-632.74</v>
      </c>
      <c r="CU14" s="404">
        <v>-1.2209636647820465</v>
      </c>
      <c r="CV14" s="671">
        <v>0.15445577014783024</v>
      </c>
      <c r="CW14" s="670">
        <v>-2.2471667566109015E-2</v>
      </c>
      <c r="CX14" s="428">
        <v>546.84</v>
      </c>
      <c r="CY14" s="750">
        <v>1261.05</v>
      </c>
      <c r="CZ14" s="753">
        <v>714.20999999999992</v>
      </c>
      <c r="DA14" s="404">
        <v>1.3060675883256527</v>
      </c>
      <c r="DB14" s="671">
        <v>9.4384710381127217E-3</v>
      </c>
      <c r="DC14" s="670">
        <v>1.440271148560991E-2</v>
      </c>
      <c r="DD14" s="853">
        <v>0.83701716738197429</v>
      </c>
      <c r="DE14" s="848">
        <v>0.7525310307609282</v>
      </c>
      <c r="DF14" s="908"/>
      <c r="DG14" s="907"/>
    </row>
    <row r="15" spans="1:116" s="7" customFormat="1" ht="19.5" customHeight="1">
      <c r="A15" s="758" t="s">
        <v>507</v>
      </c>
      <c r="B15" s="428">
        <v>52518.69</v>
      </c>
      <c r="C15" s="429">
        <v>58163.24</v>
      </c>
      <c r="D15" s="753">
        <v>5644.5499999999956</v>
      </c>
      <c r="E15" s="388">
        <v>0.10747697629167817</v>
      </c>
      <c r="F15" s="428">
        <v>34722.35</v>
      </c>
      <c r="G15" s="750">
        <v>34618.050000000003</v>
      </c>
      <c r="H15" s="753">
        <v>-104.29999999999563</v>
      </c>
      <c r="I15" s="404">
        <v>-3.0038289459093535E-3</v>
      </c>
      <c r="J15" s="743">
        <v>0.66114272842677524</v>
      </c>
      <c r="K15" s="670">
        <v>0.59518778527468563</v>
      </c>
      <c r="L15" s="428">
        <v>5813.25</v>
      </c>
      <c r="M15" s="429">
        <v>10408.719999999999</v>
      </c>
      <c r="N15" s="753">
        <v>4595.4699999999993</v>
      </c>
      <c r="O15" s="404">
        <v>0.79051649249559186</v>
      </c>
      <c r="P15" s="743">
        <v>0.16742098389077928</v>
      </c>
      <c r="Q15" s="670">
        <v>0.30067320371886913</v>
      </c>
      <c r="R15" s="428">
        <v>28909.1</v>
      </c>
      <c r="S15" s="750">
        <v>24209.34</v>
      </c>
      <c r="T15" s="753">
        <v>-4699.7599999999984</v>
      </c>
      <c r="U15" s="404">
        <v>-0.16257026334268443</v>
      </c>
      <c r="V15" s="743">
        <v>0.83257901610922069</v>
      </c>
      <c r="W15" s="670">
        <v>0.69932708514777686</v>
      </c>
      <c r="X15" s="428">
        <v>4859.8999999999996</v>
      </c>
      <c r="Y15" s="429">
        <v>6313.28</v>
      </c>
      <c r="Z15" s="753">
        <v>1453.38</v>
      </c>
      <c r="AA15" s="404">
        <v>0.29905553612214247</v>
      </c>
      <c r="AB15" s="671">
        <v>0.13996460493025384</v>
      </c>
      <c r="AC15" s="670">
        <v>0.18236960198509156</v>
      </c>
      <c r="AD15" s="428">
        <v>24049.200000000001</v>
      </c>
      <c r="AE15" s="429">
        <v>17896.060000000001</v>
      </c>
      <c r="AF15" s="753">
        <v>-6153.1399999999994</v>
      </c>
      <c r="AG15" s="404">
        <v>-0.25585632786121781</v>
      </c>
      <c r="AH15" s="671">
        <v>0.69261441117896694</v>
      </c>
      <c r="AI15" s="670">
        <v>0.51695748316268531</v>
      </c>
      <c r="AJ15" s="428">
        <v>14060.03</v>
      </c>
      <c r="AK15" s="750">
        <v>16921.98</v>
      </c>
      <c r="AL15" s="753">
        <v>2861.9499999999989</v>
      </c>
      <c r="AM15" s="404">
        <v>0.20355219725704701</v>
      </c>
      <c r="AN15" s="671">
        <v>0.26771478877329197</v>
      </c>
      <c r="AO15" s="670">
        <v>0.29093943184733173</v>
      </c>
      <c r="AP15" s="428">
        <v>5684.44</v>
      </c>
      <c r="AQ15" s="429">
        <v>8062.4</v>
      </c>
      <c r="AR15" s="753">
        <v>2377.96</v>
      </c>
      <c r="AS15" s="404">
        <v>0.41832792676147523</v>
      </c>
      <c r="AT15" s="671">
        <v>0.16371126954252807</v>
      </c>
      <c r="AU15" s="670">
        <v>0.23289584479772832</v>
      </c>
      <c r="AV15" s="428">
        <v>4616.58</v>
      </c>
      <c r="AW15" s="750">
        <v>-4641.62</v>
      </c>
      <c r="AX15" s="753">
        <v>-9258.2000000000007</v>
      </c>
      <c r="AY15" s="404">
        <v>-2.0054239285358428</v>
      </c>
      <c r="AZ15" s="671">
        <v>0.81214332458430383</v>
      </c>
      <c r="BA15" s="670">
        <v>-0.57571194681484428</v>
      </c>
      <c r="BB15" s="428">
        <v>10301.02</v>
      </c>
      <c r="BC15" s="429">
        <v>3420.78</v>
      </c>
      <c r="BD15" s="753">
        <v>-6880.24</v>
      </c>
      <c r="BE15" s="404">
        <v>-0.66791832265154316</v>
      </c>
      <c r="BF15" s="671">
        <v>0.35632447914324561</v>
      </c>
      <c r="BG15" s="670">
        <v>0.14130001065704395</v>
      </c>
      <c r="BH15" s="428">
        <v>10301.02</v>
      </c>
      <c r="BI15" s="429">
        <v>3420.78</v>
      </c>
      <c r="BJ15" s="753">
        <v>-6880.24</v>
      </c>
      <c r="BK15" s="404">
        <v>-0.66791832265154316</v>
      </c>
      <c r="BL15" s="671">
        <v>0.42833108793639707</v>
      </c>
      <c r="BM15" s="670">
        <v>0.19114710165254251</v>
      </c>
      <c r="BN15" s="428">
        <v>2517.19</v>
      </c>
      <c r="BO15" s="429">
        <v>1713.77</v>
      </c>
      <c r="BP15" s="753">
        <v>-803.42000000000007</v>
      </c>
      <c r="BQ15" s="404">
        <v>-0.31917336394948337</v>
      </c>
      <c r="BR15" s="671">
        <v>4.7929413319334507E-2</v>
      </c>
      <c r="BS15" s="670">
        <v>2.9464830363645493E-2</v>
      </c>
      <c r="BT15" s="428">
        <v>1140.33</v>
      </c>
      <c r="BU15" s="750">
        <v>-794.84</v>
      </c>
      <c r="BV15" s="753">
        <v>-1935.17</v>
      </c>
      <c r="BW15" s="404">
        <v>-1.6970262994045584</v>
      </c>
      <c r="BX15" s="671">
        <v>4.7416546080534902E-2</v>
      </c>
      <c r="BY15" s="670">
        <v>-4.4414245370209979E-2</v>
      </c>
      <c r="BZ15" s="428">
        <v>710.86</v>
      </c>
      <c r="CA15" s="429">
        <v>782.59</v>
      </c>
      <c r="CB15" s="753">
        <v>71.730000000000018</v>
      </c>
      <c r="CC15" s="404">
        <v>0.100905944911797</v>
      </c>
      <c r="CD15" s="671">
        <v>2.9558571594897127E-2</v>
      </c>
      <c r="CE15" s="670">
        <v>4.372973716002293E-2</v>
      </c>
      <c r="CF15" s="428">
        <v>4304.09</v>
      </c>
      <c r="CG15" s="750">
        <v>4111.59</v>
      </c>
      <c r="CH15" s="753">
        <v>-192.5</v>
      </c>
      <c r="CI15" s="404">
        <v>-4.4724901198627348E-2</v>
      </c>
      <c r="CJ15" s="671">
        <v>0.1789701944347421</v>
      </c>
      <c r="CK15" s="670">
        <v>0.22974833566718036</v>
      </c>
      <c r="CL15" s="428">
        <v>7929.69</v>
      </c>
      <c r="CM15" s="429">
        <v>7283.35</v>
      </c>
      <c r="CN15" s="753">
        <v>-646.33999999999924</v>
      </c>
      <c r="CO15" s="404">
        <v>-8.1508861002132393E-2</v>
      </c>
      <c r="CP15" s="671">
        <v>0.32972780799361306</v>
      </c>
      <c r="CQ15" s="670">
        <v>0.40698064266659811</v>
      </c>
      <c r="CR15" s="428">
        <v>61.48</v>
      </c>
      <c r="CS15" s="750">
        <v>-284.95999999999998</v>
      </c>
      <c r="CT15" s="753">
        <v>-346.44</v>
      </c>
      <c r="CU15" s="404">
        <v>-5.6350032530904359</v>
      </c>
      <c r="CV15" s="671">
        <v>2.5564259933802368E-3</v>
      </c>
      <c r="CW15" s="670">
        <v>-1.59230579244817E-2</v>
      </c>
      <c r="CX15" s="428">
        <v>-398.27</v>
      </c>
      <c r="CY15" s="750">
        <v>3377.56</v>
      </c>
      <c r="CZ15" s="753">
        <v>3775.83</v>
      </c>
      <c r="DA15" s="404">
        <v>9.4805785020212419</v>
      </c>
      <c r="DB15" s="671">
        <v>-7.5833955492796935E-3</v>
      </c>
      <c r="DC15" s="670">
        <v>5.8070355090259762E-2</v>
      </c>
      <c r="DD15" s="853">
        <v>1.0165606340335644</v>
      </c>
      <c r="DE15" s="848">
        <v>0.81126795506943983</v>
      </c>
      <c r="DF15" s="909"/>
    </row>
    <row r="16" spans="1:116" s="7" customFormat="1" ht="19.5" customHeight="1">
      <c r="A16" s="758" t="s">
        <v>0</v>
      </c>
      <c r="B16" s="428">
        <v>63933.97</v>
      </c>
      <c r="C16" s="429">
        <v>54567.35</v>
      </c>
      <c r="D16" s="753">
        <v>-9366.6200000000026</v>
      </c>
      <c r="E16" s="388">
        <v>-0.14650458903146485</v>
      </c>
      <c r="F16" s="428">
        <v>44502.82</v>
      </c>
      <c r="G16" s="750">
        <v>32936.76</v>
      </c>
      <c r="H16" s="753">
        <v>-11566.059999999998</v>
      </c>
      <c r="I16" s="404">
        <v>-0.25989499092417062</v>
      </c>
      <c r="J16" s="743">
        <v>0.69607471583572866</v>
      </c>
      <c r="K16" s="670">
        <v>0.60359830558016836</v>
      </c>
      <c r="L16" s="428">
        <v>3550.77</v>
      </c>
      <c r="M16" s="429">
        <v>-1694.72</v>
      </c>
      <c r="N16" s="753">
        <v>-5245.49</v>
      </c>
      <c r="O16" s="404">
        <v>-1.4772823922698457</v>
      </c>
      <c r="P16" s="743">
        <v>7.9787528071254804E-2</v>
      </c>
      <c r="Q16" s="670">
        <v>-5.1453755621378661E-2</v>
      </c>
      <c r="R16" s="428">
        <v>40952.050000000003</v>
      </c>
      <c r="S16" s="750">
        <v>34631.480000000003</v>
      </c>
      <c r="T16" s="753">
        <v>-6320.57</v>
      </c>
      <c r="U16" s="404">
        <v>-0.15434074728859726</v>
      </c>
      <c r="V16" s="743">
        <v>0.92021247192874522</v>
      </c>
      <c r="W16" s="670">
        <v>1.0514537556213788</v>
      </c>
      <c r="X16" s="428">
        <v>21019.08</v>
      </c>
      <c r="Y16" s="429">
        <v>22010.38</v>
      </c>
      <c r="Z16" s="753">
        <v>991.29999999999927</v>
      </c>
      <c r="AA16" s="404">
        <v>4.7161911939057236E-2</v>
      </c>
      <c r="AB16" s="671">
        <v>0.47230894581511917</v>
      </c>
      <c r="AC16" s="670">
        <v>0.66826184482019479</v>
      </c>
      <c r="AD16" s="428">
        <v>19932.97</v>
      </c>
      <c r="AE16" s="429">
        <v>12621.1</v>
      </c>
      <c r="AF16" s="753">
        <v>-7311.8700000000008</v>
      </c>
      <c r="AG16" s="404">
        <v>-0.36682290697271908</v>
      </c>
      <c r="AH16" s="671">
        <v>0.4479035261136261</v>
      </c>
      <c r="AI16" s="670">
        <v>0.38319191080118381</v>
      </c>
      <c r="AJ16" s="428">
        <v>19636.41</v>
      </c>
      <c r="AK16" s="750">
        <v>21342.16</v>
      </c>
      <c r="AL16" s="753">
        <v>1705.75</v>
      </c>
      <c r="AM16" s="404">
        <v>8.6866693046234011E-2</v>
      </c>
      <c r="AN16" s="671">
        <v>0.30713578399714581</v>
      </c>
      <c r="AO16" s="670">
        <v>0.39111593287927671</v>
      </c>
      <c r="AP16" s="428">
        <v>3401.14</v>
      </c>
      <c r="AQ16" s="429">
        <v>810.89</v>
      </c>
      <c r="AR16" s="753">
        <v>-2590.25</v>
      </c>
      <c r="AS16" s="404">
        <v>-0.76158288103400629</v>
      </c>
      <c r="AT16" s="671">
        <v>7.6425269230129683E-2</v>
      </c>
      <c r="AU16" s="670">
        <v>2.4619604356955569E-2</v>
      </c>
      <c r="AV16" s="428">
        <v>1427.3</v>
      </c>
      <c r="AW16" s="750">
        <v>-1343.36</v>
      </c>
      <c r="AX16" s="753">
        <v>-2770.66</v>
      </c>
      <c r="AY16" s="404">
        <v>-1.9411896587963287</v>
      </c>
      <c r="AZ16" s="671">
        <v>0.41965341032712561</v>
      </c>
      <c r="BA16" s="670">
        <v>-1.6566488672939608</v>
      </c>
      <c r="BB16" s="428">
        <v>4828.4399999999996</v>
      </c>
      <c r="BC16" s="429">
        <v>-532.47</v>
      </c>
      <c r="BD16" s="753">
        <v>-5360.91</v>
      </c>
      <c r="BE16" s="404">
        <v>-1.1102778537167284</v>
      </c>
      <c r="BF16" s="671">
        <v>0.11790472027651849</v>
      </c>
      <c r="BG16" s="670">
        <v>-1.5375317485709533E-2</v>
      </c>
      <c r="BH16" s="428">
        <v>10407.65</v>
      </c>
      <c r="BI16" s="429">
        <v>7274.48</v>
      </c>
      <c r="BJ16" s="753">
        <v>-3133.17</v>
      </c>
      <c r="BK16" s="404">
        <v>-0.30104490446930865</v>
      </c>
      <c r="BL16" s="671">
        <v>0.52213242682851568</v>
      </c>
      <c r="BM16" s="670">
        <v>0.57637448399901747</v>
      </c>
      <c r="BN16" s="428">
        <v>5742.68</v>
      </c>
      <c r="BO16" s="429">
        <v>4682.18</v>
      </c>
      <c r="BP16" s="753">
        <v>-1060.5</v>
      </c>
      <c r="BQ16" s="404">
        <v>-0.18466987538919111</v>
      </c>
      <c r="BR16" s="671">
        <v>8.9822046089113511E-2</v>
      </c>
      <c r="BS16" s="670">
        <v>8.5805522899682699E-2</v>
      </c>
      <c r="BT16" s="428">
        <v>-757.32</v>
      </c>
      <c r="BU16" s="750">
        <v>-1986.55</v>
      </c>
      <c r="BV16" s="753">
        <v>-1229.23</v>
      </c>
      <c r="BW16" s="404">
        <v>-1.6231315692177679</v>
      </c>
      <c r="BX16" s="671">
        <v>-3.7993334661116734E-2</v>
      </c>
      <c r="BY16" s="670">
        <v>-0.15739911735110251</v>
      </c>
      <c r="BZ16" s="428">
        <v>1278.68</v>
      </c>
      <c r="CA16" s="429">
        <v>1091.3499999999999</v>
      </c>
      <c r="CB16" s="753">
        <v>-187.33000000000015</v>
      </c>
      <c r="CC16" s="404">
        <v>-0.14650264335095578</v>
      </c>
      <c r="CD16" s="671">
        <v>6.4148995357942148E-2</v>
      </c>
      <c r="CE16" s="670">
        <v>8.6470275966437152E-2</v>
      </c>
      <c r="CF16" s="428">
        <v>4183.3599999999997</v>
      </c>
      <c r="CG16" s="750">
        <v>3724.43</v>
      </c>
      <c r="CH16" s="753">
        <v>-458.92999999999984</v>
      </c>
      <c r="CI16" s="404">
        <v>-0.10970368316377263</v>
      </c>
      <c r="CJ16" s="671">
        <v>0.20987138394328589</v>
      </c>
      <c r="CK16" s="670">
        <v>0.29509551465403172</v>
      </c>
      <c r="CL16" s="428">
        <v>10437.19</v>
      </c>
      <c r="CM16" s="429">
        <v>9859.1</v>
      </c>
      <c r="CN16" s="753">
        <v>-578.09000000000015</v>
      </c>
      <c r="CO16" s="404">
        <v>-5.5387513305784425E-2</v>
      </c>
      <c r="CP16" s="671">
        <v>0.52361439364028539</v>
      </c>
      <c r="CQ16" s="670">
        <v>0.78116012075017238</v>
      </c>
      <c r="CR16" s="428">
        <v>1792.87</v>
      </c>
      <c r="CS16" s="750">
        <v>3545.08</v>
      </c>
      <c r="CT16" s="753">
        <v>1752.21</v>
      </c>
      <c r="CU16" s="404">
        <v>0.97732127817410086</v>
      </c>
      <c r="CV16" s="671">
        <v>8.9944950501606127E-2</v>
      </c>
      <c r="CW16" s="670">
        <v>0.28088518433417053</v>
      </c>
      <c r="CX16" s="428">
        <v>-7409.45</v>
      </c>
      <c r="CY16" s="750">
        <v>-10886.79</v>
      </c>
      <c r="CZ16" s="753">
        <v>-3477.3400000000011</v>
      </c>
      <c r="DA16" s="404">
        <v>-0.46931148735736133</v>
      </c>
      <c r="DB16" s="671">
        <v>-0.11589222443092459</v>
      </c>
      <c r="DC16" s="670">
        <v>-0.19951106293415388</v>
      </c>
      <c r="DD16" s="853">
        <v>1.3717183139291333</v>
      </c>
      <c r="DE16" s="848">
        <v>1.8625864623527266</v>
      </c>
      <c r="DF16" s="874"/>
      <c r="DG16" s="907"/>
    </row>
    <row r="17" spans="1:111" s="7" customFormat="1" ht="19.5" customHeight="1">
      <c r="A17" s="758" t="s">
        <v>438</v>
      </c>
      <c r="B17" s="428">
        <v>49099.89</v>
      </c>
      <c r="C17" s="429">
        <v>47317.33</v>
      </c>
      <c r="D17" s="753">
        <v>-1782.5599999999977</v>
      </c>
      <c r="E17" s="388">
        <v>-3.630476565222443E-2</v>
      </c>
      <c r="F17" s="428">
        <v>15753.29</v>
      </c>
      <c r="G17" s="750">
        <v>18278.03</v>
      </c>
      <c r="H17" s="753">
        <v>2524.739999999998</v>
      </c>
      <c r="I17" s="404">
        <v>0.16026747428632354</v>
      </c>
      <c r="J17" s="743">
        <v>0.32084165565340372</v>
      </c>
      <c r="K17" s="670">
        <v>0.38628616618900513</v>
      </c>
      <c r="L17" s="428">
        <v>206.2</v>
      </c>
      <c r="M17" s="429">
        <v>708.36</v>
      </c>
      <c r="N17" s="753">
        <v>502.16</v>
      </c>
      <c r="O17" s="404">
        <v>2.4353055286129974</v>
      </c>
      <c r="P17" s="743">
        <v>1.3089329276614598E-2</v>
      </c>
      <c r="Q17" s="670">
        <v>3.8754723567036492E-2</v>
      </c>
      <c r="R17" s="428">
        <v>15547.09</v>
      </c>
      <c r="S17" s="750">
        <v>17569.669999999998</v>
      </c>
      <c r="T17" s="753">
        <v>2022.5799999999981</v>
      </c>
      <c r="U17" s="404">
        <v>0.1300937989038462</v>
      </c>
      <c r="V17" s="743">
        <v>0.98691067072338534</v>
      </c>
      <c r="W17" s="670">
        <v>0.96124527643296342</v>
      </c>
      <c r="X17" s="428">
        <v>0</v>
      </c>
      <c r="Y17" s="429">
        <v>0</v>
      </c>
      <c r="Z17" s="753">
        <v>0</v>
      </c>
      <c r="AA17" s="404">
        <v>0</v>
      </c>
      <c r="AB17" s="671">
        <v>0</v>
      </c>
      <c r="AC17" s="670">
        <v>0</v>
      </c>
      <c r="AD17" s="428">
        <v>15547.09</v>
      </c>
      <c r="AE17" s="429">
        <v>17569.669999999998</v>
      </c>
      <c r="AF17" s="753">
        <v>2022.5799999999981</v>
      </c>
      <c r="AG17" s="404">
        <v>0.1300937989038462</v>
      </c>
      <c r="AH17" s="671">
        <v>0.98691067072338534</v>
      </c>
      <c r="AI17" s="670">
        <v>0.96124527643296342</v>
      </c>
      <c r="AJ17" s="428">
        <v>11379.33</v>
      </c>
      <c r="AK17" s="750">
        <v>9948.4</v>
      </c>
      <c r="AL17" s="753">
        <v>-1430.9300000000003</v>
      </c>
      <c r="AM17" s="404">
        <v>-0.12574817673799779</v>
      </c>
      <c r="AN17" s="671">
        <v>0.23175876768766693</v>
      </c>
      <c r="AO17" s="670">
        <v>0.21024854952720282</v>
      </c>
      <c r="AP17" s="428">
        <v>1547.67</v>
      </c>
      <c r="AQ17" s="429">
        <v>2451.33</v>
      </c>
      <c r="AR17" s="753">
        <v>903.65999999999985</v>
      </c>
      <c r="AS17" s="404">
        <v>0.58388416135222609</v>
      </c>
      <c r="AT17" s="671">
        <v>9.824423977467564E-2</v>
      </c>
      <c r="AU17" s="670">
        <v>0.13411346846459932</v>
      </c>
      <c r="AV17" s="428">
        <v>3523.77</v>
      </c>
      <c r="AW17" s="750">
        <v>1091.76</v>
      </c>
      <c r="AX17" s="753">
        <v>-2432.0100000000002</v>
      </c>
      <c r="AY17" s="404">
        <v>-0.69017274112669114</v>
      </c>
      <c r="AZ17" s="671">
        <v>2.2768225784566476</v>
      </c>
      <c r="BA17" s="670">
        <v>0.44537455177393498</v>
      </c>
      <c r="BB17" s="428">
        <v>5071.4399999999996</v>
      </c>
      <c r="BC17" s="429">
        <v>3543.09</v>
      </c>
      <c r="BD17" s="753">
        <v>-1528.3499999999995</v>
      </c>
      <c r="BE17" s="404">
        <v>-0.30136410960200644</v>
      </c>
      <c r="BF17" s="671">
        <v>0.32619866483052451</v>
      </c>
      <c r="BG17" s="670">
        <v>0.20165945063282353</v>
      </c>
      <c r="BH17" s="428">
        <v>5071.4399999999996</v>
      </c>
      <c r="BI17" s="429">
        <v>3543.09</v>
      </c>
      <c r="BJ17" s="753">
        <v>-1528.3499999999995</v>
      </c>
      <c r="BK17" s="404">
        <v>-0.30136410960200644</v>
      </c>
      <c r="BL17" s="671">
        <v>0.32619866483052451</v>
      </c>
      <c r="BM17" s="670">
        <v>0.20165945063282353</v>
      </c>
      <c r="BN17" s="428">
        <v>4393.5600000000004</v>
      </c>
      <c r="BO17" s="429">
        <v>4017.32</v>
      </c>
      <c r="BP17" s="753">
        <v>-376.24000000000024</v>
      </c>
      <c r="BQ17" s="404">
        <v>-8.5634428572729224E-2</v>
      </c>
      <c r="BR17" s="671">
        <v>8.9482074196092914E-2</v>
      </c>
      <c r="BS17" s="670">
        <v>8.4901662879118503E-2</v>
      </c>
      <c r="BT17" s="428">
        <v>-5863.7</v>
      </c>
      <c r="BU17" s="750">
        <v>-1842.89</v>
      </c>
      <c r="BV17" s="753">
        <v>4020.8099999999995</v>
      </c>
      <c r="BW17" s="404">
        <v>0.68571209304705216</v>
      </c>
      <c r="BX17" s="671">
        <v>-0.37715739730071673</v>
      </c>
      <c r="BY17" s="670">
        <v>-0.10489041626848998</v>
      </c>
      <c r="BZ17" s="428">
        <v>900.36</v>
      </c>
      <c r="CA17" s="429">
        <v>863.7</v>
      </c>
      <c r="CB17" s="753">
        <v>-36.659999999999968</v>
      </c>
      <c r="CC17" s="404">
        <v>-4.0717046514727406E-2</v>
      </c>
      <c r="CD17" s="671">
        <v>5.7911802144324113E-2</v>
      </c>
      <c r="CE17" s="670">
        <v>4.9158578391056869E-2</v>
      </c>
      <c r="CF17" s="428">
        <v>1684.67</v>
      </c>
      <c r="CG17" s="750">
        <v>2391.35</v>
      </c>
      <c r="CH17" s="753">
        <v>706.67999999999984</v>
      </c>
      <c r="CI17" s="404">
        <v>0.41947681148236737</v>
      </c>
      <c r="CJ17" s="671">
        <v>0.10835918490212638</v>
      </c>
      <c r="CK17" s="670">
        <v>0.13610671116759734</v>
      </c>
      <c r="CL17" s="428">
        <v>6591.06</v>
      </c>
      <c r="CM17" s="429">
        <v>7929.08</v>
      </c>
      <c r="CN17" s="753">
        <v>1338.0199999999995</v>
      </c>
      <c r="CO17" s="404">
        <v>0.20300528291352218</v>
      </c>
      <c r="CP17" s="671">
        <v>0.42394171513768819</v>
      </c>
      <c r="CQ17" s="670">
        <v>0.45129362133722495</v>
      </c>
      <c r="CR17" s="428">
        <v>169.71</v>
      </c>
      <c r="CS17" s="750">
        <v>287.06</v>
      </c>
      <c r="CT17" s="753">
        <v>117.35</v>
      </c>
      <c r="CU17" s="404">
        <v>0.69147369041305751</v>
      </c>
      <c r="CV17" s="671">
        <v>1.0915869143357375E-2</v>
      </c>
      <c r="CW17" s="670">
        <v>1.633838313411692E-2</v>
      </c>
      <c r="CX17" s="428">
        <v>6993.55</v>
      </c>
      <c r="CY17" s="750">
        <v>4398.28</v>
      </c>
      <c r="CZ17" s="753">
        <v>-2595.2700000000004</v>
      </c>
      <c r="DA17" s="404">
        <v>-0.37109479448920796</v>
      </c>
      <c r="DB17" s="671">
        <v>0.14243514598505211</v>
      </c>
      <c r="DC17" s="670">
        <v>9.2952835673525955E-2</v>
      </c>
      <c r="DD17" s="853">
        <v>0.55016983885730386</v>
      </c>
      <c r="DE17" s="848">
        <v>0.74966689755698324</v>
      </c>
      <c r="DF17" s="874"/>
      <c r="DG17" s="907"/>
    </row>
    <row r="18" spans="1:111" s="7" customFormat="1" ht="19.5" customHeight="1">
      <c r="A18" s="758" t="s">
        <v>272</v>
      </c>
      <c r="B18" s="428">
        <v>45315.91</v>
      </c>
      <c r="C18" s="429">
        <v>46220.37</v>
      </c>
      <c r="D18" s="753">
        <v>904.45999999999913</v>
      </c>
      <c r="E18" s="388">
        <v>1.9958994534149243E-2</v>
      </c>
      <c r="F18" s="428">
        <v>30314.53</v>
      </c>
      <c r="G18" s="750">
        <v>28747.8</v>
      </c>
      <c r="H18" s="753">
        <v>-1566.7299999999996</v>
      </c>
      <c r="I18" s="404">
        <v>-5.1682477016796881E-2</v>
      </c>
      <c r="J18" s="743">
        <v>0.66895997454315703</v>
      </c>
      <c r="K18" s="670">
        <v>0.62197251990842994</v>
      </c>
      <c r="L18" s="428">
        <v>2368.64</v>
      </c>
      <c r="M18" s="429">
        <v>-4590.08</v>
      </c>
      <c r="N18" s="753">
        <v>-6958.7199999999993</v>
      </c>
      <c r="O18" s="404">
        <v>-2.9378546338827345</v>
      </c>
      <c r="P18" s="743">
        <v>7.8135468371107852E-2</v>
      </c>
      <c r="Q18" s="670">
        <v>-0.15966717453161633</v>
      </c>
      <c r="R18" s="428">
        <v>27945.9</v>
      </c>
      <c r="S18" s="750">
        <v>33337.879999999997</v>
      </c>
      <c r="T18" s="753">
        <v>5391.9799999999959</v>
      </c>
      <c r="U18" s="404">
        <v>0.19294350870789617</v>
      </c>
      <c r="V18" s="743">
        <v>0.92186486150370806</v>
      </c>
      <c r="W18" s="670">
        <v>1.1596671745316163</v>
      </c>
      <c r="X18" s="428">
        <v>4504.5</v>
      </c>
      <c r="Y18" s="429">
        <v>3517.41</v>
      </c>
      <c r="Z18" s="753">
        <v>-987.09000000000015</v>
      </c>
      <c r="AA18" s="404">
        <v>-0.21913419913419915</v>
      </c>
      <c r="AB18" s="671">
        <v>0.14859211077988016</v>
      </c>
      <c r="AC18" s="670">
        <v>0.12235405839751215</v>
      </c>
      <c r="AD18" s="428">
        <v>23441.4</v>
      </c>
      <c r="AE18" s="429">
        <v>29820.47</v>
      </c>
      <c r="AF18" s="753">
        <v>6379.07</v>
      </c>
      <c r="AG18" s="404">
        <v>0.27212837117237021</v>
      </c>
      <c r="AH18" s="671">
        <v>0.77327275072382784</v>
      </c>
      <c r="AI18" s="670">
        <v>1.0373131161341043</v>
      </c>
      <c r="AJ18" s="428">
        <v>5569.55</v>
      </c>
      <c r="AK18" s="750">
        <v>4655.0200000000004</v>
      </c>
      <c r="AL18" s="753">
        <v>-914.52999999999975</v>
      </c>
      <c r="AM18" s="404">
        <v>-0.16420177572694378</v>
      </c>
      <c r="AN18" s="671">
        <v>0.12290495766277229</v>
      </c>
      <c r="AO18" s="670">
        <v>0.10071360311481713</v>
      </c>
      <c r="AP18" s="428">
        <v>5215.82</v>
      </c>
      <c r="AQ18" s="429">
        <v>4655.0200000000004</v>
      </c>
      <c r="AR18" s="753">
        <v>-560.79999999999927</v>
      </c>
      <c r="AS18" s="404">
        <v>-0.10751904781990163</v>
      </c>
      <c r="AT18" s="671">
        <v>0.17205676617780319</v>
      </c>
      <c r="AU18" s="670">
        <v>0.16192612999951303</v>
      </c>
      <c r="AV18" s="428">
        <v>3035.63</v>
      </c>
      <c r="AW18" s="750">
        <v>3398.86</v>
      </c>
      <c r="AX18" s="753">
        <v>363.23</v>
      </c>
      <c r="AY18" s="404">
        <v>0.1196555574954787</v>
      </c>
      <c r="AZ18" s="671">
        <v>0.58200436364751862</v>
      </c>
      <c r="BA18" s="670">
        <v>0.73014938711326693</v>
      </c>
      <c r="BB18" s="428">
        <v>8251.4500000000007</v>
      </c>
      <c r="BC18" s="429">
        <v>8053.87</v>
      </c>
      <c r="BD18" s="753">
        <v>-197.58000000000084</v>
      </c>
      <c r="BE18" s="404">
        <v>-2.3944882414606017E-2</v>
      </c>
      <c r="BF18" s="671">
        <v>0.29526513728310771</v>
      </c>
      <c r="BG18" s="670">
        <v>0.24158314805860481</v>
      </c>
      <c r="BH18" s="428">
        <v>8251.4500000000007</v>
      </c>
      <c r="BI18" s="429">
        <v>8033.69</v>
      </c>
      <c r="BJ18" s="753">
        <v>-217.76000000000113</v>
      </c>
      <c r="BK18" s="404">
        <v>-2.6390513182531689E-2</v>
      </c>
      <c r="BL18" s="671">
        <v>0.35200329331865843</v>
      </c>
      <c r="BM18" s="670">
        <v>0.26940185718065474</v>
      </c>
      <c r="BN18" s="428">
        <v>2696.61</v>
      </c>
      <c r="BO18" s="429">
        <v>3761.23</v>
      </c>
      <c r="BP18" s="753">
        <v>1064.6199999999999</v>
      </c>
      <c r="BQ18" s="404">
        <v>0.39479939627903177</v>
      </c>
      <c r="BR18" s="671">
        <v>5.9506914900307642E-2</v>
      </c>
      <c r="BS18" s="670">
        <v>8.1376025332553586E-2</v>
      </c>
      <c r="BT18" s="428">
        <v>1478.58</v>
      </c>
      <c r="BU18" s="750">
        <v>746.44</v>
      </c>
      <c r="BV18" s="753">
        <v>-732.13999999999987</v>
      </c>
      <c r="BW18" s="404">
        <v>-0.49516427924089323</v>
      </c>
      <c r="BX18" s="671">
        <v>6.3075584222785322E-2</v>
      </c>
      <c r="BY18" s="670">
        <v>2.5031127946675558E-2</v>
      </c>
      <c r="BZ18" s="428">
        <v>674.12</v>
      </c>
      <c r="CA18" s="429">
        <v>741.49</v>
      </c>
      <c r="CB18" s="753">
        <v>67.37</v>
      </c>
      <c r="CC18" s="404">
        <v>9.9937696552542574E-2</v>
      </c>
      <c r="CD18" s="671">
        <v>2.8757668057368586E-2</v>
      </c>
      <c r="CE18" s="670">
        <v>2.4865134587080617E-2</v>
      </c>
      <c r="CF18" s="428">
        <v>3446.34</v>
      </c>
      <c r="CG18" s="750">
        <v>5421.32</v>
      </c>
      <c r="CH18" s="753">
        <v>1974.9799999999996</v>
      </c>
      <c r="CI18" s="404">
        <v>0.57306591920704264</v>
      </c>
      <c r="CJ18" s="671">
        <v>0.14701937597583761</v>
      </c>
      <c r="CK18" s="670">
        <v>0.18179861014933699</v>
      </c>
      <c r="CL18" s="428">
        <v>8011.7</v>
      </c>
      <c r="CM18" s="429">
        <v>9011.35</v>
      </c>
      <c r="CN18" s="753">
        <v>999.65000000000055</v>
      </c>
      <c r="CO18" s="404">
        <v>0.12477376836376806</v>
      </c>
      <c r="CP18" s="671">
        <v>0.34177566186319924</v>
      </c>
      <c r="CQ18" s="670">
        <v>0.302186719391076</v>
      </c>
      <c r="CR18" s="428">
        <v>21.02</v>
      </c>
      <c r="CS18" s="750">
        <v>1075.47</v>
      </c>
      <c r="CT18" s="753">
        <v>1054.45</v>
      </c>
      <c r="CU18" s="404">
        <v>50.164129400570886</v>
      </c>
      <c r="CV18" s="671">
        <v>8.9670412176747112E-4</v>
      </c>
      <c r="CW18" s="670">
        <v>3.6064823927993088E-2</v>
      </c>
      <c r="CX18" s="428">
        <v>1558.2</v>
      </c>
      <c r="CY18" s="750">
        <v>4790.7</v>
      </c>
      <c r="CZ18" s="753">
        <v>3232.5</v>
      </c>
      <c r="DA18" s="404">
        <v>2.0745090489025797</v>
      </c>
      <c r="DB18" s="671">
        <v>3.4385274399212108E-2</v>
      </c>
      <c r="DC18" s="670">
        <v>0.10364910536198649</v>
      </c>
      <c r="DD18" s="853">
        <v>0.9335282875596167</v>
      </c>
      <c r="DE18" s="848">
        <v>0.83934860852293747</v>
      </c>
      <c r="DF18" s="874"/>
      <c r="DG18" s="907"/>
    </row>
    <row r="19" spans="1:111" s="7" customFormat="1" ht="19.5" customHeight="1">
      <c r="A19" s="758" t="s">
        <v>483</v>
      </c>
      <c r="B19" s="428">
        <v>52344.17</v>
      </c>
      <c r="C19" s="429">
        <v>43314.94</v>
      </c>
      <c r="D19" s="753">
        <v>-9029.2299999999959</v>
      </c>
      <c r="E19" s="388">
        <v>-0.17249733829001387</v>
      </c>
      <c r="F19" s="428">
        <v>32389.439999999999</v>
      </c>
      <c r="G19" s="750">
        <v>26732.95</v>
      </c>
      <c r="H19" s="753">
        <v>-5656.489999999998</v>
      </c>
      <c r="I19" s="404">
        <v>-0.17463994437693267</v>
      </c>
      <c r="J19" s="743">
        <v>0.61877836633955607</v>
      </c>
      <c r="K19" s="670">
        <v>0.61717619832787485</v>
      </c>
      <c r="L19" s="428">
        <v>2605.62</v>
      </c>
      <c r="M19" s="429">
        <v>1317.03</v>
      </c>
      <c r="N19" s="753">
        <v>-1288.5899999999999</v>
      </c>
      <c r="O19" s="404">
        <v>-0.49454256568494254</v>
      </c>
      <c r="P19" s="743">
        <v>8.044658999970361E-2</v>
      </c>
      <c r="Q19" s="670">
        <v>4.9266167781707594E-2</v>
      </c>
      <c r="R19" s="428">
        <v>29783.81</v>
      </c>
      <c r="S19" s="750">
        <v>25415.919999999998</v>
      </c>
      <c r="T19" s="753">
        <v>-4367.8900000000031</v>
      </c>
      <c r="U19" s="404">
        <v>-0.14665316492416527</v>
      </c>
      <c r="V19" s="743">
        <v>0.91955310125769396</v>
      </c>
      <c r="W19" s="670">
        <v>0.95073383221829233</v>
      </c>
      <c r="X19" s="428">
        <v>2888.41</v>
      </c>
      <c r="Y19" s="429">
        <v>6351.78</v>
      </c>
      <c r="Z19" s="753">
        <v>3463.37</v>
      </c>
      <c r="AA19" s="404">
        <v>1.1990576130120032</v>
      </c>
      <c r="AB19" s="671">
        <v>8.917752205657152E-2</v>
      </c>
      <c r="AC19" s="670">
        <v>0.23760116261018704</v>
      </c>
      <c r="AD19" s="428">
        <v>26895.41</v>
      </c>
      <c r="AE19" s="429">
        <v>19064.14</v>
      </c>
      <c r="AF19" s="753">
        <v>-7831.27</v>
      </c>
      <c r="AG19" s="404">
        <v>-0.29117496256796238</v>
      </c>
      <c r="AH19" s="671">
        <v>0.83037588794372486</v>
      </c>
      <c r="AI19" s="670">
        <v>0.71313266960810529</v>
      </c>
      <c r="AJ19" s="428">
        <v>7642.32</v>
      </c>
      <c r="AK19" s="750">
        <v>8757.48</v>
      </c>
      <c r="AL19" s="753">
        <v>1115.1599999999999</v>
      </c>
      <c r="AM19" s="404">
        <v>0.14591904029142982</v>
      </c>
      <c r="AN19" s="671">
        <v>0.14600135984580517</v>
      </c>
      <c r="AO19" s="670">
        <v>0.20218151058272271</v>
      </c>
      <c r="AP19" s="428">
        <v>4573.8</v>
      </c>
      <c r="AQ19" s="429">
        <v>5751.88</v>
      </c>
      <c r="AR19" s="753">
        <v>1178.08</v>
      </c>
      <c r="AS19" s="404">
        <v>0.25757138484411207</v>
      </c>
      <c r="AT19" s="671">
        <v>0.14121269154391061</v>
      </c>
      <c r="AU19" s="670">
        <v>0.2151606912069188</v>
      </c>
      <c r="AV19" s="428">
        <v>1278.5899999999999</v>
      </c>
      <c r="AW19" s="750">
        <v>1275.6199999999999</v>
      </c>
      <c r="AX19" s="753">
        <v>-2.9700000000000273</v>
      </c>
      <c r="AY19" s="404">
        <v>-2.3228712879031022E-3</v>
      </c>
      <c r="AZ19" s="671">
        <v>0.2795465477283659</v>
      </c>
      <c r="BA19" s="670">
        <v>0.22177444592029039</v>
      </c>
      <c r="BB19" s="428">
        <v>5852.39</v>
      </c>
      <c r="BC19" s="429">
        <v>7027.5</v>
      </c>
      <c r="BD19" s="753">
        <v>1175.1099999999997</v>
      </c>
      <c r="BE19" s="404">
        <v>0.20079147151847357</v>
      </c>
      <c r="BF19" s="671">
        <v>0.19649568003556295</v>
      </c>
      <c r="BG19" s="670">
        <v>0.27649992603061391</v>
      </c>
      <c r="BH19" s="428">
        <v>5852.39</v>
      </c>
      <c r="BI19" s="429">
        <v>7027.5</v>
      </c>
      <c r="BJ19" s="753">
        <v>1175.1099999999997</v>
      </c>
      <c r="BK19" s="404">
        <v>0.20079147151847357</v>
      </c>
      <c r="BL19" s="671">
        <v>0.21759809573455099</v>
      </c>
      <c r="BM19" s="670">
        <v>0.36862402395282451</v>
      </c>
      <c r="BN19" s="428">
        <v>13447.69</v>
      </c>
      <c r="BO19" s="429">
        <v>10002.19</v>
      </c>
      <c r="BP19" s="753">
        <v>-3445.5</v>
      </c>
      <c r="BQ19" s="404">
        <v>-0.2562150079307301</v>
      </c>
      <c r="BR19" s="671">
        <v>0.25690903112992336</v>
      </c>
      <c r="BS19" s="670">
        <v>0.23091778494902682</v>
      </c>
      <c r="BT19" s="428">
        <v>6790.43</v>
      </c>
      <c r="BU19" s="750">
        <v>7867.79</v>
      </c>
      <c r="BV19" s="753">
        <v>1077.3599999999997</v>
      </c>
      <c r="BW19" s="404">
        <v>0.15865858274071004</v>
      </c>
      <c r="BX19" s="671">
        <v>0.25247542238619902</v>
      </c>
      <c r="BY19" s="670">
        <v>0.41270101877136867</v>
      </c>
      <c r="BZ19" s="428">
        <v>1036.0999999999999</v>
      </c>
      <c r="CA19" s="429">
        <v>847.56</v>
      </c>
      <c r="CB19" s="753">
        <v>-188.53999999999996</v>
      </c>
      <c r="CC19" s="404">
        <v>-0.18197085223434029</v>
      </c>
      <c r="CD19" s="671">
        <v>3.8523301931444806E-2</v>
      </c>
      <c r="CE19" s="670">
        <v>4.4458339059616638E-2</v>
      </c>
      <c r="CF19" s="428">
        <v>3812.38</v>
      </c>
      <c r="CG19" s="750">
        <v>2973.06</v>
      </c>
      <c r="CH19" s="753">
        <v>-839.32000000000016</v>
      </c>
      <c r="CI19" s="404">
        <v>-0.22015643771082635</v>
      </c>
      <c r="CJ19" s="671">
        <v>0.14174835036907785</v>
      </c>
      <c r="CK19" s="670">
        <v>0.15595038643232792</v>
      </c>
      <c r="CL19" s="428">
        <v>7123.95</v>
      </c>
      <c r="CM19" s="429">
        <v>4183.92</v>
      </c>
      <c r="CN19" s="753">
        <v>-2940.0299999999997</v>
      </c>
      <c r="CO19" s="404">
        <v>-0.4126966079211673</v>
      </c>
      <c r="CP19" s="671">
        <v>0.26487605134110243</v>
      </c>
      <c r="CQ19" s="670">
        <v>0.2194654466448526</v>
      </c>
      <c r="CR19" s="428">
        <v>6643.62</v>
      </c>
      <c r="CS19" s="750">
        <v>-2827.9</v>
      </c>
      <c r="CT19" s="753">
        <v>-9471.52</v>
      </c>
      <c r="CU19" s="404">
        <v>-1.4256564945014918</v>
      </c>
      <c r="CV19" s="671">
        <v>0.24701687016483481</v>
      </c>
      <c r="CW19" s="670">
        <v>-0.14833609069173853</v>
      </c>
      <c r="CX19" s="428">
        <v>-4363.46</v>
      </c>
      <c r="CY19" s="750">
        <v>-1007.79</v>
      </c>
      <c r="CZ19" s="753">
        <v>3355.67</v>
      </c>
      <c r="DA19" s="404">
        <v>0.76903879031777533</v>
      </c>
      <c r="DB19" s="671">
        <v>-8.3360955002247633E-2</v>
      </c>
      <c r="DC19" s="670">
        <v>-2.3266568070970429E-2</v>
      </c>
      <c r="DD19" s="853">
        <v>1.1622380919272099</v>
      </c>
      <c r="DE19" s="848">
        <v>1.0528631241692519</v>
      </c>
      <c r="DF19" s="874"/>
      <c r="DG19" s="907"/>
    </row>
    <row r="20" spans="1:111" s="7" customFormat="1" ht="19.5" customHeight="1">
      <c r="A20" s="758" t="s">
        <v>510</v>
      </c>
      <c r="B20" s="428">
        <v>40276.69</v>
      </c>
      <c r="C20" s="429">
        <v>38851.99</v>
      </c>
      <c r="D20" s="753">
        <v>-1424.7000000000044</v>
      </c>
      <c r="E20" s="388">
        <v>-3.5372817378985323E-2</v>
      </c>
      <c r="F20" s="428">
        <v>34496.449999999997</v>
      </c>
      <c r="G20" s="750">
        <v>31455.759999999998</v>
      </c>
      <c r="H20" s="753">
        <v>-3040.6899999999987</v>
      </c>
      <c r="I20" s="404">
        <v>-8.8145012022976241E-2</v>
      </c>
      <c r="J20" s="743">
        <v>0.85648671725506731</v>
      </c>
      <c r="K20" s="670">
        <v>0.80963060064619596</v>
      </c>
      <c r="L20" s="428">
        <v>-1428.03</v>
      </c>
      <c r="M20" s="429">
        <v>-1818.79</v>
      </c>
      <c r="N20" s="753">
        <v>-390.76</v>
      </c>
      <c r="O20" s="404">
        <v>-0.27363570793330672</v>
      </c>
      <c r="P20" s="743">
        <v>-4.139643354606054E-2</v>
      </c>
      <c r="Q20" s="670">
        <v>-5.7820570858882446E-2</v>
      </c>
      <c r="R20" s="428">
        <v>35924.480000000003</v>
      </c>
      <c r="S20" s="750">
        <v>33274.550000000003</v>
      </c>
      <c r="T20" s="753">
        <v>-2649.9300000000003</v>
      </c>
      <c r="U20" s="404">
        <v>-7.3763906951471531E-2</v>
      </c>
      <c r="V20" s="743">
        <v>1.0413964335460608</v>
      </c>
      <c r="W20" s="670">
        <v>1.0578205708588826</v>
      </c>
      <c r="X20" s="428">
        <v>17343.080000000002</v>
      </c>
      <c r="Y20" s="429">
        <v>23165.56</v>
      </c>
      <c r="Z20" s="753">
        <v>5822.48</v>
      </c>
      <c r="AA20" s="404">
        <v>0.3357235277701538</v>
      </c>
      <c r="AB20" s="671">
        <v>0.50274970323033252</v>
      </c>
      <c r="AC20" s="670">
        <v>0.73644890474749303</v>
      </c>
      <c r="AD20" s="428">
        <v>18581.400000000001</v>
      </c>
      <c r="AE20" s="429">
        <v>10108.99</v>
      </c>
      <c r="AF20" s="753">
        <v>-8472.4100000000017</v>
      </c>
      <c r="AG20" s="404">
        <v>-0.45596187585434905</v>
      </c>
      <c r="AH20" s="671">
        <v>0.53864673031572818</v>
      </c>
      <c r="AI20" s="670">
        <v>0.32137166611138945</v>
      </c>
      <c r="AJ20" s="428">
        <v>8640.19</v>
      </c>
      <c r="AK20" s="750">
        <v>19606.16</v>
      </c>
      <c r="AL20" s="753">
        <v>10965.97</v>
      </c>
      <c r="AM20" s="404">
        <v>1.269181580497651</v>
      </c>
      <c r="AN20" s="671">
        <v>0.21452085561152121</v>
      </c>
      <c r="AO20" s="670">
        <v>0.50463721420704577</v>
      </c>
      <c r="AP20" s="428">
        <v>7914.81</v>
      </c>
      <c r="AQ20" s="429">
        <v>18816.09</v>
      </c>
      <c r="AR20" s="753">
        <v>10901.279999999999</v>
      </c>
      <c r="AS20" s="404">
        <v>1.3773268088558031</v>
      </c>
      <c r="AT20" s="671">
        <v>0.22943839148666026</v>
      </c>
      <c r="AU20" s="670">
        <v>0.59817629585169774</v>
      </c>
      <c r="AV20" s="428">
        <v>7478.05</v>
      </c>
      <c r="AW20" s="750">
        <v>2555.02</v>
      </c>
      <c r="AX20" s="753">
        <v>-4923.0300000000007</v>
      </c>
      <c r="AY20" s="404">
        <v>-0.65833071455793968</v>
      </c>
      <c r="AZ20" s="671">
        <v>0.94481737401150501</v>
      </c>
      <c r="BA20" s="670">
        <v>0.13578910389990695</v>
      </c>
      <c r="BB20" s="428">
        <v>15392.87</v>
      </c>
      <c r="BC20" s="429">
        <v>21371.119999999999</v>
      </c>
      <c r="BD20" s="753">
        <v>5978.2499999999982</v>
      </c>
      <c r="BE20" s="404">
        <v>0.38837786585607481</v>
      </c>
      <c r="BF20" s="671">
        <v>0.42847857505522696</v>
      </c>
      <c r="BG20" s="670">
        <v>0.6422662365080819</v>
      </c>
      <c r="BH20" s="428">
        <v>14801.13</v>
      </c>
      <c r="BI20" s="429">
        <v>13740.09</v>
      </c>
      <c r="BJ20" s="753">
        <v>-1061.0399999999991</v>
      </c>
      <c r="BK20" s="404">
        <v>-7.168641853696299E-2</v>
      </c>
      <c r="BL20" s="671">
        <v>0.79655623365300776</v>
      </c>
      <c r="BM20" s="670">
        <v>1.3591951322535685</v>
      </c>
      <c r="BN20" s="428">
        <v>8072.11</v>
      </c>
      <c r="BO20" s="429">
        <v>8881.9699999999993</v>
      </c>
      <c r="BP20" s="753">
        <v>809.85999999999967</v>
      </c>
      <c r="BQ20" s="404">
        <v>0.10032816698484036</v>
      </c>
      <c r="BR20" s="671">
        <v>0.20041641952206099</v>
      </c>
      <c r="BS20" s="670">
        <v>0.22861042638999959</v>
      </c>
      <c r="BT20" s="428">
        <v>6607.78</v>
      </c>
      <c r="BU20" s="750">
        <v>6771.27</v>
      </c>
      <c r="BV20" s="753">
        <v>163.49000000000069</v>
      </c>
      <c r="BW20" s="404">
        <v>2.4742046496705503E-2</v>
      </c>
      <c r="BX20" s="671">
        <v>0.35561260184916094</v>
      </c>
      <c r="BY20" s="670">
        <v>0.66982656031908239</v>
      </c>
      <c r="BZ20" s="428">
        <v>719.35</v>
      </c>
      <c r="CA20" s="429">
        <v>690.79</v>
      </c>
      <c r="CB20" s="753">
        <v>-28.560000000000059</v>
      </c>
      <c r="CC20" s="404">
        <v>-3.9702509209703286E-2</v>
      </c>
      <c r="CD20" s="671">
        <v>3.871344462742312E-2</v>
      </c>
      <c r="CE20" s="670">
        <v>6.8334225278687585E-2</v>
      </c>
      <c r="CF20" s="428">
        <v>1243.02</v>
      </c>
      <c r="CG20" s="750">
        <v>1319.8</v>
      </c>
      <c r="CH20" s="753">
        <v>76.779999999999973</v>
      </c>
      <c r="CI20" s="404">
        <v>6.1768917636079848E-2</v>
      </c>
      <c r="CJ20" s="671">
        <v>6.6895928186250758E-2</v>
      </c>
      <c r="CK20" s="670">
        <v>0.13055705861812109</v>
      </c>
      <c r="CL20" s="428">
        <v>3433.13</v>
      </c>
      <c r="CM20" s="429">
        <v>3844.77</v>
      </c>
      <c r="CN20" s="753">
        <v>411.63999999999987</v>
      </c>
      <c r="CO20" s="404">
        <v>0.11990224663790765</v>
      </c>
      <c r="CP20" s="671">
        <v>0.18476164336379389</v>
      </c>
      <c r="CQ20" s="670">
        <v>0.38033176410304098</v>
      </c>
      <c r="CR20" s="428">
        <v>-534.91</v>
      </c>
      <c r="CS20" s="750">
        <v>224.72</v>
      </c>
      <c r="CT20" s="753">
        <v>759.63</v>
      </c>
      <c r="CU20" s="404">
        <v>1.4201080555607486</v>
      </c>
      <c r="CV20" s="671">
        <v>-2.8787389540077708E-2</v>
      </c>
      <c r="CW20" s="670">
        <v>2.2229718300245623E-2</v>
      </c>
      <c r="CX20" s="428">
        <v>-7688.1</v>
      </c>
      <c r="CY20" s="750">
        <v>-16482.45</v>
      </c>
      <c r="CZ20" s="753">
        <v>-8794.35</v>
      </c>
      <c r="DA20" s="404">
        <v>-1.1438912084910446</v>
      </c>
      <c r="DB20" s="671">
        <v>-0.19088212065092738</v>
      </c>
      <c r="DC20" s="670">
        <v>-0.42423695671701761</v>
      </c>
      <c r="DD20" s="853">
        <v>1.4137524621395587</v>
      </c>
      <c r="DE20" s="848">
        <v>2.630474458872746</v>
      </c>
      <c r="DF20" s="874"/>
      <c r="DG20" s="907"/>
    </row>
    <row r="21" spans="1:111" s="7" customFormat="1" ht="19.5" customHeight="1">
      <c r="A21" s="758" t="s">
        <v>7</v>
      </c>
      <c r="B21" s="428">
        <v>23864.37</v>
      </c>
      <c r="C21" s="429">
        <v>24873.81</v>
      </c>
      <c r="D21" s="753">
        <v>1009.4400000000023</v>
      </c>
      <c r="E21" s="388">
        <v>4.2299042463723215E-2</v>
      </c>
      <c r="F21" s="428">
        <v>11264.69</v>
      </c>
      <c r="G21" s="750">
        <v>10170.17</v>
      </c>
      <c r="H21" s="753">
        <v>-1094.5200000000004</v>
      </c>
      <c r="I21" s="404">
        <v>-9.7163792345816916E-2</v>
      </c>
      <c r="J21" s="743">
        <v>0.47202964084113685</v>
      </c>
      <c r="K21" s="670">
        <v>0.40887061531787849</v>
      </c>
      <c r="L21" s="428">
        <v>1991.28</v>
      </c>
      <c r="M21" s="429">
        <v>1807.76</v>
      </c>
      <c r="N21" s="753">
        <v>-183.51999999999998</v>
      </c>
      <c r="O21" s="404">
        <v>-9.2161825559439151E-2</v>
      </c>
      <c r="P21" s="743">
        <v>0.17677184192374579</v>
      </c>
      <c r="Q21" s="670">
        <v>0.17775120769859304</v>
      </c>
      <c r="R21" s="428">
        <v>9273.41</v>
      </c>
      <c r="S21" s="750">
        <v>8362.41</v>
      </c>
      <c r="T21" s="753">
        <v>-911</v>
      </c>
      <c r="U21" s="404">
        <v>-9.8237865035623359E-2</v>
      </c>
      <c r="V21" s="743">
        <v>0.82322815807625416</v>
      </c>
      <c r="W21" s="670">
        <v>0.82224879230140691</v>
      </c>
      <c r="X21" s="428">
        <v>1783.95</v>
      </c>
      <c r="Y21" s="429">
        <v>2026.45</v>
      </c>
      <c r="Z21" s="753">
        <v>242.5</v>
      </c>
      <c r="AA21" s="404">
        <v>0.13593430309145435</v>
      </c>
      <c r="AB21" s="671">
        <v>0.15836654182227827</v>
      </c>
      <c r="AC21" s="670">
        <v>0.1992542897513021</v>
      </c>
      <c r="AD21" s="428">
        <v>7489.45</v>
      </c>
      <c r="AE21" s="429">
        <v>6335.96</v>
      </c>
      <c r="AF21" s="753">
        <v>-1153.4899999999998</v>
      </c>
      <c r="AG21" s="404">
        <v>-0.15401531487625925</v>
      </c>
      <c r="AH21" s="671">
        <v>0.6648607285242647</v>
      </c>
      <c r="AI21" s="670">
        <v>0.62299450255010491</v>
      </c>
      <c r="AJ21" s="428">
        <v>5680.12</v>
      </c>
      <c r="AK21" s="750">
        <v>5814.44</v>
      </c>
      <c r="AL21" s="753">
        <v>134.31999999999971</v>
      </c>
      <c r="AM21" s="404">
        <v>2.3647387731245063E-2</v>
      </c>
      <c r="AN21" s="671">
        <v>0.2380167588752605</v>
      </c>
      <c r="AO21" s="670">
        <v>0.233757514429836</v>
      </c>
      <c r="AP21" s="428">
        <v>2800.51</v>
      </c>
      <c r="AQ21" s="429">
        <v>2480.6799999999998</v>
      </c>
      <c r="AR21" s="753">
        <v>-319.83000000000038</v>
      </c>
      <c r="AS21" s="404">
        <v>-0.1142041985209838</v>
      </c>
      <c r="AT21" s="671">
        <v>0.24860959333989663</v>
      </c>
      <c r="AU21" s="670">
        <v>0.24391725998680452</v>
      </c>
      <c r="AV21" s="428">
        <v>-159.63999999999999</v>
      </c>
      <c r="AW21" s="750">
        <v>-138.47999999999999</v>
      </c>
      <c r="AX21" s="753">
        <v>21.159999999999997</v>
      </c>
      <c r="AY21" s="404">
        <v>0.13254823352543221</v>
      </c>
      <c r="AZ21" s="671">
        <v>-5.700390286055039E-2</v>
      </c>
      <c r="BA21" s="670">
        <v>-5.5823403260396344E-2</v>
      </c>
      <c r="BB21" s="428">
        <v>2640.88</v>
      </c>
      <c r="BC21" s="429">
        <v>2342.1999999999998</v>
      </c>
      <c r="BD21" s="753">
        <v>-298.68000000000029</v>
      </c>
      <c r="BE21" s="404">
        <v>-0.11309866408166985</v>
      </c>
      <c r="BF21" s="671">
        <v>0.28477981670173108</v>
      </c>
      <c r="BG21" s="670">
        <v>0.28008672141165047</v>
      </c>
      <c r="BH21" s="428">
        <v>2389.52</v>
      </c>
      <c r="BI21" s="429">
        <v>2247.2199999999998</v>
      </c>
      <c r="BJ21" s="753">
        <v>-142.30000000000018</v>
      </c>
      <c r="BK21" s="404">
        <v>-5.955170912986716E-2</v>
      </c>
      <c r="BL21" s="671">
        <v>0.31905146572845805</v>
      </c>
      <c r="BM21" s="670">
        <v>0.35467711286056097</v>
      </c>
      <c r="BN21" s="428">
        <v>2802.68</v>
      </c>
      <c r="BO21" s="429">
        <v>2729.48</v>
      </c>
      <c r="BP21" s="753">
        <v>-73.199999999999818</v>
      </c>
      <c r="BQ21" s="404">
        <v>-2.6117858621034089E-2</v>
      </c>
      <c r="BR21" s="671">
        <v>0.11744202759176127</v>
      </c>
      <c r="BS21" s="670">
        <v>0.10973308873871755</v>
      </c>
      <c r="BT21" s="428">
        <v>-1164.3599999999999</v>
      </c>
      <c r="BU21" s="750">
        <v>-1240.0999999999999</v>
      </c>
      <c r="BV21" s="753">
        <v>-75.740000000000009</v>
      </c>
      <c r="BW21" s="404">
        <v>-6.5048610395410364E-2</v>
      </c>
      <c r="BX21" s="671">
        <v>-0.15546668981033318</v>
      </c>
      <c r="BY21" s="670">
        <v>-0.19572408916722958</v>
      </c>
      <c r="BZ21" s="428">
        <v>477.13</v>
      </c>
      <c r="CA21" s="429">
        <v>497.48</v>
      </c>
      <c r="CB21" s="753">
        <v>20.350000000000023</v>
      </c>
      <c r="CC21" s="404">
        <v>4.2650849873200225E-2</v>
      </c>
      <c r="CD21" s="671">
        <v>6.3706947773200975E-2</v>
      </c>
      <c r="CE21" s="670">
        <v>7.8516909828976189E-2</v>
      </c>
      <c r="CF21" s="428">
        <v>1064.92</v>
      </c>
      <c r="CG21" s="750">
        <v>2918.06</v>
      </c>
      <c r="CH21" s="753">
        <v>1853.1399999999999</v>
      </c>
      <c r="CI21" s="404">
        <v>1.7401682755512149</v>
      </c>
      <c r="CJ21" s="671">
        <v>0.14218934634719507</v>
      </c>
      <c r="CK21" s="670">
        <v>0.46055530653602611</v>
      </c>
      <c r="CL21" s="428">
        <v>2793.97</v>
      </c>
      <c r="CM21" s="429">
        <v>5087.93</v>
      </c>
      <c r="CN21" s="753">
        <v>2293.9600000000005</v>
      </c>
      <c r="CO21" s="404">
        <v>0.82103959598707243</v>
      </c>
      <c r="CP21" s="671">
        <v>0.37305409609517387</v>
      </c>
      <c r="CQ21" s="670">
        <v>0.80302432464851425</v>
      </c>
      <c r="CR21" s="428">
        <v>84.45</v>
      </c>
      <c r="CS21" s="750">
        <v>-5.25</v>
      </c>
      <c r="CT21" s="753">
        <v>-89.7</v>
      </c>
      <c r="CU21" s="404">
        <v>-1.0621669626998225</v>
      </c>
      <c r="CV21" s="671">
        <v>1.1275861378338864E-2</v>
      </c>
      <c r="CW21" s="670">
        <v>-8.2860371593255003E-4</v>
      </c>
      <c r="CX21" s="428">
        <v>1843.83</v>
      </c>
      <c r="CY21" s="750">
        <v>-3169.37</v>
      </c>
      <c r="CZ21" s="753">
        <v>-5013.2</v>
      </c>
      <c r="DA21" s="404">
        <v>-2.71890575595364</v>
      </c>
      <c r="DB21" s="671">
        <v>7.7262881861117641E-2</v>
      </c>
      <c r="DC21" s="670">
        <v>-0.12741795486899674</v>
      </c>
      <c r="DD21" s="853">
        <v>0.75381102751203366</v>
      </c>
      <c r="DE21" s="848">
        <v>1.5002193826981232</v>
      </c>
      <c r="DF21" s="874"/>
      <c r="DG21" s="907"/>
    </row>
    <row r="22" spans="1:111" s="7" customFormat="1" ht="19.5" customHeight="1">
      <c r="A22" s="758" t="s">
        <v>2</v>
      </c>
      <c r="B22" s="428">
        <v>21989.06</v>
      </c>
      <c r="C22" s="429">
        <v>21400.07</v>
      </c>
      <c r="D22" s="753">
        <v>-588.9900000000016</v>
      </c>
      <c r="E22" s="388">
        <v>-2.6785592471892914E-2</v>
      </c>
      <c r="F22" s="428">
        <v>616.54999999999995</v>
      </c>
      <c r="G22" s="750">
        <v>707.06</v>
      </c>
      <c r="H22" s="753">
        <v>90.509999999999991</v>
      </c>
      <c r="I22" s="404">
        <v>0.14680074608709756</v>
      </c>
      <c r="J22" s="743">
        <v>2.8038943001656276E-2</v>
      </c>
      <c r="K22" s="670">
        <v>3.3040078840863601E-2</v>
      </c>
      <c r="L22" s="428">
        <v>-12.59</v>
      </c>
      <c r="M22" s="429">
        <v>92.58</v>
      </c>
      <c r="N22" s="753">
        <v>105.17</v>
      </c>
      <c r="O22" s="404">
        <v>8.3534551231135818</v>
      </c>
      <c r="P22" s="743">
        <v>-2.0420079474495176E-2</v>
      </c>
      <c r="Q22" s="670">
        <v>0.1309365541821062</v>
      </c>
      <c r="R22" s="428">
        <v>629.14</v>
      </c>
      <c r="S22" s="750">
        <v>614.48</v>
      </c>
      <c r="T22" s="753">
        <v>-14.659999999999968</v>
      </c>
      <c r="U22" s="404">
        <v>-2.3301649871252772E-2</v>
      </c>
      <c r="V22" s="743">
        <v>1.0204200794744953</v>
      </c>
      <c r="W22" s="670">
        <v>0.86906344581789385</v>
      </c>
      <c r="X22" s="428">
        <v>0</v>
      </c>
      <c r="Y22" s="429">
        <v>0</v>
      </c>
      <c r="Z22" s="753">
        <v>0</v>
      </c>
      <c r="AA22" s="404">
        <v>0</v>
      </c>
      <c r="AB22" s="671">
        <v>0</v>
      </c>
      <c r="AC22" s="670">
        <v>0</v>
      </c>
      <c r="AD22" s="428">
        <v>629.14</v>
      </c>
      <c r="AE22" s="429">
        <v>614.48</v>
      </c>
      <c r="AF22" s="753">
        <v>-14.659999999999968</v>
      </c>
      <c r="AG22" s="404">
        <v>-2.3301649871252772E-2</v>
      </c>
      <c r="AH22" s="671">
        <v>1.0204200794744953</v>
      </c>
      <c r="AI22" s="670">
        <v>0.86906344581789385</v>
      </c>
      <c r="AJ22" s="428">
        <v>9950.77</v>
      </c>
      <c r="AK22" s="750">
        <v>18733.09</v>
      </c>
      <c r="AL22" s="753">
        <v>8782.32</v>
      </c>
      <c r="AM22" s="404">
        <v>0.88257692620772055</v>
      </c>
      <c r="AN22" s="671">
        <v>0.45253275947221028</v>
      </c>
      <c r="AO22" s="670">
        <v>0.87537517400644016</v>
      </c>
      <c r="AP22" s="428">
        <v>330.96</v>
      </c>
      <c r="AQ22" s="429">
        <v>89.11</v>
      </c>
      <c r="AR22" s="753">
        <v>-241.84999999999997</v>
      </c>
      <c r="AS22" s="404">
        <v>-0.73075296108291021</v>
      </c>
      <c r="AT22" s="671">
        <v>0.53679344740896928</v>
      </c>
      <c r="AU22" s="670">
        <v>0.12602890843775635</v>
      </c>
      <c r="AV22" s="428">
        <v>343.74</v>
      </c>
      <c r="AW22" s="750">
        <v>238.77</v>
      </c>
      <c r="AX22" s="753">
        <v>-104.97</v>
      </c>
      <c r="AY22" s="404">
        <v>-0.305376156397277</v>
      </c>
      <c r="AZ22" s="671">
        <v>1.0386149383611314</v>
      </c>
      <c r="BA22" s="670">
        <v>2.6794972505891597</v>
      </c>
      <c r="BB22" s="428">
        <v>674.7</v>
      </c>
      <c r="BC22" s="429">
        <v>327.88</v>
      </c>
      <c r="BD22" s="753">
        <v>-346.82000000000005</v>
      </c>
      <c r="BE22" s="404">
        <v>-0.51403586779309329</v>
      </c>
      <c r="BF22" s="671">
        <v>1.0724163143338528</v>
      </c>
      <c r="BG22" s="670">
        <v>0.53358937638328341</v>
      </c>
      <c r="BH22" s="428">
        <v>674.7</v>
      </c>
      <c r="BI22" s="429">
        <v>327.88</v>
      </c>
      <c r="BJ22" s="753">
        <v>-346.82000000000005</v>
      </c>
      <c r="BK22" s="404">
        <v>-0.51403586779309329</v>
      </c>
      <c r="BL22" s="671">
        <v>1.0724163143338528</v>
      </c>
      <c r="BM22" s="670">
        <v>0.53358937638328341</v>
      </c>
      <c r="BN22" s="428">
        <v>1042.71</v>
      </c>
      <c r="BO22" s="429">
        <v>1016.85</v>
      </c>
      <c r="BP22" s="753">
        <v>-25.860000000000014</v>
      </c>
      <c r="BQ22" s="404">
        <v>-2.4800759559225491E-2</v>
      </c>
      <c r="BR22" s="671">
        <v>4.7419489509783502E-2</v>
      </c>
      <c r="BS22" s="670">
        <v>4.7516199713365424E-2</v>
      </c>
      <c r="BT22" s="428">
        <v>-3479.35</v>
      </c>
      <c r="BU22" s="750">
        <v>-3116.23</v>
      </c>
      <c r="BV22" s="753">
        <v>363.11999999999989</v>
      </c>
      <c r="BW22" s="404">
        <v>0.10436432092201127</v>
      </c>
      <c r="BX22" s="671">
        <v>-5.5303271132021488</v>
      </c>
      <c r="BY22" s="670">
        <v>-5.0713286030464779</v>
      </c>
      <c r="BZ22" s="428">
        <v>-0.24</v>
      </c>
      <c r="CA22" s="429">
        <v>-0.49</v>
      </c>
      <c r="CB22" s="753">
        <v>-0.25</v>
      </c>
      <c r="CC22" s="404">
        <v>-1.0416666666666667</v>
      </c>
      <c r="CD22" s="671">
        <v>-3.814731220396096E-4</v>
      </c>
      <c r="CE22" s="670">
        <v>-7.9742221064965494E-4</v>
      </c>
      <c r="CF22" s="428">
        <v>717.77</v>
      </c>
      <c r="CG22" s="750">
        <v>829.08</v>
      </c>
      <c r="CH22" s="753">
        <v>111.31000000000006</v>
      </c>
      <c r="CI22" s="404">
        <v>0.15507753179988026</v>
      </c>
      <c r="CJ22" s="671">
        <v>1.1408748450265442</v>
      </c>
      <c r="CK22" s="670">
        <v>1.3492383804192163</v>
      </c>
      <c r="CL22" s="428">
        <v>2880.2</v>
      </c>
      <c r="CM22" s="429">
        <v>2815.01</v>
      </c>
      <c r="CN22" s="753">
        <v>-65.1899999999996</v>
      </c>
      <c r="CO22" s="404">
        <v>-2.263384487188376E-2</v>
      </c>
      <c r="CP22" s="671">
        <v>4.5779953587436815</v>
      </c>
      <c r="CQ22" s="670">
        <v>4.5811255044916033</v>
      </c>
      <c r="CR22" s="428">
        <v>49.25</v>
      </c>
      <c r="CS22" s="750">
        <v>241.96</v>
      </c>
      <c r="CT22" s="753">
        <v>192.71</v>
      </c>
      <c r="CU22" s="404">
        <v>3.9128934010152285</v>
      </c>
      <c r="CV22" s="671">
        <v>7.8281463585211555E-2</v>
      </c>
      <c r="CW22" s="670">
        <v>0.39376383283426636</v>
      </c>
      <c r="CX22" s="428">
        <v>-213.19</v>
      </c>
      <c r="CY22" s="750">
        <v>-482.74</v>
      </c>
      <c r="CZ22" s="753">
        <v>-269.55</v>
      </c>
      <c r="DA22" s="404">
        <v>-1.2643651203152118</v>
      </c>
      <c r="DB22" s="671">
        <v>-9.6952757416642627E-3</v>
      </c>
      <c r="DC22" s="670">
        <v>-2.255787013780796E-2</v>
      </c>
      <c r="DD22" s="853">
        <v>1.3388752900785199</v>
      </c>
      <c r="DE22" s="848">
        <v>1.785607342793907</v>
      </c>
      <c r="DF22" s="874"/>
      <c r="DG22" s="907"/>
    </row>
    <row r="23" spans="1:111" s="7" customFormat="1" ht="19.5" customHeight="1">
      <c r="A23" s="758" t="s">
        <v>511</v>
      </c>
      <c r="B23" s="428">
        <v>15749.76</v>
      </c>
      <c r="C23" s="429">
        <v>20229.900000000001</v>
      </c>
      <c r="D23" s="753">
        <v>4480.1400000000012</v>
      </c>
      <c r="E23" s="388">
        <v>0.28445766792636845</v>
      </c>
      <c r="F23" s="428">
        <v>4870.9399999999996</v>
      </c>
      <c r="G23" s="750">
        <v>6041.48</v>
      </c>
      <c r="H23" s="753">
        <v>1170.54</v>
      </c>
      <c r="I23" s="404">
        <v>0.24031090508197597</v>
      </c>
      <c r="J23" s="743">
        <v>0.30927074444308988</v>
      </c>
      <c r="K23" s="670">
        <v>0.29864112032189971</v>
      </c>
      <c r="L23" s="428">
        <v>150.13</v>
      </c>
      <c r="M23" s="429">
        <v>-211.5</v>
      </c>
      <c r="N23" s="753">
        <v>-361.63</v>
      </c>
      <c r="O23" s="404">
        <v>-2.4087790581496038</v>
      </c>
      <c r="P23" s="743">
        <v>3.0821566268523122E-2</v>
      </c>
      <c r="Q23" s="670">
        <v>-3.5007978177532657E-2</v>
      </c>
      <c r="R23" s="428">
        <v>4720.8100000000004</v>
      </c>
      <c r="S23" s="750">
        <v>6252.97</v>
      </c>
      <c r="T23" s="753">
        <v>1532.1599999999999</v>
      </c>
      <c r="U23" s="404">
        <v>0.32455447264346576</v>
      </c>
      <c r="V23" s="743">
        <v>0.96917843373147705</v>
      </c>
      <c r="W23" s="670">
        <v>1.0350063229539783</v>
      </c>
      <c r="X23" s="428">
        <v>0</v>
      </c>
      <c r="Y23" s="429">
        <v>0</v>
      </c>
      <c r="Z23" s="753">
        <v>0</v>
      </c>
      <c r="AA23" s="404">
        <v>0</v>
      </c>
      <c r="AB23" s="671">
        <v>0</v>
      </c>
      <c r="AC23" s="670">
        <v>0</v>
      </c>
      <c r="AD23" s="428">
        <v>4720.8100000000004</v>
      </c>
      <c r="AE23" s="429">
        <v>6252.97</v>
      </c>
      <c r="AF23" s="753">
        <v>1532.1599999999999</v>
      </c>
      <c r="AG23" s="404">
        <v>0.32455447264346576</v>
      </c>
      <c r="AH23" s="671">
        <v>0.96917843373147705</v>
      </c>
      <c r="AI23" s="670">
        <v>1.0350063229539783</v>
      </c>
      <c r="AJ23" s="428">
        <v>1066.96</v>
      </c>
      <c r="AK23" s="750">
        <v>2314.5</v>
      </c>
      <c r="AL23" s="753">
        <v>1247.54</v>
      </c>
      <c r="AM23" s="404">
        <v>1.1692472070180699</v>
      </c>
      <c r="AN23" s="671">
        <v>6.7744524361006142E-2</v>
      </c>
      <c r="AO23" s="670">
        <v>0.11440985867453619</v>
      </c>
      <c r="AP23" s="428">
        <v>256.83999999999997</v>
      </c>
      <c r="AQ23" s="429">
        <v>121.7</v>
      </c>
      <c r="AR23" s="753">
        <v>-135.13999999999999</v>
      </c>
      <c r="AS23" s="404">
        <v>-0.52616414888646623</v>
      </c>
      <c r="AT23" s="671">
        <v>5.2729042032954622E-2</v>
      </c>
      <c r="AU23" s="670">
        <v>2.0144070658183095E-2</v>
      </c>
      <c r="AV23" s="428">
        <v>397.71</v>
      </c>
      <c r="AW23" s="750">
        <v>147.1</v>
      </c>
      <c r="AX23" s="753">
        <v>-250.60999999999999</v>
      </c>
      <c r="AY23" s="404">
        <v>-0.63013250861180259</v>
      </c>
      <c r="AZ23" s="671">
        <v>1.5484737579816228</v>
      </c>
      <c r="BA23" s="670">
        <v>1.2087099424815118</v>
      </c>
      <c r="BB23" s="428">
        <v>654.54999999999995</v>
      </c>
      <c r="BC23" s="429">
        <v>268.8</v>
      </c>
      <c r="BD23" s="753">
        <v>-385.74999999999994</v>
      </c>
      <c r="BE23" s="404">
        <v>-0.58933618516538078</v>
      </c>
      <c r="BF23" s="671">
        <v>0.13865205335525047</v>
      </c>
      <c r="BG23" s="670">
        <v>4.2987572305640362E-2</v>
      </c>
      <c r="BH23" s="428">
        <v>654.54999999999995</v>
      </c>
      <c r="BI23" s="429">
        <v>268.8</v>
      </c>
      <c r="BJ23" s="753">
        <v>-385.74999999999994</v>
      </c>
      <c r="BK23" s="404">
        <v>-0.58933618516538078</v>
      </c>
      <c r="BL23" s="671">
        <v>0.13865205335525047</v>
      </c>
      <c r="BM23" s="670">
        <v>4.2987572305640362E-2</v>
      </c>
      <c r="BN23" s="428">
        <v>2515.9699999999998</v>
      </c>
      <c r="BO23" s="429">
        <v>3499.1</v>
      </c>
      <c r="BP23" s="753">
        <v>983.13000000000011</v>
      </c>
      <c r="BQ23" s="404">
        <v>0.39075585161985243</v>
      </c>
      <c r="BR23" s="671">
        <v>0.15974656121744077</v>
      </c>
      <c r="BS23" s="670">
        <v>0.17296674724047076</v>
      </c>
      <c r="BT23" s="428">
        <v>-1054.1400000000001</v>
      </c>
      <c r="BU23" s="750">
        <v>-1584.79</v>
      </c>
      <c r="BV23" s="753">
        <v>-530.64999999999986</v>
      </c>
      <c r="BW23" s="404">
        <v>-0.50339613334092226</v>
      </c>
      <c r="BX23" s="671">
        <v>-0.22329642582522916</v>
      </c>
      <c r="BY23" s="670">
        <v>-0.25344596247863016</v>
      </c>
      <c r="BZ23" s="428">
        <v>314.99</v>
      </c>
      <c r="CA23" s="429">
        <v>422.35</v>
      </c>
      <c r="CB23" s="753">
        <v>107.36000000000001</v>
      </c>
      <c r="CC23" s="404">
        <v>0.34083621702276268</v>
      </c>
      <c r="CD23" s="671">
        <v>6.6723719022794808E-2</v>
      </c>
      <c r="CE23" s="670">
        <v>6.7543903137229189E-2</v>
      </c>
      <c r="CF23" s="428">
        <v>507.1</v>
      </c>
      <c r="CG23" s="750">
        <v>945.41</v>
      </c>
      <c r="CH23" s="753">
        <v>438.30999999999995</v>
      </c>
      <c r="CI23" s="404">
        <v>0.86434628278446046</v>
      </c>
      <c r="CJ23" s="671">
        <v>0.10741800665563749</v>
      </c>
      <c r="CK23" s="670">
        <v>0.15119375272870331</v>
      </c>
      <c r="CL23" s="428">
        <v>2836.92</v>
      </c>
      <c r="CM23" s="429">
        <v>3522.39</v>
      </c>
      <c r="CN23" s="753">
        <v>685.4699999999998</v>
      </c>
      <c r="CO23" s="404">
        <v>0.24162471976650726</v>
      </c>
      <c r="CP23" s="671">
        <v>0.60093924559556511</v>
      </c>
      <c r="CQ23" s="670">
        <v>0.56331471284845436</v>
      </c>
      <c r="CR23" s="428">
        <v>85.85</v>
      </c>
      <c r="CS23" s="750">
        <v>61.39</v>
      </c>
      <c r="CT23" s="753">
        <v>-24.459999999999994</v>
      </c>
      <c r="CU23" s="404">
        <v>-0.2849155503785672</v>
      </c>
      <c r="CV23" s="671">
        <v>1.8185438515847915E-2</v>
      </c>
      <c r="CW23" s="670">
        <v>9.8177346125121346E-3</v>
      </c>
      <c r="CX23" s="428">
        <v>1375.54</v>
      </c>
      <c r="CY23" s="750">
        <v>2617.42</v>
      </c>
      <c r="CZ23" s="753">
        <v>1241.8800000000001</v>
      </c>
      <c r="DA23" s="404">
        <v>0.90283088823298496</v>
      </c>
      <c r="DB23" s="671">
        <v>8.7337203868503396E-2</v>
      </c>
      <c r="DC23" s="670">
        <v>0.12938373397792377</v>
      </c>
      <c r="DD23" s="853">
        <v>0.70862203731986662</v>
      </c>
      <c r="DE23" s="848">
        <v>0.58141171315390927</v>
      </c>
      <c r="DF23" s="874"/>
      <c r="DG23" s="907"/>
    </row>
    <row r="24" spans="1:111" s="7" customFormat="1" ht="19.5" customHeight="1">
      <c r="A24" s="758" t="s">
        <v>50</v>
      </c>
      <c r="B24" s="428">
        <v>12540.45</v>
      </c>
      <c r="C24" s="429">
        <v>15196.7</v>
      </c>
      <c r="D24" s="753">
        <v>2656.25</v>
      </c>
      <c r="E24" s="388">
        <v>0.21181456805776505</v>
      </c>
      <c r="F24" s="428">
        <v>12466.42</v>
      </c>
      <c r="G24" s="750">
        <v>13906.08</v>
      </c>
      <c r="H24" s="753">
        <v>1439.6599999999999</v>
      </c>
      <c r="I24" s="404">
        <v>0.11548303362152085</v>
      </c>
      <c r="J24" s="743">
        <v>0.9940967030688691</v>
      </c>
      <c r="K24" s="670">
        <v>0.91507235123414943</v>
      </c>
      <c r="L24" s="428">
        <v>1332.64</v>
      </c>
      <c r="M24" s="429">
        <v>978.44</v>
      </c>
      <c r="N24" s="753">
        <v>-354.20000000000005</v>
      </c>
      <c r="O24" s="404">
        <v>-0.26578820986913199</v>
      </c>
      <c r="P24" s="743">
        <v>0.10689837178596583</v>
      </c>
      <c r="Q24" s="670">
        <v>7.0360590475533002E-2</v>
      </c>
      <c r="R24" s="428">
        <v>11133.78</v>
      </c>
      <c r="S24" s="750">
        <v>12927.65</v>
      </c>
      <c r="T24" s="753">
        <v>1793.869999999999</v>
      </c>
      <c r="U24" s="404">
        <v>0.16111958382507996</v>
      </c>
      <c r="V24" s="743">
        <v>0.89310162821403427</v>
      </c>
      <c r="W24" s="670">
        <v>0.9296401286343815</v>
      </c>
      <c r="X24" s="428">
        <v>2053.39</v>
      </c>
      <c r="Y24" s="429">
        <v>1833.6</v>
      </c>
      <c r="Z24" s="753">
        <v>-219.78999999999996</v>
      </c>
      <c r="AA24" s="404">
        <v>-0.10703763045500367</v>
      </c>
      <c r="AB24" s="671">
        <v>0.16471368684834939</v>
      </c>
      <c r="AC24" s="670">
        <v>0.13185599392495945</v>
      </c>
      <c r="AD24" s="428">
        <v>9080.39</v>
      </c>
      <c r="AE24" s="429">
        <v>11094.05</v>
      </c>
      <c r="AF24" s="753">
        <v>2013.6599999999999</v>
      </c>
      <c r="AG24" s="404">
        <v>0.22175919756750537</v>
      </c>
      <c r="AH24" s="671">
        <v>0.72838794136568474</v>
      </c>
      <c r="AI24" s="670">
        <v>0.797784134709422</v>
      </c>
      <c r="AJ24" s="428">
        <v>4111.6000000000004</v>
      </c>
      <c r="AK24" s="750">
        <v>2767.5</v>
      </c>
      <c r="AL24" s="753">
        <v>-1344.1000000000004</v>
      </c>
      <c r="AM24" s="404">
        <v>-0.32690436812919549</v>
      </c>
      <c r="AN24" s="671">
        <v>0.32786702231578613</v>
      </c>
      <c r="AO24" s="670">
        <v>0.18211190587430165</v>
      </c>
      <c r="AP24" s="428">
        <v>4183.6899999999996</v>
      </c>
      <c r="AQ24" s="429">
        <v>2767.5</v>
      </c>
      <c r="AR24" s="753">
        <v>-1416.1899999999996</v>
      </c>
      <c r="AS24" s="404">
        <v>-0.33850261372137985</v>
      </c>
      <c r="AT24" s="671">
        <v>0.33559674710141318</v>
      </c>
      <c r="AU24" s="670">
        <v>0.19901366884125504</v>
      </c>
      <c r="AV24" s="428">
        <v>2075.1799999999998</v>
      </c>
      <c r="AW24" s="750">
        <v>2558</v>
      </c>
      <c r="AX24" s="753">
        <v>482.82000000000016</v>
      </c>
      <c r="AY24" s="404">
        <v>0.23266415443479613</v>
      </c>
      <c r="AZ24" s="671">
        <v>0.49601667427557972</v>
      </c>
      <c r="BA24" s="670">
        <v>0.92429990966576336</v>
      </c>
      <c r="BB24" s="428">
        <v>6258.88</v>
      </c>
      <c r="BC24" s="429">
        <v>5325.5</v>
      </c>
      <c r="BD24" s="753">
        <v>-933.38000000000011</v>
      </c>
      <c r="BE24" s="404">
        <v>-0.14912891763382588</v>
      </c>
      <c r="BF24" s="671">
        <v>0.56215229688389745</v>
      </c>
      <c r="BG24" s="670">
        <v>0.41194648679381018</v>
      </c>
      <c r="BH24" s="428">
        <v>4320.42</v>
      </c>
      <c r="BI24" s="429">
        <v>5325.5</v>
      </c>
      <c r="BJ24" s="753">
        <v>1005.0799999999999</v>
      </c>
      <c r="BK24" s="404">
        <v>0.23263479013614416</v>
      </c>
      <c r="BL24" s="671">
        <v>0.47579674441296027</v>
      </c>
      <c r="BM24" s="670">
        <v>0.48003208927307883</v>
      </c>
      <c r="BN24" s="428">
        <v>1352.39</v>
      </c>
      <c r="BO24" s="429">
        <v>1679.16</v>
      </c>
      <c r="BP24" s="753">
        <v>326.77</v>
      </c>
      <c r="BQ24" s="404">
        <v>0.24162408772617364</v>
      </c>
      <c r="BR24" s="671">
        <v>0.10784222256777069</v>
      </c>
      <c r="BS24" s="670">
        <v>0.11049504168668198</v>
      </c>
      <c r="BT24" s="428">
        <v>1319.04</v>
      </c>
      <c r="BU24" s="750">
        <v>888.93</v>
      </c>
      <c r="BV24" s="753">
        <v>-430.11</v>
      </c>
      <c r="BW24" s="404">
        <v>-0.32607805676855894</v>
      </c>
      <c r="BX24" s="671">
        <v>0.14526248321933311</v>
      </c>
      <c r="BY24" s="670">
        <v>8.0126734600979799E-2</v>
      </c>
      <c r="BZ24" s="428">
        <v>243.75</v>
      </c>
      <c r="CA24" s="429">
        <v>295.58999999999997</v>
      </c>
      <c r="CB24" s="753">
        <v>51.839999999999975</v>
      </c>
      <c r="CC24" s="404">
        <v>0.21267692307692299</v>
      </c>
      <c r="CD24" s="671">
        <v>2.6843560684067538E-2</v>
      </c>
      <c r="CE24" s="670">
        <v>2.6644011880242111E-2</v>
      </c>
      <c r="CF24" s="428">
        <v>1184.97</v>
      </c>
      <c r="CG24" s="750">
        <v>1418.99</v>
      </c>
      <c r="CH24" s="753">
        <v>234.01999999999998</v>
      </c>
      <c r="CI24" s="404">
        <v>0.19749023182021483</v>
      </c>
      <c r="CJ24" s="671">
        <v>0.13049769888738261</v>
      </c>
      <c r="CK24" s="670">
        <v>0.12790549889355105</v>
      </c>
      <c r="CL24" s="428">
        <v>4149.66</v>
      </c>
      <c r="CM24" s="429">
        <v>3996.23</v>
      </c>
      <c r="CN24" s="753">
        <v>-153.42999999999984</v>
      </c>
      <c r="CO24" s="404">
        <v>-3.6974113541832304E-2</v>
      </c>
      <c r="CP24" s="671">
        <v>0.45699138473127254</v>
      </c>
      <c r="CQ24" s="670">
        <v>0.36021380830264876</v>
      </c>
      <c r="CR24" s="428">
        <v>22.66</v>
      </c>
      <c r="CS24" s="750">
        <v>-10.62</v>
      </c>
      <c r="CT24" s="753">
        <v>-33.28</v>
      </c>
      <c r="CU24" s="404">
        <v>-1.4686672550750222</v>
      </c>
      <c r="CV24" s="671">
        <v>2.4954875286193655E-3</v>
      </c>
      <c r="CW24" s="670">
        <v>-9.572698879128902E-4</v>
      </c>
      <c r="CX24" s="428">
        <v>-2160.11</v>
      </c>
      <c r="CY24" s="750">
        <v>-820.57</v>
      </c>
      <c r="CZ24" s="753">
        <v>1339.54</v>
      </c>
      <c r="DA24" s="404">
        <v>0.62012582692548057</v>
      </c>
      <c r="DB24" s="671">
        <v>-0.17225139448743865</v>
      </c>
      <c r="DC24" s="670">
        <v>-5.3996591365230613E-2</v>
      </c>
      <c r="DD24" s="853">
        <v>1.2378873594636355</v>
      </c>
      <c r="DE24" s="848">
        <v>1.0739648730625877</v>
      </c>
      <c r="DF24" s="874"/>
      <c r="DG24" s="907"/>
    </row>
    <row r="25" spans="1:111" s="7" customFormat="1" ht="19.5" customHeight="1">
      <c r="A25" s="758" t="s">
        <v>26</v>
      </c>
      <c r="B25" s="428">
        <v>15755.71</v>
      </c>
      <c r="C25" s="429">
        <v>12862.26</v>
      </c>
      <c r="D25" s="753">
        <v>-2893.4499999999989</v>
      </c>
      <c r="E25" s="388">
        <v>-0.18364453268053291</v>
      </c>
      <c r="F25" s="428">
        <v>1531.14</v>
      </c>
      <c r="G25" s="750">
        <v>971.3</v>
      </c>
      <c r="H25" s="753">
        <v>-559.84000000000015</v>
      </c>
      <c r="I25" s="404">
        <v>-0.36563606201914922</v>
      </c>
      <c r="J25" s="743">
        <v>9.7180006486537268E-2</v>
      </c>
      <c r="K25" s="670">
        <v>7.5515500386401757E-2</v>
      </c>
      <c r="L25" s="428">
        <v>-1181.83</v>
      </c>
      <c r="M25" s="429">
        <v>-1412.98</v>
      </c>
      <c r="N25" s="753">
        <v>-231.15000000000009</v>
      </c>
      <c r="O25" s="404">
        <v>-0.19558650567340488</v>
      </c>
      <c r="P25" s="743">
        <v>-0.77186279504160293</v>
      </c>
      <c r="Q25" s="670">
        <v>-1.4547307731905694</v>
      </c>
      <c r="R25" s="428">
        <v>2712.97</v>
      </c>
      <c r="S25" s="750">
        <v>2384.29</v>
      </c>
      <c r="T25" s="753">
        <v>-328.67999999999984</v>
      </c>
      <c r="U25" s="404">
        <v>-0.12115135810569223</v>
      </c>
      <c r="V25" s="743">
        <v>1.7718627950416028</v>
      </c>
      <c r="W25" s="670">
        <v>2.4547410686708537</v>
      </c>
      <c r="X25" s="428">
        <v>177.54</v>
      </c>
      <c r="Y25" s="429">
        <v>160.37</v>
      </c>
      <c r="Z25" s="753">
        <v>-17.169999999999987</v>
      </c>
      <c r="AA25" s="404">
        <v>-9.6710600428072474E-2</v>
      </c>
      <c r="AB25" s="671">
        <v>0.11595281946784747</v>
      </c>
      <c r="AC25" s="670">
        <v>0.16510861731699786</v>
      </c>
      <c r="AD25" s="428">
        <v>2535.4299999999998</v>
      </c>
      <c r="AE25" s="429">
        <v>2223.92</v>
      </c>
      <c r="AF25" s="753">
        <v>-311.50999999999976</v>
      </c>
      <c r="AG25" s="404">
        <v>-0.12286278856052021</v>
      </c>
      <c r="AH25" s="671">
        <v>1.6559099755737552</v>
      </c>
      <c r="AI25" s="670">
        <v>2.2896324513538557</v>
      </c>
      <c r="AJ25" s="428">
        <v>3389.56</v>
      </c>
      <c r="AK25" s="750">
        <v>12162.75</v>
      </c>
      <c r="AL25" s="753">
        <v>8773.19</v>
      </c>
      <c r="AM25" s="404">
        <v>2.5882975961481729</v>
      </c>
      <c r="AN25" s="671">
        <v>0.21513216478343408</v>
      </c>
      <c r="AO25" s="670">
        <v>0.94561531177258118</v>
      </c>
      <c r="AP25" s="428">
        <v>115.53</v>
      </c>
      <c r="AQ25" s="429">
        <v>246.25</v>
      </c>
      <c r="AR25" s="753">
        <v>130.72</v>
      </c>
      <c r="AS25" s="404">
        <v>1.1314810006059033</v>
      </c>
      <c r="AT25" s="671">
        <v>7.5453583604373209E-2</v>
      </c>
      <c r="AU25" s="670">
        <v>0.25352620199732318</v>
      </c>
      <c r="AV25" s="428">
        <v>-360.92</v>
      </c>
      <c r="AW25" s="750">
        <v>222.48</v>
      </c>
      <c r="AX25" s="753">
        <v>583.4</v>
      </c>
      <c r="AY25" s="404">
        <v>1.6164246924526209</v>
      </c>
      <c r="AZ25" s="671">
        <v>-3.1240370466545486</v>
      </c>
      <c r="BA25" s="670">
        <v>0.90347208121827405</v>
      </c>
      <c r="BB25" s="428">
        <v>-245.38</v>
      </c>
      <c r="BC25" s="429">
        <v>468.73</v>
      </c>
      <c r="BD25" s="753">
        <v>714.11</v>
      </c>
      <c r="BE25" s="404">
        <v>2.9102208818974651</v>
      </c>
      <c r="BF25" s="671">
        <v>-9.0447000888325343E-2</v>
      </c>
      <c r="BG25" s="670">
        <v>0.19659101870997236</v>
      </c>
      <c r="BH25" s="428">
        <v>-245.38</v>
      </c>
      <c r="BI25" s="429">
        <v>468.73</v>
      </c>
      <c r="BJ25" s="753">
        <v>714.11</v>
      </c>
      <c r="BK25" s="404">
        <v>2.9102208818974651</v>
      </c>
      <c r="BL25" s="671">
        <v>-9.6780427777536759E-2</v>
      </c>
      <c r="BM25" s="670">
        <v>0.21076747365013129</v>
      </c>
      <c r="BN25" s="428">
        <v>1863.59</v>
      </c>
      <c r="BO25" s="429">
        <v>2140.36</v>
      </c>
      <c r="BP25" s="753">
        <v>276.77000000000021</v>
      </c>
      <c r="BQ25" s="404">
        <v>0.14851442645646318</v>
      </c>
      <c r="BR25" s="671">
        <v>0.11828029330318976</v>
      </c>
      <c r="BS25" s="670">
        <v>0.16640621477096559</v>
      </c>
      <c r="BT25" s="428">
        <v>-789.71</v>
      </c>
      <c r="BU25" s="750">
        <v>-554.82000000000005</v>
      </c>
      <c r="BV25" s="753">
        <v>234.89</v>
      </c>
      <c r="BW25" s="404">
        <v>0.29743830013549277</v>
      </c>
      <c r="BX25" s="671">
        <v>-0.31146984929578025</v>
      </c>
      <c r="BY25" s="670">
        <v>-0.24947839850354331</v>
      </c>
      <c r="BZ25" s="428">
        <v>260.02999999999997</v>
      </c>
      <c r="CA25" s="429">
        <v>233.43</v>
      </c>
      <c r="CB25" s="753">
        <v>-26.599999999999966</v>
      </c>
      <c r="CC25" s="404">
        <v>-0.10229588893589189</v>
      </c>
      <c r="CD25" s="671">
        <v>0.10255854036593398</v>
      </c>
      <c r="CE25" s="670">
        <v>0.10496330803266304</v>
      </c>
      <c r="CF25" s="428">
        <v>77.47</v>
      </c>
      <c r="CG25" s="750">
        <v>8.25</v>
      </c>
      <c r="CH25" s="753">
        <v>-69.22</v>
      </c>
      <c r="CI25" s="404">
        <v>-0.8935071640635085</v>
      </c>
      <c r="CJ25" s="671">
        <v>3.0554974895777048E-2</v>
      </c>
      <c r="CK25" s="670">
        <v>3.7096658153170977E-3</v>
      </c>
      <c r="CL25" s="428">
        <v>1694.88</v>
      </c>
      <c r="CM25" s="429">
        <v>1354.59</v>
      </c>
      <c r="CN25" s="753">
        <v>-340.29000000000019</v>
      </c>
      <c r="CO25" s="404">
        <v>-0.2007752761257435</v>
      </c>
      <c r="CP25" s="671">
        <v>0.66847832517561134</v>
      </c>
      <c r="CQ25" s="670">
        <v>0.60910014748731967</v>
      </c>
      <c r="CR25" s="428">
        <v>135.35</v>
      </c>
      <c r="CS25" s="750">
        <v>-5.18</v>
      </c>
      <c r="CT25" s="753">
        <v>-140.53</v>
      </c>
      <c r="CU25" s="404">
        <v>-1.0382711488732914</v>
      </c>
      <c r="CV25" s="671">
        <v>5.3383449750141004E-2</v>
      </c>
      <c r="CW25" s="670">
        <v>-2.3292204755566747E-3</v>
      </c>
      <c r="CX25" s="428">
        <v>1402.79</v>
      </c>
      <c r="CY25" s="750">
        <v>718.92</v>
      </c>
      <c r="CZ25" s="753">
        <v>-683.87</v>
      </c>
      <c r="DA25" s="404">
        <v>-0.48750703954262581</v>
      </c>
      <c r="DB25" s="671">
        <v>8.9033753477310767E-2</v>
      </c>
      <c r="DC25" s="670">
        <v>5.5893754285794253E-2</v>
      </c>
      <c r="DD25" s="853">
        <v>0.44672501311414636</v>
      </c>
      <c r="DE25" s="848">
        <v>0.67673297600633109</v>
      </c>
      <c r="DF25" s="874"/>
      <c r="DG25" s="907"/>
    </row>
    <row r="26" spans="1:111" s="7" customFormat="1" ht="19.5" customHeight="1">
      <c r="A26" s="758" t="s">
        <v>51</v>
      </c>
      <c r="B26" s="428">
        <v>10024.66</v>
      </c>
      <c r="C26" s="429">
        <v>7141.85</v>
      </c>
      <c r="D26" s="753">
        <v>-2882.8099999999995</v>
      </c>
      <c r="E26" s="388">
        <v>-0.28757184782326778</v>
      </c>
      <c r="F26" s="428">
        <v>4758.57</v>
      </c>
      <c r="G26" s="750">
        <v>3819.21</v>
      </c>
      <c r="H26" s="753">
        <v>-939.35999999999967</v>
      </c>
      <c r="I26" s="404">
        <v>-0.19740384191048985</v>
      </c>
      <c r="J26" s="743">
        <v>0.47468642328019101</v>
      </c>
      <c r="K26" s="670">
        <v>0.53476480183705899</v>
      </c>
      <c r="L26" s="428">
        <v>352.55</v>
      </c>
      <c r="M26" s="429">
        <v>-364.52</v>
      </c>
      <c r="N26" s="753">
        <v>-717.06999999999994</v>
      </c>
      <c r="O26" s="404">
        <v>-2.033952630832506</v>
      </c>
      <c r="P26" s="743">
        <v>7.4087383394591241E-2</v>
      </c>
      <c r="Q26" s="670">
        <v>-9.5443822151701524E-2</v>
      </c>
      <c r="R26" s="428">
        <v>4406.0200000000004</v>
      </c>
      <c r="S26" s="750">
        <v>4183.7299999999996</v>
      </c>
      <c r="T26" s="753">
        <v>-222.29000000000087</v>
      </c>
      <c r="U26" s="404">
        <v>-5.0451427819211185E-2</v>
      </c>
      <c r="V26" s="743">
        <v>0.92591261660540891</v>
      </c>
      <c r="W26" s="670">
        <v>1.0954438221517013</v>
      </c>
      <c r="X26" s="428">
        <v>117.79</v>
      </c>
      <c r="Y26" s="429">
        <v>112.74</v>
      </c>
      <c r="Z26" s="753">
        <v>-5.0500000000000114</v>
      </c>
      <c r="AA26" s="404">
        <v>-4.2872909415060799E-2</v>
      </c>
      <c r="AB26" s="671">
        <v>2.4753234690253586E-2</v>
      </c>
      <c r="AC26" s="670">
        <v>2.9519193759966065E-2</v>
      </c>
      <c r="AD26" s="428">
        <v>4288.2299999999996</v>
      </c>
      <c r="AE26" s="429">
        <v>4070.99</v>
      </c>
      <c r="AF26" s="753">
        <v>-217.23999999999978</v>
      </c>
      <c r="AG26" s="404">
        <v>-5.0659596150393005E-2</v>
      </c>
      <c r="AH26" s="671">
        <v>0.9011593819151551</v>
      </c>
      <c r="AI26" s="670">
        <v>1.0659246283917354</v>
      </c>
      <c r="AJ26" s="428">
        <v>2215.6</v>
      </c>
      <c r="AK26" s="750">
        <v>3059.07</v>
      </c>
      <c r="AL26" s="753">
        <v>843.47000000000025</v>
      </c>
      <c r="AM26" s="404">
        <v>0.38069597400252764</v>
      </c>
      <c r="AN26" s="671">
        <v>0.22101497706655387</v>
      </c>
      <c r="AO26" s="670">
        <v>0.4283301945574326</v>
      </c>
      <c r="AP26" s="428">
        <v>1358.13</v>
      </c>
      <c r="AQ26" s="429">
        <v>2017.35</v>
      </c>
      <c r="AR26" s="753">
        <v>659.2199999999998</v>
      </c>
      <c r="AS26" s="404">
        <v>0.4853879967307988</v>
      </c>
      <c r="AT26" s="671">
        <v>0.28540717064160037</v>
      </c>
      <c r="AU26" s="670">
        <v>0.52821133166283074</v>
      </c>
      <c r="AV26" s="428">
        <v>-346.2</v>
      </c>
      <c r="AW26" s="750">
        <v>73.17</v>
      </c>
      <c r="AX26" s="753">
        <v>419.37</v>
      </c>
      <c r="AY26" s="404">
        <v>1.2113518197573658</v>
      </c>
      <c r="AZ26" s="671">
        <v>-0.25490932384970511</v>
      </c>
      <c r="BA26" s="670">
        <v>3.6270354673209909E-2</v>
      </c>
      <c r="BB26" s="428">
        <v>1011.93</v>
      </c>
      <c r="BC26" s="429">
        <v>2090.5100000000002</v>
      </c>
      <c r="BD26" s="753">
        <v>1078.5800000000004</v>
      </c>
      <c r="BE26" s="404">
        <v>1.065864239621318</v>
      </c>
      <c r="BF26" s="671">
        <v>0.22966986078138543</v>
      </c>
      <c r="BG26" s="670">
        <v>0.49967612632746389</v>
      </c>
      <c r="BH26" s="428">
        <v>1011.93</v>
      </c>
      <c r="BI26" s="429">
        <v>2040.51</v>
      </c>
      <c r="BJ26" s="753">
        <v>1028.58</v>
      </c>
      <c r="BK26" s="404">
        <v>1.0164537072722422</v>
      </c>
      <c r="BL26" s="671">
        <v>0.2359784806318691</v>
      </c>
      <c r="BM26" s="670">
        <v>0.50123188708397715</v>
      </c>
      <c r="BN26" s="428">
        <v>1871.37</v>
      </c>
      <c r="BO26" s="429">
        <v>1199.5899999999999</v>
      </c>
      <c r="BP26" s="753">
        <v>-671.78</v>
      </c>
      <c r="BQ26" s="404">
        <v>-0.3589776473920176</v>
      </c>
      <c r="BR26" s="671">
        <v>0.18667665536786285</v>
      </c>
      <c r="BS26" s="670">
        <v>0.16796628324593765</v>
      </c>
      <c r="BT26" s="428">
        <v>259.58999999999997</v>
      </c>
      <c r="BU26" s="750">
        <v>120.54</v>
      </c>
      <c r="BV26" s="753">
        <v>-139.04999999999995</v>
      </c>
      <c r="BW26" s="404">
        <v>-0.53565237489887885</v>
      </c>
      <c r="BX26" s="671">
        <v>6.0535465681644876E-2</v>
      </c>
      <c r="BY26" s="670">
        <v>2.9609505304606501E-2</v>
      </c>
      <c r="BZ26" s="428">
        <v>186.44</v>
      </c>
      <c r="CA26" s="429">
        <v>125.18</v>
      </c>
      <c r="CB26" s="753">
        <v>-61.259999999999991</v>
      </c>
      <c r="CC26" s="404">
        <v>-0.3285775584638489</v>
      </c>
      <c r="CD26" s="671">
        <v>4.3477145582209914E-2</v>
      </c>
      <c r="CE26" s="670">
        <v>3.0749277202842554E-2</v>
      </c>
      <c r="CF26" s="428">
        <v>799.6</v>
      </c>
      <c r="CG26" s="750">
        <v>886.77</v>
      </c>
      <c r="CH26" s="753">
        <v>87.169999999999959</v>
      </c>
      <c r="CI26" s="404">
        <v>0.10901700850425207</v>
      </c>
      <c r="CJ26" s="671">
        <v>0.18646387903633901</v>
      </c>
      <c r="CK26" s="670">
        <v>0.21782662202560066</v>
      </c>
      <c r="CL26" s="428">
        <v>728.07</v>
      </c>
      <c r="CM26" s="429">
        <v>677.48</v>
      </c>
      <c r="CN26" s="753">
        <v>-50.590000000000032</v>
      </c>
      <c r="CO26" s="404">
        <v>-6.9485076984355937E-2</v>
      </c>
      <c r="CP26" s="671">
        <v>0.16978333718107474</v>
      </c>
      <c r="CQ26" s="670">
        <v>0.1664165227622765</v>
      </c>
      <c r="CR26" s="428">
        <v>-37.020000000000003</v>
      </c>
      <c r="CS26" s="750">
        <v>-80.02</v>
      </c>
      <c r="CT26" s="753">
        <v>-42.999999999999993</v>
      </c>
      <c r="CU26" s="404">
        <v>-1.1615343057806589</v>
      </c>
      <c r="CV26" s="671">
        <v>-8.6329324686409102E-3</v>
      </c>
      <c r="CW26" s="670">
        <v>-1.9656152434665768E-2</v>
      </c>
      <c r="CX26" s="428">
        <v>1339.61</v>
      </c>
      <c r="CY26" s="750">
        <v>300.52</v>
      </c>
      <c r="CZ26" s="753">
        <v>-1039.0899999999999</v>
      </c>
      <c r="DA26" s="404">
        <v>-0.77566605205992789</v>
      </c>
      <c r="DB26" s="671">
        <v>0.13363146480778398</v>
      </c>
      <c r="DC26" s="670">
        <v>4.207873310136729E-2</v>
      </c>
      <c r="DD26" s="853">
        <v>0.68760537564449675</v>
      </c>
      <c r="DE26" s="848">
        <v>0.92617766194463758</v>
      </c>
      <c r="DF26" s="874"/>
      <c r="DG26" s="907"/>
    </row>
    <row r="27" spans="1:111" s="7" customFormat="1" ht="19.5" customHeight="1">
      <c r="A27" s="758" t="s">
        <v>512</v>
      </c>
      <c r="B27" s="428">
        <v>0</v>
      </c>
      <c r="C27" s="429">
        <v>6377.83</v>
      </c>
      <c r="D27" s="753">
        <v>6377.83</v>
      </c>
      <c r="E27" s="388" t="s">
        <v>490</v>
      </c>
      <c r="F27" s="428">
        <v>0</v>
      </c>
      <c r="G27" s="750">
        <v>16.739999999999998</v>
      </c>
      <c r="H27" s="753">
        <v>16.739999999999998</v>
      </c>
      <c r="I27" s="404" t="s">
        <v>490</v>
      </c>
      <c r="J27" s="743" t="s">
        <v>488</v>
      </c>
      <c r="K27" s="670">
        <v>2.6247171843714868E-3</v>
      </c>
      <c r="L27" s="428">
        <v>0</v>
      </c>
      <c r="M27" s="429">
        <v>555.49</v>
      </c>
      <c r="N27" s="753">
        <v>555.49</v>
      </c>
      <c r="O27" s="404" t="s">
        <v>490</v>
      </c>
      <c r="P27" s="743" t="s">
        <v>488</v>
      </c>
      <c r="Q27" s="670">
        <v>33.183393070489849</v>
      </c>
      <c r="R27" s="428">
        <v>0</v>
      </c>
      <c r="S27" s="750">
        <v>-538.74</v>
      </c>
      <c r="T27" s="753">
        <v>-538.74</v>
      </c>
      <c r="U27" s="404" t="s">
        <v>490</v>
      </c>
      <c r="V27" s="743" t="s">
        <v>488</v>
      </c>
      <c r="W27" s="670">
        <v>-32.182795698924735</v>
      </c>
      <c r="X27" s="428">
        <v>0</v>
      </c>
      <c r="Y27" s="429">
        <v>0</v>
      </c>
      <c r="Z27" s="753">
        <v>0</v>
      </c>
      <c r="AA27" s="404">
        <v>0</v>
      </c>
      <c r="AB27" s="671" t="s">
        <v>488</v>
      </c>
      <c r="AC27" s="670">
        <v>0</v>
      </c>
      <c r="AD27" s="428">
        <v>0</v>
      </c>
      <c r="AE27" s="429">
        <v>-538.74</v>
      </c>
      <c r="AF27" s="753">
        <v>-538.74</v>
      </c>
      <c r="AG27" s="404" t="s">
        <v>490</v>
      </c>
      <c r="AH27" s="671" t="s">
        <v>488</v>
      </c>
      <c r="AI27" s="670">
        <v>-32.182795698924735</v>
      </c>
      <c r="AJ27" s="428">
        <v>0</v>
      </c>
      <c r="AK27" s="750">
        <v>1.72</v>
      </c>
      <c r="AL27" s="753">
        <v>1.72</v>
      </c>
      <c r="AM27" s="404" t="s">
        <v>490</v>
      </c>
      <c r="AN27" s="671" t="s">
        <v>488</v>
      </c>
      <c r="AO27" s="670">
        <v>2.6968420293422684E-4</v>
      </c>
      <c r="AP27" s="428">
        <v>0</v>
      </c>
      <c r="AQ27" s="429">
        <v>0.01</v>
      </c>
      <c r="AR27" s="753">
        <v>0.01</v>
      </c>
      <c r="AS27" s="404" t="s">
        <v>490</v>
      </c>
      <c r="AT27" s="671" t="s">
        <v>488</v>
      </c>
      <c r="AU27" s="670">
        <v>5.9737156511350067E-4</v>
      </c>
      <c r="AV27" s="428">
        <v>0</v>
      </c>
      <c r="AW27" s="750">
        <v>19</v>
      </c>
      <c r="AX27" s="753">
        <v>19</v>
      </c>
      <c r="AY27" s="404" t="s">
        <v>490</v>
      </c>
      <c r="AZ27" s="671" t="s">
        <v>488</v>
      </c>
      <c r="BA27" s="670">
        <v>1900</v>
      </c>
      <c r="BB27" s="428">
        <v>0</v>
      </c>
      <c r="BC27" s="429">
        <v>19</v>
      </c>
      <c r="BD27" s="753">
        <v>19</v>
      </c>
      <c r="BE27" s="404" t="s">
        <v>490</v>
      </c>
      <c r="BF27" s="671" t="s">
        <v>488</v>
      </c>
      <c r="BG27" s="670" t="s">
        <v>488</v>
      </c>
      <c r="BH27" s="428">
        <v>0</v>
      </c>
      <c r="BI27" s="429">
        <v>19</v>
      </c>
      <c r="BJ27" s="753">
        <v>19</v>
      </c>
      <c r="BK27" s="404" t="s">
        <v>490</v>
      </c>
      <c r="BL27" s="671" t="s">
        <v>488</v>
      </c>
      <c r="BM27" s="670" t="s">
        <v>488</v>
      </c>
      <c r="BN27" s="428">
        <v>0</v>
      </c>
      <c r="BO27" s="429">
        <v>871</v>
      </c>
      <c r="BP27" s="753">
        <v>871</v>
      </c>
      <c r="BQ27" s="404" t="s">
        <v>490</v>
      </c>
      <c r="BR27" s="671" t="s">
        <v>488</v>
      </c>
      <c r="BS27" s="670">
        <v>0.13656682602076256</v>
      </c>
      <c r="BT27" s="428">
        <v>0</v>
      </c>
      <c r="BU27" s="750">
        <v>-797.78</v>
      </c>
      <c r="BV27" s="753">
        <v>-797.78</v>
      </c>
      <c r="BW27" s="404" t="s">
        <v>490</v>
      </c>
      <c r="BX27" s="671" t="s">
        <v>488</v>
      </c>
      <c r="BY27" s="670" t="s">
        <v>488</v>
      </c>
      <c r="BZ27" s="428">
        <v>0</v>
      </c>
      <c r="CA27" s="429">
        <v>127.56</v>
      </c>
      <c r="CB27" s="753">
        <v>127.56</v>
      </c>
      <c r="CC27" s="404" t="s">
        <v>490</v>
      </c>
      <c r="CD27" s="671" t="s">
        <v>488</v>
      </c>
      <c r="CE27" s="670" t="s">
        <v>488</v>
      </c>
      <c r="CF27" s="428">
        <v>0</v>
      </c>
      <c r="CG27" s="750">
        <v>1775.78</v>
      </c>
      <c r="CH27" s="753">
        <v>1775.78</v>
      </c>
      <c r="CI27" s="404" t="s">
        <v>490</v>
      </c>
      <c r="CJ27" s="671" t="s">
        <v>488</v>
      </c>
      <c r="CK27" s="670" t="s">
        <v>488</v>
      </c>
      <c r="CL27" s="428">
        <v>0</v>
      </c>
      <c r="CM27" s="429">
        <v>374.72</v>
      </c>
      <c r="CN27" s="753">
        <v>374.72</v>
      </c>
      <c r="CO27" s="404" t="s">
        <v>490</v>
      </c>
      <c r="CP27" s="671" t="s">
        <v>488</v>
      </c>
      <c r="CQ27" s="670" t="s">
        <v>488</v>
      </c>
      <c r="CR27" s="428">
        <v>0</v>
      </c>
      <c r="CS27" s="750">
        <v>1.27</v>
      </c>
      <c r="CT27" s="753">
        <v>1.27</v>
      </c>
      <c r="CU27" s="404" t="s">
        <v>490</v>
      </c>
      <c r="CV27" s="671" t="s">
        <v>488</v>
      </c>
      <c r="CW27" s="670" t="s">
        <v>488</v>
      </c>
      <c r="CX27" s="428">
        <v>0</v>
      </c>
      <c r="CY27" s="750">
        <v>-2039.3</v>
      </c>
      <c r="CZ27" s="753">
        <v>-2039.3</v>
      </c>
      <c r="DA27" s="404" t="s">
        <v>490</v>
      </c>
      <c r="DB27" s="671" t="s">
        <v>488</v>
      </c>
      <c r="DC27" s="670">
        <v>-0.3197482529324237</v>
      </c>
      <c r="DD27" s="853" t="s">
        <v>489</v>
      </c>
      <c r="DE27" s="848">
        <v>-2.7852953187066114</v>
      </c>
      <c r="DF27" s="874"/>
      <c r="DG27" s="907"/>
    </row>
    <row r="28" spans="1:111" s="7" customFormat="1" ht="19.5" customHeight="1" thickBot="1">
      <c r="A28" s="758" t="s">
        <v>150</v>
      </c>
      <c r="B28" s="428">
        <v>20.78</v>
      </c>
      <c r="C28" s="429">
        <v>7.18</v>
      </c>
      <c r="D28" s="753">
        <v>-13.600000000000001</v>
      </c>
      <c r="E28" s="388">
        <v>-0.65447545717035616</v>
      </c>
      <c r="F28" s="428">
        <v>827.33</v>
      </c>
      <c r="G28" s="750">
        <v>1225.7</v>
      </c>
      <c r="H28" s="753">
        <v>398.37</v>
      </c>
      <c r="I28" s="404">
        <v>0.48151281834334542</v>
      </c>
      <c r="J28" s="743">
        <v>39.813763233878731</v>
      </c>
      <c r="K28" s="670">
        <v>170.71030640668525</v>
      </c>
      <c r="L28" s="428">
        <v>-29.58</v>
      </c>
      <c r="M28" s="429">
        <v>-165.93</v>
      </c>
      <c r="N28" s="753">
        <v>-136.35000000000002</v>
      </c>
      <c r="O28" s="404">
        <v>-4.6095334685598388</v>
      </c>
      <c r="P28" s="743">
        <v>-3.5753568708979486E-2</v>
      </c>
      <c r="Q28" s="670">
        <v>-0.13537570367953006</v>
      </c>
      <c r="R28" s="428">
        <v>856.91</v>
      </c>
      <c r="S28" s="750">
        <v>1391.63</v>
      </c>
      <c r="T28" s="753">
        <v>534.72000000000014</v>
      </c>
      <c r="U28" s="404">
        <v>0.62400952258696962</v>
      </c>
      <c r="V28" s="743">
        <v>1.0357535687089794</v>
      </c>
      <c r="W28" s="670">
        <v>1.13537570367953</v>
      </c>
      <c r="X28" s="428">
        <v>0</v>
      </c>
      <c r="Y28" s="429">
        <v>0</v>
      </c>
      <c r="Z28" s="753">
        <v>0</v>
      </c>
      <c r="AA28" s="404">
        <v>0</v>
      </c>
      <c r="AB28" s="671">
        <v>0</v>
      </c>
      <c r="AC28" s="670">
        <v>0</v>
      </c>
      <c r="AD28" s="428">
        <v>856.91</v>
      </c>
      <c r="AE28" s="429">
        <v>1391.63</v>
      </c>
      <c r="AF28" s="753">
        <v>534.72000000000014</v>
      </c>
      <c r="AG28" s="404">
        <v>0.62400952258696962</v>
      </c>
      <c r="AH28" s="671">
        <v>1.0357535687089794</v>
      </c>
      <c r="AI28" s="670">
        <v>1.13537570367953</v>
      </c>
      <c r="AJ28" s="428">
        <v>0</v>
      </c>
      <c r="AK28" s="750">
        <v>0</v>
      </c>
      <c r="AL28" s="753">
        <v>0</v>
      </c>
      <c r="AM28" s="404">
        <v>0</v>
      </c>
      <c r="AN28" s="671">
        <v>0</v>
      </c>
      <c r="AO28" s="670">
        <v>0</v>
      </c>
      <c r="AP28" s="428">
        <v>238.76</v>
      </c>
      <c r="AQ28" s="429">
        <v>505.87</v>
      </c>
      <c r="AR28" s="753">
        <v>267.11</v>
      </c>
      <c r="AS28" s="404">
        <v>1.1187384821578155</v>
      </c>
      <c r="AT28" s="671">
        <v>0.28859100963339895</v>
      </c>
      <c r="AU28" s="670">
        <v>0.41271926246226642</v>
      </c>
      <c r="AV28" s="428">
        <v>29.74</v>
      </c>
      <c r="AW28" s="750">
        <v>-33.92</v>
      </c>
      <c r="AX28" s="753">
        <v>-63.66</v>
      </c>
      <c r="AY28" s="404">
        <v>-2.1405514458641561</v>
      </c>
      <c r="AZ28" s="671">
        <v>0.12456022784385994</v>
      </c>
      <c r="BA28" s="670">
        <v>-6.7052800126514725E-2</v>
      </c>
      <c r="BB28" s="428">
        <v>268.49</v>
      </c>
      <c r="BC28" s="429">
        <v>471.95</v>
      </c>
      <c r="BD28" s="753">
        <v>203.45999999999998</v>
      </c>
      <c r="BE28" s="404">
        <v>0.75779358635330918</v>
      </c>
      <c r="BF28" s="671">
        <v>0.31332345287136343</v>
      </c>
      <c r="BG28" s="670">
        <v>0.33913468378807582</v>
      </c>
      <c r="BH28" s="428">
        <v>159.44</v>
      </c>
      <c r="BI28" s="429">
        <v>121.69</v>
      </c>
      <c r="BJ28" s="753">
        <v>-37.75</v>
      </c>
      <c r="BK28" s="404">
        <v>-0.23676618163572505</v>
      </c>
      <c r="BL28" s="671">
        <v>0.18606388068758681</v>
      </c>
      <c r="BM28" s="670">
        <v>8.7444220087235819E-2</v>
      </c>
      <c r="BN28" s="428">
        <v>5.19</v>
      </c>
      <c r="BO28" s="429">
        <v>1.79</v>
      </c>
      <c r="BP28" s="753">
        <v>-3.4000000000000004</v>
      </c>
      <c r="BQ28" s="404">
        <v>-0.65510597302504814</v>
      </c>
      <c r="BR28" s="671">
        <v>0.24975938402309913</v>
      </c>
      <c r="BS28" s="670">
        <v>0.24930362116991645</v>
      </c>
      <c r="BT28" s="428">
        <v>212.33</v>
      </c>
      <c r="BU28" s="750">
        <v>300.91000000000003</v>
      </c>
      <c r="BV28" s="753">
        <v>88.580000000000013</v>
      </c>
      <c r="BW28" s="404">
        <v>0.41718080346630249</v>
      </c>
      <c r="BX28" s="671">
        <v>0.24778564843449138</v>
      </c>
      <c r="BY28" s="670">
        <v>0.21622845152806422</v>
      </c>
      <c r="BZ28" s="428">
        <v>0.42</v>
      </c>
      <c r="CA28" s="429">
        <v>0.13</v>
      </c>
      <c r="CB28" s="753">
        <v>-0.28999999999999998</v>
      </c>
      <c r="CC28" s="404">
        <v>-0.69047619047619047</v>
      </c>
      <c r="CD28" s="671">
        <v>4.9013315283985483E-4</v>
      </c>
      <c r="CE28" s="670">
        <v>9.3415634902955526E-5</v>
      </c>
      <c r="CF28" s="428">
        <v>79.010000000000005</v>
      </c>
      <c r="CG28" s="750">
        <v>71.36</v>
      </c>
      <c r="CH28" s="753">
        <v>-7.6500000000000057</v>
      </c>
      <c r="CI28" s="404">
        <v>-9.6823186938362296E-2</v>
      </c>
      <c r="CJ28" s="671">
        <v>9.2203381918754601E-2</v>
      </c>
      <c r="CK28" s="670">
        <v>5.1277997743653124E-2</v>
      </c>
      <c r="CL28" s="428">
        <v>271.06</v>
      </c>
      <c r="CM28" s="429">
        <v>294.72000000000003</v>
      </c>
      <c r="CN28" s="753">
        <v>23.660000000000025</v>
      </c>
      <c r="CO28" s="404">
        <v>8.7286947539290283E-2</v>
      </c>
      <c r="CP28" s="671">
        <v>0.31632260097326442</v>
      </c>
      <c r="CQ28" s="670">
        <v>0.21178043014306963</v>
      </c>
      <c r="CR28" s="428">
        <v>-7.85</v>
      </c>
      <c r="CS28" s="750">
        <v>11.05</v>
      </c>
      <c r="CT28" s="753">
        <v>18.899999999999999</v>
      </c>
      <c r="CU28" s="404">
        <v>2.4076433121019107</v>
      </c>
      <c r="CV28" s="671">
        <v>-9.160822023316334E-3</v>
      </c>
      <c r="CW28" s="670">
        <v>7.940328966751219E-3</v>
      </c>
      <c r="CX28" s="428">
        <v>142.51</v>
      </c>
      <c r="CY28" s="750">
        <v>591.77</v>
      </c>
      <c r="CZ28" s="753">
        <v>449.26</v>
      </c>
      <c r="DA28" s="404">
        <v>3.1524805276822678</v>
      </c>
      <c r="DB28" s="671">
        <v>6.8580365736284881</v>
      </c>
      <c r="DC28" s="670">
        <v>82.419220055710312</v>
      </c>
      <c r="DD28" s="853">
        <v>0.83370482314362071</v>
      </c>
      <c r="DE28" s="848">
        <v>0.5747648441036769</v>
      </c>
      <c r="DF28" s="874"/>
      <c r="DG28" s="907"/>
    </row>
    <row r="29" spans="1:111" s="3" customFormat="1" ht="24" customHeight="1" thickTop="1" thickBot="1">
      <c r="A29" s="24" t="s">
        <v>9</v>
      </c>
      <c r="B29" s="25">
        <v>1035014.33</v>
      </c>
      <c r="C29" s="26">
        <v>1046466.67</v>
      </c>
      <c r="D29" s="910">
        <v>11452.340000000009</v>
      </c>
      <c r="E29" s="260">
        <v>1.1064909603715423E-2</v>
      </c>
      <c r="F29" s="25">
        <v>405202.75999999995</v>
      </c>
      <c r="G29" s="32">
        <v>400374.03999999992</v>
      </c>
      <c r="H29" s="910">
        <v>-4828.7199999999939</v>
      </c>
      <c r="I29" s="178">
        <v>-1.1916799382116821E-2</v>
      </c>
      <c r="J29" s="177">
        <v>0.39149483080103825</v>
      </c>
      <c r="K29" s="175">
        <v>0.38259607446455979</v>
      </c>
      <c r="L29" s="67">
        <v>41941.589999999997</v>
      </c>
      <c r="M29" s="68">
        <v>16542.91</v>
      </c>
      <c r="N29" s="910">
        <v>-25398.679999999997</v>
      </c>
      <c r="O29" s="178">
        <v>-0.60557265473245048</v>
      </c>
      <c r="P29" s="177">
        <v>0.10350766120151798</v>
      </c>
      <c r="Q29" s="175">
        <v>4.1318637941660762E-2</v>
      </c>
      <c r="R29" s="67">
        <v>363261.17</v>
      </c>
      <c r="S29" s="70">
        <v>383831.16000000003</v>
      </c>
      <c r="T29" s="910">
        <v>20569.989999999998</v>
      </c>
      <c r="U29" s="178">
        <v>5.6625898110717561E-2</v>
      </c>
      <c r="V29" s="177">
        <v>0.89649233879848211</v>
      </c>
      <c r="W29" s="175">
        <v>0.95868143698827257</v>
      </c>
      <c r="X29" s="67">
        <v>70846.849999999991</v>
      </c>
      <c r="Y29" s="68">
        <v>90472.309999999983</v>
      </c>
      <c r="Z29" s="910">
        <v>19625.46</v>
      </c>
      <c r="AA29" s="178">
        <v>0.27701245715229389</v>
      </c>
      <c r="AB29" s="176">
        <v>0.17484296010224609</v>
      </c>
      <c r="AC29" s="175">
        <v>0.2259694709477168</v>
      </c>
      <c r="AD29" s="67">
        <v>292414.32000000012</v>
      </c>
      <c r="AE29" s="68">
        <v>293358.84999999998</v>
      </c>
      <c r="AF29" s="910">
        <v>944.53000000000975</v>
      </c>
      <c r="AG29" s="296">
        <v>3.2301085665019857E-3</v>
      </c>
      <c r="AH29" s="176">
        <v>0.72164937869623635</v>
      </c>
      <c r="AI29" s="175">
        <v>0.73271196604055555</v>
      </c>
      <c r="AJ29" s="67">
        <v>230453.22</v>
      </c>
      <c r="AK29" s="70">
        <v>393868.34</v>
      </c>
      <c r="AL29" s="910">
        <v>163415.12000000005</v>
      </c>
      <c r="AM29" s="296">
        <v>0.70910321843192303</v>
      </c>
      <c r="AN29" s="177">
        <v>0.22265703316397562</v>
      </c>
      <c r="AO29" s="175">
        <v>0.37637924961336799</v>
      </c>
      <c r="AP29" s="67">
        <v>72211.89</v>
      </c>
      <c r="AQ29" s="68">
        <v>82230.449999999983</v>
      </c>
      <c r="AR29" s="910">
        <v>10018.560000000003</v>
      </c>
      <c r="AS29" s="178">
        <v>0.13873837120175062</v>
      </c>
      <c r="AT29" s="176">
        <v>0.17821174268408244</v>
      </c>
      <c r="AU29" s="175">
        <v>0.20538407035581027</v>
      </c>
      <c r="AV29" s="67">
        <v>55743.31</v>
      </c>
      <c r="AW29" s="70">
        <v>15071.340000000002</v>
      </c>
      <c r="AX29" s="910">
        <v>-40671.970000000008</v>
      </c>
      <c r="AY29" s="178">
        <v>-0.72962961833446915</v>
      </c>
      <c r="AZ29" s="176">
        <v>0.77194088120391247</v>
      </c>
      <c r="BA29" s="175">
        <v>0.18328174052312746</v>
      </c>
      <c r="BB29" s="67">
        <v>127955.23000000001</v>
      </c>
      <c r="BC29" s="68">
        <v>97301.779999999984</v>
      </c>
      <c r="BD29" s="910">
        <v>-30653.449999999997</v>
      </c>
      <c r="BE29" s="296">
        <v>-0.23956386933148432</v>
      </c>
      <c r="BF29" s="176">
        <v>0.35224031789579935</v>
      </c>
      <c r="BG29" s="175">
        <v>0.2535015135300635</v>
      </c>
      <c r="BH29" s="67">
        <v>129666.46999999999</v>
      </c>
      <c r="BI29" s="68">
        <v>96279.540000000008</v>
      </c>
      <c r="BJ29" s="910">
        <v>-33386.929999999993</v>
      </c>
      <c r="BK29" s="296">
        <v>-0.25748314116980264</v>
      </c>
      <c r="BL29" s="176">
        <v>0.44343406301032018</v>
      </c>
      <c r="BM29" s="175">
        <v>0.32819715512247205</v>
      </c>
      <c r="BN29" s="67">
        <v>114252.11</v>
      </c>
      <c r="BO29" s="68">
        <v>114981.29000000001</v>
      </c>
      <c r="BP29" s="910">
        <v>729.18000000000166</v>
      </c>
      <c r="BQ29" s="296">
        <v>6.3822016066049682E-3</v>
      </c>
      <c r="BR29" s="176">
        <v>0.11038698372417705</v>
      </c>
      <c r="BS29" s="175">
        <v>0.10987573068141769</v>
      </c>
      <c r="BT29" s="67">
        <v>465.19000000000142</v>
      </c>
      <c r="BU29" s="70">
        <v>77.050000000004047</v>
      </c>
      <c r="BV29" s="910">
        <v>-388.13999999999669</v>
      </c>
      <c r="BW29" s="296">
        <v>-0.83436875255271215</v>
      </c>
      <c r="BX29" s="176">
        <v>1.5908591617537788E-3</v>
      </c>
      <c r="BY29" s="175">
        <v>2.6264760718827489E-4</v>
      </c>
      <c r="BZ29" s="67">
        <v>18497.030000000002</v>
      </c>
      <c r="CA29" s="68">
        <v>18514.140000000003</v>
      </c>
      <c r="CB29" s="910">
        <v>17.109999999999445</v>
      </c>
      <c r="CC29" s="296">
        <v>9.250133670108434E-4</v>
      </c>
      <c r="CD29" s="176">
        <v>6.3256238613758703E-2</v>
      </c>
      <c r="CE29" s="175">
        <v>6.3110896432816005E-2</v>
      </c>
      <c r="CF29" s="67">
        <v>46812.51999999999</v>
      </c>
      <c r="CG29" s="70">
        <v>67416.290000000008</v>
      </c>
      <c r="CH29" s="910">
        <v>20603.769999999997</v>
      </c>
      <c r="CI29" s="296">
        <v>0.4401337505436585</v>
      </c>
      <c r="CJ29" s="176">
        <v>0.16008969738554518</v>
      </c>
      <c r="CK29" s="175">
        <v>0.22980827065554699</v>
      </c>
      <c r="CL29" s="67">
        <v>104351.64</v>
      </c>
      <c r="CM29" s="68">
        <v>131854.94999999998</v>
      </c>
      <c r="CN29" s="910">
        <v>27503.31</v>
      </c>
      <c r="CO29" s="296">
        <v>0.26356375424478218</v>
      </c>
      <c r="CP29" s="176">
        <v>0.35686227678589733</v>
      </c>
      <c r="CQ29" s="175">
        <v>0.44946641289328748</v>
      </c>
      <c r="CR29" s="67">
        <v>10171.290000000001</v>
      </c>
      <c r="CS29" s="70">
        <v>3748.1800000000007</v>
      </c>
      <c r="CT29" s="910">
        <v>-6423.1100000000006</v>
      </c>
      <c r="CU29" s="296">
        <v>-0.63149413692855083</v>
      </c>
      <c r="CV29" s="176">
        <v>3.4783830012155341E-2</v>
      </c>
      <c r="CW29" s="175">
        <v>1.2776774929408133E-2</v>
      </c>
      <c r="CX29" s="67">
        <v>-17549.820000000007</v>
      </c>
      <c r="CY29" s="70">
        <v>-24531.33</v>
      </c>
      <c r="CZ29" s="910">
        <v>-6981.51</v>
      </c>
      <c r="DA29" s="296">
        <v>-0.39781091771881377</v>
      </c>
      <c r="DB29" s="300">
        <v>-1.695611306173897E-2</v>
      </c>
      <c r="DC29" s="175">
        <v>-2.3442055732171577E-2</v>
      </c>
      <c r="DD29" s="876">
        <v>1.0600170333655337</v>
      </c>
      <c r="DE29" s="875">
        <v>1.0836222599045502</v>
      </c>
      <c r="DF29" s="294"/>
      <c r="DG29" s="295"/>
    </row>
    <row r="30" spans="1:111" ht="13.5" thickTop="1">
      <c r="A30" s="6"/>
      <c r="B30" s="5" t="s">
        <v>491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13"/>
      <c r="Y30" s="6"/>
      <c r="Z30" s="6"/>
      <c r="AA30" s="6"/>
      <c r="AB30" s="6"/>
      <c r="AC30" s="6"/>
      <c r="AD30" s="13"/>
      <c r="AE30" s="6"/>
      <c r="AF30" s="6"/>
      <c r="AG30" s="6"/>
      <c r="AH30" s="6"/>
      <c r="AI30" s="6"/>
      <c r="AJ30" s="11"/>
      <c r="AK30" s="7"/>
      <c r="AL30" s="7"/>
      <c r="AM30" s="7"/>
      <c r="AN30" s="11"/>
      <c r="AO30" s="7"/>
      <c r="AP30" s="11"/>
      <c r="AQ30" s="7"/>
      <c r="AR30" s="7"/>
      <c r="AS30" s="7"/>
      <c r="AT30" s="6"/>
      <c r="AU30" s="6"/>
      <c r="AV30" s="6"/>
      <c r="AW30" s="6"/>
      <c r="AX30" s="6"/>
      <c r="AY30" s="6"/>
      <c r="AZ30" s="6"/>
      <c r="BA30" s="6"/>
      <c r="BB30" s="13"/>
      <c r="BC30" s="6"/>
      <c r="BD30" s="6"/>
      <c r="BE30" s="6"/>
      <c r="BF30" s="6"/>
      <c r="BG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13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</row>
    <row r="31" spans="1:111" ht="15">
      <c r="AJ31" s="46"/>
      <c r="AK31" s="47"/>
      <c r="AL31" s="47"/>
      <c r="AM31" s="47"/>
      <c r="AN31" s="46"/>
      <c r="AT31" s="39"/>
      <c r="AU31" s="39"/>
      <c r="AV31" s="39"/>
      <c r="AW31" s="39"/>
      <c r="AX31" s="39"/>
      <c r="AY31" s="39"/>
      <c r="DF31" s="297"/>
      <c r="DG31" s="297"/>
    </row>
    <row r="32" spans="1:111" ht="15">
      <c r="AJ32" s="46"/>
      <c r="AK32" s="47"/>
      <c r="AL32" s="47"/>
      <c r="AM32" s="47"/>
      <c r="AN32" s="46"/>
      <c r="AT32" s="39"/>
      <c r="AU32" s="39"/>
      <c r="AV32" s="39"/>
      <c r="AW32" s="39"/>
      <c r="AX32" s="39"/>
      <c r="AY32" s="39"/>
      <c r="DF32" s="297"/>
      <c r="DG32" s="297"/>
    </row>
    <row r="33" spans="1:90">
      <c r="B33" s="39" t="s">
        <v>57</v>
      </c>
      <c r="X33" s="39" t="s">
        <v>58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  <c r="BB33" s="39" t="s">
        <v>67</v>
      </c>
      <c r="CL33" s="6" t="s">
        <v>416</v>
      </c>
    </row>
    <row r="34" spans="1:90">
      <c r="B34" s="39" t="s">
        <v>436</v>
      </c>
      <c r="X34" s="39" t="s">
        <v>60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1:90">
      <c r="B35" s="39" t="s">
        <v>435</v>
      </c>
      <c r="X35" s="39" t="s">
        <v>61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6" spans="1:90">
      <c r="X36" s="39" t="s">
        <v>62</v>
      </c>
      <c r="AJ36" s="47"/>
      <c r="AK36" s="46"/>
      <c r="AL36" s="46"/>
      <c r="AM36" s="46"/>
      <c r="AN36" s="47"/>
      <c r="AO36" s="46"/>
      <c r="AP36" s="47"/>
      <c r="AQ36" s="39"/>
      <c r="AR36" s="39"/>
      <c r="AS36" s="39"/>
      <c r="AT36" s="39"/>
      <c r="AU36" s="39"/>
      <c r="AV36" s="39"/>
      <c r="AW36" s="39"/>
      <c r="AX36" s="39"/>
      <c r="AY36" s="39"/>
    </row>
    <row r="39" spans="1:90">
      <c r="A39" s="298"/>
    </row>
    <row r="40" spans="1:90">
      <c r="A40" s="298"/>
    </row>
    <row r="41" spans="1:90">
      <c r="A41" s="298"/>
    </row>
    <row r="42" spans="1:90">
      <c r="A42" s="299"/>
    </row>
    <row r="45" spans="1:90">
      <c r="A45" s="298"/>
    </row>
    <row r="46" spans="1:90">
      <c r="A46" s="298"/>
    </row>
    <row r="47" spans="1:90">
      <c r="A47" s="298"/>
    </row>
    <row r="48" spans="1:90">
      <c r="A48" s="298"/>
    </row>
    <row r="49" spans="1:109">
      <c r="A49" s="298"/>
    </row>
    <row r="50" spans="1:109">
      <c r="A50" s="298"/>
    </row>
    <row r="51" spans="1:109">
      <c r="A51" s="298"/>
    </row>
    <row r="52" spans="1:109">
      <c r="A52" s="298"/>
    </row>
    <row r="53" spans="1:109">
      <c r="A53" s="298"/>
    </row>
    <row r="58" spans="1:109">
      <c r="A58" s="298"/>
    </row>
    <row r="59" spans="1:109">
      <c r="A59" s="113"/>
    </row>
    <row r="62" spans="1:10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1:10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41:51" s="6" customFormat="1">
      <c r="AO65" s="47"/>
      <c r="AP65" s="46"/>
      <c r="AQ65" s="47"/>
      <c r="AR65" s="47"/>
      <c r="AS65" s="47"/>
      <c r="AT65" s="46"/>
      <c r="AU65" s="47"/>
      <c r="AV65" s="46"/>
      <c r="AW65" s="47"/>
      <c r="AX65" s="47"/>
      <c r="AY65" s="47"/>
    </row>
    <row r="66" spans="41:51" s="6" customFormat="1">
      <c r="AO66" s="47"/>
      <c r="AP66" s="46"/>
      <c r="AQ66" s="47"/>
      <c r="AR66" s="47"/>
      <c r="AS66" s="47"/>
      <c r="AT66" s="46"/>
      <c r="AU66" s="47"/>
      <c r="AV66" s="46"/>
      <c r="AW66" s="47"/>
      <c r="AX66" s="47"/>
      <c r="AY66" s="47"/>
    </row>
    <row r="67" spans="41:51" s="6" customFormat="1">
      <c r="AO67" s="47"/>
      <c r="AP67" s="46"/>
      <c r="AQ67" s="47"/>
      <c r="AR67" s="47"/>
      <c r="AS67" s="47"/>
      <c r="AT67" s="46"/>
      <c r="AU67" s="47"/>
      <c r="AV67" s="46"/>
      <c r="AW67" s="47"/>
      <c r="AX67" s="47"/>
      <c r="AY67" s="47"/>
    </row>
    <row r="68" spans="41:51" s="6" customFormat="1">
      <c r="AO68" s="47"/>
      <c r="AP68" s="46"/>
      <c r="AQ68" s="47"/>
      <c r="AR68" s="47"/>
      <c r="AS68" s="47"/>
      <c r="AT68" s="46"/>
      <c r="AU68" s="47"/>
      <c r="AV68" s="46"/>
      <c r="AW68" s="47"/>
      <c r="AX68" s="47"/>
      <c r="AY68" s="47"/>
    </row>
    <row r="69" spans="41:51" s="6" customFormat="1">
      <c r="AO69" s="47"/>
      <c r="AP69" s="46"/>
      <c r="AQ69" s="47"/>
      <c r="AR69" s="47"/>
      <c r="AS69" s="47"/>
      <c r="AT69" s="46"/>
      <c r="AU69" s="47"/>
      <c r="AV69" s="46"/>
      <c r="AW69" s="47"/>
      <c r="AX69" s="47"/>
      <c r="AY69" s="47"/>
    </row>
    <row r="70" spans="41:51" s="6" customFormat="1">
      <c r="AO70" s="47"/>
      <c r="AP70" s="46"/>
      <c r="AQ70" s="47"/>
      <c r="AR70" s="47"/>
      <c r="AS70" s="47"/>
      <c r="AT70" s="46"/>
      <c r="AU70" s="47"/>
      <c r="AV70" s="46"/>
      <c r="AW70" s="47"/>
      <c r="AX70" s="47"/>
      <c r="AY70" s="47"/>
    </row>
    <row r="71" spans="41:51" s="6" customFormat="1">
      <c r="AO71" s="47"/>
      <c r="AP71" s="46"/>
      <c r="AQ71" s="47"/>
      <c r="AR71" s="47"/>
      <c r="AS71" s="47"/>
      <c r="AT71" s="46"/>
      <c r="AU71" s="47"/>
      <c r="AV71" s="46"/>
      <c r="AW71" s="47"/>
      <c r="AX71" s="47"/>
      <c r="AY71" s="47"/>
    </row>
    <row r="72" spans="41:51" s="6" customFormat="1">
      <c r="AO72" s="47"/>
      <c r="AP72" s="46"/>
      <c r="AQ72" s="47"/>
      <c r="AR72" s="47"/>
      <c r="AS72" s="47"/>
      <c r="AT72" s="46"/>
      <c r="AU72" s="47"/>
      <c r="AV72" s="46"/>
      <c r="AW72" s="47"/>
      <c r="AX72" s="47"/>
      <c r="AY72" s="47"/>
    </row>
    <row r="73" spans="41:51" s="6" customFormat="1">
      <c r="AO73" s="47"/>
      <c r="AP73" s="46"/>
      <c r="AQ73" s="47"/>
      <c r="AR73" s="47"/>
      <c r="AS73" s="47"/>
      <c r="AT73" s="46"/>
      <c r="AU73" s="47"/>
      <c r="AV73" s="46"/>
      <c r="AW73" s="47"/>
      <c r="AX73" s="47"/>
      <c r="AY73" s="47"/>
    </row>
    <row r="74" spans="41:51" s="6" customFormat="1">
      <c r="AO74" s="47"/>
      <c r="AP74" s="46"/>
      <c r="AQ74" s="47"/>
      <c r="AR74" s="47"/>
      <c r="AS74" s="47"/>
      <c r="AT74" s="46"/>
      <c r="AU74" s="47"/>
      <c r="AV74" s="46"/>
      <c r="AW74" s="47"/>
      <c r="AX74" s="47"/>
      <c r="AY74" s="47"/>
    </row>
    <row r="75" spans="41:51" s="6" customFormat="1">
      <c r="AO75" s="47"/>
      <c r="AP75" s="46"/>
      <c r="AQ75" s="47"/>
      <c r="AR75" s="47"/>
      <c r="AS75" s="47"/>
      <c r="AT75" s="46"/>
      <c r="AU75" s="47"/>
      <c r="AV75" s="46"/>
      <c r="AW75" s="47"/>
      <c r="AX75" s="47"/>
      <c r="AY75" s="47"/>
    </row>
    <row r="76" spans="41:51" s="6" customFormat="1">
      <c r="AO76" s="47"/>
      <c r="AP76" s="46"/>
      <c r="AQ76" s="47"/>
      <c r="AR76" s="47"/>
      <c r="AS76" s="47"/>
      <c r="AT76" s="46"/>
      <c r="AU76" s="47"/>
      <c r="AV76" s="46"/>
      <c r="AW76" s="47"/>
      <c r="AX76" s="47"/>
      <c r="AY76" s="47"/>
    </row>
    <row r="77" spans="41:51" s="6" customFormat="1">
      <c r="AO77" s="47"/>
      <c r="AP77" s="46"/>
      <c r="AQ77" s="47"/>
      <c r="AR77" s="47"/>
      <c r="AS77" s="47"/>
      <c r="AT77" s="46"/>
      <c r="AU77" s="47"/>
      <c r="AV77" s="46"/>
      <c r="AW77" s="47"/>
      <c r="AX77" s="47"/>
      <c r="AY77" s="47"/>
    </row>
  </sheetData>
  <sortState xmlns:xlrd2="http://schemas.microsoft.com/office/spreadsheetml/2017/richdata2" ref="A10:DE28">
    <sortCondition descending="1" ref="C10:C28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L77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104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104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104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104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52" customFormat="1" ht="19.5" customHeight="1">
      <c r="A10" s="758" t="s">
        <v>50</v>
      </c>
      <c r="B10" s="428">
        <v>223892.28</v>
      </c>
      <c r="C10" s="429">
        <v>223695.63</v>
      </c>
      <c r="D10" s="749">
        <v>-196.64999999999418</v>
      </c>
      <c r="E10" s="388">
        <v>-8.7832416553171994E-4</v>
      </c>
      <c r="F10" s="428">
        <v>138442.21</v>
      </c>
      <c r="G10" s="750">
        <v>136675.18</v>
      </c>
      <c r="H10" s="749">
        <v>-1767.0299999999988</v>
      </c>
      <c r="I10" s="442">
        <v>-1.2763665070067856E-2</v>
      </c>
      <c r="J10" s="748">
        <v>0.61834293705883914</v>
      </c>
      <c r="K10" s="670">
        <v>0.61098725978688095</v>
      </c>
      <c r="L10" s="428">
        <v>3932.06</v>
      </c>
      <c r="M10" s="429">
        <v>3101.59</v>
      </c>
      <c r="N10" s="749">
        <v>-830.4699999999998</v>
      </c>
      <c r="O10" s="442">
        <v>-0.21120481376174316</v>
      </c>
      <c r="P10" s="748">
        <v>2.8402175897076477E-2</v>
      </c>
      <c r="Q10" s="670">
        <v>2.2693147358576738E-2</v>
      </c>
      <c r="R10" s="428">
        <v>134510.15</v>
      </c>
      <c r="S10" s="750">
        <v>133573.6</v>
      </c>
      <c r="T10" s="749">
        <v>-936.54999999998836</v>
      </c>
      <c r="U10" s="442">
        <v>-6.9626715902107641E-3</v>
      </c>
      <c r="V10" s="748">
        <v>0.9715978241029235</v>
      </c>
      <c r="W10" s="670">
        <v>0.97730692580759737</v>
      </c>
      <c r="X10" s="428">
        <v>7185.89</v>
      </c>
      <c r="Y10" s="429">
        <v>6926.94</v>
      </c>
      <c r="Z10" s="749">
        <v>-258.95000000000073</v>
      </c>
      <c r="AA10" s="442">
        <v>-3.6035898128137324E-2</v>
      </c>
      <c r="AB10" s="669">
        <v>5.1905340141565212E-2</v>
      </c>
      <c r="AC10" s="670">
        <v>5.0681769725856592E-2</v>
      </c>
      <c r="AD10" s="428">
        <v>127324.26</v>
      </c>
      <c r="AE10" s="429">
        <v>126646.66</v>
      </c>
      <c r="AF10" s="749">
        <v>-677.59999999999127</v>
      </c>
      <c r="AG10" s="442">
        <v>-5.3218451848845716E-3</v>
      </c>
      <c r="AH10" s="669">
        <v>0.91969248396135839</v>
      </c>
      <c r="AI10" s="670">
        <v>0.92662515608174079</v>
      </c>
      <c r="AJ10" s="428">
        <v>55359.21</v>
      </c>
      <c r="AK10" s="750">
        <v>57495.57</v>
      </c>
      <c r="AL10" s="749">
        <v>2136.3600000000006</v>
      </c>
      <c r="AM10" s="442">
        <v>3.8590868619693103E-2</v>
      </c>
      <c r="AN10" s="669">
        <v>0.24725823507626077</v>
      </c>
      <c r="AO10" s="670">
        <v>0.25702589719790236</v>
      </c>
      <c r="AP10" s="428">
        <v>34829.4</v>
      </c>
      <c r="AQ10" s="429">
        <v>35608.03</v>
      </c>
      <c r="AR10" s="749">
        <v>778.62999999999738</v>
      </c>
      <c r="AS10" s="442">
        <v>2.2355538711548214E-2</v>
      </c>
      <c r="AT10" s="669">
        <v>0.25158078594671385</v>
      </c>
      <c r="AU10" s="670">
        <v>0.26053033184225549</v>
      </c>
      <c r="AV10" s="428">
        <v>19961.900000000001</v>
      </c>
      <c r="AW10" s="750">
        <v>-7167.72</v>
      </c>
      <c r="AX10" s="749">
        <v>-27129.620000000003</v>
      </c>
      <c r="AY10" s="442">
        <v>-1.35907002840411</v>
      </c>
      <c r="AZ10" s="669">
        <v>0.57313361700172849</v>
      </c>
      <c r="BA10" s="670">
        <v>-0.201295044965981</v>
      </c>
      <c r="BB10" s="428">
        <v>54791.3</v>
      </c>
      <c r="BC10" s="429">
        <v>28440.31</v>
      </c>
      <c r="BD10" s="749">
        <v>-26350.99</v>
      </c>
      <c r="BE10" s="442">
        <v>-0.48093383438611603</v>
      </c>
      <c r="BF10" s="669">
        <v>0.40733952047484895</v>
      </c>
      <c r="BG10" s="670">
        <v>0.21291864560062768</v>
      </c>
      <c r="BH10" s="428">
        <v>45696.58</v>
      </c>
      <c r="BI10" s="429">
        <v>23167.11</v>
      </c>
      <c r="BJ10" s="749">
        <v>-22529.47</v>
      </c>
      <c r="BK10" s="442">
        <v>-0.4930231102633939</v>
      </c>
      <c r="BL10" s="669">
        <v>0.35889923884105041</v>
      </c>
      <c r="BM10" s="670">
        <v>0.18292712970085434</v>
      </c>
      <c r="BN10" s="428">
        <v>69367.45</v>
      </c>
      <c r="BO10" s="429">
        <v>71008.13</v>
      </c>
      <c r="BP10" s="749">
        <v>1640.6800000000076</v>
      </c>
      <c r="BQ10" s="442">
        <v>2.3652015462583786E-2</v>
      </c>
      <c r="BR10" s="669">
        <v>0.30982510875319147</v>
      </c>
      <c r="BS10" s="751">
        <v>0.31743190512930453</v>
      </c>
      <c r="BT10" s="428">
        <v>32732.53</v>
      </c>
      <c r="BU10" s="750">
        <v>32588.95</v>
      </c>
      <c r="BV10" s="749">
        <v>-143.57999999999811</v>
      </c>
      <c r="BW10" s="442">
        <v>-4.3864620302799112E-3</v>
      </c>
      <c r="BX10" s="669">
        <v>0.25708007256433296</v>
      </c>
      <c r="BY10" s="670">
        <v>0.25732182751601979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15161.23</v>
      </c>
      <c r="CG10" s="750">
        <v>17494.8</v>
      </c>
      <c r="CH10" s="749">
        <v>2333.5699999999997</v>
      </c>
      <c r="CI10" s="442">
        <v>0.153916931541834</v>
      </c>
      <c r="CJ10" s="669">
        <v>0.1190757362343987</v>
      </c>
      <c r="CK10" s="670">
        <v>0.13813866074320474</v>
      </c>
      <c r="CL10" s="428">
        <v>21582.89</v>
      </c>
      <c r="CM10" s="750">
        <v>32963.730000000003</v>
      </c>
      <c r="CN10" s="749">
        <v>11380.840000000004</v>
      </c>
      <c r="CO10" s="442">
        <v>0.52730843737794175</v>
      </c>
      <c r="CP10" s="669">
        <v>0.1695112149090833</v>
      </c>
      <c r="CQ10" s="670">
        <v>0.26028108439654074</v>
      </c>
      <c r="CR10" s="428">
        <v>3845.44</v>
      </c>
      <c r="CS10" s="750">
        <v>1173.99</v>
      </c>
      <c r="CT10" s="749">
        <v>-2671.45</v>
      </c>
      <c r="CU10" s="442">
        <v>-0.6947059374219855</v>
      </c>
      <c r="CV10" s="669">
        <v>3.0201942661987592E-2</v>
      </c>
      <c r="CW10" s="670">
        <v>9.2698062467656082E-3</v>
      </c>
      <c r="CX10" s="428">
        <v>8305.59</v>
      </c>
      <c r="CY10" s="750">
        <v>19258.080000000002</v>
      </c>
      <c r="CZ10" s="749">
        <v>10952.490000000002</v>
      </c>
      <c r="DA10" s="442">
        <v>1.3186889793500525</v>
      </c>
      <c r="DB10" s="669">
        <v>3.7096366163228138E-2</v>
      </c>
      <c r="DC10" s="670">
        <v>8.609055080780971E-2</v>
      </c>
      <c r="DD10" s="849">
        <v>0.93476820521085302</v>
      </c>
      <c r="DE10" s="848">
        <v>0.84793842964354527</v>
      </c>
    </row>
    <row r="11" spans="1:116" s="752" customFormat="1" ht="19.5" customHeight="1">
      <c r="A11" s="926" t="s">
        <v>23</v>
      </c>
      <c r="B11" s="428">
        <v>147941.74</v>
      </c>
      <c r="C11" s="429">
        <v>151592.68</v>
      </c>
      <c r="D11" s="753">
        <v>3650.9400000000023</v>
      </c>
      <c r="E11" s="388">
        <v>2.4678228064642219E-2</v>
      </c>
      <c r="F11" s="428">
        <v>54142.55</v>
      </c>
      <c r="G11" s="750">
        <v>55810.7</v>
      </c>
      <c r="H11" s="753">
        <v>1668.1499999999942</v>
      </c>
      <c r="I11" s="404">
        <v>3.0810333092918491E-2</v>
      </c>
      <c r="J11" s="743">
        <v>0.36597210496510318</v>
      </c>
      <c r="K11" s="670">
        <v>0.36816223580188701</v>
      </c>
      <c r="L11" s="428">
        <v>-169.52</v>
      </c>
      <c r="M11" s="429">
        <v>-992.84</v>
      </c>
      <c r="N11" s="753">
        <v>-823.32</v>
      </c>
      <c r="O11" s="404">
        <v>-4.8567720622935351</v>
      </c>
      <c r="P11" s="743">
        <v>-3.1309940148736993E-3</v>
      </c>
      <c r="Q11" s="670">
        <v>-1.7789420308292139E-2</v>
      </c>
      <c r="R11" s="428">
        <v>54312.07</v>
      </c>
      <c r="S11" s="750">
        <v>56803.54</v>
      </c>
      <c r="T11" s="753">
        <v>2491.4700000000012</v>
      </c>
      <c r="U11" s="404">
        <v>4.5873228547540189E-2</v>
      </c>
      <c r="V11" s="743">
        <v>1.0031309940148736</v>
      </c>
      <c r="W11" s="670">
        <v>1.0177894203082922</v>
      </c>
      <c r="X11" s="428">
        <v>899.84</v>
      </c>
      <c r="Y11" s="429">
        <v>1032.82</v>
      </c>
      <c r="Z11" s="753">
        <v>132.9799999999999</v>
      </c>
      <c r="AA11" s="404">
        <v>0.14778182788051197</v>
      </c>
      <c r="AB11" s="671">
        <v>1.6619830429117209E-2</v>
      </c>
      <c r="AC11" s="670">
        <v>1.8505770398866167E-2</v>
      </c>
      <c r="AD11" s="428">
        <v>53412.22</v>
      </c>
      <c r="AE11" s="429">
        <v>55770.73</v>
      </c>
      <c r="AF11" s="753">
        <v>2358.510000000002</v>
      </c>
      <c r="AG11" s="404">
        <v>4.4156749148415886E-2</v>
      </c>
      <c r="AH11" s="671">
        <v>0.98651097888813877</v>
      </c>
      <c r="AI11" s="670">
        <v>0.99928382908653723</v>
      </c>
      <c r="AJ11" s="428">
        <v>21477.24</v>
      </c>
      <c r="AK11" s="750">
        <v>26359.95</v>
      </c>
      <c r="AL11" s="753">
        <v>4882.7099999999991</v>
      </c>
      <c r="AM11" s="404">
        <v>0.22734345753923682</v>
      </c>
      <c r="AN11" s="671">
        <v>0.14517363389128723</v>
      </c>
      <c r="AO11" s="670">
        <v>0.17388669426518485</v>
      </c>
      <c r="AP11" s="428">
        <v>13815.04</v>
      </c>
      <c r="AQ11" s="429">
        <v>11260.44</v>
      </c>
      <c r="AR11" s="753">
        <v>-2554.6000000000004</v>
      </c>
      <c r="AS11" s="404">
        <v>-0.184914412118966</v>
      </c>
      <c r="AT11" s="671">
        <v>0.25516049761232157</v>
      </c>
      <c r="AU11" s="670">
        <v>0.20176131100308725</v>
      </c>
      <c r="AV11" s="428">
        <v>6582.19</v>
      </c>
      <c r="AW11" s="750">
        <v>5821.4</v>
      </c>
      <c r="AX11" s="753">
        <v>-760.79</v>
      </c>
      <c r="AY11" s="404">
        <v>-0.11558311139605511</v>
      </c>
      <c r="AZ11" s="671">
        <v>0.47645102728620398</v>
      </c>
      <c r="BA11" s="670">
        <v>0.51697802217320099</v>
      </c>
      <c r="BB11" s="428">
        <v>20397.23</v>
      </c>
      <c r="BC11" s="429">
        <v>17081.84</v>
      </c>
      <c r="BD11" s="753">
        <v>-3315.3899999999994</v>
      </c>
      <c r="BE11" s="404">
        <v>-0.16254118819074939</v>
      </c>
      <c r="BF11" s="671">
        <v>0.3755561148746494</v>
      </c>
      <c r="BG11" s="670">
        <v>0.30071787779423609</v>
      </c>
      <c r="BH11" s="428">
        <v>20397.23</v>
      </c>
      <c r="BI11" s="429">
        <v>17081.84</v>
      </c>
      <c r="BJ11" s="753">
        <v>-3315.3899999999994</v>
      </c>
      <c r="BK11" s="404">
        <v>-0.16254118819074939</v>
      </c>
      <c r="BL11" s="671">
        <v>0.38188320949775162</v>
      </c>
      <c r="BM11" s="670">
        <v>0.30628682823409337</v>
      </c>
      <c r="BN11" s="428">
        <v>45260.22</v>
      </c>
      <c r="BO11" s="429">
        <v>47195.14</v>
      </c>
      <c r="BP11" s="753">
        <v>1934.9199999999983</v>
      </c>
      <c r="BQ11" s="404">
        <v>4.2751007396782385E-2</v>
      </c>
      <c r="BR11" s="671">
        <v>0.30593272730197713</v>
      </c>
      <c r="BS11" s="670">
        <v>0.31132862088063884</v>
      </c>
      <c r="BT11" s="428">
        <v>8218.73</v>
      </c>
      <c r="BU11" s="750">
        <v>10027.870000000001</v>
      </c>
      <c r="BV11" s="753">
        <v>1809.1400000000012</v>
      </c>
      <c r="BW11" s="404">
        <v>0.22012403376190742</v>
      </c>
      <c r="BX11" s="671">
        <v>0.1538735892273341</v>
      </c>
      <c r="BY11" s="670">
        <v>0.17980524909751047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10299.39</v>
      </c>
      <c r="CG11" s="750">
        <v>11363.88</v>
      </c>
      <c r="CH11" s="753">
        <v>1064.4899999999998</v>
      </c>
      <c r="CI11" s="404">
        <v>0.10335466469373428</v>
      </c>
      <c r="CJ11" s="671">
        <v>0.19282834527379689</v>
      </c>
      <c r="CK11" s="670">
        <v>0.20376064648965503</v>
      </c>
      <c r="CL11" s="428">
        <v>16978.07</v>
      </c>
      <c r="CM11" s="750">
        <v>14950.14</v>
      </c>
      <c r="CN11" s="753">
        <v>-2027.9300000000003</v>
      </c>
      <c r="CO11" s="404">
        <v>-0.11944408286689832</v>
      </c>
      <c r="CP11" s="671">
        <v>0.31786864504040457</v>
      </c>
      <c r="CQ11" s="670">
        <v>0.26806426955501567</v>
      </c>
      <c r="CR11" s="428">
        <v>538.25</v>
      </c>
      <c r="CS11" s="750">
        <v>153.46</v>
      </c>
      <c r="CT11" s="753">
        <v>-384.78999999999996</v>
      </c>
      <c r="CU11" s="404">
        <v>-0.71489084997677654</v>
      </c>
      <c r="CV11" s="671">
        <v>1.0077281940349979E-2</v>
      </c>
      <c r="CW11" s="670">
        <v>2.7516225805184905E-3</v>
      </c>
      <c r="CX11" s="428">
        <v>-3019.44</v>
      </c>
      <c r="CY11" s="750">
        <v>2193.54</v>
      </c>
      <c r="CZ11" s="753">
        <v>5212.9799999999996</v>
      </c>
      <c r="DA11" s="404">
        <v>1.72647245846912</v>
      </c>
      <c r="DB11" s="671">
        <v>-2.0409655855068355E-2</v>
      </c>
      <c r="DC11" s="670">
        <v>1.4469959895161165E-2</v>
      </c>
      <c r="DD11" s="853">
        <v>1.0565310709796372</v>
      </c>
      <c r="DE11" s="848">
        <v>0.96066861595679309</v>
      </c>
      <c r="DF11" s="788"/>
    </row>
    <row r="12" spans="1:116" s="752" customFormat="1" ht="19.5" customHeight="1">
      <c r="A12" s="758" t="s">
        <v>24</v>
      </c>
      <c r="B12" s="428">
        <v>101522.78</v>
      </c>
      <c r="C12" s="429">
        <v>112039.49</v>
      </c>
      <c r="D12" s="753">
        <v>10516.710000000006</v>
      </c>
      <c r="E12" s="388">
        <v>0.10358965741481869</v>
      </c>
      <c r="F12" s="428">
        <v>49391.41</v>
      </c>
      <c r="G12" s="750">
        <v>56678.23</v>
      </c>
      <c r="H12" s="753">
        <v>7286.82</v>
      </c>
      <c r="I12" s="404">
        <v>0.14753213159940157</v>
      </c>
      <c r="J12" s="743">
        <v>0.48650568867400995</v>
      </c>
      <c r="K12" s="670">
        <v>0.50587725809890782</v>
      </c>
      <c r="L12" s="428">
        <v>1818.1</v>
      </c>
      <c r="M12" s="429">
        <v>16343.5</v>
      </c>
      <c r="N12" s="753">
        <v>14525.4</v>
      </c>
      <c r="O12" s="404">
        <v>7.9893295198283925</v>
      </c>
      <c r="P12" s="743">
        <v>3.6810044499640725E-2</v>
      </c>
      <c r="Q12" s="670">
        <v>0.28835586432392118</v>
      </c>
      <c r="R12" s="428">
        <v>47573.31</v>
      </c>
      <c r="S12" s="750">
        <v>40334.730000000003</v>
      </c>
      <c r="T12" s="753">
        <v>-7238.5799999999945</v>
      </c>
      <c r="U12" s="404">
        <v>-0.15215632462824208</v>
      </c>
      <c r="V12" s="743">
        <v>0.96318995550035913</v>
      </c>
      <c r="W12" s="670">
        <v>0.71164413567607887</v>
      </c>
      <c r="X12" s="428">
        <v>769.77</v>
      </c>
      <c r="Y12" s="429">
        <v>944.97</v>
      </c>
      <c r="Z12" s="753">
        <v>175.20000000000005</v>
      </c>
      <c r="AA12" s="404">
        <v>0.22760045208308982</v>
      </c>
      <c r="AB12" s="671">
        <v>1.5585098704410341E-2</v>
      </c>
      <c r="AC12" s="670">
        <v>1.6672538997777452E-2</v>
      </c>
      <c r="AD12" s="428">
        <v>46803.54</v>
      </c>
      <c r="AE12" s="429">
        <v>39389.760000000002</v>
      </c>
      <c r="AF12" s="753">
        <v>-7413.7799999999988</v>
      </c>
      <c r="AG12" s="404">
        <v>-0.15840212086521657</v>
      </c>
      <c r="AH12" s="671">
        <v>0.94760485679594886</v>
      </c>
      <c r="AI12" s="670">
        <v>0.69497159667830133</v>
      </c>
      <c r="AJ12" s="428">
        <v>50007.94</v>
      </c>
      <c r="AK12" s="750">
        <v>34481.300000000003</v>
      </c>
      <c r="AL12" s="753">
        <v>-15526.64</v>
      </c>
      <c r="AM12" s="404">
        <v>-0.31048349522095886</v>
      </c>
      <c r="AN12" s="671">
        <v>0.49257851292094251</v>
      </c>
      <c r="AO12" s="670">
        <v>0.3077602370378516</v>
      </c>
      <c r="AP12" s="428">
        <v>22458.75</v>
      </c>
      <c r="AQ12" s="429">
        <v>17800.59</v>
      </c>
      <c r="AR12" s="753">
        <v>-4658.16</v>
      </c>
      <c r="AS12" s="404">
        <v>-0.20740958423776923</v>
      </c>
      <c r="AT12" s="671">
        <v>0.4547096347320313</v>
      </c>
      <c r="AU12" s="670">
        <v>0.31406397129903313</v>
      </c>
      <c r="AV12" s="428">
        <v>886.88</v>
      </c>
      <c r="AW12" s="750">
        <v>10244.209999999999</v>
      </c>
      <c r="AX12" s="753">
        <v>9357.33</v>
      </c>
      <c r="AY12" s="404">
        <v>10.550841151001263</v>
      </c>
      <c r="AZ12" s="671">
        <v>3.948928591306284E-2</v>
      </c>
      <c r="BA12" s="670">
        <v>0.57549834022355428</v>
      </c>
      <c r="BB12" s="428">
        <v>23345.63</v>
      </c>
      <c r="BC12" s="429">
        <v>28044.799999999999</v>
      </c>
      <c r="BD12" s="753">
        <v>4699.1699999999983</v>
      </c>
      <c r="BE12" s="404">
        <v>0.20128692179221541</v>
      </c>
      <c r="BF12" s="671">
        <v>0.49072957084550145</v>
      </c>
      <c r="BG12" s="670">
        <v>0.69530154286392887</v>
      </c>
      <c r="BH12" s="428">
        <v>23345.63</v>
      </c>
      <c r="BI12" s="429">
        <v>28044.799999999999</v>
      </c>
      <c r="BJ12" s="753">
        <v>4699.1699999999983</v>
      </c>
      <c r="BK12" s="404">
        <v>0.20128692179221541</v>
      </c>
      <c r="BL12" s="671">
        <v>0.49880051808046999</v>
      </c>
      <c r="BM12" s="670">
        <v>0.71198199735159584</v>
      </c>
      <c r="BN12" s="428">
        <v>32051.75</v>
      </c>
      <c r="BO12" s="429">
        <v>34562.879999999997</v>
      </c>
      <c r="BP12" s="753">
        <v>2511.1299999999974</v>
      </c>
      <c r="BQ12" s="404">
        <v>7.834611214676257E-2</v>
      </c>
      <c r="BR12" s="671">
        <v>0.31570993229302824</v>
      </c>
      <c r="BS12" s="670">
        <v>0.30848837316199845</v>
      </c>
      <c r="BT12" s="428">
        <v>11593.72</v>
      </c>
      <c r="BU12" s="750">
        <v>13114.55</v>
      </c>
      <c r="BV12" s="753">
        <v>1520.83</v>
      </c>
      <c r="BW12" s="404">
        <v>0.13117705102417515</v>
      </c>
      <c r="BX12" s="671">
        <v>0.2477103227661839</v>
      </c>
      <c r="BY12" s="670">
        <v>0.3329431303973418</v>
      </c>
      <c r="BZ12" s="428">
        <v>0.67</v>
      </c>
      <c r="CA12" s="429">
        <v>-8.98</v>
      </c>
      <c r="CB12" s="753">
        <v>-9.65</v>
      </c>
      <c r="CC12" s="404">
        <v>-14.402985074626866</v>
      </c>
      <c r="CD12" s="671">
        <v>1.431515650311921E-5</v>
      </c>
      <c r="CE12" s="670">
        <v>-2.2797803286945642E-4</v>
      </c>
      <c r="CF12" s="428">
        <v>7636.89</v>
      </c>
      <c r="CG12" s="750">
        <v>8164.27</v>
      </c>
      <c r="CH12" s="753">
        <v>527.38000000000011</v>
      </c>
      <c r="CI12" s="404">
        <v>6.9056906672742446E-2</v>
      </c>
      <c r="CJ12" s="671">
        <v>0.16316906798075531</v>
      </c>
      <c r="CK12" s="670">
        <v>0.20726884347607094</v>
      </c>
      <c r="CL12" s="428">
        <v>19718.919999999998</v>
      </c>
      <c r="CM12" s="750">
        <v>24407.64</v>
      </c>
      <c r="CN12" s="753">
        <v>4688.7200000000012</v>
      </c>
      <c r="CO12" s="404">
        <v>0.2377777281920106</v>
      </c>
      <c r="CP12" s="671">
        <v>0.42131257592908566</v>
      </c>
      <c r="CQ12" s="670">
        <v>0.61964429333918247</v>
      </c>
      <c r="CR12" s="428">
        <v>-210.08</v>
      </c>
      <c r="CS12" s="750">
        <v>-150.29</v>
      </c>
      <c r="CT12" s="753">
        <v>59.79000000000002</v>
      </c>
      <c r="CU12" s="404">
        <v>0.28460586443259717</v>
      </c>
      <c r="CV12" s="671">
        <v>-4.4885493704108709E-3</v>
      </c>
      <c r="CW12" s="670">
        <v>-3.8154586369655462E-3</v>
      </c>
      <c r="CX12" s="428">
        <v>-15282.21</v>
      </c>
      <c r="CY12" s="750">
        <v>-34182.239999999998</v>
      </c>
      <c r="CZ12" s="753">
        <v>-18900.03</v>
      </c>
      <c r="DA12" s="404">
        <v>-1.2367340849261985</v>
      </c>
      <c r="DB12" s="671">
        <v>-0.15052986137692445</v>
      </c>
      <c r="DC12" s="670">
        <v>-0.30509099961094072</v>
      </c>
      <c r="DD12" s="853">
        <v>1.3265182505425872</v>
      </c>
      <c r="DE12" s="848">
        <v>1.867795081767444</v>
      </c>
    </row>
    <row r="13" spans="1:116" s="752" customFormat="1" ht="19.5" customHeight="1">
      <c r="A13" s="758" t="s">
        <v>28</v>
      </c>
      <c r="B13" s="428">
        <v>80276.37</v>
      </c>
      <c r="C13" s="429">
        <v>80703.039999999994</v>
      </c>
      <c r="D13" s="753">
        <v>426.66999999999825</v>
      </c>
      <c r="E13" s="388">
        <v>5.3150136210692919E-3</v>
      </c>
      <c r="F13" s="428">
        <v>49790.06</v>
      </c>
      <c r="G13" s="750">
        <v>49166.54</v>
      </c>
      <c r="H13" s="753">
        <v>-623.5199999999968</v>
      </c>
      <c r="I13" s="404">
        <v>-1.2522981494699882E-2</v>
      </c>
      <c r="J13" s="743">
        <v>0.62023307730531418</v>
      </c>
      <c r="K13" s="670">
        <v>0.60922785560494386</v>
      </c>
      <c r="L13" s="428">
        <v>1035.83</v>
      </c>
      <c r="M13" s="429">
        <v>264.86</v>
      </c>
      <c r="N13" s="753">
        <v>-770.96999999999991</v>
      </c>
      <c r="O13" s="404">
        <v>-0.74430167112363999</v>
      </c>
      <c r="P13" s="743">
        <v>2.0803951632112915E-2</v>
      </c>
      <c r="Q13" s="670">
        <v>5.3869969292124282E-3</v>
      </c>
      <c r="R13" s="428">
        <v>48754.22</v>
      </c>
      <c r="S13" s="750">
        <v>48901.67</v>
      </c>
      <c r="T13" s="753">
        <v>147.44999999999709</v>
      </c>
      <c r="U13" s="404">
        <v>3.0243535841614753E-3</v>
      </c>
      <c r="V13" s="743">
        <v>0.97919584752458633</v>
      </c>
      <c r="W13" s="670">
        <v>0.99461279968043304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48754.22</v>
      </c>
      <c r="AE13" s="429">
        <v>48901.67</v>
      </c>
      <c r="AF13" s="753">
        <v>147.44999999999709</v>
      </c>
      <c r="AG13" s="404">
        <v>3.0243535841614753E-3</v>
      </c>
      <c r="AH13" s="671">
        <v>0.97919584752458633</v>
      </c>
      <c r="AI13" s="670">
        <v>0.99461279968043304</v>
      </c>
      <c r="AJ13" s="428">
        <v>52201.93</v>
      </c>
      <c r="AK13" s="750">
        <v>33182.04</v>
      </c>
      <c r="AL13" s="753">
        <v>-19019.89</v>
      </c>
      <c r="AM13" s="404">
        <v>-0.36435223755137019</v>
      </c>
      <c r="AN13" s="671">
        <v>0.65027765954041028</v>
      </c>
      <c r="AO13" s="670">
        <v>0.41116220652902297</v>
      </c>
      <c r="AP13" s="428">
        <v>32334.81</v>
      </c>
      <c r="AQ13" s="429">
        <v>18687.13</v>
      </c>
      <c r="AR13" s="753">
        <v>-13647.68</v>
      </c>
      <c r="AS13" s="404">
        <v>-0.42207391971686242</v>
      </c>
      <c r="AT13" s="671">
        <v>0.64942299728098341</v>
      </c>
      <c r="AU13" s="670">
        <v>0.38007819952349708</v>
      </c>
      <c r="AV13" s="428">
        <v>787.41</v>
      </c>
      <c r="AW13" s="750">
        <v>535.26</v>
      </c>
      <c r="AX13" s="753">
        <v>-252.14999999999998</v>
      </c>
      <c r="AY13" s="404">
        <v>-0.32022707357031277</v>
      </c>
      <c r="AZ13" s="671">
        <v>2.4351774449888525E-2</v>
      </c>
      <c r="BA13" s="670">
        <v>2.8643242702330426E-2</v>
      </c>
      <c r="BB13" s="428">
        <v>33122.22</v>
      </c>
      <c r="BC13" s="429">
        <v>19222.39</v>
      </c>
      <c r="BD13" s="753">
        <v>-13899.830000000002</v>
      </c>
      <c r="BE13" s="404">
        <v>-0.4196527285912599</v>
      </c>
      <c r="BF13" s="671">
        <v>0.67937134467539428</v>
      </c>
      <c r="BG13" s="670">
        <v>0.39308248573105992</v>
      </c>
      <c r="BH13" s="428">
        <v>33122.22</v>
      </c>
      <c r="BI13" s="429">
        <v>19222.39</v>
      </c>
      <c r="BJ13" s="753">
        <v>-13899.830000000002</v>
      </c>
      <c r="BK13" s="404">
        <v>-0.4196527285912599</v>
      </c>
      <c r="BL13" s="671">
        <v>0.67937134467539428</v>
      </c>
      <c r="BM13" s="670">
        <v>0.39308248573105992</v>
      </c>
      <c r="BN13" s="428">
        <v>5947.38</v>
      </c>
      <c r="BO13" s="429">
        <v>5468.95</v>
      </c>
      <c r="BP13" s="753">
        <v>-478.43000000000029</v>
      </c>
      <c r="BQ13" s="404">
        <v>-8.0443825684587217E-2</v>
      </c>
      <c r="BR13" s="671">
        <v>7.4086309582757665E-2</v>
      </c>
      <c r="BS13" s="670">
        <v>6.7766344365714104E-2</v>
      </c>
      <c r="BT13" s="428">
        <v>-863.59</v>
      </c>
      <c r="BU13" s="750">
        <v>-334.73</v>
      </c>
      <c r="BV13" s="753">
        <v>528.86</v>
      </c>
      <c r="BW13" s="404">
        <v>0.61239708658043746</v>
      </c>
      <c r="BX13" s="671">
        <v>-1.7713133345175044E-2</v>
      </c>
      <c r="BY13" s="670">
        <v>-6.8449605095286118E-3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2711.42</v>
      </c>
      <c r="CG13" s="750">
        <v>3135.95</v>
      </c>
      <c r="CH13" s="753">
        <v>424.52999999999975</v>
      </c>
      <c r="CI13" s="404">
        <v>0.15657109558828944</v>
      </c>
      <c r="CJ13" s="671">
        <v>5.56140576138845E-2</v>
      </c>
      <c r="CK13" s="670">
        <v>6.4127666805653058E-2</v>
      </c>
      <c r="CL13" s="428">
        <v>13142.12</v>
      </c>
      <c r="CM13" s="750">
        <v>13923.55</v>
      </c>
      <c r="CN13" s="753">
        <v>781.42999999999847</v>
      </c>
      <c r="CO13" s="404">
        <v>5.9459965363274601E-2</v>
      </c>
      <c r="CP13" s="671">
        <v>0.26955861461838587</v>
      </c>
      <c r="CQ13" s="670">
        <v>0.28472545007154154</v>
      </c>
      <c r="CR13" s="428">
        <v>786.58</v>
      </c>
      <c r="CS13" s="750">
        <v>-124.94</v>
      </c>
      <c r="CT13" s="753">
        <v>-911.52</v>
      </c>
      <c r="CU13" s="404">
        <v>-1.1588395331689083</v>
      </c>
      <c r="CV13" s="671">
        <v>1.6133577770293527E-2</v>
      </c>
      <c r="CW13" s="670">
        <v>-2.5549229709333036E-3</v>
      </c>
      <c r="CX13" s="428">
        <v>-144.52000000000001</v>
      </c>
      <c r="CY13" s="750">
        <v>13079.44</v>
      </c>
      <c r="CZ13" s="753">
        <v>13223.960000000001</v>
      </c>
      <c r="DA13" s="404">
        <v>91.502629393855528</v>
      </c>
      <c r="DB13" s="671">
        <v>-1.8002807052685619E-3</v>
      </c>
      <c r="DC13" s="670">
        <v>0.16206873991363896</v>
      </c>
      <c r="DD13" s="853">
        <v>1.0029642562223331</v>
      </c>
      <c r="DE13" s="848">
        <v>0.73253592361978648</v>
      </c>
    </row>
    <row r="14" spans="1:116" s="752" customFormat="1" ht="19.5" customHeight="1">
      <c r="A14" s="758" t="s">
        <v>293</v>
      </c>
      <c r="B14" s="428">
        <v>86437.81</v>
      </c>
      <c r="C14" s="429">
        <v>71418.84</v>
      </c>
      <c r="D14" s="753">
        <v>-15018.970000000001</v>
      </c>
      <c r="E14" s="388">
        <v>-0.17375463353363535</v>
      </c>
      <c r="F14" s="428">
        <v>5442.35</v>
      </c>
      <c r="G14" s="750">
        <v>6044.46</v>
      </c>
      <c r="H14" s="753">
        <v>602.10999999999967</v>
      </c>
      <c r="I14" s="404">
        <v>0.11063419294973671</v>
      </c>
      <c r="J14" s="743">
        <v>6.2962608608431891E-2</v>
      </c>
      <c r="K14" s="670">
        <v>8.4633970532145303E-2</v>
      </c>
      <c r="L14" s="428">
        <v>213.06</v>
      </c>
      <c r="M14" s="429">
        <v>353.17</v>
      </c>
      <c r="N14" s="753">
        <v>140.11000000000001</v>
      </c>
      <c r="O14" s="404">
        <v>0.65760818548765609</v>
      </c>
      <c r="P14" s="743">
        <v>3.9148529587402496E-2</v>
      </c>
      <c r="Q14" s="670">
        <v>5.842870992611416E-2</v>
      </c>
      <c r="R14" s="428">
        <v>5229.3</v>
      </c>
      <c r="S14" s="750">
        <v>5691.29</v>
      </c>
      <c r="T14" s="753">
        <v>461.98999999999978</v>
      </c>
      <c r="U14" s="404">
        <v>8.834643260092169E-2</v>
      </c>
      <c r="V14" s="743">
        <v>0.96085330785414391</v>
      </c>
      <c r="W14" s="670">
        <v>0.94157129007388585</v>
      </c>
      <c r="X14" s="428">
        <v>761.43</v>
      </c>
      <c r="Y14" s="429">
        <v>773.89</v>
      </c>
      <c r="Z14" s="753">
        <v>12.460000000000036</v>
      </c>
      <c r="AA14" s="404">
        <v>1.6363946784340042E-2</v>
      </c>
      <c r="AB14" s="671">
        <v>0.13990831166683507</v>
      </c>
      <c r="AC14" s="670">
        <v>0.12803294256228018</v>
      </c>
      <c r="AD14" s="428">
        <v>4467.8599999999997</v>
      </c>
      <c r="AE14" s="429">
        <v>4917.3999999999996</v>
      </c>
      <c r="AF14" s="753">
        <v>449.53999999999996</v>
      </c>
      <c r="AG14" s="404">
        <v>0.1006164024835156</v>
      </c>
      <c r="AH14" s="671">
        <v>0.82094315874576229</v>
      </c>
      <c r="AI14" s="670">
        <v>0.81353834751160559</v>
      </c>
      <c r="AJ14" s="428">
        <v>27629.71</v>
      </c>
      <c r="AK14" s="750">
        <v>7448.02</v>
      </c>
      <c r="AL14" s="753">
        <v>-20181.689999999999</v>
      </c>
      <c r="AM14" s="404">
        <v>-0.7304343766185023</v>
      </c>
      <c r="AN14" s="671">
        <v>0.31964842700202606</v>
      </c>
      <c r="AO14" s="670">
        <v>0.10428648799112392</v>
      </c>
      <c r="AP14" s="428">
        <v>1894.55</v>
      </c>
      <c r="AQ14" s="429">
        <v>1348.46</v>
      </c>
      <c r="AR14" s="753">
        <v>-546.08999999999992</v>
      </c>
      <c r="AS14" s="404">
        <v>-0.28824259058879415</v>
      </c>
      <c r="AT14" s="671">
        <v>0.34811248817147</v>
      </c>
      <c r="AU14" s="670">
        <v>0.22309023469424896</v>
      </c>
      <c r="AV14" s="428">
        <v>66.44</v>
      </c>
      <c r="AW14" s="750">
        <v>-836.05</v>
      </c>
      <c r="AX14" s="753">
        <v>-902.49</v>
      </c>
      <c r="AY14" s="404">
        <v>-13.583534015653221</v>
      </c>
      <c r="AZ14" s="671">
        <v>3.5069013749967008E-2</v>
      </c>
      <c r="BA14" s="670">
        <v>-0.62000355961615472</v>
      </c>
      <c r="BB14" s="428">
        <v>1960.99</v>
      </c>
      <c r="BC14" s="429">
        <v>512.41</v>
      </c>
      <c r="BD14" s="753">
        <v>-1448.58</v>
      </c>
      <c r="BE14" s="404">
        <v>-0.73869831054722357</v>
      </c>
      <c r="BF14" s="671">
        <v>0.37500047807545944</v>
      </c>
      <c r="BG14" s="670">
        <v>9.0034069604606332E-2</v>
      </c>
      <c r="BH14" s="428">
        <v>1960.99</v>
      </c>
      <c r="BI14" s="429">
        <v>512.41</v>
      </c>
      <c r="BJ14" s="753">
        <v>-1448.58</v>
      </c>
      <c r="BK14" s="404">
        <v>-0.73869831054722357</v>
      </c>
      <c r="BL14" s="671">
        <v>0.43891035081672214</v>
      </c>
      <c r="BM14" s="670">
        <v>0.10420344084272176</v>
      </c>
      <c r="BN14" s="428">
        <v>14718.56</v>
      </c>
      <c r="BO14" s="429">
        <v>14314.11</v>
      </c>
      <c r="BP14" s="753">
        <v>-404.44999999999891</v>
      </c>
      <c r="BQ14" s="404">
        <v>-2.7478910980421923E-2</v>
      </c>
      <c r="BR14" s="671">
        <v>0.17027918685121707</v>
      </c>
      <c r="BS14" s="670">
        <v>0.20042484588100284</v>
      </c>
      <c r="BT14" s="428">
        <v>-16973.169999999998</v>
      </c>
      <c r="BU14" s="750">
        <v>-13499.86</v>
      </c>
      <c r="BV14" s="753">
        <v>3473.3099999999977</v>
      </c>
      <c r="BW14" s="404">
        <v>0.20463531561870871</v>
      </c>
      <c r="BX14" s="671">
        <v>-3.7989484898810617</v>
      </c>
      <c r="BY14" s="670">
        <v>-2.7453247651197792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4649.45</v>
      </c>
      <c r="CG14" s="750">
        <v>4532.6899999999996</v>
      </c>
      <c r="CH14" s="753">
        <v>-116.76000000000022</v>
      </c>
      <c r="CI14" s="404">
        <v>-2.5112647732527551E-2</v>
      </c>
      <c r="CJ14" s="671">
        <v>1.0406436190928097</v>
      </c>
      <c r="CK14" s="670">
        <v>0.92176556716964253</v>
      </c>
      <c r="CL14" s="428">
        <v>11569.83</v>
      </c>
      <c r="CM14" s="750">
        <v>6445.9</v>
      </c>
      <c r="CN14" s="753">
        <v>-5123.93</v>
      </c>
      <c r="CO14" s="404">
        <v>-0.44286994709516048</v>
      </c>
      <c r="CP14" s="671">
        <v>2.5895686077898592</v>
      </c>
      <c r="CQ14" s="670">
        <v>1.3108349941025745</v>
      </c>
      <c r="CR14" s="428">
        <v>416</v>
      </c>
      <c r="CS14" s="750">
        <v>884.3</v>
      </c>
      <c r="CT14" s="753">
        <v>468.29999999999995</v>
      </c>
      <c r="CU14" s="404">
        <v>1.1257211538461538</v>
      </c>
      <c r="CV14" s="671">
        <v>9.3109452847672053E-2</v>
      </c>
      <c r="CW14" s="670">
        <v>0.17983080489689673</v>
      </c>
      <c r="CX14" s="428">
        <v>2844.77</v>
      </c>
      <c r="CY14" s="750">
        <v>6041.96</v>
      </c>
      <c r="CZ14" s="753">
        <v>3197.19</v>
      </c>
      <c r="DA14" s="404">
        <v>1.123883477398876</v>
      </c>
      <c r="DB14" s="671">
        <v>3.2911176254928252E-2</v>
      </c>
      <c r="DC14" s="670">
        <v>8.4598965763095571E-2</v>
      </c>
      <c r="DD14" s="853">
        <v>0.36328130245800005</v>
      </c>
      <c r="DE14" s="848">
        <v>-0.22868995810794324</v>
      </c>
      <c r="DF14" s="755"/>
      <c r="DG14" s="754"/>
    </row>
    <row r="15" spans="1:116" s="752" customFormat="1" ht="19.5" customHeight="1">
      <c r="A15" s="758" t="s">
        <v>324</v>
      </c>
      <c r="B15" s="428">
        <v>57429.61</v>
      </c>
      <c r="C15" s="429">
        <v>66237.41</v>
      </c>
      <c r="D15" s="753">
        <v>8807.8000000000029</v>
      </c>
      <c r="E15" s="388">
        <v>0.1533668781661586</v>
      </c>
      <c r="F15" s="428">
        <v>8429.9500000000007</v>
      </c>
      <c r="G15" s="750">
        <v>11487.99</v>
      </c>
      <c r="H15" s="753">
        <v>3058.0399999999991</v>
      </c>
      <c r="I15" s="404">
        <v>0.3627589724731462</v>
      </c>
      <c r="J15" s="743">
        <v>0.14678751953913671</v>
      </c>
      <c r="K15" s="670">
        <v>0.17343658213689211</v>
      </c>
      <c r="L15" s="428">
        <v>1129.6500000000001</v>
      </c>
      <c r="M15" s="429">
        <v>1768.76</v>
      </c>
      <c r="N15" s="753">
        <v>639.1099999999999</v>
      </c>
      <c r="O15" s="404">
        <v>0.56575930597972812</v>
      </c>
      <c r="P15" s="743">
        <v>0.13400435352522849</v>
      </c>
      <c r="Q15" s="670">
        <v>0.15396601146066458</v>
      </c>
      <c r="R15" s="428">
        <v>7300.3</v>
      </c>
      <c r="S15" s="750">
        <v>9719.2199999999993</v>
      </c>
      <c r="T15" s="753">
        <v>2418.9199999999992</v>
      </c>
      <c r="U15" s="404">
        <v>0.3313452871799788</v>
      </c>
      <c r="V15" s="743">
        <v>0.86599564647477145</v>
      </c>
      <c r="W15" s="670">
        <v>0.84603311806504011</v>
      </c>
      <c r="X15" s="428">
        <v>422.48</v>
      </c>
      <c r="Y15" s="429">
        <v>1064.8900000000001</v>
      </c>
      <c r="Z15" s="753">
        <v>642.41000000000008</v>
      </c>
      <c r="AA15" s="404">
        <v>1.5205690210187466</v>
      </c>
      <c r="AB15" s="671">
        <v>5.0116548733978257E-2</v>
      </c>
      <c r="AC15" s="670">
        <v>9.2695937235321421E-2</v>
      </c>
      <c r="AD15" s="428">
        <v>6877.82</v>
      </c>
      <c r="AE15" s="429">
        <v>8654.33</v>
      </c>
      <c r="AF15" s="753">
        <v>1776.5100000000002</v>
      </c>
      <c r="AG15" s="404">
        <v>0.25829550642500099</v>
      </c>
      <c r="AH15" s="671">
        <v>0.81587909774079315</v>
      </c>
      <c r="AI15" s="670">
        <v>0.75333718082971868</v>
      </c>
      <c r="AJ15" s="428">
        <v>1533.72</v>
      </c>
      <c r="AK15" s="750">
        <v>2635.64</v>
      </c>
      <c r="AL15" s="753">
        <v>1101.9199999999998</v>
      </c>
      <c r="AM15" s="404">
        <v>0.71846230081109974</v>
      </c>
      <c r="AN15" s="671">
        <v>2.670608419594004E-2</v>
      </c>
      <c r="AO15" s="670">
        <v>3.9790807037895955E-2</v>
      </c>
      <c r="AP15" s="428">
        <v>262.17</v>
      </c>
      <c r="AQ15" s="429">
        <v>724.76</v>
      </c>
      <c r="AR15" s="753">
        <v>462.59</v>
      </c>
      <c r="AS15" s="404">
        <v>1.764465804630583</v>
      </c>
      <c r="AT15" s="671">
        <v>3.1099828587358169E-2</v>
      </c>
      <c r="AU15" s="670">
        <v>6.3088495028286062E-2</v>
      </c>
      <c r="AV15" s="428">
        <v>2374.87</v>
      </c>
      <c r="AW15" s="750">
        <v>2600.02</v>
      </c>
      <c r="AX15" s="753">
        <v>225.15000000000009</v>
      </c>
      <c r="AY15" s="404">
        <v>9.480518933667953E-2</v>
      </c>
      <c r="AZ15" s="671">
        <v>9.0585116527444018</v>
      </c>
      <c r="BA15" s="670">
        <v>3.5874220431591146</v>
      </c>
      <c r="BB15" s="428">
        <v>2637.04</v>
      </c>
      <c r="BC15" s="429">
        <v>3324.78</v>
      </c>
      <c r="BD15" s="753">
        <v>687.74000000000024</v>
      </c>
      <c r="BE15" s="404">
        <v>0.26079998786518227</v>
      </c>
      <c r="BF15" s="671">
        <v>0.36122351136254671</v>
      </c>
      <c r="BG15" s="670">
        <v>0.34208300666102842</v>
      </c>
      <c r="BH15" s="428">
        <v>2637.04</v>
      </c>
      <c r="BI15" s="429">
        <v>3324.78</v>
      </c>
      <c r="BJ15" s="753">
        <v>687.74000000000024</v>
      </c>
      <c r="BK15" s="404">
        <v>0.26079998786518227</v>
      </c>
      <c r="BL15" s="671">
        <v>0.3834121858379545</v>
      </c>
      <c r="BM15" s="670">
        <v>0.38417532033097884</v>
      </c>
      <c r="BN15" s="428">
        <v>12913.17</v>
      </c>
      <c r="BO15" s="429">
        <v>16077.89</v>
      </c>
      <c r="BP15" s="753">
        <v>3164.7199999999993</v>
      </c>
      <c r="BQ15" s="404">
        <v>0.24507692534056311</v>
      </c>
      <c r="BR15" s="671">
        <v>0.22485212767420848</v>
      </c>
      <c r="BS15" s="670">
        <v>0.24273126017457505</v>
      </c>
      <c r="BT15" s="428">
        <v>-8770.44</v>
      </c>
      <c r="BU15" s="750">
        <v>-8162.37</v>
      </c>
      <c r="BV15" s="753">
        <v>608.07000000000062</v>
      </c>
      <c r="BW15" s="404">
        <v>6.9331755305321124E-2</v>
      </c>
      <c r="BX15" s="671">
        <v>-1.2751773090892173</v>
      </c>
      <c r="BY15" s="670">
        <v>-0.94315446718579021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5332.99</v>
      </c>
      <c r="CG15" s="750">
        <v>4097.8900000000003</v>
      </c>
      <c r="CH15" s="753">
        <v>-1235.0999999999995</v>
      </c>
      <c r="CI15" s="404">
        <v>-0.2315961590027357</v>
      </c>
      <c r="CJ15" s="671">
        <v>0.77538958565359373</v>
      </c>
      <c r="CK15" s="670">
        <v>0.47350748122616082</v>
      </c>
      <c r="CL15" s="428">
        <v>7594.5</v>
      </c>
      <c r="CM15" s="750">
        <v>8815.0499999999993</v>
      </c>
      <c r="CN15" s="753">
        <v>1220.5499999999993</v>
      </c>
      <c r="CO15" s="404">
        <v>0.16071499111198884</v>
      </c>
      <c r="CP15" s="671">
        <v>1.1042016220255837</v>
      </c>
      <c r="CQ15" s="670">
        <v>1.0185710505608174</v>
      </c>
      <c r="CR15" s="428">
        <v>732.48</v>
      </c>
      <c r="CS15" s="750">
        <v>557.19000000000005</v>
      </c>
      <c r="CT15" s="753">
        <v>-175.28999999999996</v>
      </c>
      <c r="CU15" s="404">
        <v>-0.23931028833551765</v>
      </c>
      <c r="CV15" s="671">
        <v>0.10649886155787736</v>
      </c>
      <c r="CW15" s="670">
        <v>6.4382800286099565E-2</v>
      </c>
      <c r="CX15" s="428">
        <v>-648.75</v>
      </c>
      <c r="CY15" s="750">
        <v>21.79</v>
      </c>
      <c r="CZ15" s="753">
        <v>670.54</v>
      </c>
      <c r="DA15" s="404">
        <v>1.0335876685934489</v>
      </c>
      <c r="DB15" s="671">
        <v>-1.1296437499749694E-2</v>
      </c>
      <c r="DC15" s="670">
        <v>3.2896817674483346E-4</v>
      </c>
      <c r="DD15" s="853">
        <v>1.094324945985792</v>
      </c>
      <c r="DE15" s="848">
        <v>0.99748218521826659</v>
      </c>
      <c r="DF15" s="757"/>
      <c r="DG15" s="754"/>
    </row>
    <row r="16" spans="1:116" s="752" customFormat="1" ht="19.5" customHeight="1">
      <c r="A16" s="758" t="s">
        <v>7</v>
      </c>
      <c r="B16" s="428">
        <v>41657.42</v>
      </c>
      <c r="C16" s="429">
        <v>42812.78</v>
      </c>
      <c r="D16" s="753">
        <v>1155.3600000000006</v>
      </c>
      <c r="E16" s="388">
        <v>2.7734794905685485E-2</v>
      </c>
      <c r="F16" s="428">
        <v>28071.89</v>
      </c>
      <c r="G16" s="750">
        <v>28852.83</v>
      </c>
      <c r="H16" s="753">
        <v>780.94000000000233</v>
      </c>
      <c r="I16" s="404">
        <v>2.7819288263098863E-2</v>
      </c>
      <c r="J16" s="743">
        <v>0.67387490631921032</v>
      </c>
      <c r="K16" s="670">
        <v>0.6739303077258707</v>
      </c>
      <c r="L16" s="428">
        <v>2515.08</v>
      </c>
      <c r="M16" s="429">
        <v>1498.38</v>
      </c>
      <c r="N16" s="753">
        <v>-1016.6999999999998</v>
      </c>
      <c r="O16" s="404">
        <v>-0.40424161458084829</v>
      </c>
      <c r="P16" s="743">
        <v>8.9594252471066255E-2</v>
      </c>
      <c r="Q16" s="670">
        <v>5.1931820899371053E-2</v>
      </c>
      <c r="R16" s="428">
        <v>25556.81</v>
      </c>
      <c r="S16" s="750">
        <v>27354.45</v>
      </c>
      <c r="T16" s="753">
        <v>1797.6399999999994</v>
      </c>
      <c r="U16" s="404">
        <v>7.0338982056054697E-2</v>
      </c>
      <c r="V16" s="743">
        <v>0.91040574752893377</v>
      </c>
      <c r="W16" s="670">
        <v>0.9480681791006289</v>
      </c>
      <c r="X16" s="428">
        <v>738.7</v>
      </c>
      <c r="Y16" s="429">
        <v>771.81</v>
      </c>
      <c r="Z16" s="753">
        <v>33.1099999999999</v>
      </c>
      <c r="AA16" s="404">
        <v>4.4821984567483278E-2</v>
      </c>
      <c r="AB16" s="671">
        <v>2.6314580172549836E-2</v>
      </c>
      <c r="AC16" s="670">
        <v>2.6749889005688521E-2</v>
      </c>
      <c r="AD16" s="428">
        <v>24818.12</v>
      </c>
      <c r="AE16" s="429">
        <v>26582.639999999999</v>
      </c>
      <c r="AF16" s="753">
        <v>1764.5200000000004</v>
      </c>
      <c r="AG16" s="404">
        <v>7.1098052551925792E-2</v>
      </c>
      <c r="AH16" s="671">
        <v>0.88409152358462506</v>
      </c>
      <c r="AI16" s="670">
        <v>0.92131829009494037</v>
      </c>
      <c r="AJ16" s="428">
        <v>5985.37</v>
      </c>
      <c r="AK16" s="750">
        <v>4674.1899999999996</v>
      </c>
      <c r="AL16" s="753">
        <v>-1311.1800000000003</v>
      </c>
      <c r="AM16" s="404">
        <v>-0.21906415142255203</v>
      </c>
      <c r="AN16" s="671">
        <v>0.14368076563550983</v>
      </c>
      <c r="AO16" s="670">
        <v>0.10917744654750286</v>
      </c>
      <c r="AP16" s="428">
        <v>3586.73</v>
      </c>
      <c r="AQ16" s="429">
        <v>3095.52</v>
      </c>
      <c r="AR16" s="753">
        <v>-491.21000000000004</v>
      </c>
      <c r="AS16" s="404">
        <v>-0.13695204266839156</v>
      </c>
      <c r="AT16" s="671">
        <v>0.12776945193216419</v>
      </c>
      <c r="AU16" s="670">
        <v>0.10728652960558807</v>
      </c>
      <c r="AV16" s="428">
        <v>2212.56</v>
      </c>
      <c r="AW16" s="750">
        <v>5394.78</v>
      </c>
      <c r="AX16" s="753">
        <v>3182.22</v>
      </c>
      <c r="AY16" s="404">
        <v>1.438252521965506</v>
      </c>
      <c r="AZ16" s="671">
        <v>0.61687386561017976</v>
      </c>
      <c r="BA16" s="670">
        <v>1.7427701969297564</v>
      </c>
      <c r="BB16" s="428">
        <v>5799.3</v>
      </c>
      <c r="BC16" s="429">
        <v>8490.2999999999993</v>
      </c>
      <c r="BD16" s="753">
        <v>2690.9999999999991</v>
      </c>
      <c r="BE16" s="404">
        <v>0.46402151983860102</v>
      </c>
      <c r="BF16" s="671">
        <v>0.22691799172118898</v>
      </c>
      <c r="BG16" s="670">
        <v>0.31038094350279383</v>
      </c>
      <c r="BH16" s="428">
        <v>5799.3</v>
      </c>
      <c r="BI16" s="429">
        <v>8490.2999999999993</v>
      </c>
      <c r="BJ16" s="753">
        <v>2690.9999999999991</v>
      </c>
      <c r="BK16" s="404">
        <v>0.46402151983860102</v>
      </c>
      <c r="BL16" s="671">
        <v>0.23367201061160153</v>
      </c>
      <c r="BM16" s="670">
        <v>0.31939265625987484</v>
      </c>
      <c r="BN16" s="428">
        <v>12949.36</v>
      </c>
      <c r="BO16" s="429">
        <v>14195.41</v>
      </c>
      <c r="BP16" s="753">
        <v>1246.0499999999993</v>
      </c>
      <c r="BQ16" s="404">
        <v>9.6224832733046203E-2</v>
      </c>
      <c r="BR16" s="671">
        <v>0.31085362463637933</v>
      </c>
      <c r="BS16" s="670">
        <v>0.33156945192533632</v>
      </c>
      <c r="BT16" s="428">
        <v>7166.27</v>
      </c>
      <c r="BU16" s="750">
        <v>8967.5400000000009</v>
      </c>
      <c r="BV16" s="753">
        <v>1801.2700000000004</v>
      </c>
      <c r="BW16" s="404">
        <v>0.25135391214676539</v>
      </c>
      <c r="BX16" s="671">
        <v>0.28875152509537388</v>
      </c>
      <c r="BY16" s="670">
        <v>0.33734572638383553</v>
      </c>
      <c r="BZ16" s="428">
        <v>-0.26</v>
      </c>
      <c r="CA16" s="429">
        <v>-1.49</v>
      </c>
      <c r="CB16" s="753">
        <v>-1.23</v>
      </c>
      <c r="CC16" s="404">
        <v>-4.7307692307692308</v>
      </c>
      <c r="CD16" s="671">
        <v>-1.0476216570795856E-5</v>
      </c>
      <c r="CE16" s="670">
        <v>-5.6051618650367306E-5</v>
      </c>
      <c r="CF16" s="428">
        <v>6873.9</v>
      </c>
      <c r="CG16" s="750">
        <v>6873.85</v>
      </c>
      <c r="CH16" s="753">
        <v>-4.9999999999272404E-2</v>
      </c>
      <c r="CI16" s="404">
        <v>-7.2738910951966721E-6</v>
      </c>
      <c r="CJ16" s="671">
        <v>0.27697101956151393</v>
      </c>
      <c r="CK16" s="670">
        <v>0.25858417373142772</v>
      </c>
      <c r="CL16" s="428">
        <v>6152.14</v>
      </c>
      <c r="CM16" s="750">
        <v>4654.04</v>
      </c>
      <c r="CN16" s="753">
        <v>-1498.1000000000004</v>
      </c>
      <c r="CO16" s="404">
        <v>-0.24350876280448758</v>
      </c>
      <c r="CP16" s="671">
        <v>0.24788904236098466</v>
      </c>
      <c r="CQ16" s="670">
        <v>0.17507817131782247</v>
      </c>
      <c r="CR16" s="428">
        <v>69.75</v>
      </c>
      <c r="CS16" s="750">
        <v>19.95</v>
      </c>
      <c r="CT16" s="753">
        <v>-49.8</v>
      </c>
      <c r="CU16" s="404">
        <v>-0.71397849462365592</v>
      </c>
      <c r="CV16" s="671">
        <v>2.8104465608192724E-3</v>
      </c>
      <c r="CW16" s="670">
        <v>7.5048979333881057E-4</v>
      </c>
      <c r="CX16" s="428">
        <v>-1242.97</v>
      </c>
      <c r="CY16" s="750">
        <v>-2421.5500000000002</v>
      </c>
      <c r="CZ16" s="753">
        <v>-1178.5800000000002</v>
      </c>
      <c r="DA16" s="404">
        <v>-0.94819665800461805</v>
      </c>
      <c r="DB16" s="671">
        <v>-2.9837901627129095E-2</v>
      </c>
      <c r="DC16" s="670">
        <v>-5.6561381905122728E-2</v>
      </c>
      <c r="DD16" s="853">
        <v>1.0500831650423159</v>
      </c>
      <c r="DE16" s="848">
        <v>1.0910951658676489</v>
      </c>
      <c r="DF16" s="756"/>
    </row>
    <row r="17" spans="1:111" s="752" customFormat="1" ht="19.5" customHeight="1">
      <c r="A17" s="758" t="s">
        <v>2</v>
      </c>
      <c r="B17" s="428">
        <v>33688.26</v>
      </c>
      <c r="C17" s="429">
        <v>33571.03</v>
      </c>
      <c r="D17" s="753">
        <v>-117.2300000000032</v>
      </c>
      <c r="E17" s="388">
        <v>-3.4798472821096489E-3</v>
      </c>
      <c r="F17" s="428">
        <v>10773.25</v>
      </c>
      <c r="G17" s="750">
        <v>13772.97</v>
      </c>
      <c r="H17" s="753">
        <v>2999.7199999999993</v>
      </c>
      <c r="I17" s="404">
        <v>0.27844151022207775</v>
      </c>
      <c r="J17" s="743">
        <v>0.31979241433068967</v>
      </c>
      <c r="K17" s="670">
        <v>0.41026355163961309</v>
      </c>
      <c r="L17" s="428">
        <v>1071.3</v>
      </c>
      <c r="M17" s="429">
        <v>2162.02</v>
      </c>
      <c r="N17" s="753">
        <v>1090.72</v>
      </c>
      <c r="O17" s="404">
        <v>1.0181275086343695</v>
      </c>
      <c r="P17" s="743">
        <v>9.9440744436451387E-2</v>
      </c>
      <c r="Q17" s="670">
        <v>0.15697558333460396</v>
      </c>
      <c r="R17" s="428">
        <v>9701.9500000000007</v>
      </c>
      <c r="S17" s="750">
        <v>11610.95</v>
      </c>
      <c r="T17" s="753">
        <v>1909</v>
      </c>
      <c r="U17" s="404">
        <v>0.1967645679476806</v>
      </c>
      <c r="V17" s="743">
        <v>0.90055925556354866</v>
      </c>
      <c r="W17" s="670">
        <v>0.84302441666539618</v>
      </c>
      <c r="X17" s="428">
        <v>2845.4</v>
      </c>
      <c r="Y17" s="429">
        <v>-1142.4100000000001</v>
      </c>
      <c r="Z17" s="753">
        <v>-3987.8100000000004</v>
      </c>
      <c r="AA17" s="404">
        <v>-1.4014936388556971</v>
      </c>
      <c r="AB17" s="671">
        <v>0.26411714199521963</v>
      </c>
      <c r="AC17" s="670">
        <v>-8.2945798909022539E-2</v>
      </c>
      <c r="AD17" s="428">
        <v>6856.56</v>
      </c>
      <c r="AE17" s="429">
        <v>12753.37</v>
      </c>
      <c r="AF17" s="753">
        <v>5896.81</v>
      </c>
      <c r="AG17" s="404">
        <v>0.86002456042096909</v>
      </c>
      <c r="AH17" s="671">
        <v>0.63644304179333078</v>
      </c>
      <c r="AI17" s="670">
        <v>0.92597094163422999</v>
      </c>
      <c r="AJ17" s="428">
        <v>1666.36</v>
      </c>
      <c r="AK17" s="750">
        <v>377.19</v>
      </c>
      <c r="AL17" s="753">
        <v>-1289.1699999999998</v>
      </c>
      <c r="AM17" s="404">
        <v>-0.77364435056050307</v>
      </c>
      <c r="AN17" s="671">
        <v>4.9464115985806328E-2</v>
      </c>
      <c r="AO17" s="670">
        <v>1.1235580201143664E-2</v>
      </c>
      <c r="AP17" s="428">
        <v>9404.2199999999993</v>
      </c>
      <c r="AQ17" s="429">
        <v>2415.61</v>
      </c>
      <c r="AR17" s="753">
        <v>-6988.6099999999988</v>
      </c>
      <c r="AS17" s="404">
        <v>-0.74313552851804821</v>
      </c>
      <c r="AT17" s="671">
        <v>0.872923212586731</v>
      </c>
      <c r="AU17" s="670">
        <v>0.17538773409075895</v>
      </c>
      <c r="AV17" s="428">
        <v>-2110.31</v>
      </c>
      <c r="AW17" s="750">
        <v>-6477.92</v>
      </c>
      <c r="AX17" s="753">
        <v>-4367.6100000000006</v>
      </c>
      <c r="AY17" s="404">
        <v>-2.069653273689648</v>
      </c>
      <c r="AZ17" s="671">
        <v>-0.22440032240845068</v>
      </c>
      <c r="BA17" s="670">
        <v>-2.6816911670344137</v>
      </c>
      <c r="BB17" s="428">
        <v>7293.91</v>
      </c>
      <c r="BC17" s="429">
        <v>-4062.3</v>
      </c>
      <c r="BD17" s="753">
        <v>-11356.21</v>
      </c>
      <c r="BE17" s="404">
        <v>-1.5569440807468147</v>
      </c>
      <c r="BF17" s="671">
        <v>0.75179834981627403</v>
      </c>
      <c r="BG17" s="670">
        <v>-0.34986801252266181</v>
      </c>
      <c r="BH17" s="428">
        <v>3726.8</v>
      </c>
      <c r="BI17" s="429">
        <v>-4062.3</v>
      </c>
      <c r="BJ17" s="753">
        <v>-7789.1</v>
      </c>
      <c r="BK17" s="404">
        <v>-2.0900236127508856</v>
      </c>
      <c r="BL17" s="671">
        <v>0.54353786738539445</v>
      </c>
      <c r="BM17" s="670">
        <v>-0.31852757349626021</v>
      </c>
      <c r="BN17" s="428">
        <v>7207.17</v>
      </c>
      <c r="BO17" s="429">
        <v>7752.34</v>
      </c>
      <c r="BP17" s="753">
        <v>545.17000000000007</v>
      </c>
      <c r="BQ17" s="404">
        <v>7.5642728005583332E-2</v>
      </c>
      <c r="BR17" s="671">
        <v>0.21393714011943626</v>
      </c>
      <c r="BS17" s="670">
        <v>0.23092350755994084</v>
      </c>
      <c r="BT17" s="428">
        <v>-1866.04</v>
      </c>
      <c r="BU17" s="750">
        <v>-1307.06</v>
      </c>
      <c r="BV17" s="753">
        <v>558.98</v>
      </c>
      <c r="BW17" s="404">
        <v>0.29955413603138198</v>
      </c>
      <c r="BX17" s="671">
        <v>-0.27215396642047907</v>
      </c>
      <c r="BY17" s="670">
        <v>-0.1024874209718686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2830.8</v>
      </c>
      <c r="CG17" s="750">
        <v>2759.38</v>
      </c>
      <c r="CH17" s="753">
        <v>-71.420000000000073</v>
      </c>
      <c r="CI17" s="404">
        <v>-2.5229617069379706E-2</v>
      </c>
      <c r="CJ17" s="671">
        <v>0.41286009310791416</v>
      </c>
      <c r="CK17" s="670">
        <v>0.21636477260520159</v>
      </c>
      <c r="CL17" s="428">
        <v>7220.37</v>
      </c>
      <c r="CM17" s="750">
        <v>5987.8</v>
      </c>
      <c r="CN17" s="753">
        <v>-1232.5699999999997</v>
      </c>
      <c r="CO17" s="404">
        <v>-0.17070731832302219</v>
      </c>
      <c r="CP17" s="671">
        <v>1.0530601351114843</v>
      </c>
      <c r="CQ17" s="670">
        <v>0.46950727533193187</v>
      </c>
      <c r="CR17" s="428">
        <v>164.52</v>
      </c>
      <c r="CS17" s="750">
        <v>815.43</v>
      </c>
      <c r="CT17" s="753">
        <v>650.91</v>
      </c>
      <c r="CU17" s="404">
        <v>3.9564186725018229</v>
      </c>
      <c r="CV17" s="671">
        <v>2.3994539535860549E-2</v>
      </c>
      <c r="CW17" s="670">
        <v>6.3938394322441819E-2</v>
      </c>
      <c r="CX17" s="428">
        <v>-5219.8900000000003</v>
      </c>
      <c r="CY17" s="750">
        <v>8560.1200000000008</v>
      </c>
      <c r="CZ17" s="753">
        <v>13780.010000000002</v>
      </c>
      <c r="DA17" s="404">
        <v>2.6399042891708446</v>
      </c>
      <c r="DB17" s="671">
        <v>-0.15494685685755216</v>
      </c>
      <c r="DC17" s="670">
        <v>0.25498532514492411</v>
      </c>
      <c r="DD17" s="853">
        <v>1.7612986687201746</v>
      </c>
      <c r="DE17" s="848">
        <v>0.32879544779144648</v>
      </c>
      <c r="DF17" s="757"/>
      <c r="DG17" s="754"/>
    </row>
    <row r="18" spans="1:111" s="752" customFormat="1" ht="19.5" customHeight="1">
      <c r="A18" s="758" t="s">
        <v>438</v>
      </c>
      <c r="B18" s="428">
        <v>25979.89</v>
      </c>
      <c r="C18" s="429">
        <v>27350.12</v>
      </c>
      <c r="D18" s="753">
        <v>1370.2299999999996</v>
      </c>
      <c r="E18" s="388">
        <v>5.2741947714174293E-2</v>
      </c>
      <c r="F18" s="428">
        <v>11873.36</v>
      </c>
      <c r="G18" s="750">
        <v>14259.81</v>
      </c>
      <c r="H18" s="753">
        <v>2386.4499999999989</v>
      </c>
      <c r="I18" s="404">
        <v>0.20099196857502838</v>
      </c>
      <c r="J18" s="743">
        <v>0.45702118061315888</v>
      </c>
      <c r="K18" s="670">
        <v>0.52138016213457195</v>
      </c>
      <c r="L18" s="428">
        <v>1340.74</v>
      </c>
      <c r="M18" s="429">
        <v>1393.11</v>
      </c>
      <c r="N18" s="753">
        <v>52.369999999999891</v>
      </c>
      <c r="O18" s="404">
        <v>3.9060518817966114E-2</v>
      </c>
      <c r="P18" s="743">
        <v>0.11292001590114339</v>
      </c>
      <c r="Q18" s="670">
        <v>9.7694850071634892E-2</v>
      </c>
      <c r="R18" s="428">
        <v>10532.62</v>
      </c>
      <c r="S18" s="750">
        <v>12866.7</v>
      </c>
      <c r="T18" s="753">
        <v>2334.08</v>
      </c>
      <c r="U18" s="404">
        <v>0.22160488083686677</v>
      </c>
      <c r="V18" s="743">
        <v>0.88707998409885658</v>
      </c>
      <c r="W18" s="670">
        <v>0.90230514992836519</v>
      </c>
      <c r="X18" s="428">
        <v>0</v>
      </c>
      <c r="Y18" s="429">
        <v>0</v>
      </c>
      <c r="Z18" s="753">
        <v>0</v>
      </c>
      <c r="AA18" s="404">
        <v>0</v>
      </c>
      <c r="AB18" s="671">
        <v>0</v>
      </c>
      <c r="AC18" s="670">
        <v>0</v>
      </c>
      <c r="AD18" s="428">
        <v>10532.62</v>
      </c>
      <c r="AE18" s="429">
        <v>12866.7</v>
      </c>
      <c r="AF18" s="753">
        <v>2334.08</v>
      </c>
      <c r="AG18" s="404">
        <v>0.22160488083686677</v>
      </c>
      <c r="AH18" s="671">
        <v>0.88707998409885658</v>
      </c>
      <c r="AI18" s="670">
        <v>0.90230514992836519</v>
      </c>
      <c r="AJ18" s="428">
        <v>6021.37</v>
      </c>
      <c r="AK18" s="750">
        <v>4101.2</v>
      </c>
      <c r="AL18" s="753">
        <v>-1920.17</v>
      </c>
      <c r="AM18" s="404">
        <v>-0.31889254438773901</v>
      </c>
      <c r="AN18" s="671">
        <v>0.23177041935127515</v>
      </c>
      <c r="AO18" s="670">
        <v>0.14995181008346581</v>
      </c>
      <c r="AP18" s="428">
        <v>1082.8599999999999</v>
      </c>
      <c r="AQ18" s="429">
        <v>2830.41</v>
      </c>
      <c r="AR18" s="753">
        <v>1747.55</v>
      </c>
      <c r="AS18" s="404">
        <v>1.6138281957039693</v>
      </c>
      <c r="AT18" s="671">
        <v>9.1200805837606189E-2</v>
      </c>
      <c r="AU18" s="670">
        <v>0.19848861941358265</v>
      </c>
      <c r="AV18" s="428">
        <v>333.46</v>
      </c>
      <c r="AW18" s="750">
        <v>1931.74</v>
      </c>
      <c r="AX18" s="753">
        <v>1598.28</v>
      </c>
      <c r="AY18" s="404">
        <v>4.7930186529118934</v>
      </c>
      <c r="AZ18" s="671">
        <v>0.30794377851245774</v>
      </c>
      <c r="BA18" s="670">
        <v>0.68249476224292593</v>
      </c>
      <c r="BB18" s="428">
        <v>1416.32</v>
      </c>
      <c r="BC18" s="429">
        <v>4762.16</v>
      </c>
      <c r="BD18" s="753">
        <v>3345.84</v>
      </c>
      <c r="BE18" s="404">
        <v>2.3623474920921828</v>
      </c>
      <c r="BF18" s="671">
        <v>0.13446986599725422</v>
      </c>
      <c r="BG18" s="670">
        <v>0.37011510332874781</v>
      </c>
      <c r="BH18" s="428">
        <v>1416.32</v>
      </c>
      <c r="BI18" s="429">
        <v>4762.16</v>
      </c>
      <c r="BJ18" s="753">
        <v>3345.84</v>
      </c>
      <c r="BK18" s="404">
        <v>2.3623474920921828</v>
      </c>
      <c r="BL18" s="671">
        <v>0.13446986599725422</v>
      </c>
      <c r="BM18" s="670">
        <v>0.37011510332874781</v>
      </c>
      <c r="BN18" s="428">
        <v>3095.47</v>
      </c>
      <c r="BO18" s="429">
        <v>3077.04</v>
      </c>
      <c r="BP18" s="753">
        <v>-18.429999999999836</v>
      </c>
      <c r="BQ18" s="404">
        <v>-5.953861610676194E-3</v>
      </c>
      <c r="BR18" s="671">
        <v>0.11914869539478419</v>
      </c>
      <c r="BS18" s="670">
        <v>0.11250553928099767</v>
      </c>
      <c r="BT18" s="428">
        <v>-1219.83</v>
      </c>
      <c r="BU18" s="750">
        <v>-493.52</v>
      </c>
      <c r="BV18" s="753">
        <v>726.31</v>
      </c>
      <c r="BW18" s="404">
        <v>0.59541903379979177</v>
      </c>
      <c r="BX18" s="671">
        <v>-0.11581448870271593</v>
      </c>
      <c r="BY18" s="670">
        <v>-3.8356377315084671E-2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1057.8499999999999</v>
      </c>
      <c r="CG18" s="750">
        <v>1603.49</v>
      </c>
      <c r="CH18" s="753">
        <v>545.6400000000001</v>
      </c>
      <c r="CI18" s="404">
        <v>0.51580091695419972</v>
      </c>
      <c r="CJ18" s="671">
        <v>0.1004355991196872</v>
      </c>
      <c r="CK18" s="670">
        <v>0.12462325227136717</v>
      </c>
      <c r="CL18" s="428">
        <v>7475.76</v>
      </c>
      <c r="CM18" s="750">
        <v>8205.85</v>
      </c>
      <c r="CN18" s="753">
        <v>730.09000000000015</v>
      </c>
      <c r="CO18" s="404">
        <v>9.7660973600008583E-2</v>
      </c>
      <c r="CP18" s="671">
        <v>0.70977211747884184</v>
      </c>
      <c r="CQ18" s="670">
        <v>0.63775871046966204</v>
      </c>
      <c r="CR18" s="428">
        <v>144.94</v>
      </c>
      <c r="CS18" s="750">
        <v>-276.14999999999998</v>
      </c>
      <c r="CT18" s="753">
        <v>-421.09</v>
      </c>
      <c r="CU18" s="404">
        <v>-2.9052711466813852</v>
      </c>
      <c r="CV18" s="671">
        <v>1.3761058502063113E-2</v>
      </c>
      <c r="CW18" s="670">
        <v>-2.1462379631140848E-2</v>
      </c>
      <c r="CX18" s="428">
        <v>1657.58</v>
      </c>
      <c r="CY18" s="750">
        <v>-935.12</v>
      </c>
      <c r="CZ18" s="753">
        <v>-2592.6999999999998</v>
      </c>
      <c r="DA18" s="404">
        <v>-1.5641477334427296</v>
      </c>
      <c r="DB18" s="671">
        <v>6.3802425645374167E-2</v>
      </c>
      <c r="DC18" s="670">
        <v>-3.419070921809484E-2</v>
      </c>
      <c r="DD18" s="853">
        <v>0.84262415239513055</v>
      </c>
      <c r="DE18" s="848">
        <v>1.0726775319234922</v>
      </c>
      <c r="DF18" s="757"/>
      <c r="DG18" s="754"/>
    </row>
    <row r="19" spans="1:111" s="752" customFormat="1" ht="19.5" customHeight="1">
      <c r="A19" s="758" t="s">
        <v>0</v>
      </c>
      <c r="B19" s="428">
        <v>31128.6</v>
      </c>
      <c r="C19" s="429">
        <v>24253.32</v>
      </c>
      <c r="D19" s="753">
        <v>-6875.2799999999988</v>
      </c>
      <c r="E19" s="388">
        <v>-0.220866984059675</v>
      </c>
      <c r="F19" s="428">
        <v>3338.38</v>
      </c>
      <c r="G19" s="750">
        <v>748.16</v>
      </c>
      <c r="H19" s="753">
        <v>-2590.2200000000003</v>
      </c>
      <c r="I19" s="404">
        <v>-0.77589130057093569</v>
      </c>
      <c r="J19" s="743">
        <v>0.10724478453897703</v>
      </c>
      <c r="K19" s="670">
        <v>3.0847735485286139E-2</v>
      </c>
      <c r="L19" s="428">
        <v>1879.82</v>
      </c>
      <c r="M19" s="429">
        <v>-69.09</v>
      </c>
      <c r="N19" s="753">
        <v>-1948.9099999999999</v>
      </c>
      <c r="O19" s="404">
        <v>-1.0367535189539423</v>
      </c>
      <c r="P19" s="743">
        <v>0.56309347647661434</v>
      </c>
      <c r="Q19" s="670">
        <v>-9.234655688622756E-2</v>
      </c>
      <c r="R19" s="428">
        <v>1458.56</v>
      </c>
      <c r="S19" s="750">
        <v>817.25</v>
      </c>
      <c r="T19" s="753">
        <v>-641.30999999999995</v>
      </c>
      <c r="U19" s="404">
        <v>-0.43968708863536637</v>
      </c>
      <c r="V19" s="743">
        <v>0.43690652352338555</v>
      </c>
      <c r="W19" s="670">
        <v>1.0923465568862276</v>
      </c>
      <c r="X19" s="428">
        <v>0</v>
      </c>
      <c r="Y19" s="429">
        <v>0</v>
      </c>
      <c r="Z19" s="753">
        <v>0</v>
      </c>
      <c r="AA19" s="404">
        <v>0</v>
      </c>
      <c r="AB19" s="671">
        <v>0</v>
      </c>
      <c r="AC19" s="670">
        <v>0</v>
      </c>
      <c r="AD19" s="428">
        <v>1458.56</v>
      </c>
      <c r="AE19" s="429">
        <v>817.25</v>
      </c>
      <c r="AF19" s="753">
        <v>-641.30999999999995</v>
      </c>
      <c r="AG19" s="404">
        <v>-0.43968708863536637</v>
      </c>
      <c r="AH19" s="671">
        <v>0.43690652352338555</v>
      </c>
      <c r="AI19" s="670">
        <v>1.0923465568862276</v>
      </c>
      <c r="AJ19" s="428">
        <v>6018.38</v>
      </c>
      <c r="AK19" s="750">
        <v>7010.15</v>
      </c>
      <c r="AL19" s="753">
        <v>991.76999999999953</v>
      </c>
      <c r="AM19" s="404">
        <v>0.16479019270966597</v>
      </c>
      <c r="AN19" s="671">
        <v>0.19333924429624205</v>
      </c>
      <c r="AO19" s="670">
        <v>0.28903877902076908</v>
      </c>
      <c r="AP19" s="428">
        <v>147.09</v>
      </c>
      <c r="AQ19" s="429">
        <v>325.98</v>
      </c>
      <c r="AR19" s="753">
        <v>178.89000000000001</v>
      </c>
      <c r="AS19" s="404">
        <v>1.2161941668366307</v>
      </c>
      <c r="AT19" s="671">
        <v>4.4060292716826724E-2</v>
      </c>
      <c r="AU19" s="670">
        <v>0.43570893926432852</v>
      </c>
      <c r="AV19" s="428">
        <v>-239.75</v>
      </c>
      <c r="AW19" s="750">
        <v>-725.66</v>
      </c>
      <c r="AX19" s="753">
        <v>-485.90999999999997</v>
      </c>
      <c r="AY19" s="404">
        <v>-2.0267361835245046</v>
      </c>
      <c r="AZ19" s="671">
        <v>-1.6299544496566727</v>
      </c>
      <c r="BA19" s="670">
        <v>-2.2260874900300629</v>
      </c>
      <c r="BB19" s="428">
        <v>-92.66</v>
      </c>
      <c r="BC19" s="429">
        <v>-399.68</v>
      </c>
      <c r="BD19" s="753">
        <v>-307.02</v>
      </c>
      <c r="BE19" s="404">
        <v>-3.3134038420030216</v>
      </c>
      <c r="BF19" s="671">
        <v>-6.3528411584028083E-2</v>
      </c>
      <c r="BG19" s="670">
        <v>-0.48905475680636279</v>
      </c>
      <c r="BH19" s="428">
        <v>-92.66</v>
      </c>
      <c r="BI19" s="429">
        <v>-399.68</v>
      </c>
      <c r="BJ19" s="753">
        <v>-307.02</v>
      </c>
      <c r="BK19" s="404">
        <v>-3.3134038420030216</v>
      </c>
      <c r="BL19" s="671">
        <v>-6.3528411584028083E-2</v>
      </c>
      <c r="BM19" s="670">
        <v>-0.48905475680636279</v>
      </c>
      <c r="BN19" s="428">
        <v>6095.87</v>
      </c>
      <c r="BO19" s="429">
        <v>5067.97</v>
      </c>
      <c r="BP19" s="753">
        <v>-1027.8999999999996</v>
      </c>
      <c r="BQ19" s="404">
        <v>-0.16862236235352782</v>
      </c>
      <c r="BR19" s="671">
        <v>0.19582859492556684</v>
      </c>
      <c r="BS19" s="670">
        <v>0.20895984549744118</v>
      </c>
      <c r="BT19" s="428">
        <v>-6712.1</v>
      </c>
      <c r="BU19" s="750">
        <v>-5684.74</v>
      </c>
      <c r="BV19" s="753">
        <v>1027.3600000000006</v>
      </c>
      <c r="BW19" s="404">
        <v>0.15306089003441553</v>
      </c>
      <c r="BX19" s="671">
        <v>-4.6018675954365955</v>
      </c>
      <c r="BY19" s="670">
        <v>-6.9559375955949827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431.45</v>
      </c>
      <c r="CG19" s="750">
        <v>667.22</v>
      </c>
      <c r="CH19" s="753">
        <v>235.77000000000004</v>
      </c>
      <c r="CI19" s="404">
        <v>0.54645961293313261</v>
      </c>
      <c r="CJ19" s="671">
        <v>0.29580545195261082</v>
      </c>
      <c r="CK19" s="670">
        <v>0.81642092382991749</v>
      </c>
      <c r="CL19" s="428">
        <v>1790.41</v>
      </c>
      <c r="CM19" s="750">
        <v>3143.46</v>
      </c>
      <c r="CN19" s="753">
        <v>1353.05</v>
      </c>
      <c r="CO19" s="404">
        <v>0.75572075669818639</v>
      </c>
      <c r="CP19" s="671">
        <v>1.2275189227731462</v>
      </c>
      <c r="CQ19" s="670">
        <v>3.8463872743958398</v>
      </c>
      <c r="CR19" s="428">
        <v>2817.6</v>
      </c>
      <c r="CS19" s="750">
        <v>744.21</v>
      </c>
      <c r="CT19" s="753">
        <v>-2073.39</v>
      </c>
      <c r="CU19" s="404">
        <v>-0.73587095400340718</v>
      </c>
      <c r="CV19" s="671">
        <v>1.9317683194383501</v>
      </c>
      <c r="CW19" s="670">
        <v>0.91062710308962991</v>
      </c>
      <c r="CX19" s="428">
        <v>3223.85</v>
      </c>
      <c r="CY19" s="750">
        <v>2346.7800000000002</v>
      </c>
      <c r="CZ19" s="753">
        <v>-877.06999999999971</v>
      </c>
      <c r="DA19" s="404">
        <v>-0.27205670238999946</v>
      </c>
      <c r="DB19" s="671">
        <v>0.10356553137629061</v>
      </c>
      <c r="DC19" s="670">
        <v>9.6761185685093842E-2</v>
      </c>
      <c r="DD19" s="853">
        <v>-1.2103033128565159</v>
      </c>
      <c r="DE19" s="848">
        <v>-1.8715570510859589</v>
      </c>
      <c r="DF19" s="757"/>
      <c r="DG19" s="754"/>
    </row>
    <row r="20" spans="1:111" s="752" customFormat="1" ht="19.5" customHeight="1">
      <c r="A20" s="758" t="s">
        <v>433</v>
      </c>
      <c r="B20" s="428">
        <v>21895.919999999998</v>
      </c>
      <c r="C20" s="429">
        <v>18884.27</v>
      </c>
      <c r="D20" s="753">
        <v>-3011.6499999999978</v>
      </c>
      <c r="E20" s="388">
        <v>-0.13754388945520435</v>
      </c>
      <c r="F20" s="428">
        <v>2125.11</v>
      </c>
      <c r="G20" s="750">
        <v>1688.6</v>
      </c>
      <c r="H20" s="753">
        <v>-436.51000000000022</v>
      </c>
      <c r="I20" s="404">
        <v>-0.20540583781545435</v>
      </c>
      <c r="J20" s="743">
        <v>9.7055067793451938E-2</v>
      </c>
      <c r="K20" s="670">
        <v>8.941833600133868E-2</v>
      </c>
      <c r="L20" s="428">
        <v>686.82</v>
      </c>
      <c r="M20" s="429">
        <v>-217.28</v>
      </c>
      <c r="N20" s="753">
        <v>-904.1</v>
      </c>
      <c r="O20" s="404">
        <v>-1.3163565417431058</v>
      </c>
      <c r="P20" s="743">
        <v>0.32319268179058969</v>
      </c>
      <c r="Q20" s="670">
        <v>-0.12867464171503021</v>
      </c>
      <c r="R20" s="428">
        <v>1438.29</v>
      </c>
      <c r="S20" s="750">
        <v>1905.87</v>
      </c>
      <c r="T20" s="753">
        <v>467.57999999999993</v>
      </c>
      <c r="U20" s="404">
        <v>0.32509438291304255</v>
      </c>
      <c r="V20" s="743">
        <v>0.67680731820941031</v>
      </c>
      <c r="W20" s="670">
        <v>1.1286687196494136</v>
      </c>
      <c r="X20" s="428">
        <v>552.57000000000005</v>
      </c>
      <c r="Y20" s="429">
        <v>189.18</v>
      </c>
      <c r="Z20" s="753">
        <v>-363.39000000000004</v>
      </c>
      <c r="AA20" s="404">
        <v>-0.65763613659807807</v>
      </c>
      <c r="AB20" s="671">
        <v>0.2600194813444951</v>
      </c>
      <c r="AC20" s="670">
        <v>0.11203363733270166</v>
      </c>
      <c r="AD20" s="428">
        <v>885.72</v>
      </c>
      <c r="AE20" s="429">
        <v>1716.69</v>
      </c>
      <c r="AF20" s="753">
        <v>830.97</v>
      </c>
      <c r="AG20" s="404">
        <v>0.93818588267172465</v>
      </c>
      <c r="AH20" s="671">
        <v>0.41678783686491522</v>
      </c>
      <c r="AI20" s="670">
        <v>1.0166350823167121</v>
      </c>
      <c r="AJ20" s="428">
        <v>1655.47</v>
      </c>
      <c r="AK20" s="750">
        <v>285.69</v>
      </c>
      <c r="AL20" s="753">
        <v>-1369.78</v>
      </c>
      <c r="AM20" s="404">
        <v>-0.82742665224981427</v>
      </c>
      <c r="AN20" s="671">
        <v>7.5606323004468415E-2</v>
      </c>
      <c r="AO20" s="670">
        <v>1.5128464060299921E-2</v>
      </c>
      <c r="AP20" s="428">
        <v>378.65</v>
      </c>
      <c r="AQ20" s="429">
        <v>46.74</v>
      </c>
      <c r="AR20" s="753">
        <v>-331.90999999999997</v>
      </c>
      <c r="AS20" s="404">
        <v>-0.87656146837448823</v>
      </c>
      <c r="AT20" s="671">
        <v>0.17817901190997171</v>
      </c>
      <c r="AU20" s="670">
        <v>2.7679734691460383E-2</v>
      </c>
      <c r="AV20" s="428">
        <v>-193.42</v>
      </c>
      <c r="AW20" s="750">
        <v>172.01</v>
      </c>
      <c r="AX20" s="753">
        <v>365.42999999999995</v>
      </c>
      <c r="AY20" s="404">
        <v>1.8893082411332849</v>
      </c>
      <c r="AZ20" s="671">
        <v>-0.51081473656410936</v>
      </c>
      <c r="BA20" s="670">
        <v>3.6801454856653826</v>
      </c>
      <c r="BB20" s="428">
        <v>185.24</v>
      </c>
      <c r="BC20" s="429">
        <v>218.76</v>
      </c>
      <c r="BD20" s="753">
        <v>33.519999999999982</v>
      </c>
      <c r="BE20" s="404">
        <v>0.18095443748650389</v>
      </c>
      <c r="BF20" s="671">
        <v>0.12879182918604734</v>
      </c>
      <c r="BG20" s="670">
        <v>0.11478222544035008</v>
      </c>
      <c r="BH20" s="428">
        <v>185.24</v>
      </c>
      <c r="BI20" s="429">
        <v>218.76</v>
      </c>
      <c r="BJ20" s="753">
        <v>33.519999999999982</v>
      </c>
      <c r="BK20" s="404">
        <v>0.18095443748650389</v>
      </c>
      <c r="BL20" s="671">
        <v>0.20914058618976653</v>
      </c>
      <c r="BM20" s="670">
        <v>0.12743127763311954</v>
      </c>
      <c r="BN20" s="428">
        <v>5107.53</v>
      </c>
      <c r="BO20" s="429">
        <v>4602.67</v>
      </c>
      <c r="BP20" s="753">
        <v>-504.85999999999967</v>
      </c>
      <c r="BQ20" s="404">
        <v>-9.8846213335996011E-2</v>
      </c>
      <c r="BR20" s="671">
        <v>0.23326400534894173</v>
      </c>
      <c r="BS20" s="670">
        <v>0.24373036394840786</v>
      </c>
      <c r="BT20" s="428">
        <v>-5929.77</v>
      </c>
      <c r="BU20" s="750">
        <v>-5145.28</v>
      </c>
      <c r="BV20" s="753">
        <v>784.49000000000069</v>
      </c>
      <c r="BW20" s="404">
        <v>0.13229686817532563</v>
      </c>
      <c r="BX20" s="671">
        <v>-6.6948584202682566</v>
      </c>
      <c r="BY20" s="670">
        <v>-2.9972097466636374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2683.63</v>
      </c>
      <c r="CG20" s="750">
        <v>4295.01</v>
      </c>
      <c r="CH20" s="753">
        <v>1611.38</v>
      </c>
      <c r="CI20" s="404">
        <v>0.60044790079109267</v>
      </c>
      <c r="CJ20" s="671">
        <v>3.0298852910626382</v>
      </c>
      <c r="CK20" s="670">
        <v>2.5019135662233718</v>
      </c>
      <c r="CL20" s="428">
        <v>3399.53</v>
      </c>
      <c r="CM20" s="750">
        <v>5107.63</v>
      </c>
      <c r="CN20" s="753">
        <v>1708.1</v>
      </c>
      <c r="CO20" s="404">
        <v>0.50245180951484469</v>
      </c>
      <c r="CP20" s="671">
        <v>3.8381542699724518</v>
      </c>
      <c r="CQ20" s="670">
        <v>2.9752780059300163</v>
      </c>
      <c r="CR20" s="428">
        <v>10.14</v>
      </c>
      <c r="CS20" s="750">
        <v>11.79</v>
      </c>
      <c r="CT20" s="753">
        <v>1.6499999999999986</v>
      </c>
      <c r="CU20" s="404">
        <v>0.16272189349112412</v>
      </c>
      <c r="CV20" s="671">
        <v>1.1448313236688795E-2</v>
      </c>
      <c r="CW20" s="670">
        <v>6.8678678153889167E-3</v>
      </c>
      <c r="CX20" s="428">
        <v>536.95000000000005</v>
      </c>
      <c r="CY20" s="750">
        <v>-2771.22</v>
      </c>
      <c r="CZ20" s="753">
        <v>-3308.17</v>
      </c>
      <c r="DA20" s="404">
        <v>-6.1610392029052985</v>
      </c>
      <c r="DB20" s="671">
        <v>2.452283347765246E-2</v>
      </c>
      <c r="DC20" s="670">
        <v>-0.14674753114629263</v>
      </c>
      <c r="DD20" s="853">
        <v>0.39377004019328904</v>
      </c>
      <c r="DE20" s="848">
        <v>2.6142809709382591</v>
      </c>
      <c r="DF20" s="757"/>
      <c r="DG20" s="754"/>
    </row>
    <row r="21" spans="1:111" s="752" customFormat="1" ht="19.5" customHeight="1">
      <c r="A21" s="758" t="s">
        <v>483</v>
      </c>
      <c r="B21" s="428">
        <v>21667.18</v>
      </c>
      <c r="C21" s="429">
        <v>16631.95</v>
      </c>
      <c r="D21" s="753">
        <v>-5035.2299999999996</v>
      </c>
      <c r="E21" s="388">
        <v>-0.23238972492036339</v>
      </c>
      <c r="F21" s="428">
        <v>470.98</v>
      </c>
      <c r="G21" s="750">
        <v>249.29</v>
      </c>
      <c r="H21" s="753">
        <v>-221.69000000000003</v>
      </c>
      <c r="I21" s="404">
        <v>-0.47069939275553108</v>
      </c>
      <c r="J21" s="743">
        <v>2.1737023461290302E-2</v>
      </c>
      <c r="K21" s="670">
        <v>1.4988621298164074E-2</v>
      </c>
      <c r="L21" s="428">
        <v>138.97999999999999</v>
      </c>
      <c r="M21" s="429">
        <v>-702.2</v>
      </c>
      <c r="N21" s="753">
        <v>-841.18000000000006</v>
      </c>
      <c r="O21" s="404">
        <v>-6.0525255432436333</v>
      </c>
      <c r="P21" s="743">
        <v>0.29508684020552889</v>
      </c>
      <c r="Q21" s="670">
        <v>-2.8167997111797507</v>
      </c>
      <c r="R21" s="428">
        <v>332</v>
      </c>
      <c r="S21" s="750">
        <v>951.5</v>
      </c>
      <c r="T21" s="753">
        <v>619.5</v>
      </c>
      <c r="U21" s="404">
        <v>1.8659638554216869</v>
      </c>
      <c r="V21" s="743">
        <v>0.70491315979447111</v>
      </c>
      <c r="W21" s="670">
        <v>3.8168398251032936</v>
      </c>
      <c r="X21" s="428">
        <v>68.650000000000006</v>
      </c>
      <c r="Y21" s="429">
        <v>56.87</v>
      </c>
      <c r="Z21" s="753">
        <v>-11.780000000000008</v>
      </c>
      <c r="AA21" s="404">
        <v>-0.17159504734158787</v>
      </c>
      <c r="AB21" s="671">
        <v>0.14575990487918808</v>
      </c>
      <c r="AC21" s="670">
        <v>0.22812788318825464</v>
      </c>
      <c r="AD21" s="428">
        <v>263.35000000000002</v>
      </c>
      <c r="AE21" s="429">
        <v>894.62</v>
      </c>
      <c r="AF21" s="753">
        <v>631.27</v>
      </c>
      <c r="AG21" s="404">
        <v>2.3970761344218716</v>
      </c>
      <c r="AH21" s="671">
        <v>0.559153254915283</v>
      </c>
      <c r="AI21" s="670">
        <v>3.588671827991496</v>
      </c>
      <c r="AJ21" s="428">
        <v>22187.49</v>
      </c>
      <c r="AK21" s="750">
        <v>13371.09</v>
      </c>
      <c r="AL21" s="753">
        <v>-8816.4000000000015</v>
      </c>
      <c r="AM21" s="404">
        <v>-0.39735905233084051</v>
      </c>
      <c r="AN21" s="671">
        <v>1.0240137387514203</v>
      </c>
      <c r="AO21" s="670">
        <v>0.80394000703465318</v>
      </c>
      <c r="AP21" s="428">
        <v>2692.57</v>
      </c>
      <c r="AQ21" s="429">
        <v>3897.56</v>
      </c>
      <c r="AR21" s="753">
        <v>1204.9899999999998</v>
      </c>
      <c r="AS21" s="404">
        <v>0.44752411265073877</v>
      </c>
      <c r="AT21" s="671">
        <v>5.7169518875536118</v>
      </c>
      <c r="AU21" s="670">
        <v>15.634642384371615</v>
      </c>
      <c r="AV21" s="428">
        <v>3834.44</v>
      </c>
      <c r="AW21" s="750">
        <v>-2443.88</v>
      </c>
      <c r="AX21" s="753">
        <v>-6278.32</v>
      </c>
      <c r="AY21" s="404">
        <v>-1.637349912894712</v>
      </c>
      <c r="AZ21" s="671">
        <v>1.4240818251707477</v>
      </c>
      <c r="BA21" s="670">
        <v>-0.62702819199704429</v>
      </c>
      <c r="BB21" s="428">
        <v>6527.02</v>
      </c>
      <c r="BC21" s="429">
        <v>1453.67</v>
      </c>
      <c r="BD21" s="753">
        <v>-5073.3500000000004</v>
      </c>
      <c r="BE21" s="404">
        <v>-0.77728427368079156</v>
      </c>
      <c r="BF21" s="671">
        <v>19.659698795180724</v>
      </c>
      <c r="BG21" s="670">
        <v>1.5277666841828692</v>
      </c>
      <c r="BH21" s="428">
        <v>4876.54</v>
      </c>
      <c r="BI21" s="429">
        <v>462.56</v>
      </c>
      <c r="BJ21" s="753">
        <v>-4413.9799999999996</v>
      </c>
      <c r="BK21" s="404">
        <v>-0.90514586161499744</v>
      </c>
      <c r="BL21" s="671">
        <v>18.51733434592747</v>
      </c>
      <c r="BM21" s="670">
        <v>0.51704634369900071</v>
      </c>
      <c r="BN21" s="428">
        <v>15394.32</v>
      </c>
      <c r="BO21" s="429">
        <v>2708.9</v>
      </c>
      <c r="BP21" s="753">
        <v>-12685.42</v>
      </c>
      <c r="BQ21" s="404">
        <v>-0.82403250029881148</v>
      </c>
      <c r="BR21" s="671">
        <v>0.71049024376960912</v>
      </c>
      <c r="BS21" s="670">
        <v>0.16287326501101795</v>
      </c>
      <c r="BT21" s="428">
        <v>-4061.34</v>
      </c>
      <c r="BU21" s="750">
        <v>1461.5</v>
      </c>
      <c r="BV21" s="753">
        <v>5522.84</v>
      </c>
      <c r="BW21" s="404">
        <v>1.3598565990535143</v>
      </c>
      <c r="BX21" s="671">
        <v>-15.421834061135371</v>
      </c>
      <c r="BY21" s="670">
        <v>1.6336545125304598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132</v>
      </c>
      <c r="CG21" s="750">
        <v>0.83</v>
      </c>
      <c r="CH21" s="753">
        <v>-131.16999999999999</v>
      </c>
      <c r="CI21" s="404">
        <v>-0.99371212121212116</v>
      </c>
      <c r="CJ21" s="671">
        <v>0.50123409910765138</v>
      </c>
      <c r="CK21" s="670">
        <v>9.277682144374147E-4</v>
      </c>
      <c r="CL21" s="428">
        <v>3495.01</v>
      </c>
      <c r="CM21" s="750">
        <v>1276.25</v>
      </c>
      <c r="CN21" s="753">
        <v>-2218.7600000000002</v>
      </c>
      <c r="CO21" s="404">
        <v>-0.63483652407289248</v>
      </c>
      <c r="CP21" s="671">
        <v>13.27134991456237</v>
      </c>
      <c r="CQ21" s="670">
        <v>1.4265833538262056</v>
      </c>
      <c r="CR21" s="428">
        <v>6173.72</v>
      </c>
      <c r="CS21" s="750">
        <v>2317.46</v>
      </c>
      <c r="CT21" s="753">
        <v>-3856.26</v>
      </c>
      <c r="CU21" s="404">
        <v>-0.62462502348664983</v>
      </c>
      <c r="CV21" s="671">
        <v>23.44302259350674</v>
      </c>
      <c r="CW21" s="670">
        <v>2.5904406340122064</v>
      </c>
      <c r="CX21" s="428">
        <v>-10352.56</v>
      </c>
      <c r="CY21" s="750">
        <v>-4623.97</v>
      </c>
      <c r="CZ21" s="753">
        <v>5728.5899999999992</v>
      </c>
      <c r="DA21" s="404">
        <v>0.5533500892532861</v>
      </c>
      <c r="DB21" s="671">
        <v>-0.47779914137418894</v>
      </c>
      <c r="DC21" s="670">
        <v>-0.27801731005684843</v>
      </c>
      <c r="DD21" s="853">
        <v>40.311068919688623</v>
      </c>
      <c r="DE21" s="848">
        <v>6.1686414343520157</v>
      </c>
      <c r="DF21" s="757"/>
      <c r="DG21" s="754"/>
    </row>
    <row r="22" spans="1:111" s="752" customFormat="1" ht="19.5" customHeight="1">
      <c r="A22" s="758" t="s">
        <v>27</v>
      </c>
      <c r="B22" s="428">
        <v>7073.12</v>
      </c>
      <c r="C22" s="429">
        <v>12641.56</v>
      </c>
      <c r="D22" s="753">
        <v>5568.44</v>
      </c>
      <c r="E22" s="388">
        <v>0.78726785350736306</v>
      </c>
      <c r="F22" s="428">
        <v>1015.25</v>
      </c>
      <c r="G22" s="750">
        <v>2504.65</v>
      </c>
      <c r="H22" s="753">
        <v>1489.4</v>
      </c>
      <c r="I22" s="404">
        <v>1.4670278256587048</v>
      </c>
      <c r="J22" s="743">
        <v>0.14353637432985727</v>
      </c>
      <c r="K22" s="670">
        <v>0.19812823733779694</v>
      </c>
      <c r="L22" s="428">
        <v>-324.85000000000002</v>
      </c>
      <c r="M22" s="429">
        <v>961.36</v>
      </c>
      <c r="N22" s="753">
        <v>1286.21</v>
      </c>
      <c r="O22" s="404">
        <v>3.959396644605202</v>
      </c>
      <c r="P22" s="743">
        <v>-0.31997045062792417</v>
      </c>
      <c r="Q22" s="670">
        <v>0.38383007605853114</v>
      </c>
      <c r="R22" s="428">
        <v>1340.1</v>
      </c>
      <c r="S22" s="750">
        <v>1543.29</v>
      </c>
      <c r="T22" s="753">
        <v>203.19000000000005</v>
      </c>
      <c r="U22" s="404">
        <v>0.15162301320796961</v>
      </c>
      <c r="V22" s="743">
        <v>1.3199704506279242</v>
      </c>
      <c r="W22" s="670">
        <v>0.61616992394146886</v>
      </c>
      <c r="X22" s="428">
        <v>0</v>
      </c>
      <c r="Y22" s="429">
        <v>0</v>
      </c>
      <c r="Z22" s="753">
        <v>0</v>
      </c>
      <c r="AA22" s="404">
        <v>0</v>
      </c>
      <c r="AB22" s="671">
        <v>0</v>
      </c>
      <c r="AC22" s="670">
        <v>0</v>
      </c>
      <c r="AD22" s="428">
        <v>1340.1</v>
      </c>
      <c r="AE22" s="429">
        <v>1543.29</v>
      </c>
      <c r="AF22" s="753">
        <v>203.19000000000005</v>
      </c>
      <c r="AG22" s="404">
        <v>0.15162301320796961</v>
      </c>
      <c r="AH22" s="671">
        <v>1.3199704506279242</v>
      </c>
      <c r="AI22" s="670">
        <v>0.61616992394146886</v>
      </c>
      <c r="AJ22" s="428">
        <v>835.24</v>
      </c>
      <c r="AK22" s="750">
        <v>257.44</v>
      </c>
      <c r="AL22" s="753">
        <v>-577.79999999999995</v>
      </c>
      <c r="AM22" s="404">
        <v>-0.69177721373497436</v>
      </c>
      <c r="AN22" s="671">
        <v>0.11808650213767051</v>
      </c>
      <c r="AO22" s="670">
        <v>2.0364575258116878E-2</v>
      </c>
      <c r="AP22" s="428">
        <v>377.34</v>
      </c>
      <c r="AQ22" s="429">
        <v>-582.16</v>
      </c>
      <c r="AR22" s="753">
        <v>-959.5</v>
      </c>
      <c r="AS22" s="404">
        <v>-2.5427995971802622</v>
      </c>
      <c r="AT22" s="671">
        <v>0.37167200196995809</v>
      </c>
      <c r="AU22" s="670">
        <v>-0.23243167708063001</v>
      </c>
      <c r="AV22" s="428">
        <v>-52.61</v>
      </c>
      <c r="AW22" s="750">
        <v>1145.8800000000001</v>
      </c>
      <c r="AX22" s="753">
        <v>1198.49</v>
      </c>
      <c r="AY22" s="404">
        <v>22.780650066527276</v>
      </c>
      <c r="AZ22" s="671">
        <v>-0.13942333174325544</v>
      </c>
      <c r="BA22" s="670" t="s">
        <v>488</v>
      </c>
      <c r="BB22" s="428">
        <v>324.73</v>
      </c>
      <c r="BC22" s="429">
        <v>563.72</v>
      </c>
      <c r="BD22" s="753">
        <v>238.99</v>
      </c>
      <c r="BE22" s="404">
        <v>0.73596526344963509</v>
      </c>
      <c r="BF22" s="671">
        <v>0.24231773748227747</v>
      </c>
      <c r="BG22" s="670">
        <v>0.36527159509878249</v>
      </c>
      <c r="BH22" s="428">
        <v>324.73</v>
      </c>
      <c r="BI22" s="429">
        <v>1608.41</v>
      </c>
      <c r="BJ22" s="753">
        <v>1283.68</v>
      </c>
      <c r="BK22" s="404">
        <v>3.9530687032303762</v>
      </c>
      <c r="BL22" s="671">
        <v>0.24231773748227747</v>
      </c>
      <c r="BM22" s="670">
        <v>1.0421955692060469</v>
      </c>
      <c r="BN22" s="428">
        <v>503.38</v>
      </c>
      <c r="BO22" s="429">
        <v>1892.4</v>
      </c>
      <c r="BP22" s="753">
        <v>1389.02</v>
      </c>
      <c r="BQ22" s="404">
        <v>2.7593865469426677</v>
      </c>
      <c r="BR22" s="671">
        <v>7.1168027687922727E-2</v>
      </c>
      <c r="BS22" s="670">
        <v>0.14969671464597725</v>
      </c>
      <c r="BT22" s="428">
        <v>-1755.1</v>
      </c>
      <c r="BU22" s="750">
        <v>-270.02</v>
      </c>
      <c r="BV22" s="753">
        <v>1485.08</v>
      </c>
      <c r="BW22" s="404">
        <v>0.84615121645490288</v>
      </c>
      <c r="BX22" s="671">
        <v>-1.3096783822102829</v>
      </c>
      <c r="BY22" s="670">
        <v>-0.17496387587556453</v>
      </c>
      <c r="BZ22" s="428">
        <v>0</v>
      </c>
      <c r="CA22" s="429">
        <v>0</v>
      </c>
      <c r="CB22" s="753">
        <v>0</v>
      </c>
      <c r="CC22" s="404">
        <v>0</v>
      </c>
      <c r="CD22" s="671">
        <v>0</v>
      </c>
      <c r="CE22" s="670">
        <v>0</v>
      </c>
      <c r="CF22" s="428">
        <v>797.04</v>
      </c>
      <c r="CG22" s="750">
        <v>985.85</v>
      </c>
      <c r="CH22" s="753">
        <v>188.81000000000006</v>
      </c>
      <c r="CI22" s="404">
        <v>0.23688898926026306</v>
      </c>
      <c r="CJ22" s="671">
        <v>0.59476158495634657</v>
      </c>
      <c r="CK22" s="670">
        <v>0.63879763362686215</v>
      </c>
      <c r="CL22" s="428">
        <v>1369.24</v>
      </c>
      <c r="CM22" s="750">
        <v>1252.73</v>
      </c>
      <c r="CN22" s="753">
        <v>-116.50999999999999</v>
      </c>
      <c r="CO22" s="404">
        <v>-8.5090999386520982E-2</v>
      </c>
      <c r="CP22" s="671">
        <v>1.0217446459219461</v>
      </c>
      <c r="CQ22" s="670">
        <v>0.81172689513960439</v>
      </c>
      <c r="CR22" s="428">
        <v>-421.23</v>
      </c>
      <c r="CS22" s="750">
        <v>128.94999999999999</v>
      </c>
      <c r="CT22" s="753">
        <v>550.18000000000006</v>
      </c>
      <c r="CU22" s="404">
        <v>1.3061272938774542</v>
      </c>
      <c r="CV22" s="671">
        <v>-0.314327289008283</v>
      </c>
      <c r="CW22" s="670">
        <v>8.3555261810806775E-2</v>
      </c>
      <c r="CX22" s="428">
        <v>1025.42</v>
      </c>
      <c r="CY22" s="750">
        <v>-2162.64</v>
      </c>
      <c r="CZ22" s="753">
        <v>-3188.06</v>
      </c>
      <c r="DA22" s="404">
        <v>-3.1090284956408105</v>
      </c>
      <c r="DB22" s="671">
        <v>0.14497421222883256</v>
      </c>
      <c r="DC22" s="670">
        <v>-0.17107382316739389</v>
      </c>
      <c r="DD22" s="853">
        <v>0.23481829714200436</v>
      </c>
      <c r="DE22" s="848">
        <v>2.4013179635713313</v>
      </c>
      <c r="DF22" s="757"/>
      <c r="DG22" s="754"/>
    </row>
    <row r="23" spans="1:111" s="752" customFormat="1" ht="19.5" customHeight="1">
      <c r="A23" s="758" t="s">
        <v>49</v>
      </c>
      <c r="B23" s="428">
        <v>14065.25</v>
      </c>
      <c r="C23" s="429">
        <v>10216.99</v>
      </c>
      <c r="D23" s="753">
        <v>-3848.26</v>
      </c>
      <c r="E23" s="388">
        <v>-0.27360054033877823</v>
      </c>
      <c r="F23" s="428">
        <v>4438.76</v>
      </c>
      <c r="G23" s="750">
        <v>3431.05</v>
      </c>
      <c r="H23" s="753">
        <v>-1007.71</v>
      </c>
      <c r="I23" s="404">
        <v>-0.22702511512224136</v>
      </c>
      <c r="J23" s="743">
        <v>0.31558344146033668</v>
      </c>
      <c r="K23" s="670">
        <v>0.33581808340812708</v>
      </c>
      <c r="L23" s="428">
        <v>-4533.84</v>
      </c>
      <c r="M23" s="429">
        <v>-748.95</v>
      </c>
      <c r="N23" s="753">
        <v>3784.8900000000003</v>
      </c>
      <c r="O23" s="404">
        <v>0.83480890371076177</v>
      </c>
      <c r="P23" s="743">
        <v>-1.0214203966873632</v>
      </c>
      <c r="Q23" s="670">
        <v>-0.21828594745048893</v>
      </c>
      <c r="R23" s="428">
        <v>8972.6</v>
      </c>
      <c r="S23" s="750">
        <v>4180</v>
      </c>
      <c r="T23" s="753">
        <v>-4792.6000000000004</v>
      </c>
      <c r="U23" s="404">
        <v>-0.53413726233198855</v>
      </c>
      <c r="V23" s="743">
        <v>2.021420396687363</v>
      </c>
      <c r="W23" s="670">
        <v>1.2182859474504888</v>
      </c>
      <c r="X23" s="428">
        <v>659.9</v>
      </c>
      <c r="Y23" s="429">
        <v>536.15</v>
      </c>
      <c r="Z23" s="753">
        <v>-123.75</v>
      </c>
      <c r="AA23" s="404">
        <v>-0.1875284133959691</v>
      </c>
      <c r="AB23" s="671">
        <v>0.14866764591913056</v>
      </c>
      <c r="AC23" s="670">
        <v>0.15626411739846402</v>
      </c>
      <c r="AD23" s="428">
        <v>8312.7000000000007</v>
      </c>
      <c r="AE23" s="429">
        <v>3643.85</v>
      </c>
      <c r="AF23" s="753">
        <v>-4668.8500000000004</v>
      </c>
      <c r="AG23" s="404">
        <v>-0.56165265196626846</v>
      </c>
      <c r="AH23" s="671">
        <v>1.8727527507682327</v>
      </c>
      <c r="AI23" s="670">
        <v>1.0620218300520248</v>
      </c>
      <c r="AJ23" s="428">
        <v>257.56</v>
      </c>
      <c r="AK23" s="750">
        <v>6783.75</v>
      </c>
      <c r="AL23" s="753">
        <v>6526.19</v>
      </c>
      <c r="AM23" s="404">
        <v>25.338523062587356</v>
      </c>
      <c r="AN23" s="671">
        <v>1.8311796804180516E-2</v>
      </c>
      <c r="AO23" s="670">
        <v>0.66396756774744814</v>
      </c>
      <c r="AP23" s="428">
        <v>2327.38</v>
      </c>
      <c r="AQ23" s="429">
        <v>1694.63</v>
      </c>
      <c r="AR23" s="753">
        <v>-632.75</v>
      </c>
      <c r="AS23" s="404">
        <v>-0.2718722340142134</v>
      </c>
      <c r="AT23" s="671">
        <v>0.52433111950184286</v>
      </c>
      <c r="AU23" s="670">
        <v>0.493910027542589</v>
      </c>
      <c r="AV23" s="428">
        <v>2364.91</v>
      </c>
      <c r="AW23" s="750">
        <v>4064.52</v>
      </c>
      <c r="AX23" s="753">
        <v>1699.6100000000001</v>
      </c>
      <c r="AY23" s="404">
        <v>0.71867851207868383</v>
      </c>
      <c r="AZ23" s="671">
        <v>1.0161254285935257</v>
      </c>
      <c r="BA23" s="670">
        <v>2.3984704625788518</v>
      </c>
      <c r="BB23" s="428">
        <v>4692.29</v>
      </c>
      <c r="BC23" s="429">
        <v>5759.16</v>
      </c>
      <c r="BD23" s="753">
        <v>1066.8699999999999</v>
      </c>
      <c r="BE23" s="404">
        <v>0.22736659498880077</v>
      </c>
      <c r="BF23" s="671">
        <v>0.52295767113211333</v>
      </c>
      <c r="BG23" s="670">
        <v>1.3777894736842105</v>
      </c>
      <c r="BH23" s="428">
        <v>4692.29</v>
      </c>
      <c r="BI23" s="429">
        <v>5759.16</v>
      </c>
      <c r="BJ23" s="753">
        <v>1066.8699999999999</v>
      </c>
      <c r="BK23" s="404">
        <v>0.22736659498880077</v>
      </c>
      <c r="BL23" s="671">
        <v>0.5644724337459549</v>
      </c>
      <c r="BM23" s="670">
        <v>1.5805151145080067</v>
      </c>
      <c r="BN23" s="428">
        <v>4018.14</v>
      </c>
      <c r="BO23" s="429">
        <v>3552.96</v>
      </c>
      <c r="BP23" s="753">
        <v>-465.17999999999984</v>
      </c>
      <c r="BQ23" s="404">
        <v>-0.11576998312652119</v>
      </c>
      <c r="BR23" s="671">
        <v>0.28567853397557808</v>
      </c>
      <c r="BS23" s="670">
        <v>0.34775016908110901</v>
      </c>
      <c r="BT23" s="428">
        <v>717.98</v>
      </c>
      <c r="BU23" s="750">
        <v>723.34</v>
      </c>
      <c r="BV23" s="753">
        <v>5.3600000000000136</v>
      </c>
      <c r="BW23" s="404">
        <v>7.4653890080503826E-3</v>
      </c>
      <c r="BX23" s="671">
        <v>8.6371455724373547E-2</v>
      </c>
      <c r="BY23" s="670">
        <v>0.1985098179123729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>
        <v>0</v>
      </c>
      <c r="CF23" s="428">
        <v>2164.4499999999998</v>
      </c>
      <c r="CG23" s="750">
        <v>2629.19</v>
      </c>
      <c r="CH23" s="753">
        <v>464.74000000000024</v>
      </c>
      <c r="CI23" s="404">
        <v>0.21471505463281679</v>
      </c>
      <c r="CJ23" s="671">
        <v>0.26037869765539473</v>
      </c>
      <c r="CK23" s="670">
        <v>0.72154177586892987</v>
      </c>
      <c r="CL23" s="428">
        <v>1716.97</v>
      </c>
      <c r="CM23" s="750">
        <v>1852.28</v>
      </c>
      <c r="CN23" s="753">
        <v>135.30999999999995</v>
      </c>
      <c r="CO23" s="404">
        <v>7.8807434026220577E-2</v>
      </c>
      <c r="CP23" s="671">
        <v>0.20654781238346143</v>
      </c>
      <c r="CQ23" s="670">
        <v>0.50833047463534453</v>
      </c>
      <c r="CR23" s="428">
        <v>30.78</v>
      </c>
      <c r="CS23" s="750">
        <v>17.8</v>
      </c>
      <c r="CT23" s="753">
        <v>-12.98</v>
      </c>
      <c r="CU23" s="404">
        <v>-0.42170240415854449</v>
      </c>
      <c r="CV23" s="671">
        <v>3.7027680537009633E-3</v>
      </c>
      <c r="CW23" s="670">
        <v>4.8849431233448145E-3</v>
      </c>
      <c r="CX23" s="428">
        <v>-1009.77</v>
      </c>
      <c r="CY23" s="750">
        <v>-7337.92</v>
      </c>
      <c r="CZ23" s="753">
        <v>-6328.15</v>
      </c>
      <c r="DA23" s="404">
        <v>-6.2669221703952385</v>
      </c>
      <c r="DB23" s="671">
        <v>-7.1791827375979805E-2</v>
      </c>
      <c r="DC23" s="670">
        <v>-0.71820761300539593</v>
      </c>
      <c r="DD23" s="853">
        <v>1.1214731675628855</v>
      </c>
      <c r="DE23" s="848">
        <v>3.0137821260479987</v>
      </c>
      <c r="DF23" s="757"/>
      <c r="DG23" s="754"/>
    </row>
    <row r="24" spans="1:111" s="752" customFormat="1" ht="19.5" customHeight="1">
      <c r="A24" s="758" t="s">
        <v>5</v>
      </c>
      <c r="B24" s="428">
        <v>8178.03</v>
      </c>
      <c r="C24" s="429">
        <v>9890.64</v>
      </c>
      <c r="D24" s="753">
        <v>1712.6099999999997</v>
      </c>
      <c r="E24" s="388">
        <v>0.2094159595892898</v>
      </c>
      <c r="F24" s="428">
        <v>1781.13</v>
      </c>
      <c r="G24" s="750">
        <v>1457.84</v>
      </c>
      <c r="H24" s="753">
        <v>-323.29000000000019</v>
      </c>
      <c r="I24" s="404">
        <v>-0.18150836828305636</v>
      </c>
      <c r="J24" s="743">
        <v>0.2177945055227237</v>
      </c>
      <c r="K24" s="670">
        <v>0.14739592180081371</v>
      </c>
      <c r="L24" s="428">
        <v>39.68</v>
      </c>
      <c r="M24" s="429">
        <v>-352.58</v>
      </c>
      <c r="N24" s="753">
        <v>-392.26</v>
      </c>
      <c r="O24" s="404">
        <v>-9.8855846774193541</v>
      </c>
      <c r="P24" s="743">
        <v>2.2277992061219561E-2</v>
      </c>
      <c r="Q24" s="670">
        <v>-0.24185095758107886</v>
      </c>
      <c r="R24" s="428">
        <v>1741.45</v>
      </c>
      <c r="S24" s="750">
        <v>1810.42</v>
      </c>
      <c r="T24" s="753">
        <v>68.970000000000027</v>
      </c>
      <c r="U24" s="404">
        <v>3.9604926928708852E-2</v>
      </c>
      <c r="V24" s="743">
        <v>0.97772200793878039</v>
      </c>
      <c r="W24" s="670">
        <v>1.241850957581079</v>
      </c>
      <c r="X24" s="428">
        <v>874.4</v>
      </c>
      <c r="Y24" s="429">
        <v>816.26</v>
      </c>
      <c r="Z24" s="753">
        <v>-58.139999999999986</v>
      </c>
      <c r="AA24" s="404">
        <v>-6.6491308325709042E-2</v>
      </c>
      <c r="AB24" s="671">
        <v>0.49092430086518107</v>
      </c>
      <c r="AC24" s="670">
        <v>0.55991055259836475</v>
      </c>
      <c r="AD24" s="428">
        <v>867.05</v>
      </c>
      <c r="AE24" s="429">
        <v>994.17</v>
      </c>
      <c r="AF24" s="753">
        <v>127.12</v>
      </c>
      <c r="AG24" s="404">
        <v>0.146612075428176</v>
      </c>
      <c r="AH24" s="671">
        <v>0.48679770707359926</v>
      </c>
      <c r="AI24" s="670">
        <v>0.68194726444602971</v>
      </c>
      <c r="AJ24" s="428">
        <v>2170.75</v>
      </c>
      <c r="AK24" s="750">
        <v>1366.82</v>
      </c>
      <c r="AL24" s="753">
        <v>-803.93000000000006</v>
      </c>
      <c r="AM24" s="404">
        <v>-0.37034665438212605</v>
      </c>
      <c r="AN24" s="671">
        <v>0.26543678612086286</v>
      </c>
      <c r="AO24" s="670">
        <v>0.1381932817289882</v>
      </c>
      <c r="AP24" s="428">
        <v>418.28</v>
      </c>
      <c r="AQ24" s="429">
        <v>292.23</v>
      </c>
      <c r="AR24" s="753">
        <v>-126.04999999999995</v>
      </c>
      <c r="AS24" s="404">
        <v>-0.30135316056230266</v>
      </c>
      <c r="AT24" s="671">
        <v>0.23483968042759368</v>
      </c>
      <c r="AU24" s="670">
        <v>0.20045409647149209</v>
      </c>
      <c r="AV24" s="428">
        <v>214.8</v>
      </c>
      <c r="AW24" s="750">
        <v>332.78</v>
      </c>
      <c r="AX24" s="753">
        <v>117.97999999999996</v>
      </c>
      <c r="AY24" s="404">
        <v>0.54925512104283036</v>
      </c>
      <c r="AZ24" s="671">
        <v>0.51353160562302769</v>
      </c>
      <c r="BA24" s="670">
        <v>1.1387605653081476</v>
      </c>
      <c r="BB24" s="428">
        <v>633.08000000000004</v>
      </c>
      <c r="BC24" s="429">
        <v>625.01</v>
      </c>
      <c r="BD24" s="753">
        <v>-8.07000000000005</v>
      </c>
      <c r="BE24" s="404">
        <v>-1.2747204144815899E-2</v>
      </c>
      <c r="BF24" s="671">
        <v>0.36353613368170207</v>
      </c>
      <c r="BG24" s="670">
        <v>0.34522928381259593</v>
      </c>
      <c r="BH24" s="428">
        <v>633.08000000000004</v>
      </c>
      <c r="BI24" s="429">
        <v>625.01</v>
      </c>
      <c r="BJ24" s="753">
        <v>-8.07000000000005</v>
      </c>
      <c r="BK24" s="404">
        <v>-1.2747204144815899E-2</v>
      </c>
      <c r="BL24" s="671">
        <v>0.73015397035926421</v>
      </c>
      <c r="BM24" s="670">
        <v>0.62867517627769898</v>
      </c>
      <c r="BN24" s="428">
        <v>1840.94</v>
      </c>
      <c r="BO24" s="429">
        <v>2405.25</v>
      </c>
      <c r="BP24" s="753">
        <v>564.30999999999995</v>
      </c>
      <c r="BQ24" s="404">
        <v>0.30653361869479717</v>
      </c>
      <c r="BR24" s="671">
        <v>0.22510800278306636</v>
      </c>
      <c r="BS24" s="670">
        <v>0.24318446531265925</v>
      </c>
      <c r="BT24" s="428">
        <v>-876.03</v>
      </c>
      <c r="BU24" s="750">
        <v>-514.67999999999995</v>
      </c>
      <c r="BV24" s="753">
        <v>361.35</v>
      </c>
      <c r="BW24" s="404">
        <v>0.41248587377144624</v>
      </c>
      <c r="BX24" s="671">
        <v>-1.0103569574995674</v>
      </c>
      <c r="BY24" s="670">
        <v>-0.51769818039168347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752.47</v>
      </c>
      <c r="CG24" s="750">
        <v>890.48</v>
      </c>
      <c r="CH24" s="753">
        <v>138.01</v>
      </c>
      <c r="CI24" s="404">
        <v>0.18340930535436628</v>
      </c>
      <c r="CJ24" s="671">
        <v>0.86785075831843617</v>
      </c>
      <c r="CK24" s="670">
        <v>0.89570194232374756</v>
      </c>
      <c r="CL24" s="428">
        <v>1345.74</v>
      </c>
      <c r="CM24" s="750">
        <v>732.74</v>
      </c>
      <c r="CN24" s="753">
        <v>-613</v>
      </c>
      <c r="CO24" s="404">
        <v>-0.45551146581063207</v>
      </c>
      <c r="CP24" s="671">
        <v>1.552090421544317</v>
      </c>
      <c r="CQ24" s="670">
        <v>0.7370369252743495</v>
      </c>
      <c r="CR24" s="428">
        <v>-165.27</v>
      </c>
      <c r="CS24" s="750">
        <v>-38.89</v>
      </c>
      <c r="CT24" s="753">
        <v>126.38000000000001</v>
      </c>
      <c r="CU24" s="404">
        <v>0.76468808616203787</v>
      </c>
      <c r="CV24" s="671">
        <v>-0.19061184476097112</v>
      </c>
      <c r="CW24" s="670">
        <v>-3.9118058279771065E-2</v>
      </c>
      <c r="CX24" s="428">
        <v>-822.95</v>
      </c>
      <c r="CY24" s="750">
        <v>-700.49</v>
      </c>
      <c r="CZ24" s="753">
        <v>122.46000000000004</v>
      </c>
      <c r="DA24" s="404">
        <v>0.14880612430888879</v>
      </c>
      <c r="DB24" s="671">
        <v>-0.10062936917570614</v>
      </c>
      <c r="DC24" s="670">
        <v>-7.0823526081224275E-2</v>
      </c>
      <c r="DD24" s="853">
        <v>1.9491378813217233</v>
      </c>
      <c r="DE24" s="848">
        <v>1.7045978052043416</v>
      </c>
      <c r="DF24" s="757"/>
      <c r="DG24" s="754"/>
    </row>
    <row r="25" spans="1:111" s="752" customFormat="1" ht="19.5" customHeight="1">
      <c r="A25" s="758" t="s">
        <v>26</v>
      </c>
      <c r="B25" s="428">
        <v>2358.27</v>
      </c>
      <c r="C25" s="429">
        <v>5009.8999999999996</v>
      </c>
      <c r="D25" s="753">
        <v>2651.6299999999997</v>
      </c>
      <c r="E25" s="388">
        <v>1.1243962735395012</v>
      </c>
      <c r="F25" s="428">
        <v>55.59</v>
      </c>
      <c r="G25" s="750">
        <v>165.12</v>
      </c>
      <c r="H25" s="753">
        <v>109.53</v>
      </c>
      <c r="I25" s="404">
        <v>1.9703184025903939</v>
      </c>
      <c r="J25" s="743">
        <v>2.3572364487526875E-2</v>
      </c>
      <c r="K25" s="670">
        <v>3.2958741691450931E-2</v>
      </c>
      <c r="L25" s="428">
        <v>-47.08</v>
      </c>
      <c r="M25" s="429">
        <v>332.28</v>
      </c>
      <c r="N25" s="753">
        <v>379.35999999999996</v>
      </c>
      <c r="O25" s="404">
        <v>8.0577740016992347</v>
      </c>
      <c r="P25" s="743">
        <v>-0.84691491275409236</v>
      </c>
      <c r="Q25" s="670">
        <v>2.0123546511627906</v>
      </c>
      <c r="R25" s="428">
        <v>102.67</v>
      </c>
      <c r="S25" s="750">
        <v>-167.16</v>
      </c>
      <c r="T25" s="753">
        <v>-269.83</v>
      </c>
      <c r="U25" s="404">
        <v>-2.6281289568520503</v>
      </c>
      <c r="V25" s="743">
        <v>1.8469149127540925</v>
      </c>
      <c r="W25" s="670">
        <v>-1.0123546511627906</v>
      </c>
      <c r="X25" s="428">
        <v>0</v>
      </c>
      <c r="Y25" s="429">
        <v>0</v>
      </c>
      <c r="Z25" s="753">
        <v>0</v>
      </c>
      <c r="AA25" s="404">
        <v>0</v>
      </c>
      <c r="AB25" s="671">
        <v>0</v>
      </c>
      <c r="AC25" s="670">
        <v>0</v>
      </c>
      <c r="AD25" s="428">
        <v>102.67</v>
      </c>
      <c r="AE25" s="429">
        <v>-167.16</v>
      </c>
      <c r="AF25" s="753">
        <v>-269.83</v>
      </c>
      <c r="AG25" s="404">
        <v>-2.6281289568520503</v>
      </c>
      <c r="AH25" s="671">
        <v>1.8469149127540925</v>
      </c>
      <c r="AI25" s="670">
        <v>-1.0123546511627906</v>
      </c>
      <c r="AJ25" s="428">
        <v>20.6</v>
      </c>
      <c r="AK25" s="750">
        <v>212.91</v>
      </c>
      <c r="AL25" s="753">
        <v>192.31</v>
      </c>
      <c r="AM25" s="404">
        <v>9.3354368932038838</v>
      </c>
      <c r="AN25" s="671">
        <v>8.735216917486124E-3</v>
      </c>
      <c r="AO25" s="670">
        <v>4.2497854248587798E-2</v>
      </c>
      <c r="AP25" s="428">
        <v>0.2</v>
      </c>
      <c r="AQ25" s="429">
        <v>1.83</v>
      </c>
      <c r="AR25" s="753">
        <v>1.6300000000000001</v>
      </c>
      <c r="AS25" s="404">
        <v>8.15</v>
      </c>
      <c r="AT25" s="671">
        <v>3.5977693829825508E-3</v>
      </c>
      <c r="AU25" s="670">
        <v>1.1082848837209303E-2</v>
      </c>
      <c r="AV25" s="428">
        <v>-55.16</v>
      </c>
      <c r="AW25" s="750">
        <v>1.6</v>
      </c>
      <c r="AX25" s="753">
        <v>56.76</v>
      </c>
      <c r="AY25" s="404">
        <v>1.0290065264684554</v>
      </c>
      <c r="AZ25" s="671">
        <v>-275.79999999999995</v>
      </c>
      <c r="BA25" s="670">
        <v>0.87431693989071035</v>
      </c>
      <c r="BB25" s="428">
        <v>-54.96</v>
      </c>
      <c r="BC25" s="429">
        <v>3.43</v>
      </c>
      <c r="BD25" s="753">
        <v>58.39</v>
      </c>
      <c r="BE25" s="404">
        <v>1.0624090247452693</v>
      </c>
      <c r="BF25" s="671">
        <v>-0.53530729521768772</v>
      </c>
      <c r="BG25" s="670" t="s">
        <v>488</v>
      </c>
      <c r="BH25" s="428">
        <v>-54.96</v>
      </c>
      <c r="BI25" s="429">
        <v>3.43</v>
      </c>
      <c r="BJ25" s="753">
        <v>58.39</v>
      </c>
      <c r="BK25" s="404">
        <v>1.0624090247452693</v>
      </c>
      <c r="BL25" s="671">
        <v>-0.53530729521768772</v>
      </c>
      <c r="BM25" s="670" t="s">
        <v>488</v>
      </c>
      <c r="BN25" s="428">
        <v>125.83</v>
      </c>
      <c r="BO25" s="429">
        <v>847.88</v>
      </c>
      <c r="BP25" s="753">
        <v>722.05</v>
      </c>
      <c r="BQ25" s="404">
        <v>5.7382977032504172</v>
      </c>
      <c r="BR25" s="671">
        <v>5.3356909938217421E-2</v>
      </c>
      <c r="BS25" s="670">
        <v>0.16924090301203618</v>
      </c>
      <c r="BT25" s="428">
        <v>-1994.07</v>
      </c>
      <c r="BU25" s="750">
        <v>-2205.0100000000002</v>
      </c>
      <c r="BV25" s="753">
        <v>-210.94000000000028</v>
      </c>
      <c r="BW25" s="404">
        <v>-0.10578364851785559</v>
      </c>
      <c r="BX25" s="671">
        <v>-19.422129151650921</v>
      </c>
      <c r="BY25" s="670" t="s">
        <v>488</v>
      </c>
      <c r="BZ25" s="428">
        <v>0</v>
      </c>
      <c r="CA25" s="429">
        <v>-0.04</v>
      </c>
      <c r="CB25" s="753">
        <v>-0.04</v>
      </c>
      <c r="CC25" s="404" t="s">
        <v>490</v>
      </c>
      <c r="CD25" s="671">
        <v>0</v>
      </c>
      <c r="CE25" s="670" t="s">
        <v>488</v>
      </c>
      <c r="CF25" s="428">
        <v>97.38</v>
      </c>
      <c r="CG25" s="750">
        <v>129.78</v>
      </c>
      <c r="CH25" s="753">
        <v>32.400000000000006</v>
      </c>
      <c r="CI25" s="404">
        <v>0.3327171903881701</v>
      </c>
      <c r="CJ25" s="671">
        <v>0.94847569884094662</v>
      </c>
      <c r="CK25" s="670" t="s">
        <v>488</v>
      </c>
      <c r="CL25" s="428">
        <v>211.3</v>
      </c>
      <c r="CM25" s="750">
        <v>241.31</v>
      </c>
      <c r="CN25" s="753">
        <v>30.009999999999991</v>
      </c>
      <c r="CO25" s="404">
        <v>0.1420255560814008</v>
      </c>
      <c r="CP25" s="671">
        <v>2.0580500633096328</v>
      </c>
      <c r="CQ25" s="670" t="s">
        <v>488</v>
      </c>
      <c r="CR25" s="428">
        <v>-20.72</v>
      </c>
      <c r="CS25" s="750">
        <v>1.93</v>
      </c>
      <c r="CT25" s="753">
        <v>22.65</v>
      </c>
      <c r="CU25" s="404">
        <v>1.093146718146718</v>
      </c>
      <c r="CV25" s="671">
        <v>-0.20181162949254894</v>
      </c>
      <c r="CW25" s="670" t="s">
        <v>488</v>
      </c>
      <c r="CX25" s="428">
        <v>1863.75</v>
      </c>
      <c r="CY25" s="750">
        <v>1661.43</v>
      </c>
      <c r="CZ25" s="753">
        <v>-202.31999999999994</v>
      </c>
      <c r="DA25" s="404">
        <v>-0.10855533199195168</v>
      </c>
      <c r="DB25" s="671">
        <v>0.79030390922159044</v>
      </c>
      <c r="DC25" s="670">
        <v>0.33162937383979724</v>
      </c>
      <c r="DD25" s="853">
        <v>-17.152819713645659</v>
      </c>
      <c r="DE25" s="848">
        <v>10.93916008614501</v>
      </c>
      <c r="DF25" s="757"/>
      <c r="DG25" s="754"/>
    </row>
    <row r="26" spans="1:111" s="752" customFormat="1" ht="19.5" customHeight="1">
      <c r="A26" s="758" t="s">
        <v>290</v>
      </c>
      <c r="B26" s="428">
        <v>4474.84</v>
      </c>
      <c r="C26" s="429">
        <v>3739.24</v>
      </c>
      <c r="D26" s="753">
        <v>-735.60000000000036</v>
      </c>
      <c r="E26" s="388">
        <v>-0.16438576574804917</v>
      </c>
      <c r="F26" s="428">
        <v>1029.75</v>
      </c>
      <c r="G26" s="750">
        <v>1105.9000000000001</v>
      </c>
      <c r="H26" s="753">
        <v>76.150000000000091</v>
      </c>
      <c r="I26" s="404">
        <v>7.3949987861131425E-2</v>
      </c>
      <c r="J26" s="743">
        <v>0.23011995959632076</v>
      </c>
      <c r="K26" s="670">
        <v>0.29575528717065502</v>
      </c>
      <c r="L26" s="428">
        <v>-877.77</v>
      </c>
      <c r="M26" s="429">
        <v>-450.46</v>
      </c>
      <c r="N26" s="753">
        <v>427.31</v>
      </c>
      <c r="O26" s="404">
        <v>0.48681317429394944</v>
      </c>
      <c r="P26" s="743">
        <v>-0.85241077931536779</v>
      </c>
      <c r="Q26" s="670">
        <v>-0.40732435120716154</v>
      </c>
      <c r="R26" s="428">
        <v>1907.52</v>
      </c>
      <c r="S26" s="750">
        <v>1556.36</v>
      </c>
      <c r="T26" s="753">
        <v>-351.16000000000008</v>
      </c>
      <c r="U26" s="404">
        <v>-0.1840924341553431</v>
      </c>
      <c r="V26" s="743">
        <v>1.8524107793153677</v>
      </c>
      <c r="W26" s="670">
        <v>1.4073243512071614</v>
      </c>
      <c r="X26" s="428">
        <v>782.2</v>
      </c>
      <c r="Y26" s="429">
        <v>706.37</v>
      </c>
      <c r="Z26" s="753">
        <v>-75.830000000000041</v>
      </c>
      <c r="AA26" s="404">
        <v>-9.6944515469189516E-2</v>
      </c>
      <c r="AB26" s="671">
        <v>0.75960184510803597</v>
      </c>
      <c r="AC26" s="670">
        <v>0.63872863730897911</v>
      </c>
      <c r="AD26" s="428">
        <v>1125.32</v>
      </c>
      <c r="AE26" s="429">
        <v>849.99</v>
      </c>
      <c r="AF26" s="753">
        <v>-275.32999999999993</v>
      </c>
      <c r="AG26" s="404">
        <v>-0.2446681832723136</v>
      </c>
      <c r="AH26" s="671">
        <v>1.0928089342073317</v>
      </c>
      <c r="AI26" s="670">
        <v>0.76859571389818238</v>
      </c>
      <c r="AJ26" s="428">
        <v>1178.76</v>
      </c>
      <c r="AK26" s="750">
        <v>7032.38</v>
      </c>
      <c r="AL26" s="753">
        <v>5853.62</v>
      </c>
      <c r="AM26" s="404">
        <v>4.9659133326546536</v>
      </c>
      <c r="AN26" s="671">
        <v>0.26341947421583789</v>
      </c>
      <c r="AO26" s="670">
        <v>1.8806976818818799</v>
      </c>
      <c r="AP26" s="428">
        <v>305.42</v>
      </c>
      <c r="AQ26" s="429">
        <v>1660.37</v>
      </c>
      <c r="AR26" s="753">
        <v>1354.9499999999998</v>
      </c>
      <c r="AS26" s="404">
        <v>4.436349944338942</v>
      </c>
      <c r="AT26" s="671">
        <v>0.29659626122845351</v>
      </c>
      <c r="AU26" s="670">
        <v>1.5013744461524547</v>
      </c>
      <c r="AV26" s="428">
        <v>127.09</v>
      </c>
      <c r="AW26" s="750">
        <v>-5168.45</v>
      </c>
      <c r="AX26" s="753">
        <v>-5295.54</v>
      </c>
      <c r="AY26" s="404">
        <v>-41.667637107561568</v>
      </c>
      <c r="AZ26" s="671">
        <v>0.41611551306397748</v>
      </c>
      <c r="BA26" s="670">
        <v>-3.1128302727705273</v>
      </c>
      <c r="BB26" s="428">
        <v>432.51</v>
      </c>
      <c r="BC26" s="429">
        <v>-3508.08</v>
      </c>
      <c r="BD26" s="753">
        <v>-3940.59</v>
      </c>
      <c r="BE26" s="404">
        <v>-9.1109800929458284</v>
      </c>
      <c r="BF26" s="671">
        <v>0.22673943130347257</v>
      </c>
      <c r="BG26" s="670">
        <v>-2.2540286309080164</v>
      </c>
      <c r="BH26" s="428">
        <v>432.51</v>
      </c>
      <c r="BI26" s="429">
        <v>-3508.08</v>
      </c>
      <c r="BJ26" s="753">
        <v>-3940.59</v>
      </c>
      <c r="BK26" s="404">
        <v>-9.1109800929458284</v>
      </c>
      <c r="BL26" s="671">
        <v>0.38434400881527031</v>
      </c>
      <c r="BM26" s="670">
        <v>-4.127201496488194</v>
      </c>
      <c r="BN26" s="428">
        <v>1084.08</v>
      </c>
      <c r="BO26" s="429">
        <v>807.87</v>
      </c>
      <c r="BP26" s="753">
        <v>-276.20999999999992</v>
      </c>
      <c r="BQ26" s="404">
        <v>-0.25478746955944204</v>
      </c>
      <c r="BR26" s="671">
        <v>0.24226117581857673</v>
      </c>
      <c r="BS26" s="670">
        <v>0.21605192499010495</v>
      </c>
      <c r="BT26" s="428">
        <v>-202.9</v>
      </c>
      <c r="BU26" s="750">
        <v>-221.35</v>
      </c>
      <c r="BV26" s="753">
        <v>-18.449999999999989</v>
      </c>
      <c r="BW26" s="404">
        <v>-9.0931493346476044E-2</v>
      </c>
      <c r="BX26" s="671">
        <v>-0.18030426900792665</v>
      </c>
      <c r="BY26" s="670">
        <v>-0.260414828409746</v>
      </c>
      <c r="BZ26" s="428">
        <v>-0.74</v>
      </c>
      <c r="CA26" s="429">
        <v>0</v>
      </c>
      <c r="CB26" s="753">
        <v>0.74</v>
      </c>
      <c r="CC26" s="404">
        <v>1</v>
      </c>
      <c r="CD26" s="671">
        <v>-6.5759072974798285E-4</v>
      </c>
      <c r="CE26" s="670">
        <v>0</v>
      </c>
      <c r="CF26" s="428">
        <v>1636.02</v>
      </c>
      <c r="CG26" s="750">
        <v>648.89</v>
      </c>
      <c r="CH26" s="753">
        <v>-987.13</v>
      </c>
      <c r="CI26" s="404">
        <v>-0.60337281940318577</v>
      </c>
      <c r="CJ26" s="671">
        <v>1.4538264671382364</v>
      </c>
      <c r="CK26" s="670">
        <v>0.76340898128213275</v>
      </c>
      <c r="CL26" s="428">
        <v>949.29</v>
      </c>
      <c r="CM26" s="750">
        <v>180.89</v>
      </c>
      <c r="CN26" s="753">
        <v>-768.4</v>
      </c>
      <c r="CO26" s="404">
        <v>-0.80944706043464065</v>
      </c>
      <c r="CP26" s="671">
        <v>0.8435733835708954</v>
      </c>
      <c r="CQ26" s="670">
        <v>0.21281426840315767</v>
      </c>
      <c r="CR26" s="428">
        <v>132.25</v>
      </c>
      <c r="CS26" s="750">
        <v>-199.73</v>
      </c>
      <c r="CT26" s="753">
        <v>-331.98</v>
      </c>
      <c r="CU26" s="404">
        <v>-2.5102457466918717</v>
      </c>
      <c r="CV26" s="671">
        <v>0.1175221270394199</v>
      </c>
      <c r="CW26" s="670">
        <v>-0.2349792350498241</v>
      </c>
      <c r="CX26" s="428">
        <v>-1821.11</v>
      </c>
      <c r="CY26" s="750">
        <v>3949.37</v>
      </c>
      <c r="CZ26" s="753">
        <v>5770.48</v>
      </c>
      <c r="DA26" s="404">
        <v>3.1686608716661815</v>
      </c>
      <c r="DB26" s="671">
        <v>-0.40696650606502127</v>
      </c>
      <c r="DC26" s="670">
        <v>1.0561959114686408</v>
      </c>
      <c r="DD26" s="853">
        <v>2.6183041268261471</v>
      </c>
      <c r="DE26" s="848">
        <v>-3.6463723102624739</v>
      </c>
      <c r="DF26" s="757"/>
      <c r="DG26" s="754"/>
    </row>
    <row r="27" spans="1:111" s="752" customFormat="1" ht="19.5" customHeight="1">
      <c r="A27" s="758" t="s">
        <v>51</v>
      </c>
      <c r="B27" s="428">
        <v>4463.71</v>
      </c>
      <c r="C27" s="429">
        <v>3143.65</v>
      </c>
      <c r="D27" s="753">
        <v>-1320.06</v>
      </c>
      <c r="E27" s="388">
        <v>-0.29573157754424007</v>
      </c>
      <c r="F27" s="428">
        <v>1262.4000000000001</v>
      </c>
      <c r="G27" s="750">
        <v>1030.31</v>
      </c>
      <c r="H27" s="753">
        <v>-232.09000000000015</v>
      </c>
      <c r="I27" s="404">
        <v>-0.18384822560202799</v>
      </c>
      <c r="J27" s="743">
        <v>0.2828140717026868</v>
      </c>
      <c r="K27" s="670">
        <v>0.32774322841283221</v>
      </c>
      <c r="L27" s="428">
        <v>-428.29</v>
      </c>
      <c r="M27" s="429">
        <v>-385.33</v>
      </c>
      <c r="N27" s="753">
        <v>42.960000000000036</v>
      </c>
      <c r="O27" s="404">
        <v>0.10030586751967133</v>
      </c>
      <c r="P27" s="743">
        <v>-0.33926647655259823</v>
      </c>
      <c r="Q27" s="670">
        <v>-0.37399423474488264</v>
      </c>
      <c r="R27" s="428">
        <v>1690.7</v>
      </c>
      <c r="S27" s="750">
        <v>1415.64</v>
      </c>
      <c r="T27" s="753">
        <v>-275.05999999999995</v>
      </c>
      <c r="U27" s="404">
        <v>-0.16269001005500677</v>
      </c>
      <c r="V27" s="743">
        <v>1.3392743979721164</v>
      </c>
      <c r="W27" s="670">
        <v>1.3739942347448828</v>
      </c>
      <c r="X27" s="428">
        <v>167.66</v>
      </c>
      <c r="Y27" s="429">
        <v>205.98</v>
      </c>
      <c r="Z27" s="753">
        <v>38.319999999999993</v>
      </c>
      <c r="AA27" s="404">
        <v>0.22855779553858996</v>
      </c>
      <c r="AB27" s="671">
        <v>0.13281051964512039</v>
      </c>
      <c r="AC27" s="670">
        <v>0.19992041230309324</v>
      </c>
      <c r="AD27" s="428">
        <v>1523.03</v>
      </c>
      <c r="AE27" s="429">
        <v>1209.6600000000001</v>
      </c>
      <c r="AF27" s="753">
        <v>-313.36999999999989</v>
      </c>
      <c r="AG27" s="404">
        <v>-0.20575431869365665</v>
      </c>
      <c r="AH27" s="671">
        <v>1.2064559569074778</v>
      </c>
      <c r="AI27" s="670">
        <v>1.1740738224417895</v>
      </c>
      <c r="AJ27" s="428">
        <v>5757.34</v>
      </c>
      <c r="AK27" s="750">
        <v>5161.91</v>
      </c>
      <c r="AL27" s="753">
        <v>-595.43000000000029</v>
      </c>
      <c r="AM27" s="404">
        <v>-0.10342102429246844</v>
      </c>
      <c r="AN27" s="671">
        <v>1.2898104939613013</v>
      </c>
      <c r="AO27" s="670">
        <v>1.6420116743276127</v>
      </c>
      <c r="AP27" s="428">
        <v>1585.42</v>
      </c>
      <c r="AQ27" s="429">
        <v>1314.65</v>
      </c>
      <c r="AR27" s="753">
        <v>-270.77</v>
      </c>
      <c r="AS27" s="404">
        <v>-0.17078755156362349</v>
      </c>
      <c r="AT27" s="671">
        <v>1.2558776932826363</v>
      </c>
      <c r="AU27" s="670">
        <v>1.2759751919325253</v>
      </c>
      <c r="AV27" s="428">
        <v>-1264.3900000000001</v>
      </c>
      <c r="AW27" s="750">
        <v>-67.13</v>
      </c>
      <c r="AX27" s="753">
        <v>1197.2600000000002</v>
      </c>
      <c r="AY27" s="404">
        <v>0.94690720426450714</v>
      </c>
      <c r="AZ27" s="671">
        <v>-0.79751106962192986</v>
      </c>
      <c r="BA27" s="670">
        <v>-5.106302057581865E-2</v>
      </c>
      <c r="BB27" s="428">
        <v>321.02999999999997</v>
      </c>
      <c r="BC27" s="429">
        <v>1247.53</v>
      </c>
      <c r="BD27" s="753">
        <v>926.5</v>
      </c>
      <c r="BE27" s="404">
        <v>2.8860231131046947</v>
      </c>
      <c r="BF27" s="671">
        <v>0.18987993138936532</v>
      </c>
      <c r="BG27" s="670">
        <v>0.88124805741572709</v>
      </c>
      <c r="BH27" s="428">
        <v>-68.39</v>
      </c>
      <c r="BI27" s="429">
        <v>1247.53</v>
      </c>
      <c r="BJ27" s="753">
        <v>1315.92</v>
      </c>
      <c r="BK27" s="404">
        <v>19.241409562801579</v>
      </c>
      <c r="BL27" s="671">
        <v>-4.4903908655771721E-2</v>
      </c>
      <c r="BM27" s="670">
        <v>1.0313063174776382</v>
      </c>
      <c r="BN27" s="428">
        <v>1444.63</v>
      </c>
      <c r="BO27" s="429">
        <v>1032.21</v>
      </c>
      <c r="BP27" s="753">
        <v>-412.42000000000007</v>
      </c>
      <c r="BQ27" s="404">
        <v>-0.28548486463661976</v>
      </c>
      <c r="BR27" s="671">
        <v>0.32363885646692997</v>
      </c>
      <c r="BS27" s="670">
        <v>0.3283476213955116</v>
      </c>
      <c r="BT27" s="428">
        <v>79.459999999999994</v>
      </c>
      <c r="BU27" s="750">
        <v>151.5</v>
      </c>
      <c r="BV27" s="753">
        <v>72.040000000000006</v>
      </c>
      <c r="BW27" s="404">
        <v>0.90661968285930039</v>
      </c>
      <c r="BX27" s="671">
        <v>5.2172314399585036E-2</v>
      </c>
      <c r="BY27" s="670">
        <v>0.12524180348197014</v>
      </c>
      <c r="BZ27" s="428">
        <v>0</v>
      </c>
      <c r="CA27" s="429">
        <v>0</v>
      </c>
      <c r="CB27" s="753">
        <v>0</v>
      </c>
      <c r="CC27" s="404">
        <v>0</v>
      </c>
      <c r="CD27" s="671">
        <v>0</v>
      </c>
      <c r="CE27" s="670">
        <v>0</v>
      </c>
      <c r="CF27" s="428">
        <v>1162.47</v>
      </c>
      <c r="CG27" s="750">
        <v>1138.1300000000001</v>
      </c>
      <c r="CH27" s="753">
        <v>-24.339999999999918</v>
      </c>
      <c r="CI27" s="404">
        <v>-2.0938174748595592E-2</v>
      </c>
      <c r="CJ27" s="671">
        <v>0.76326139340656463</v>
      </c>
      <c r="CK27" s="670">
        <v>0.94086768182795166</v>
      </c>
      <c r="CL27" s="428">
        <v>423.09</v>
      </c>
      <c r="CM27" s="750">
        <v>362.76</v>
      </c>
      <c r="CN27" s="753">
        <v>-60.329999999999984</v>
      </c>
      <c r="CO27" s="404">
        <v>-0.14259377437424658</v>
      </c>
      <c r="CP27" s="671">
        <v>0.27779492196476757</v>
      </c>
      <c r="CQ27" s="670">
        <v>0.29988591835722433</v>
      </c>
      <c r="CR27" s="428">
        <v>-125.44</v>
      </c>
      <c r="CS27" s="750">
        <v>70.7</v>
      </c>
      <c r="CT27" s="753">
        <v>196.14</v>
      </c>
      <c r="CU27" s="404">
        <v>1.5636160714285714</v>
      </c>
      <c r="CV27" s="671">
        <v>-8.2362133378856617E-2</v>
      </c>
      <c r="CW27" s="670">
        <v>5.8446174958252731E-2</v>
      </c>
      <c r="CX27" s="428">
        <v>51.84</v>
      </c>
      <c r="CY27" s="750">
        <v>-1760.96</v>
      </c>
      <c r="CZ27" s="753">
        <v>-1812.8</v>
      </c>
      <c r="DA27" s="404">
        <v>-34.969135802469133</v>
      </c>
      <c r="DB27" s="671">
        <v>1.1613657697296643E-2</v>
      </c>
      <c r="DC27" s="670">
        <v>-0.56016414041003293</v>
      </c>
      <c r="DD27" s="853">
        <v>0.96596258773628885</v>
      </c>
      <c r="DE27" s="848">
        <v>2.4557478961030368</v>
      </c>
      <c r="DF27" s="757"/>
      <c r="DG27" s="754"/>
    </row>
    <row r="28" spans="1:111" s="752" customFormat="1" ht="19.5" customHeight="1">
      <c r="A28" s="758" t="s">
        <v>507</v>
      </c>
      <c r="B28" s="428">
        <v>0</v>
      </c>
      <c r="C28" s="429">
        <v>378.99</v>
      </c>
      <c r="D28" s="753">
        <v>378.99</v>
      </c>
      <c r="E28" s="388" t="s">
        <v>490</v>
      </c>
      <c r="F28" s="428">
        <v>0</v>
      </c>
      <c r="G28" s="750">
        <v>378.99</v>
      </c>
      <c r="H28" s="753">
        <v>378.99</v>
      </c>
      <c r="I28" s="404" t="s">
        <v>490</v>
      </c>
      <c r="J28" s="743" t="s">
        <v>488</v>
      </c>
      <c r="K28" s="670">
        <v>1</v>
      </c>
      <c r="L28" s="428">
        <v>-0.32</v>
      </c>
      <c r="M28" s="429">
        <v>238.83</v>
      </c>
      <c r="N28" s="753">
        <v>239.15</v>
      </c>
      <c r="O28" s="404">
        <v>747.34375</v>
      </c>
      <c r="P28" s="743" t="s">
        <v>488</v>
      </c>
      <c r="Q28" s="670">
        <v>0.63017493865273488</v>
      </c>
      <c r="R28" s="428">
        <v>0.32</v>
      </c>
      <c r="S28" s="750">
        <v>140.16</v>
      </c>
      <c r="T28" s="753">
        <v>139.84</v>
      </c>
      <c r="U28" s="404">
        <v>437</v>
      </c>
      <c r="V28" s="743" t="s">
        <v>488</v>
      </c>
      <c r="W28" s="670">
        <v>0.36982506134726506</v>
      </c>
      <c r="X28" s="428">
        <v>0</v>
      </c>
      <c r="Y28" s="429">
        <v>0</v>
      </c>
      <c r="Z28" s="753">
        <v>0</v>
      </c>
      <c r="AA28" s="404">
        <v>0</v>
      </c>
      <c r="AB28" s="671" t="s">
        <v>488</v>
      </c>
      <c r="AC28" s="670">
        <v>0</v>
      </c>
      <c r="AD28" s="428">
        <v>0.32</v>
      </c>
      <c r="AE28" s="429">
        <v>140.16</v>
      </c>
      <c r="AF28" s="753">
        <v>139.84</v>
      </c>
      <c r="AG28" s="404">
        <v>437</v>
      </c>
      <c r="AH28" s="671" t="s">
        <v>488</v>
      </c>
      <c r="AI28" s="670">
        <v>0.36982506134726506</v>
      </c>
      <c r="AJ28" s="428">
        <v>2.96</v>
      </c>
      <c r="AK28" s="750">
        <v>0</v>
      </c>
      <c r="AL28" s="753">
        <v>-2.96</v>
      </c>
      <c r="AM28" s="404">
        <v>-1</v>
      </c>
      <c r="AN28" s="671" t="s">
        <v>488</v>
      </c>
      <c r="AO28" s="670">
        <v>0</v>
      </c>
      <c r="AP28" s="428">
        <v>2.96</v>
      </c>
      <c r="AQ28" s="429">
        <v>0</v>
      </c>
      <c r="AR28" s="753">
        <v>-2.96</v>
      </c>
      <c r="AS28" s="404">
        <v>-1</v>
      </c>
      <c r="AT28" s="671" t="s">
        <v>488</v>
      </c>
      <c r="AU28" s="670">
        <v>0</v>
      </c>
      <c r="AV28" s="428">
        <v>23.76</v>
      </c>
      <c r="AW28" s="750">
        <v>8.7200000000000006</v>
      </c>
      <c r="AX28" s="753">
        <v>-15.040000000000001</v>
      </c>
      <c r="AY28" s="404">
        <v>-0.632996632996633</v>
      </c>
      <c r="AZ28" s="671">
        <v>8.0270270270270281</v>
      </c>
      <c r="BA28" s="670" t="s">
        <v>488</v>
      </c>
      <c r="BB28" s="428">
        <v>26.72</v>
      </c>
      <c r="BC28" s="429">
        <v>8.7200000000000006</v>
      </c>
      <c r="BD28" s="753">
        <v>-18</v>
      </c>
      <c r="BE28" s="404">
        <v>-0.67365269461077848</v>
      </c>
      <c r="BF28" s="671">
        <v>83.5</v>
      </c>
      <c r="BG28" s="670">
        <v>6.2214611872146122E-2</v>
      </c>
      <c r="BH28" s="428">
        <v>26.72</v>
      </c>
      <c r="BI28" s="429">
        <v>8.7200000000000006</v>
      </c>
      <c r="BJ28" s="753">
        <v>-18</v>
      </c>
      <c r="BK28" s="404">
        <v>-0.67365269461077848</v>
      </c>
      <c r="BL28" s="671">
        <v>83.5</v>
      </c>
      <c r="BM28" s="670">
        <v>6.2214611872146122E-2</v>
      </c>
      <c r="BN28" s="428">
        <v>0.43</v>
      </c>
      <c r="BO28" s="429">
        <v>17.02</v>
      </c>
      <c r="BP28" s="753">
        <v>16.59</v>
      </c>
      <c r="BQ28" s="404">
        <v>38.581395348837212</v>
      </c>
      <c r="BR28" s="671" t="s">
        <v>488</v>
      </c>
      <c r="BS28" s="670">
        <v>4.4908836644766352E-2</v>
      </c>
      <c r="BT28" s="428">
        <v>-0.4</v>
      </c>
      <c r="BU28" s="750">
        <v>17.02</v>
      </c>
      <c r="BV28" s="753">
        <v>17.419999999999998</v>
      </c>
      <c r="BW28" s="404">
        <v>43.54999999999999</v>
      </c>
      <c r="BX28" s="671">
        <v>-1.25</v>
      </c>
      <c r="BY28" s="670">
        <v>0.12143264840182648</v>
      </c>
      <c r="BZ28" s="428">
        <v>0</v>
      </c>
      <c r="CA28" s="429">
        <v>0</v>
      </c>
      <c r="CB28" s="753">
        <v>0</v>
      </c>
      <c r="CC28" s="404">
        <v>0</v>
      </c>
      <c r="CD28" s="671">
        <v>0</v>
      </c>
      <c r="CE28" s="670">
        <v>0</v>
      </c>
      <c r="CF28" s="428">
        <v>0.22</v>
      </c>
      <c r="CG28" s="750">
        <v>154.66999999999999</v>
      </c>
      <c r="CH28" s="753">
        <v>154.44999999999999</v>
      </c>
      <c r="CI28" s="404">
        <v>702.0454545454545</v>
      </c>
      <c r="CJ28" s="671">
        <v>0.6875</v>
      </c>
      <c r="CK28" s="670">
        <v>1.1035245433789953</v>
      </c>
      <c r="CL28" s="428">
        <v>34.92</v>
      </c>
      <c r="CM28" s="750">
        <v>107.89</v>
      </c>
      <c r="CN28" s="753">
        <v>72.97</v>
      </c>
      <c r="CO28" s="404">
        <v>2.0896334478808702</v>
      </c>
      <c r="CP28" s="671">
        <v>109.125</v>
      </c>
      <c r="CQ28" s="670">
        <v>0.76976312785388135</v>
      </c>
      <c r="CR28" s="428">
        <v>4.62</v>
      </c>
      <c r="CS28" s="750">
        <v>4.53</v>
      </c>
      <c r="CT28" s="753">
        <v>-8.9999999999999858E-2</v>
      </c>
      <c r="CU28" s="404">
        <v>-1.9480519480519449E-2</v>
      </c>
      <c r="CV28" s="671">
        <v>14.4375</v>
      </c>
      <c r="CW28" s="670">
        <v>3.2320205479452059E-2</v>
      </c>
      <c r="CX28" s="428">
        <v>-65.75</v>
      </c>
      <c r="CY28" s="750">
        <v>-152.66999999999999</v>
      </c>
      <c r="CZ28" s="753">
        <v>-86.919999999999987</v>
      </c>
      <c r="DA28" s="404">
        <v>-1.3219771863117868</v>
      </c>
      <c r="DB28" s="671" t="s">
        <v>488</v>
      </c>
      <c r="DC28" s="670">
        <v>-0.40283384785878251</v>
      </c>
      <c r="DD28" s="853">
        <v>206.46874999999997</v>
      </c>
      <c r="DE28" s="848">
        <v>2.0892551369863015</v>
      </c>
      <c r="DF28" s="757"/>
      <c r="DG28" s="754"/>
    </row>
    <row r="29" spans="1:111" s="752" customFormat="1" ht="19.5" customHeight="1">
      <c r="A29" s="758" t="s">
        <v>511</v>
      </c>
      <c r="B29" s="428">
        <v>0</v>
      </c>
      <c r="C29" s="429">
        <v>94.82</v>
      </c>
      <c r="D29" s="753">
        <v>94.82</v>
      </c>
      <c r="E29" s="388" t="s">
        <v>490</v>
      </c>
      <c r="F29" s="428">
        <v>0</v>
      </c>
      <c r="G29" s="750">
        <v>-16.079999999999998</v>
      </c>
      <c r="H29" s="753">
        <v>-16.079999999999998</v>
      </c>
      <c r="I29" s="404" t="s">
        <v>490</v>
      </c>
      <c r="J29" s="743" t="s">
        <v>488</v>
      </c>
      <c r="K29" s="670">
        <v>-0.16958447584897701</v>
      </c>
      <c r="L29" s="428">
        <v>0</v>
      </c>
      <c r="M29" s="429">
        <v>12.95</v>
      </c>
      <c r="N29" s="753">
        <v>12.95</v>
      </c>
      <c r="O29" s="404" t="s">
        <v>490</v>
      </c>
      <c r="P29" s="743" t="s">
        <v>488</v>
      </c>
      <c r="Q29" s="670" t="s">
        <v>488</v>
      </c>
      <c r="R29" s="428">
        <v>0</v>
      </c>
      <c r="S29" s="750">
        <v>-29.03</v>
      </c>
      <c r="T29" s="753">
        <v>-29.03</v>
      </c>
      <c r="U29" s="404" t="s">
        <v>490</v>
      </c>
      <c r="V29" s="743" t="s">
        <v>488</v>
      </c>
      <c r="W29" s="670" t="s">
        <v>488</v>
      </c>
      <c r="X29" s="428">
        <v>0</v>
      </c>
      <c r="Y29" s="429">
        <v>0</v>
      </c>
      <c r="Z29" s="753">
        <v>0</v>
      </c>
      <c r="AA29" s="404">
        <v>0</v>
      </c>
      <c r="AB29" s="671" t="s">
        <v>488</v>
      </c>
      <c r="AC29" s="670" t="s">
        <v>488</v>
      </c>
      <c r="AD29" s="428">
        <v>0</v>
      </c>
      <c r="AE29" s="429">
        <v>-29.03</v>
      </c>
      <c r="AF29" s="753">
        <v>-29.03</v>
      </c>
      <c r="AG29" s="404" t="s">
        <v>490</v>
      </c>
      <c r="AH29" s="671" t="s">
        <v>488</v>
      </c>
      <c r="AI29" s="670" t="s">
        <v>488</v>
      </c>
      <c r="AJ29" s="428">
        <v>0</v>
      </c>
      <c r="AK29" s="750">
        <v>0</v>
      </c>
      <c r="AL29" s="753">
        <v>0</v>
      </c>
      <c r="AM29" s="404">
        <v>0</v>
      </c>
      <c r="AN29" s="671" t="s">
        <v>488</v>
      </c>
      <c r="AO29" s="670">
        <v>0</v>
      </c>
      <c r="AP29" s="428">
        <v>0</v>
      </c>
      <c r="AQ29" s="429">
        <v>0</v>
      </c>
      <c r="AR29" s="753">
        <v>0</v>
      </c>
      <c r="AS29" s="404">
        <v>0</v>
      </c>
      <c r="AT29" s="671" t="s">
        <v>488</v>
      </c>
      <c r="AU29" s="670" t="s">
        <v>488</v>
      </c>
      <c r="AV29" s="428">
        <v>0</v>
      </c>
      <c r="AW29" s="750">
        <v>0.62</v>
      </c>
      <c r="AX29" s="753">
        <v>0.62</v>
      </c>
      <c r="AY29" s="404" t="s">
        <v>490</v>
      </c>
      <c r="AZ29" s="671" t="s">
        <v>488</v>
      </c>
      <c r="BA29" s="670" t="s">
        <v>488</v>
      </c>
      <c r="BB29" s="428">
        <v>0</v>
      </c>
      <c r="BC29" s="429">
        <v>0.62</v>
      </c>
      <c r="BD29" s="753">
        <v>0.62</v>
      </c>
      <c r="BE29" s="404" t="s">
        <v>490</v>
      </c>
      <c r="BF29" s="671" t="s">
        <v>488</v>
      </c>
      <c r="BG29" s="670" t="s">
        <v>488</v>
      </c>
      <c r="BH29" s="428">
        <v>0</v>
      </c>
      <c r="BI29" s="429">
        <v>0.62</v>
      </c>
      <c r="BJ29" s="753">
        <v>0.62</v>
      </c>
      <c r="BK29" s="404" t="s">
        <v>490</v>
      </c>
      <c r="BL29" s="671" t="s">
        <v>488</v>
      </c>
      <c r="BM29" s="670" t="s">
        <v>488</v>
      </c>
      <c r="BN29" s="428">
        <v>0</v>
      </c>
      <c r="BO29" s="429">
        <v>27.69</v>
      </c>
      <c r="BP29" s="753">
        <v>27.69</v>
      </c>
      <c r="BQ29" s="404" t="s">
        <v>490</v>
      </c>
      <c r="BR29" s="671" t="s">
        <v>488</v>
      </c>
      <c r="BS29" s="670">
        <v>0.29202699852351827</v>
      </c>
      <c r="BT29" s="428">
        <v>0</v>
      </c>
      <c r="BU29" s="750">
        <v>-18.89</v>
      </c>
      <c r="BV29" s="753">
        <v>-18.89</v>
      </c>
      <c r="BW29" s="404" t="s">
        <v>490</v>
      </c>
      <c r="BX29" s="671" t="s">
        <v>488</v>
      </c>
      <c r="BY29" s="670" t="s">
        <v>488</v>
      </c>
      <c r="BZ29" s="428">
        <v>0</v>
      </c>
      <c r="CA29" s="429">
        <v>0</v>
      </c>
      <c r="CB29" s="753">
        <v>0</v>
      </c>
      <c r="CC29" s="404">
        <v>0</v>
      </c>
      <c r="CD29" s="671" t="s">
        <v>488</v>
      </c>
      <c r="CE29" s="670" t="s">
        <v>488</v>
      </c>
      <c r="CF29" s="428">
        <v>0</v>
      </c>
      <c r="CG29" s="750">
        <v>0</v>
      </c>
      <c r="CH29" s="753">
        <v>0</v>
      </c>
      <c r="CI29" s="404">
        <v>0</v>
      </c>
      <c r="CJ29" s="671" t="s">
        <v>488</v>
      </c>
      <c r="CK29" s="670" t="s">
        <v>488</v>
      </c>
      <c r="CL29" s="428">
        <v>0</v>
      </c>
      <c r="CM29" s="750">
        <v>205.58</v>
      </c>
      <c r="CN29" s="753">
        <v>205.58</v>
      </c>
      <c r="CO29" s="404" t="s">
        <v>490</v>
      </c>
      <c r="CP29" s="671" t="s">
        <v>488</v>
      </c>
      <c r="CQ29" s="670" t="s">
        <v>488</v>
      </c>
      <c r="CR29" s="428">
        <v>0</v>
      </c>
      <c r="CS29" s="750">
        <v>0.48</v>
      </c>
      <c r="CT29" s="753">
        <v>0.48</v>
      </c>
      <c r="CU29" s="404" t="s">
        <v>490</v>
      </c>
      <c r="CV29" s="671" t="s">
        <v>488</v>
      </c>
      <c r="CW29" s="670" t="s">
        <v>488</v>
      </c>
      <c r="CX29" s="428">
        <v>0</v>
      </c>
      <c r="CY29" s="750">
        <v>-216.83</v>
      </c>
      <c r="CZ29" s="753">
        <v>-216.83</v>
      </c>
      <c r="DA29" s="404" t="s">
        <v>490</v>
      </c>
      <c r="DB29" s="671" t="s">
        <v>488</v>
      </c>
      <c r="DC29" s="670">
        <v>-2.2867538493988615</v>
      </c>
      <c r="DD29" s="853" t="s">
        <v>489</v>
      </c>
      <c r="DE29" s="848">
        <v>-6.4691698243196694</v>
      </c>
      <c r="DF29" s="757"/>
      <c r="DG29" s="754"/>
    </row>
    <row r="30" spans="1:111" s="752" customFormat="1" ht="19.5" customHeight="1">
      <c r="A30" s="758" t="s">
        <v>510</v>
      </c>
      <c r="B30" s="428">
        <v>19.28</v>
      </c>
      <c r="C30" s="429">
        <v>22.38</v>
      </c>
      <c r="D30" s="753">
        <v>3.0999999999999979</v>
      </c>
      <c r="E30" s="388">
        <v>0.16078838174273846</v>
      </c>
      <c r="F30" s="428">
        <v>5.89</v>
      </c>
      <c r="G30" s="750">
        <v>17.97</v>
      </c>
      <c r="H30" s="753">
        <v>12.079999999999998</v>
      </c>
      <c r="I30" s="404">
        <v>2.0509337860780983</v>
      </c>
      <c r="J30" s="743">
        <v>0.30549792531120329</v>
      </c>
      <c r="K30" s="670">
        <v>0.80294906166219837</v>
      </c>
      <c r="L30" s="428">
        <v>-33.79</v>
      </c>
      <c r="M30" s="429">
        <v>307.69</v>
      </c>
      <c r="N30" s="753">
        <v>341.48</v>
      </c>
      <c r="O30" s="404">
        <v>10.105948505474993</v>
      </c>
      <c r="P30" s="743">
        <v>-5.7368421052631584</v>
      </c>
      <c r="Q30" s="670">
        <v>17.12242626599889</v>
      </c>
      <c r="R30" s="428">
        <v>39.69</v>
      </c>
      <c r="S30" s="750">
        <v>-289.72000000000003</v>
      </c>
      <c r="T30" s="753">
        <v>-329.41</v>
      </c>
      <c r="U30" s="404">
        <v>-8.2995716805240622</v>
      </c>
      <c r="V30" s="743">
        <v>6.7385398981324283</v>
      </c>
      <c r="W30" s="670">
        <v>-16.12242626599889</v>
      </c>
      <c r="X30" s="428">
        <v>0</v>
      </c>
      <c r="Y30" s="429">
        <v>0</v>
      </c>
      <c r="Z30" s="753">
        <v>0</v>
      </c>
      <c r="AA30" s="404">
        <v>0</v>
      </c>
      <c r="AB30" s="671">
        <v>0</v>
      </c>
      <c r="AC30" s="670">
        <v>0</v>
      </c>
      <c r="AD30" s="428">
        <v>39.69</v>
      </c>
      <c r="AE30" s="429">
        <v>-289.72000000000003</v>
      </c>
      <c r="AF30" s="753">
        <v>-329.41</v>
      </c>
      <c r="AG30" s="404">
        <v>-8.2995716805240622</v>
      </c>
      <c r="AH30" s="671">
        <v>6.7385398981324283</v>
      </c>
      <c r="AI30" s="670">
        <v>-16.12242626599889</v>
      </c>
      <c r="AJ30" s="428">
        <v>19.329999999999998</v>
      </c>
      <c r="AK30" s="750">
        <v>0</v>
      </c>
      <c r="AL30" s="753">
        <v>-19.329999999999998</v>
      </c>
      <c r="AM30" s="404">
        <v>-1</v>
      </c>
      <c r="AN30" s="671">
        <v>1.0025933609958504</v>
      </c>
      <c r="AO30" s="670">
        <v>0</v>
      </c>
      <c r="AP30" s="428">
        <v>5.8</v>
      </c>
      <c r="AQ30" s="429">
        <v>0</v>
      </c>
      <c r="AR30" s="753">
        <v>-5.8</v>
      </c>
      <c r="AS30" s="404">
        <v>-1</v>
      </c>
      <c r="AT30" s="671">
        <v>0.98471986417657054</v>
      </c>
      <c r="AU30" s="670">
        <v>0</v>
      </c>
      <c r="AV30" s="428">
        <v>23.2</v>
      </c>
      <c r="AW30" s="750">
        <v>-2.2999999999999998</v>
      </c>
      <c r="AX30" s="753">
        <v>-25.5</v>
      </c>
      <c r="AY30" s="404">
        <v>-1.0991379310344829</v>
      </c>
      <c r="AZ30" s="671">
        <v>4</v>
      </c>
      <c r="BA30" s="670" t="s">
        <v>488</v>
      </c>
      <c r="BB30" s="428">
        <v>29</v>
      </c>
      <c r="BC30" s="429">
        <v>-2.2999999999999998</v>
      </c>
      <c r="BD30" s="753">
        <v>-31.3</v>
      </c>
      <c r="BE30" s="404">
        <v>-1.0793103448275863</v>
      </c>
      <c r="BF30" s="671">
        <v>0.73066263542454024</v>
      </c>
      <c r="BG30" s="670" t="s">
        <v>488</v>
      </c>
      <c r="BH30" s="428">
        <v>29</v>
      </c>
      <c r="BI30" s="429">
        <v>-2.2999999999999998</v>
      </c>
      <c r="BJ30" s="753">
        <v>-31.3</v>
      </c>
      <c r="BK30" s="404">
        <v>-1.0793103448275863</v>
      </c>
      <c r="BL30" s="671">
        <v>0.73066263542454024</v>
      </c>
      <c r="BM30" s="670" t="s">
        <v>488</v>
      </c>
      <c r="BN30" s="428">
        <v>0</v>
      </c>
      <c r="BO30" s="429">
        <v>0</v>
      </c>
      <c r="BP30" s="753">
        <v>0</v>
      </c>
      <c r="BQ30" s="404">
        <v>0</v>
      </c>
      <c r="BR30" s="671">
        <v>0</v>
      </c>
      <c r="BS30" s="670">
        <v>0</v>
      </c>
      <c r="BT30" s="428">
        <v>-5.27</v>
      </c>
      <c r="BU30" s="750">
        <v>-1.68</v>
      </c>
      <c r="BV30" s="753">
        <v>3.59</v>
      </c>
      <c r="BW30" s="404">
        <v>0.68121442125237197</v>
      </c>
      <c r="BX30" s="671">
        <v>-0.13277903754094231</v>
      </c>
      <c r="BY30" s="670" t="s">
        <v>488</v>
      </c>
      <c r="BZ30" s="428">
        <v>0</v>
      </c>
      <c r="CA30" s="429">
        <v>0</v>
      </c>
      <c r="CB30" s="753">
        <v>0</v>
      </c>
      <c r="CC30" s="404">
        <v>0</v>
      </c>
      <c r="CD30" s="671">
        <v>0</v>
      </c>
      <c r="CE30" s="670" t="s">
        <v>488</v>
      </c>
      <c r="CF30" s="428">
        <v>0.52</v>
      </c>
      <c r="CG30" s="750">
        <v>0.42</v>
      </c>
      <c r="CH30" s="753">
        <v>-0.10000000000000003</v>
      </c>
      <c r="CI30" s="404">
        <v>-0.19230769230769237</v>
      </c>
      <c r="CJ30" s="671">
        <v>1.3101536911060722E-2</v>
      </c>
      <c r="CK30" s="670" t="s">
        <v>488</v>
      </c>
      <c r="CL30" s="428">
        <v>0.65</v>
      </c>
      <c r="CM30" s="750">
        <v>0.86</v>
      </c>
      <c r="CN30" s="753">
        <v>0.20999999999999996</v>
      </c>
      <c r="CO30" s="404">
        <v>0.32307692307692298</v>
      </c>
      <c r="CP30" s="671">
        <v>1.6376921138825901E-2</v>
      </c>
      <c r="CQ30" s="670" t="s">
        <v>488</v>
      </c>
      <c r="CR30" s="428">
        <v>0.01</v>
      </c>
      <c r="CS30" s="750">
        <v>1.64</v>
      </c>
      <c r="CT30" s="753">
        <v>1.63</v>
      </c>
      <c r="CU30" s="404">
        <v>163</v>
      </c>
      <c r="CV30" s="671">
        <v>2.5195263290501388E-4</v>
      </c>
      <c r="CW30" s="670" t="s">
        <v>488</v>
      </c>
      <c r="CX30" s="428">
        <v>14.79</v>
      </c>
      <c r="CY30" s="750">
        <v>-288.67</v>
      </c>
      <c r="CZ30" s="753">
        <v>-303.46000000000004</v>
      </c>
      <c r="DA30" s="404">
        <v>-20.517917511832323</v>
      </c>
      <c r="DB30" s="671">
        <v>0.76711618257261405</v>
      </c>
      <c r="DC30" s="670">
        <v>-12.89857015192136</v>
      </c>
      <c r="DD30" s="853">
        <v>0.62736205593348449</v>
      </c>
      <c r="DE30" s="848">
        <v>3.6241888720143587E-3</v>
      </c>
      <c r="DF30" s="757"/>
      <c r="DG30" s="754"/>
    </row>
    <row r="31" spans="1:111" s="752" customFormat="1" ht="19.5" customHeight="1">
      <c r="A31" s="758" t="s">
        <v>272</v>
      </c>
      <c r="B31" s="428">
        <v>0</v>
      </c>
      <c r="C31" s="429">
        <v>0</v>
      </c>
      <c r="D31" s="753">
        <v>0</v>
      </c>
      <c r="E31" s="388">
        <v>0</v>
      </c>
      <c r="F31" s="428">
        <v>0</v>
      </c>
      <c r="G31" s="750">
        <v>0</v>
      </c>
      <c r="H31" s="753">
        <v>0</v>
      </c>
      <c r="I31" s="404">
        <v>0</v>
      </c>
      <c r="J31" s="743" t="s">
        <v>488</v>
      </c>
      <c r="K31" s="670" t="s">
        <v>488</v>
      </c>
      <c r="L31" s="428">
        <v>66.23</v>
      </c>
      <c r="M31" s="429">
        <v>-8.9700000000000006</v>
      </c>
      <c r="N31" s="753">
        <v>-75.2</v>
      </c>
      <c r="O31" s="404">
        <v>-1.1354371130907444</v>
      </c>
      <c r="P31" s="743" t="s">
        <v>488</v>
      </c>
      <c r="Q31" s="670" t="s">
        <v>488</v>
      </c>
      <c r="R31" s="428">
        <v>-66.23</v>
      </c>
      <c r="S31" s="750">
        <v>8.9700000000000006</v>
      </c>
      <c r="T31" s="753">
        <v>75.2</v>
      </c>
      <c r="U31" s="404">
        <v>1.1354371130907444</v>
      </c>
      <c r="V31" s="743" t="s">
        <v>488</v>
      </c>
      <c r="W31" s="670" t="s">
        <v>488</v>
      </c>
      <c r="X31" s="428">
        <v>0</v>
      </c>
      <c r="Y31" s="429">
        <v>0</v>
      </c>
      <c r="Z31" s="753">
        <v>0</v>
      </c>
      <c r="AA31" s="404">
        <v>0</v>
      </c>
      <c r="AB31" s="671" t="s">
        <v>488</v>
      </c>
      <c r="AC31" s="670" t="s">
        <v>488</v>
      </c>
      <c r="AD31" s="428">
        <v>-66.23</v>
      </c>
      <c r="AE31" s="429">
        <v>8.9700000000000006</v>
      </c>
      <c r="AF31" s="753">
        <v>75.2</v>
      </c>
      <c r="AG31" s="404">
        <v>1.1354371130907444</v>
      </c>
      <c r="AH31" s="671" t="s">
        <v>488</v>
      </c>
      <c r="AI31" s="670" t="s">
        <v>488</v>
      </c>
      <c r="AJ31" s="428">
        <v>2767.61</v>
      </c>
      <c r="AK31" s="750">
        <v>296.14</v>
      </c>
      <c r="AL31" s="753">
        <v>-2471.4700000000003</v>
      </c>
      <c r="AM31" s="404">
        <v>-0.89299792962158686</v>
      </c>
      <c r="AN31" s="671" t="s">
        <v>488</v>
      </c>
      <c r="AO31" s="670" t="s">
        <v>488</v>
      </c>
      <c r="AP31" s="428">
        <v>1214.72</v>
      </c>
      <c r="AQ31" s="429">
        <v>296.14</v>
      </c>
      <c r="AR31" s="753">
        <v>-918.58</v>
      </c>
      <c r="AS31" s="404">
        <v>-0.75620719178082196</v>
      </c>
      <c r="AT31" s="671" t="s">
        <v>488</v>
      </c>
      <c r="AU31" s="670" t="s">
        <v>488</v>
      </c>
      <c r="AV31" s="428">
        <v>-854.23</v>
      </c>
      <c r="AW31" s="750">
        <v>-1629.21</v>
      </c>
      <c r="AX31" s="753">
        <v>-774.98</v>
      </c>
      <c r="AY31" s="404">
        <v>-0.90722639101881231</v>
      </c>
      <c r="AZ31" s="671">
        <v>-0.7032320205479452</v>
      </c>
      <c r="BA31" s="670">
        <v>-5.5014857837509288</v>
      </c>
      <c r="BB31" s="428">
        <v>360.48</v>
      </c>
      <c r="BC31" s="429">
        <v>-1333.07</v>
      </c>
      <c r="BD31" s="753">
        <v>-1693.55</v>
      </c>
      <c r="BE31" s="404">
        <v>-4.698041500221926</v>
      </c>
      <c r="BF31" s="671" t="s">
        <v>488</v>
      </c>
      <c r="BG31" s="670">
        <v>-148.61426978818281</v>
      </c>
      <c r="BH31" s="428">
        <v>360.48</v>
      </c>
      <c r="BI31" s="429">
        <v>-1333.07</v>
      </c>
      <c r="BJ31" s="753">
        <v>-1693.55</v>
      </c>
      <c r="BK31" s="404">
        <v>-4.698041500221926</v>
      </c>
      <c r="BL31" s="671" t="s">
        <v>488</v>
      </c>
      <c r="BM31" s="670">
        <v>-148.61426978818281</v>
      </c>
      <c r="BN31" s="428">
        <v>0</v>
      </c>
      <c r="BO31" s="429">
        <v>0</v>
      </c>
      <c r="BP31" s="753">
        <v>0</v>
      </c>
      <c r="BQ31" s="404">
        <v>0</v>
      </c>
      <c r="BR31" s="671" t="s">
        <v>488</v>
      </c>
      <c r="BS31" s="670" t="s">
        <v>488</v>
      </c>
      <c r="BT31" s="428">
        <v>0.37</v>
      </c>
      <c r="BU31" s="750">
        <v>595.70000000000005</v>
      </c>
      <c r="BV31" s="753">
        <v>595.33000000000004</v>
      </c>
      <c r="BW31" s="404">
        <v>1609.0000000000002</v>
      </c>
      <c r="BX31" s="671" t="s">
        <v>488</v>
      </c>
      <c r="BY31" s="670">
        <v>66.410256410256409</v>
      </c>
      <c r="BZ31" s="428">
        <v>0</v>
      </c>
      <c r="CA31" s="429">
        <v>0</v>
      </c>
      <c r="CB31" s="753">
        <v>0</v>
      </c>
      <c r="CC31" s="404">
        <v>0</v>
      </c>
      <c r="CD31" s="671" t="s">
        <v>488</v>
      </c>
      <c r="CE31" s="670">
        <v>0</v>
      </c>
      <c r="CF31" s="428">
        <v>858.77</v>
      </c>
      <c r="CG31" s="750">
        <v>1315.39</v>
      </c>
      <c r="CH31" s="753">
        <v>456.62000000000012</v>
      </c>
      <c r="CI31" s="404">
        <v>0.53171396299358398</v>
      </c>
      <c r="CJ31" s="671" t="s">
        <v>488</v>
      </c>
      <c r="CK31" s="670">
        <v>146.64325529542921</v>
      </c>
      <c r="CL31" s="428">
        <v>132.87</v>
      </c>
      <c r="CM31" s="750">
        <v>26.69</v>
      </c>
      <c r="CN31" s="753">
        <v>-106.18</v>
      </c>
      <c r="CO31" s="404">
        <v>-0.79912696620757129</v>
      </c>
      <c r="CP31" s="671" t="s">
        <v>488</v>
      </c>
      <c r="CQ31" s="670">
        <v>2.9754738015607578</v>
      </c>
      <c r="CR31" s="428">
        <v>-0.74</v>
      </c>
      <c r="CS31" s="750">
        <v>1693.74</v>
      </c>
      <c r="CT31" s="753">
        <v>1694.48</v>
      </c>
      <c r="CU31" s="404">
        <v>2289.8378378378379</v>
      </c>
      <c r="CV31" s="671" t="s">
        <v>488</v>
      </c>
      <c r="CW31" s="670">
        <v>188.82274247491637</v>
      </c>
      <c r="CX31" s="428">
        <v>-1417.98</v>
      </c>
      <c r="CY31" s="750">
        <v>-2289.48</v>
      </c>
      <c r="CZ31" s="753">
        <v>-871.5</v>
      </c>
      <c r="DA31" s="404">
        <v>-0.61460669402953494</v>
      </c>
      <c r="DB31" s="671" t="s">
        <v>488</v>
      </c>
      <c r="DC31" s="670" t="s">
        <v>488</v>
      </c>
      <c r="DD31" s="853">
        <v>-20.409935074739543</v>
      </c>
      <c r="DE31" s="848">
        <v>256.23745819397988</v>
      </c>
      <c r="DF31" s="757"/>
      <c r="DG31" s="754"/>
    </row>
    <row r="32" spans="1:111" s="752" customFormat="1" ht="19.5" customHeight="1" thickBot="1">
      <c r="A32" s="758" t="s">
        <v>291</v>
      </c>
      <c r="B32" s="428">
        <v>0</v>
      </c>
      <c r="C32" s="429">
        <v>0</v>
      </c>
      <c r="D32" s="753">
        <v>0</v>
      </c>
      <c r="E32" s="388">
        <v>0</v>
      </c>
      <c r="F32" s="428">
        <v>0</v>
      </c>
      <c r="G32" s="750">
        <v>0</v>
      </c>
      <c r="H32" s="753">
        <v>0</v>
      </c>
      <c r="I32" s="404">
        <v>0</v>
      </c>
      <c r="J32" s="743" t="s">
        <v>488</v>
      </c>
      <c r="K32" s="670" t="s">
        <v>488</v>
      </c>
      <c r="L32" s="428">
        <v>0</v>
      </c>
      <c r="M32" s="429">
        <v>0</v>
      </c>
      <c r="N32" s="753">
        <v>0</v>
      </c>
      <c r="O32" s="404">
        <v>0</v>
      </c>
      <c r="P32" s="743" t="s">
        <v>488</v>
      </c>
      <c r="Q32" s="670" t="s">
        <v>488</v>
      </c>
      <c r="R32" s="428">
        <v>0</v>
      </c>
      <c r="S32" s="750">
        <v>0</v>
      </c>
      <c r="T32" s="753">
        <v>0</v>
      </c>
      <c r="U32" s="404">
        <v>0</v>
      </c>
      <c r="V32" s="743" t="s">
        <v>488</v>
      </c>
      <c r="W32" s="670" t="s">
        <v>488</v>
      </c>
      <c r="X32" s="428">
        <v>0</v>
      </c>
      <c r="Y32" s="429">
        <v>0</v>
      </c>
      <c r="Z32" s="753">
        <v>0</v>
      </c>
      <c r="AA32" s="404">
        <v>0</v>
      </c>
      <c r="AB32" s="671" t="s">
        <v>488</v>
      </c>
      <c r="AC32" s="670" t="s">
        <v>488</v>
      </c>
      <c r="AD32" s="428">
        <v>0</v>
      </c>
      <c r="AE32" s="429">
        <v>0</v>
      </c>
      <c r="AF32" s="753">
        <v>0</v>
      </c>
      <c r="AG32" s="404">
        <v>0</v>
      </c>
      <c r="AH32" s="671" t="s">
        <v>488</v>
      </c>
      <c r="AI32" s="670" t="s">
        <v>488</v>
      </c>
      <c r="AJ32" s="428">
        <v>14.98</v>
      </c>
      <c r="AK32" s="750">
        <v>0</v>
      </c>
      <c r="AL32" s="753">
        <v>-14.98</v>
      </c>
      <c r="AM32" s="404">
        <v>-1</v>
      </c>
      <c r="AN32" s="671" t="s">
        <v>488</v>
      </c>
      <c r="AO32" s="670" t="s">
        <v>488</v>
      </c>
      <c r="AP32" s="428">
        <v>0</v>
      </c>
      <c r="AQ32" s="429">
        <v>0</v>
      </c>
      <c r="AR32" s="753">
        <v>0</v>
      </c>
      <c r="AS32" s="404">
        <v>0</v>
      </c>
      <c r="AT32" s="671" t="s">
        <v>488</v>
      </c>
      <c r="AU32" s="670" t="s">
        <v>488</v>
      </c>
      <c r="AV32" s="428">
        <v>0.9</v>
      </c>
      <c r="AW32" s="750">
        <v>0</v>
      </c>
      <c r="AX32" s="753">
        <v>-0.9</v>
      </c>
      <c r="AY32" s="404">
        <v>-1</v>
      </c>
      <c r="AZ32" s="671" t="s">
        <v>488</v>
      </c>
      <c r="BA32" s="670" t="s">
        <v>488</v>
      </c>
      <c r="BB32" s="428">
        <v>0.9</v>
      </c>
      <c r="BC32" s="429">
        <v>0</v>
      </c>
      <c r="BD32" s="753">
        <v>-0.9</v>
      </c>
      <c r="BE32" s="404">
        <v>-1</v>
      </c>
      <c r="BF32" s="671" t="s">
        <v>488</v>
      </c>
      <c r="BG32" s="670" t="s">
        <v>488</v>
      </c>
      <c r="BH32" s="428">
        <v>0.9</v>
      </c>
      <c r="BI32" s="429">
        <v>0</v>
      </c>
      <c r="BJ32" s="753">
        <v>-0.9</v>
      </c>
      <c r="BK32" s="404">
        <v>-1</v>
      </c>
      <c r="BL32" s="671" t="s">
        <v>488</v>
      </c>
      <c r="BM32" s="670" t="s">
        <v>488</v>
      </c>
      <c r="BN32" s="428">
        <v>0</v>
      </c>
      <c r="BO32" s="429">
        <v>0</v>
      </c>
      <c r="BP32" s="753">
        <v>0</v>
      </c>
      <c r="BQ32" s="404">
        <v>0</v>
      </c>
      <c r="BR32" s="671" t="s">
        <v>488</v>
      </c>
      <c r="BS32" s="670" t="s">
        <v>488</v>
      </c>
      <c r="BT32" s="428">
        <v>0</v>
      </c>
      <c r="BU32" s="750">
        <v>0</v>
      </c>
      <c r="BV32" s="753">
        <v>0</v>
      </c>
      <c r="BW32" s="404">
        <v>0</v>
      </c>
      <c r="BX32" s="671" t="s">
        <v>488</v>
      </c>
      <c r="BY32" s="670" t="s">
        <v>488</v>
      </c>
      <c r="BZ32" s="428">
        <v>0</v>
      </c>
      <c r="CA32" s="429">
        <v>0</v>
      </c>
      <c r="CB32" s="753">
        <v>0</v>
      </c>
      <c r="CC32" s="404">
        <v>0</v>
      </c>
      <c r="CD32" s="671" t="s">
        <v>488</v>
      </c>
      <c r="CE32" s="670" t="s">
        <v>488</v>
      </c>
      <c r="CF32" s="428">
        <v>0</v>
      </c>
      <c r="CG32" s="750">
        <v>0.53</v>
      </c>
      <c r="CH32" s="753">
        <v>0.53</v>
      </c>
      <c r="CI32" s="404" t="s">
        <v>490</v>
      </c>
      <c r="CJ32" s="671" t="s">
        <v>488</v>
      </c>
      <c r="CK32" s="670" t="s">
        <v>488</v>
      </c>
      <c r="CL32" s="428">
        <v>0.22</v>
      </c>
      <c r="CM32" s="750">
        <v>69.55</v>
      </c>
      <c r="CN32" s="753">
        <v>69.33</v>
      </c>
      <c r="CO32" s="404">
        <v>315.13636363636363</v>
      </c>
      <c r="CP32" s="671" t="s">
        <v>488</v>
      </c>
      <c r="CQ32" s="670" t="s">
        <v>488</v>
      </c>
      <c r="CR32" s="428">
        <v>0</v>
      </c>
      <c r="CS32" s="750">
        <v>0</v>
      </c>
      <c r="CT32" s="753">
        <v>0</v>
      </c>
      <c r="CU32" s="404">
        <v>0</v>
      </c>
      <c r="CV32" s="671" t="s">
        <v>488</v>
      </c>
      <c r="CW32" s="670" t="s">
        <v>488</v>
      </c>
      <c r="CX32" s="428">
        <v>-1.1200000000000001</v>
      </c>
      <c r="CY32" s="750">
        <v>-70.08</v>
      </c>
      <c r="CZ32" s="753">
        <v>-68.959999999999994</v>
      </c>
      <c r="DA32" s="404">
        <v>-61.571428571428562</v>
      </c>
      <c r="DB32" s="671" t="s">
        <v>488</v>
      </c>
      <c r="DC32" s="670" t="s">
        <v>488</v>
      </c>
      <c r="DD32" s="853" t="s">
        <v>489</v>
      </c>
      <c r="DE32" s="848" t="s">
        <v>489</v>
      </c>
      <c r="DF32" s="757"/>
      <c r="DG32" s="754"/>
    </row>
    <row r="33" spans="1:111" s="3" customFormat="1" ht="24" customHeight="1" thickTop="1" thickBot="1">
      <c r="A33" s="24" t="s">
        <v>9</v>
      </c>
      <c r="B33" s="25">
        <v>914150.3600000001</v>
      </c>
      <c r="C33" s="26">
        <v>914328.7300000001</v>
      </c>
      <c r="D33" s="910">
        <v>178.37000000001171</v>
      </c>
      <c r="E33" s="175">
        <v>1.9512107395548727E-4</v>
      </c>
      <c r="F33" s="25">
        <v>371880.27</v>
      </c>
      <c r="G33" s="32">
        <v>385510.51</v>
      </c>
      <c r="H33" s="910">
        <v>13630.239999999996</v>
      </c>
      <c r="I33" s="178">
        <v>3.6652226804073228E-2</v>
      </c>
      <c r="J33" s="177">
        <v>0.40680427014216786</v>
      </c>
      <c r="K33" s="175">
        <v>0.42163228317237716</v>
      </c>
      <c r="L33" s="67">
        <v>9451.8899999999976</v>
      </c>
      <c r="M33" s="68">
        <v>24810.799999999999</v>
      </c>
      <c r="N33" s="910">
        <v>15358.91</v>
      </c>
      <c r="O33" s="178">
        <v>1.6249564901834455</v>
      </c>
      <c r="P33" s="179">
        <v>2.5416486870895295E-2</v>
      </c>
      <c r="Q33" s="175">
        <v>6.4358297261467648E-2</v>
      </c>
      <c r="R33" s="67">
        <v>362428.39999999997</v>
      </c>
      <c r="S33" s="70">
        <v>360699.69999999995</v>
      </c>
      <c r="T33" s="910">
        <v>-1728.6999999999866</v>
      </c>
      <c r="U33" s="178">
        <v>-4.7697696979596849E-3</v>
      </c>
      <c r="V33" s="177">
        <v>0.97458356690985504</v>
      </c>
      <c r="W33" s="175">
        <v>0.9356416767989022</v>
      </c>
      <c r="X33" s="67">
        <v>16728.89</v>
      </c>
      <c r="Y33" s="68">
        <v>12883.719999999998</v>
      </c>
      <c r="Z33" s="910">
        <v>-3845.170000000001</v>
      </c>
      <c r="AA33" s="296">
        <v>-0.22985207028081373</v>
      </c>
      <c r="AB33" s="176">
        <v>4.4984612923939196E-2</v>
      </c>
      <c r="AC33" s="175">
        <v>3.3419893014071125E-2</v>
      </c>
      <c r="AD33" s="67">
        <v>345699.49999999994</v>
      </c>
      <c r="AE33" s="68">
        <v>347816</v>
      </c>
      <c r="AF33" s="910">
        <v>2116.5000000000118</v>
      </c>
      <c r="AG33" s="296">
        <v>6.1223692831492626E-3</v>
      </c>
      <c r="AH33" s="176">
        <v>0.92959892709554048</v>
      </c>
      <c r="AI33" s="175">
        <v>0.9022218356640912</v>
      </c>
      <c r="AJ33" s="67">
        <v>264769.31999999995</v>
      </c>
      <c r="AK33" s="70">
        <v>212533.38</v>
      </c>
      <c r="AL33" s="910">
        <v>-52235.94</v>
      </c>
      <c r="AM33" s="296">
        <v>-0.19728849248847999</v>
      </c>
      <c r="AN33" s="177">
        <v>0.28963432230120206</v>
      </c>
      <c r="AO33" s="175">
        <v>0.23244744808576667</v>
      </c>
      <c r="AP33" s="67">
        <v>129124.36000000002</v>
      </c>
      <c r="AQ33" s="68">
        <v>102718.92</v>
      </c>
      <c r="AR33" s="910">
        <v>-26405.440000000002</v>
      </c>
      <c r="AS33" s="178">
        <v>-0.20449619266263944</v>
      </c>
      <c r="AT33" s="176">
        <v>0.34722024914093991</v>
      </c>
      <c r="AU33" s="175">
        <v>0.26644907813278551</v>
      </c>
      <c r="AV33" s="67">
        <v>35024.939999999995</v>
      </c>
      <c r="AW33" s="70">
        <v>7735.2199999999984</v>
      </c>
      <c r="AX33" s="910">
        <v>-27289.72</v>
      </c>
      <c r="AY33" s="178">
        <v>-0.77915108491263663</v>
      </c>
      <c r="AZ33" s="176">
        <v>0.27124966969826603</v>
      </c>
      <c r="BA33" s="175">
        <v>7.5304724777090715E-2</v>
      </c>
      <c r="BB33" s="67">
        <v>164149.31999999998</v>
      </c>
      <c r="BC33" s="68">
        <v>110454.18000000002</v>
      </c>
      <c r="BD33" s="910">
        <v>-53695.140000000014</v>
      </c>
      <c r="BE33" s="178">
        <v>-0.3271115591584538</v>
      </c>
      <c r="BF33" s="176">
        <v>0.45291516889956746</v>
      </c>
      <c r="BG33" s="175">
        <v>0.30622199020403962</v>
      </c>
      <c r="BH33" s="67">
        <v>149447.59</v>
      </c>
      <c r="BI33" s="68">
        <v>105234.56000000001</v>
      </c>
      <c r="BJ33" s="910">
        <v>-44213.030000000013</v>
      </c>
      <c r="BK33" s="296">
        <v>-0.29584304437428521</v>
      </c>
      <c r="BL33" s="176">
        <v>0.43230490642884939</v>
      </c>
      <c r="BM33" s="175">
        <v>0.30255813418589145</v>
      </c>
      <c r="BN33" s="67">
        <v>239125.68000000002</v>
      </c>
      <c r="BO33" s="68">
        <v>236614.70999999996</v>
      </c>
      <c r="BP33" s="910">
        <v>-2510.9699999999971</v>
      </c>
      <c r="BQ33" s="296">
        <v>-1.050062879068471E-2</v>
      </c>
      <c r="BR33" s="176">
        <v>0.26158243814507715</v>
      </c>
      <c r="BS33" s="175">
        <v>0.25878516362490322</v>
      </c>
      <c r="BT33" s="67">
        <v>9279.0099999999966</v>
      </c>
      <c r="BU33" s="70">
        <v>29788.780000000006</v>
      </c>
      <c r="BV33" s="910">
        <v>20509.77</v>
      </c>
      <c r="BW33" s="178">
        <v>2.2103403272547415</v>
      </c>
      <c r="BX33" s="176">
        <v>2.6841259533207304E-2</v>
      </c>
      <c r="BY33" s="175">
        <v>8.5645226211560149E-2</v>
      </c>
      <c r="BZ33" s="67">
        <v>-0.32999999999999996</v>
      </c>
      <c r="CA33" s="68">
        <v>-10.51</v>
      </c>
      <c r="CB33" s="910">
        <v>-10.18</v>
      </c>
      <c r="CC33" s="296">
        <v>-30.848484848484851</v>
      </c>
      <c r="CD33" s="176">
        <v>-9.5458628085953275E-7</v>
      </c>
      <c r="CE33" s="175">
        <v>-3.0217126296662604E-5</v>
      </c>
      <c r="CF33" s="67">
        <v>67270.340000000011</v>
      </c>
      <c r="CG33" s="70">
        <v>72882.590000000011</v>
      </c>
      <c r="CH33" s="910">
        <v>5612.2500000000009</v>
      </c>
      <c r="CI33" s="296">
        <v>8.3428298415022126E-2</v>
      </c>
      <c r="CJ33" s="176">
        <v>0.19459195052350386</v>
      </c>
      <c r="CK33" s="175">
        <v>0.20954352301216739</v>
      </c>
      <c r="CL33" s="67">
        <v>126303.84</v>
      </c>
      <c r="CM33" s="68">
        <v>134914.31999999998</v>
      </c>
      <c r="CN33" s="910">
        <v>8610.4800000000032</v>
      </c>
      <c r="CO33" s="296">
        <v>6.8172749142068695E-2</v>
      </c>
      <c r="CP33" s="176">
        <v>0.36535731176932573</v>
      </c>
      <c r="CQ33" s="175">
        <v>0.38788991880764534</v>
      </c>
      <c r="CR33" s="67">
        <v>14923.600000000002</v>
      </c>
      <c r="CS33" s="70">
        <v>7807.550000000002</v>
      </c>
      <c r="CT33" s="910">
        <v>-7116.0499999999993</v>
      </c>
      <c r="CU33" s="296">
        <v>-0.47683199764131973</v>
      </c>
      <c r="CV33" s="176">
        <v>4.3169284306167656E-2</v>
      </c>
      <c r="CW33" s="175">
        <v>2.2447357223359485E-2</v>
      </c>
      <c r="CX33" s="67">
        <v>-21524.479999999996</v>
      </c>
      <c r="CY33" s="70">
        <v>-2801.3299999999954</v>
      </c>
      <c r="CZ33" s="910">
        <v>18723.149999999998</v>
      </c>
      <c r="DA33" s="296">
        <v>0.86985376650214108</v>
      </c>
      <c r="DB33" s="176">
        <v>-2.3545885821234042E-2</v>
      </c>
      <c r="DC33" s="175">
        <v>-3.0638105400012917E-3</v>
      </c>
      <c r="DD33" s="877">
        <v>1.062263584413631</v>
      </c>
      <c r="DE33" s="1014">
        <v>1.0080540285668285</v>
      </c>
      <c r="DF33" s="294"/>
      <c r="DG33" s="295"/>
    </row>
    <row r="34" spans="1:111" ht="13.5" thickTop="1">
      <c r="A34" s="6"/>
      <c r="B34" s="5" t="s">
        <v>491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13"/>
      <c r="Y34" s="6"/>
      <c r="Z34" s="6"/>
      <c r="AA34" s="6"/>
      <c r="AB34" s="6"/>
      <c r="AC34" s="6"/>
      <c r="AD34" s="13"/>
      <c r="AE34" s="6"/>
      <c r="AF34" s="6"/>
      <c r="AG34" s="6"/>
      <c r="AH34" s="6"/>
      <c r="AI34" s="6"/>
      <c r="AJ34" s="11"/>
      <c r="AK34" s="7"/>
      <c r="AL34" s="7"/>
      <c r="AM34" s="7"/>
      <c r="AN34" s="11"/>
      <c r="AO34" s="7"/>
      <c r="AP34" s="11"/>
      <c r="AQ34" s="7"/>
      <c r="AR34" s="7"/>
      <c r="AS34" s="7"/>
      <c r="AT34" s="6"/>
      <c r="AU34" s="6"/>
      <c r="AV34" s="6"/>
      <c r="AW34" s="6"/>
      <c r="AX34" s="6"/>
      <c r="AY34" s="6"/>
      <c r="AZ34" s="6"/>
      <c r="BA34" s="6"/>
      <c r="BB34" s="13"/>
      <c r="BC34" s="6"/>
      <c r="BD34" s="6"/>
      <c r="BE34" s="6"/>
      <c r="BF34" s="6"/>
      <c r="BG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13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</row>
    <row r="35" spans="1:111" ht="15">
      <c r="AJ35" s="46"/>
      <c r="AK35" s="47"/>
      <c r="AL35" s="47"/>
      <c r="AM35" s="47"/>
      <c r="AN35" s="46"/>
      <c r="AT35" s="39"/>
      <c r="AU35" s="39"/>
      <c r="AV35" s="39"/>
      <c r="AW35" s="39"/>
      <c r="AX35" s="39"/>
      <c r="AY35" s="39"/>
      <c r="DF35" s="297"/>
      <c r="DG35" s="297"/>
    </row>
    <row r="36" spans="1:111" ht="15">
      <c r="AJ36" s="46"/>
      <c r="AK36" s="47"/>
      <c r="AL36" s="47"/>
      <c r="AM36" s="47"/>
      <c r="AN36" s="46"/>
      <c r="AT36" s="39"/>
      <c r="AU36" s="39"/>
      <c r="AV36" s="39"/>
      <c r="AW36" s="39"/>
      <c r="AX36" s="39"/>
      <c r="AY36" s="39"/>
      <c r="DF36" s="297"/>
      <c r="DG36" s="297"/>
    </row>
    <row r="37" spans="1:111">
      <c r="B37" s="39" t="s">
        <v>57</v>
      </c>
      <c r="X37" s="39" t="s">
        <v>58</v>
      </c>
      <c r="AJ37" s="47"/>
      <c r="AK37" s="46"/>
      <c r="AL37" s="46"/>
      <c r="AM37" s="46"/>
      <c r="AN37" s="47"/>
      <c r="AO37" s="46"/>
      <c r="AP37" s="47"/>
      <c r="AQ37" s="39"/>
      <c r="AR37" s="39"/>
      <c r="AS37" s="39"/>
      <c r="AT37" s="39"/>
      <c r="AU37" s="39"/>
      <c r="AV37" s="39"/>
      <c r="AW37" s="39"/>
      <c r="AX37" s="39"/>
      <c r="AY37" s="39"/>
      <c r="BB37" s="39" t="s">
        <v>67</v>
      </c>
      <c r="CL37" s="6" t="s">
        <v>416</v>
      </c>
    </row>
    <row r="38" spans="1:111">
      <c r="B38" s="39" t="s">
        <v>436</v>
      </c>
      <c r="X38" s="39" t="s">
        <v>60</v>
      </c>
      <c r="AJ38" s="47"/>
      <c r="AK38" s="46"/>
      <c r="AL38" s="46"/>
      <c r="AM38" s="46"/>
      <c r="AN38" s="47"/>
      <c r="AO38" s="46"/>
      <c r="AP38" s="47"/>
      <c r="AQ38" s="39"/>
      <c r="AR38" s="39"/>
      <c r="AS38" s="39"/>
      <c r="AT38" s="39"/>
      <c r="AU38" s="39"/>
      <c r="AV38" s="39"/>
      <c r="AW38" s="39"/>
      <c r="AX38" s="39"/>
      <c r="AY38" s="39"/>
    </row>
    <row r="39" spans="1:111">
      <c r="B39" s="39" t="s">
        <v>435</v>
      </c>
      <c r="X39" s="39" t="s">
        <v>61</v>
      </c>
      <c r="AJ39" s="47"/>
      <c r="AK39" s="46"/>
      <c r="AL39" s="46"/>
      <c r="AM39" s="46"/>
      <c r="AN39" s="47"/>
      <c r="AO39" s="46"/>
      <c r="AP39" s="47"/>
      <c r="AQ39" s="39"/>
      <c r="AR39" s="39"/>
      <c r="AS39" s="39"/>
      <c r="AT39" s="39"/>
      <c r="AU39" s="39"/>
      <c r="AV39" s="39"/>
      <c r="AW39" s="39"/>
      <c r="AX39" s="39"/>
      <c r="AY39" s="39"/>
    </row>
    <row r="40" spans="1:111">
      <c r="X40" s="39" t="s">
        <v>62</v>
      </c>
      <c r="AJ40" s="47"/>
      <c r="AK40" s="46"/>
      <c r="AL40" s="46"/>
      <c r="AM40" s="46"/>
      <c r="AN40" s="47"/>
      <c r="AO40" s="46"/>
      <c r="AP40" s="47"/>
      <c r="AQ40" s="39"/>
      <c r="AR40" s="39"/>
      <c r="AS40" s="39"/>
      <c r="AT40" s="39"/>
      <c r="AU40" s="39"/>
      <c r="AV40" s="39"/>
      <c r="AW40" s="39"/>
      <c r="AX40" s="39"/>
      <c r="AY40" s="39"/>
    </row>
    <row r="44" spans="1:111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1:111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1:111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1:111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1:111">
      <c r="C48" s="131"/>
      <c r="D48" s="131"/>
      <c r="E48" s="131"/>
      <c r="F48" s="131"/>
      <c r="G48" s="132"/>
      <c r="H48" s="131"/>
      <c r="I48" s="131"/>
      <c r="J48" s="131"/>
      <c r="K48" s="131"/>
    </row>
    <row r="49" spans="2:109">
      <c r="C49" s="131"/>
      <c r="D49" s="131"/>
      <c r="E49" s="131"/>
      <c r="F49" s="131"/>
      <c r="G49" s="132"/>
      <c r="H49" s="131"/>
      <c r="I49" s="131"/>
      <c r="J49" s="131"/>
      <c r="K49" s="131"/>
    </row>
    <row r="50" spans="2:109">
      <c r="C50" s="131"/>
      <c r="D50" s="131"/>
      <c r="E50" s="131"/>
      <c r="F50" s="131"/>
      <c r="G50" s="132"/>
      <c r="H50" s="131"/>
      <c r="I50" s="131"/>
      <c r="J50" s="131"/>
      <c r="K50" s="131"/>
    </row>
    <row r="51" spans="2:109">
      <c r="C51" s="131"/>
      <c r="D51" s="131"/>
      <c r="E51" s="131"/>
      <c r="F51" s="131"/>
      <c r="G51" s="132"/>
      <c r="H51" s="131"/>
      <c r="I51" s="131"/>
      <c r="J51" s="131"/>
      <c r="K51" s="131"/>
    </row>
    <row r="52" spans="2:109">
      <c r="C52" s="131"/>
      <c r="D52" s="131"/>
      <c r="E52" s="131"/>
      <c r="F52" s="131"/>
      <c r="G52" s="132"/>
      <c r="H52" s="131"/>
      <c r="I52" s="131"/>
      <c r="J52" s="131"/>
      <c r="K52" s="131"/>
    </row>
    <row r="53" spans="2:109">
      <c r="C53" s="131"/>
      <c r="D53" s="131"/>
      <c r="E53" s="131"/>
      <c r="F53" s="131"/>
      <c r="G53" s="132"/>
      <c r="H53" s="131"/>
      <c r="I53" s="131"/>
      <c r="J53" s="131"/>
      <c r="K53" s="131"/>
    </row>
    <row r="54" spans="2:109">
      <c r="C54" s="131"/>
      <c r="D54" s="131"/>
      <c r="E54" s="131"/>
      <c r="F54" s="131"/>
      <c r="G54" s="132"/>
      <c r="H54" s="131"/>
      <c r="I54" s="131"/>
      <c r="J54" s="131"/>
      <c r="K54" s="131"/>
    </row>
    <row r="55" spans="2:109">
      <c r="C55" s="131"/>
      <c r="D55" s="131"/>
      <c r="E55" s="131"/>
      <c r="F55" s="131"/>
      <c r="G55" s="132"/>
      <c r="H55" s="131"/>
      <c r="I55" s="131"/>
      <c r="J55" s="131"/>
      <c r="K55" s="131"/>
    </row>
    <row r="56" spans="2:109">
      <c r="C56" s="131"/>
      <c r="D56" s="131"/>
      <c r="E56" s="131"/>
      <c r="F56" s="131"/>
      <c r="G56" s="132"/>
      <c r="H56" s="131"/>
      <c r="I56" s="131"/>
      <c r="J56" s="131"/>
      <c r="K56" s="131"/>
    </row>
    <row r="57" spans="2:109">
      <c r="C57" s="131"/>
      <c r="D57" s="131"/>
      <c r="E57" s="131"/>
      <c r="F57" s="131"/>
      <c r="G57" s="132"/>
      <c r="H57" s="131"/>
      <c r="I57" s="131"/>
      <c r="J57" s="131"/>
      <c r="K57" s="131"/>
    </row>
    <row r="58" spans="2:109">
      <c r="C58" s="131"/>
      <c r="D58" s="131"/>
      <c r="E58" s="131"/>
      <c r="F58" s="131"/>
      <c r="G58" s="132"/>
      <c r="H58" s="131"/>
      <c r="I58" s="131"/>
      <c r="J58" s="131"/>
      <c r="K58" s="131"/>
    </row>
    <row r="59" spans="2:109">
      <c r="C59" s="131"/>
      <c r="D59" s="131"/>
      <c r="E59" s="131"/>
      <c r="F59" s="131"/>
      <c r="G59" s="132"/>
      <c r="H59" s="131"/>
      <c r="I59" s="131"/>
      <c r="J59" s="131"/>
      <c r="K59" s="131"/>
    </row>
    <row r="60" spans="2:109">
      <c r="C60" s="131"/>
      <c r="D60" s="131"/>
      <c r="E60" s="131"/>
      <c r="F60" s="131"/>
      <c r="G60" s="132"/>
      <c r="H60" s="131"/>
      <c r="I60" s="131"/>
      <c r="J60" s="131"/>
      <c r="K60" s="131"/>
    </row>
    <row r="61" spans="2:109">
      <c r="C61" s="131"/>
      <c r="D61" s="131"/>
      <c r="E61" s="131"/>
      <c r="F61" s="131"/>
      <c r="G61" s="132"/>
      <c r="H61" s="131"/>
      <c r="I61" s="131"/>
      <c r="J61" s="131"/>
      <c r="K61" s="131"/>
    </row>
    <row r="62" spans="2:109">
      <c r="B62" s="6"/>
      <c r="C62" s="131"/>
      <c r="D62" s="131"/>
      <c r="E62" s="131"/>
      <c r="F62" s="131"/>
      <c r="G62" s="132"/>
      <c r="H62" s="131"/>
      <c r="I62" s="131"/>
      <c r="J62" s="131"/>
      <c r="K62" s="131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2:109">
      <c r="B63" s="6"/>
      <c r="C63" s="131"/>
      <c r="D63" s="131"/>
      <c r="E63" s="131"/>
      <c r="F63" s="131"/>
      <c r="G63" s="132"/>
      <c r="H63" s="131"/>
      <c r="I63" s="131"/>
      <c r="J63" s="131"/>
      <c r="K63" s="131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2:109">
      <c r="B64" s="6"/>
      <c r="C64" s="131"/>
      <c r="D64" s="131"/>
      <c r="E64" s="131"/>
      <c r="F64" s="131"/>
      <c r="G64" s="132"/>
      <c r="H64" s="131"/>
      <c r="I64" s="131"/>
      <c r="J64" s="131"/>
      <c r="K64" s="131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1:109">
      <c r="B65" s="6"/>
      <c r="C65" s="131"/>
      <c r="D65" s="131"/>
      <c r="E65" s="131"/>
      <c r="F65" s="131"/>
      <c r="G65" s="132"/>
      <c r="H65" s="131"/>
      <c r="I65" s="131"/>
      <c r="J65" s="131"/>
      <c r="K65" s="131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</row>
    <row r="66" spans="1:109">
      <c r="B66" s="6"/>
      <c r="C66" s="131"/>
      <c r="D66" s="131"/>
      <c r="E66" s="131"/>
      <c r="F66" s="131"/>
      <c r="G66" s="132"/>
      <c r="H66" s="131"/>
      <c r="I66" s="131"/>
      <c r="J66" s="131"/>
      <c r="K66" s="131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</row>
    <row r="67" spans="1:109">
      <c r="B67" s="6"/>
      <c r="C67" s="131"/>
      <c r="D67" s="131"/>
      <c r="E67" s="131"/>
      <c r="F67" s="131"/>
      <c r="G67" s="132"/>
      <c r="H67" s="131"/>
      <c r="I67" s="131"/>
      <c r="J67" s="131"/>
      <c r="K67" s="131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</row>
    <row r="68" spans="1:109">
      <c r="B68" s="6"/>
      <c r="C68" s="131"/>
      <c r="D68" s="131"/>
      <c r="E68" s="131"/>
      <c r="F68" s="131"/>
      <c r="G68" s="131"/>
      <c r="H68" s="131"/>
      <c r="I68" s="131"/>
      <c r="J68" s="131"/>
      <c r="K68" s="131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</row>
    <row r="69" spans="1:109"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</row>
    <row r="70" spans="1:109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</row>
    <row r="71" spans="1:109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</row>
    <row r="72" spans="1:109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</row>
    <row r="73" spans="1:109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</row>
    <row r="74" spans="1:109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</row>
    <row r="75" spans="1:109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</row>
    <row r="76" spans="1:109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</row>
    <row r="77" spans="1:109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</row>
  </sheetData>
  <sortState xmlns:xlrd2="http://schemas.microsoft.com/office/spreadsheetml/2017/richdata2" ref="A10:DE32">
    <sortCondition descending="1" ref="C10:C32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AFBC7-16C6-4B0E-BE79-83F71B97929B}">
  <sheetPr>
    <tabColor theme="6" tint="0.39997558519241921"/>
  </sheetPr>
  <dimension ref="A1:BN74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2" width="8.7109375" style="39" customWidth="1"/>
    <col min="23" max="23" width="8.7109375" style="47" customWidth="1"/>
    <col min="24" max="24" width="12.7109375" style="46" customWidth="1"/>
    <col min="25" max="25" width="12.7109375" style="47" customWidth="1"/>
    <col min="26" max="27" width="10.7109375" style="47" customWidth="1"/>
    <col min="28" max="28" width="8.7109375" style="46" customWidth="1"/>
    <col min="29" max="29" width="8.7109375" style="47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1" width="8.7109375" style="39" customWidth="1"/>
    <col min="42" max="43" width="12.7109375" style="39" customWidth="1"/>
    <col min="44" max="45" width="10.7109375" style="39" customWidth="1"/>
    <col min="46" max="47" width="8.7109375" style="39" customWidth="1"/>
    <col min="48" max="49" width="12.7109375" style="39" customWidth="1"/>
    <col min="50" max="51" width="10.7109375" style="39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16384" width="11.42578125" style="6"/>
  </cols>
  <sheetData>
    <row r="1" spans="1:6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 t="s">
        <v>303</v>
      </c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/>
      <c r="BC1" s="1384"/>
      <c r="BD1" s="1384"/>
      <c r="BE1" s="1384"/>
      <c r="BF1" s="1384"/>
      <c r="BG1" s="1384"/>
      <c r="BH1" s="114"/>
      <c r="BI1" s="114"/>
      <c r="BJ1" s="114"/>
      <c r="BK1" s="114"/>
    </row>
    <row r="2" spans="1:66" s="18" customFormat="1" ht="22.5" customHeight="1">
      <c r="A2" s="37"/>
      <c r="B2" s="1385" t="s">
        <v>446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446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 t="s">
        <v>446</v>
      </c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/>
      <c r="BC2" s="1385"/>
      <c r="BD2" s="1385"/>
      <c r="BE2" s="1385"/>
      <c r="BF2" s="1385"/>
      <c r="BG2" s="1385"/>
      <c r="BH2" s="116"/>
      <c r="BI2" s="116"/>
      <c r="BJ2" s="116"/>
      <c r="BK2" s="116"/>
    </row>
    <row r="3" spans="1:6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 t="s">
        <v>486</v>
      </c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/>
      <c r="BC3" s="1139"/>
      <c r="BD3" s="1139"/>
      <c r="BE3" s="1139"/>
      <c r="BF3" s="1139"/>
      <c r="BG3" s="1139"/>
      <c r="BH3" s="117"/>
      <c r="BI3" s="117"/>
      <c r="BJ3" s="117"/>
      <c r="BK3" s="117"/>
    </row>
    <row r="4" spans="1:6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2" t="s">
        <v>14</v>
      </c>
      <c r="Y4" s="1382"/>
      <c r="Z4" s="1382"/>
      <c r="AA4" s="1382"/>
      <c r="AB4" s="1382"/>
      <c r="AC4" s="1382"/>
      <c r="AD4" s="1382"/>
      <c r="AE4" s="1382"/>
      <c r="AF4" s="1382"/>
      <c r="AG4" s="1382"/>
      <c r="AH4" s="1382"/>
      <c r="AI4" s="1382"/>
      <c r="AJ4" s="1382"/>
      <c r="AK4" s="1382"/>
      <c r="AL4" s="1382"/>
      <c r="AM4" s="1382"/>
      <c r="AN4" s="1382"/>
      <c r="AO4" s="1382"/>
      <c r="AP4" s="1382" t="s">
        <v>14</v>
      </c>
      <c r="AQ4" s="1382"/>
      <c r="AR4" s="1382"/>
      <c r="AS4" s="1382"/>
      <c r="AT4" s="1382"/>
      <c r="AU4" s="1382"/>
      <c r="AV4" s="1382"/>
      <c r="AW4" s="1382"/>
      <c r="AX4" s="1382"/>
      <c r="AY4" s="1382"/>
      <c r="AZ4" s="1382"/>
      <c r="BA4" s="1382"/>
      <c r="BB4" s="1382"/>
      <c r="BC4" s="1382"/>
      <c r="BD4" s="1382"/>
      <c r="BE4" s="1382"/>
      <c r="BF4" s="1382"/>
      <c r="BG4" s="1382"/>
      <c r="BH4" s="21"/>
      <c r="BI4" s="21"/>
      <c r="BJ4" s="21"/>
      <c r="BK4" s="21"/>
    </row>
    <row r="5" spans="1:6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1386"/>
      <c r="AE5" s="1386"/>
      <c r="AF5" s="41"/>
      <c r="AG5" s="41"/>
      <c r="AH5" s="1386"/>
      <c r="AI5" s="1386"/>
      <c r="AJ5" s="41"/>
      <c r="AK5" s="41"/>
      <c r="AL5" s="41"/>
      <c r="AM5" s="41"/>
      <c r="AN5" s="41"/>
      <c r="AO5" s="41"/>
      <c r="AP5" s="1429"/>
      <c r="AQ5" s="1429"/>
      <c r="AR5" s="41"/>
      <c r="AS5" s="41"/>
      <c r="AT5" s="1429"/>
      <c r="AU5" s="1429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 t="s">
        <v>78</v>
      </c>
      <c r="BG5" s="1386"/>
    </row>
    <row r="6" spans="1:6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43" t="s">
        <v>38</v>
      </c>
      <c r="M6" s="1131"/>
      <c r="N6" s="1131"/>
      <c r="O6" s="1131"/>
      <c r="P6" s="1131"/>
      <c r="Q6" s="1144"/>
      <c r="R6" s="1143" t="s">
        <v>65</v>
      </c>
      <c r="S6" s="1131"/>
      <c r="T6" s="1131"/>
      <c r="U6" s="1131"/>
      <c r="V6" s="1131"/>
      <c r="W6" s="1144"/>
      <c r="X6" s="1143" t="s">
        <v>113</v>
      </c>
      <c r="Y6" s="1131"/>
      <c r="Z6" s="1131"/>
      <c r="AA6" s="1131"/>
      <c r="AB6" s="1131"/>
      <c r="AC6" s="1144"/>
      <c r="AD6" s="1130" t="s">
        <v>11</v>
      </c>
      <c r="AE6" s="1131"/>
      <c r="AF6" s="1131"/>
      <c r="AG6" s="1131"/>
      <c r="AH6" s="1131"/>
      <c r="AI6" s="1132"/>
      <c r="AJ6" s="1143" t="s">
        <v>142</v>
      </c>
      <c r="AK6" s="1131"/>
      <c r="AL6" s="1131"/>
      <c r="AM6" s="1131"/>
      <c r="AN6" s="1131"/>
      <c r="AO6" s="1144"/>
      <c r="AP6" s="1127" t="s">
        <v>39</v>
      </c>
      <c r="AQ6" s="1128"/>
      <c r="AR6" s="1128"/>
      <c r="AS6" s="1128"/>
      <c r="AT6" s="1128"/>
      <c r="AU6" s="1129"/>
      <c r="AV6" s="1428" t="s">
        <v>445</v>
      </c>
      <c r="AW6" s="1423"/>
      <c r="AX6" s="1423"/>
      <c r="AY6" s="1423"/>
      <c r="AZ6" s="1423"/>
      <c r="BA6" s="1424"/>
      <c r="BB6" s="1422" t="s">
        <v>248</v>
      </c>
      <c r="BC6" s="1423"/>
      <c r="BD6" s="1423"/>
      <c r="BE6" s="1423"/>
      <c r="BF6" s="1423"/>
      <c r="BG6" s="1424"/>
    </row>
    <row r="7" spans="1:6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1" t="s">
        <v>46</v>
      </c>
      <c r="M7" s="1273"/>
      <c r="N7" s="1273" t="s">
        <v>110</v>
      </c>
      <c r="O7" s="1273"/>
      <c r="P7" s="1276" t="s">
        <v>125</v>
      </c>
      <c r="Q7" s="1277"/>
      <c r="R7" s="1294" t="s">
        <v>46</v>
      </c>
      <c r="S7" s="1276"/>
      <c r="T7" s="1273" t="s">
        <v>110</v>
      </c>
      <c r="U7" s="1273"/>
      <c r="V7" s="1276" t="s">
        <v>126</v>
      </c>
      <c r="W7" s="1277"/>
      <c r="X7" s="1271" t="s">
        <v>46</v>
      </c>
      <c r="Y7" s="1272"/>
      <c r="Z7" s="1273" t="s">
        <v>110</v>
      </c>
      <c r="AA7" s="1273"/>
      <c r="AB7" s="1276" t="s">
        <v>127</v>
      </c>
      <c r="AC7" s="1277"/>
      <c r="AD7" s="1276" t="s">
        <v>46</v>
      </c>
      <c r="AE7" s="1272"/>
      <c r="AF7" s="1273" t="s">
        <v>110</v>
      </c>
      <c r="AG7" s="1273"/>
      <c r="AH7" s="1276" t="s">
        <v>126</v>
      </c>
      <c r="AI7" s="1277"/>
      <c r="AJ7" s="1271" t="s">
        <v>46</v>
      </c>
      <c r="AK7" s="1273"/>
      <c r="AL7" s="1273" t="s">
        <v>110</v>
      </c>
      <c r="AM7" s="1273"/>
      <c r="AN7" s="1276" t="s">
        <v>127</v>
      </c>
      <c r="AO7" s="1277"/>
      <c r="AP7" s="1294" t="s">
        <v>46</v>
      </c>
      <c r="AQ7" s="1276"/>
      <c r="AR7" s="1272" t="s">
        <v>110</v>
      </c>
      <c r="AS7" s="1276"/>
      <c r="AT7" s="1276" t="s">
        <v>129</v>
      </c>
      <c r="AU7" s="1277"/>
      <c r="AV7" s="1420" t="s">
        <v>46</v>
      </c>
      <c r="AW7" s="1421"/>
      <c r="AX7" s="1421" t="s">
        <v>110</v>
      </c>
      <c r="AY7" s="1421"/>
      <c r="AZ7" s="1276" t="s">
        <v>131</v>
      </c>
      <c r="BA7" s="1277"/>
      <c r="BB7" s="1425" t="s">
        <v>46</v>
      </c>
      <c r="BC7" s="1426"/>
      <c r="BD7" s="1421" t="s">
        <v>110</v>
      </c>
      <c r="BE7" s="1421"/>
      <c r="BF7" s="1425" t="s">
        <v>132</v>
      </c>
      <c r="BG7" s="1427"/>
      <c r="BH7" s="262"/>
      <c r="BI7" s="262"/>
      <c r="BJ7" s="262"/>
      <c r="BK7" s="262"/>
      <c r="BL7" s="262"/>
      <c r="BM7" s="262"/>
      <c r="BN7" s="262"/>
    </row>
    <row r="8" spans="1:6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28">
        <v>45838</v>
      </c>
      <c r="N8" s="1390" t="s">
        <v>46</v>
      </c>
      <c r="O8" s="1390" t="s">
        <v>47</v>
      </c>
      <c r="P8" s="33">
        <v>45473</v>
      </c>
      <c r="Q8" s="29">
        <v>45838</v>
      </c>
      <c r="R8" s="27">
        <v>45473</v>
      </c>
      <c r="S8" s="28">
        <v>45838</v>
      </c>
      <c r="T8" s="1392" t="s">
        <v>46</v>
      </c>
      <c r="U8" s="1392" t="s">
        <v>47</v>
      </c>
      <c r="V8" s="28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33">
        <v>45473</v>
      </c>
      <c r="AO8" s="29">
        <v>45838</v>
      </c>
      <c r="AP8" s="27">
        <v>45473</v>
      </c>
      <c r="AQ8" s="34">
        <v>45838</v>
      </c>
      <c r="AR8" s="1407" t="s">
        <v>46</v>
      </c>
      <c r="AS8" s="1407" t="s">
        <v>47</v>
      </c>
      <c r="AT8" s="28">
        <v>45473</v>
      </c>
      <c r="AU8" s="29">
        <v>45838</v>
      </c>
      <c r="AV8" s="1048">
        <v>45473</v>
      </c>
      <c r="AW8" s="1049">
        <v>45838</v>
      </c>
      <c r="AX8" s="1418" t="s">
        <v>46</v>
      </c>
      <c r="AY8" s="1418" t="s">
        <v>47</v>
      </c>
      <c r="AZ8" s="1050">
        <v>45473</v>
      </c>
      <c r="BA8" s="1051">
        <v>45838</v>
      </c>
      <c r="BB8" s="1048">
        <v>45473</v>
      </c>
      <c r="BC8" s="1052">
        <v>45838</v>
      </c>
      <c r="BD8" s="1418" t="s">
        <v>46</v>
      </c>
      <c r="BE8" s="1418" t="s">
        <v>47</v>
      </c>
      <c r="BF8" s="1049">
        <v>45473</v>
      </c>
      <c r="BG8" s="1051">
        <v>45838</v>
      </c>
    </row>
    <row r="9" spans="1:6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396">
        <v>3</v>
      </c>
      <c r="M9" s="1401"/>
      <c r="N9" s="1391"/>
      <c r="O9" s="1391"/>
      <c r="P9" s="1394" t="s">
        <v>53</v>
      </c>
      <c r="Q9" s="1395"/>
      <c r="R9" s="1399">
        <v>4</v>
      </c>
      <c r="S9" s="1400"/>
      <c r="T9" s="1393"/>
      <c r="U9" s="1393"/>
      <c r="V9" s="1398" t="s">
        <v>447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400">
        <v>6</v>
      </c>
      <c r="AE9" s="1397"/>
      <c r="AF9" s="1393"/>
      <c r="AG9" s="1393"/>
      <c r="AH9" s="1398" t="s">
        <v>448</v>
      </c>
      <c r="AI9" s="1402"/>
      <c r="AJ9" s="1396">
        <v>7</v>
      </c>
      <c r="AK9" s="1401"/>
      <c r="AL9" s="1393"/>
      <c r="AM9" s="1393"/>
      <c r="AN9" s="1394" t="s">
        <v>449</v>
      </c>
      <c r="AO9" s="1395"/>
      <c r="AP9" s="1399">
        <v>8</v>
      </c>
      <c r="AQ9" s="1400"/>
      <c r="AR9" s="1408"/>
      <c r="AS9" s="1408"/>
      <c r="AT9" s="1402" t="s">
        <v>450</v>
      </c>
      <c r="AU9" s="1403"/>
      <c r="AV9" s="1416">
        <v>9</v>
      </c>
      <c r="AW9" s="1417"/>
      <c r="AX9" s="1419"/>
      <c r="AY9" s="1419"/>
      <c r="AZ9" s="1411" t="s">
        <v>451</v>
      </c>
      <c r="BA9" s="1412"/>
      <c r="BB9" s="1413">
        <v>10</v>
      </c>
      <c r="BC9" s="1414"/>
      <c r="BD9" s="1419"/>
      <c r="BE9" s="1419"/>
      <c r="BF9" s="1415" t="s">
        <v>452</v>
      </c>
      <c r="BG9" s="1412"/>
    </row>
    <row r="10" spans="1:66" s="752" customFormat="1" ht="19.5" customHeight="1">
      <c r="A10" s="758" t="s">
        <v>50</v>
      </c>
      <c r="B10" s="428">
        <v>110231.69</v>
      </c>
      <c r="C10" s="429">
        <v>117994.27</v>
      </c>
      <c r="D10" s="749">
        <v>7762.5800000000017</v>
      </c>
      <c r="E10" s="388">
        <v>7.0420584135106712E-2</v>
      </c>
      <c r="F10" s="428">
        <v>67639.53</v>
      </c>
      <c r="G10" s="750">
        <v>71620.08</v>
      </c>
      <c r="H10" s="749">
        <v>3980.5500000000029</v>
      </c>
      <c r="I10" s="442">
        <v>5.8849462732813239E-2</v>
      </c>
      <c r="J10" s="748">
        <v>0.61361238315406397</v>
      </c>
      <c r="K10" s="670">
        <v>0.60697930501201458</v>
      </c>
      <c r="L10" s="428">
        <v>67302.460000000006</v>
      </c>
      <c r="M10" s="750">
        <v>65731.47</v>
      </c>
      <c r="N10" s="749">
        <v>-1570.9900000000052</v>
      </c>
      <c r="O10" s="442">
        <v>-2.3342237415987545E-2</v>
      </c>
      <c r="P10" s="748">
        <v>0.99501667146415729</v>
      </c>
      <c r="Q10" s="670">
        <v>0.91777990194928571</v>
      </c>
      <c r="R10" s="428">
        <v>3581.77</v>
      </c>
      <c r="S10" s="750">
        <v>3691.44</v>
      </c>
      <c r="T10" s="749">
        <v>109.67000000000007</v>
      </c>
      <c r="U10" s="442">
        <v>3.0618939797921161E-2</v>
      </c>
      <c r="V10" s="669">
        <v>3.2493106111318802E-2</v>
      </c>
      <c r="W10" s="670">
        <v>3.1284909004479625E-2</v>
      </c>
      <c r="X10" s="428">
        <v>63720.69</v>
      </c>
      <c r="Y10" s="429">
        <v>62040.02</v>
      </c>
      <c r="Z10" s="749">
        <v>-1680.6700000000055</v>
      </c>
      <c r="AA10" s="442">
        <v>-2.6375577540042418E-2</v>
      </c>
      <c r="AB10" s="669">
        <v>0.94206287358886143</v>
      </c>
      <c r="AC10" s="670">
        <v>0.86623779252969269</v>
      </c>
      <c r="AD10" s="428">
        <v>31807.86</v>
      </c>
      <c r="AE10" s="429">
        <v>26284.09</v>
      </c>
      <c r="AF10" s="749">
        <v>-5523.77</v>
      </c>
      <c r="AG10" s="442">
        <v>-0.17366053547770899</v>
      </c>
      <c r="AH10" s="669">
        <v>0.28855458897527564</v>
      </c>
      <c r="AI10" s="670">
        <v>0.22275734236925232</v>
      </c>
      <c r="AJ10" s="428">
        <v>19592.91</v>
      </c>
      <c r="AK10" s="429">
        <v>15975.08</v>
      </c>
      <c r="AL10" s="749">
        <v>-3617.83</v>
      </c>
      <c r="AM10" s="442">
        <v>-0.18464995756117902</v>
      </c>
      <c r="AN10" s="669">
        <v>0.28966656036787958</v>
      </c>
      <c r="AO10" s="751">
        <v>0.22305308790495626</v>
      </c>
      <c r="AP10" s="428">
        <v>25432.48</v>
      </c>
      <c r="AQ10" s="750">
        <v>13397.63</v>
      </c>
      <c r="AR10" s="749">
        <v>-12034.85</v>
      </c>
      <c r="AS10" s="442">
        <v>-0.47320788220417359</v>
      </c>
      <c r="AT10" s="669">
        <v>0.37788336414449036</v>
      </c>
      <c r="AU10" s="670">
        <v>0.20382367836897605</v>
      </c>
      <c r="AV10" s="785">
        <v>36174.239999999998</v>
      </c>
      <c r="AW10" s="1033">
        <v>36494.54</v>
      </c>
      <c r="AX10" s="749">
        <v>320.30000000000291</v>
      </c>
      <c r="AY10" s="1060">
        <v>8.8543670855283467E-3</v>
      </c>
      <c r="AZ10" s="1061">
        <v>0.32816552118542314</v>
      </c>
      <c r="BA10" s="1062">
        <v>0.30929078166253327</v>
      </c>
      <c r="BB10" s="785">
        <v>15852.74</v>
      </c>
      <c r="BC10" s="1033">
        <v>16909.810000000001</v>
      </c>
      <c r="BD10" s="749">
        <v>1057.0700000000015</v>
      </c>
      <c r="BE10" s="1060">
        <v>6.6680586447516427E-2</v>
      </c>
      <c r="BF10" s="1061">
        <v>0.24878481384931644</v>
      </c>
      <c r="BG10" s="1062">
        <v>0.27256293598873765</v>
      </c>
    </row>
    <row r="11" spans="1:66" s="752" customFormat="1" ht="19.5" customHeight="1">
      <c r="A11" s="758" t="s">
        <v>23</v>
      </c>
      <c r="B11" s="428">
        <v>52966.55</v>
      </c>
      <c r="C11" s="429">
        <v>55529.1</v>
      </c>
      <c r="D11" s="753">
        <v>2562.5499999999956</v>
      </c>
      <c r="E11" s="388">
        <v>4.8380534507155848E-2</v>
      </c>
      <c r="F11" s="428">
        <v>15818.21</v>
      </c>
      <c r="G11" s="750">
        <v>20392.23</v>
      </c>
      <c r="H11" s="753">
        <v>4574.0200000000004</v>
      </c>
      <c r="I11" s="404">
        <v>0.28916166873495802</v>
      </c>
      <c r="J11" s="743">
        <v>0.29864527706637489</v>
      </c>
      <c r="K11" s="670">
        <v>0.36723501731524555</v>
      </c>
      <c r="L11" s="428">
        <v>15233.84</v>
      </c>
      <c r="M11" s="750">
        <v>20472.61</v>
      </c>
      <c r="N11" s="753">
        <v>5238.7700000000004</v>
      </c>
      <c r="O11" s="404">
        <v>0.34389031261979908</v>
      </c>
      <c r="P11" s="743">
        <v>0.96305713478326571</v>
      </c>
      <c r="Q11" s="670">
        <v>1.0039416974014121</v>
      </c>
      <c r="R11" s="428">
        <v>899.84</v>
      </c>
      <c r="S11" s="750">
        <v>1032.82</v>
      </c>
      <c r="T11" s="753">
        <v>132.9799999999999</v>
      </c>
      <c r="U11" s="404">
        <v>0.14778182788051197</v>
      </c>
      <c r="V11" s="671">
        <v>1.6988835406497118E-2</v>
      </c>
      <c r="W11" s="670">
        <v>1.8599617137680963E-2</v>
      </c>
      <c r="X11" s="428">
        <v>14334</v>
      </c>
      <c r="Y11" s="429">
        <v>19439.79</v>
      </c>
      <c r="Z11" s="753">
        <v>5105.7900000000009</v>
      </c>
      <c r="AA11" s="404">
        <v>0.35620133947258276</v>
      </c>
      <c r="AB11" s="671">
        <v>0.90617079935087474</v>
      </c>
      <c r="AC11" s="670">
        <v>0.95329397520526205</v>
      </c>
      <c r="AD11" s="428">
        <v>5260.63</v>
      </c>
      <c r="AE11" s="429">
        <v>15117.03</v>
      </c>
      <c r="AF11" s="753">
        <v>9856.4000000000015</v>
      </c>
      <c r="AG11" s="404">
        <v>1.8736158977156732</v>
      </c>
      <c r="AH11" s="671">
        <v>9.9319853756757795E-2</v>
      </c>
      <c r="AI11" s="670">
        <v>0.27223617886837714</v>
      </c>
      <c r="AJ11" s="428">
        <v>3250.38</v>
      </c>
      <c r="AK11" s="429">
        <v>6203.95</v>
      </c>
      <c r="AL11" s="753">
        <v>2953.5699999999997</v>
      </c>
      <c r="AM11" s="404">
        <v>0.90868452304038283</v>
      </c>
      <c r="AN11" s="671">
        <v>0.20548342701228522</v>
      </c>
      <c r="AO11" s="670">
        <v>0.30423107232509639</v>
      </c>
      <c r="AP11" s="428">
        <v>7709.23</v>
      </c>
      <c r="AQ11" s="750">
        <v>6780.98</v>
      </c>
      <c r="AR11" s="753">
        <v>-928.25</v>
      </c>
      <c r="AS11" s="404">
        <v>-0.12040761528712984</v>
      </c>
      <c r="AT11" s="671">
        <v>0.50605953587539321</v>
      </c>
      <c r="AU11" s="670">
        <v>0.33122205717785858</v>
      </c>
      <c r="AV11" s="785">
        <v>15502.19</v>
      </c>
      <c r="AW11" s="1033">
        <v>17773.240000000002</v>
      </c>
      <c r="AX11" s="753">
        <v>2271.0500000000011</v>
      </c>
      <c r="AY11" s="1063">
        <v>0.1464986559963464</v>
      </c>
      <c r="AZ11" s="1064">
        <v>0.29267886996604459</v>
      </c>
      <c r="BA11" s="1062">
        <v>0.32007073768528577</v>
      </c>
      <c r="BB11" s="785">
        <v>40.07</v>
      </c>
      <c r="BC11" s="1033">
        <v>2642.33</v>
      </c>
      <c r="BD11" s="753">
        <v>2602.2599999999998</v>
      </c>
      <c r="BE11" s="1063">
        <v>64.942850012478161</v>
      </c>
      <c r="BF11" s="1064">
        <v>2.7954513743546814E-3</v>
      </c>
      <c r="BG11" s="1062">
        <v>0.13592379341546384</v>
      </c>
      <c r="BH11" s="788"/>
    </row>
    <row r="12" spans="1:66" s="752" customFormat="1" ht="19.5" customHeight="1">
      <c r="A12" s="758" t="s">
        <v>293</v>
      </c>
      <c r="B12" s="428">
        <v>50092.69</v>
      </c>
      <c r="C12" s="429">
        <v>35600.410000000003</v>
      </c>
      <c r="D12" s="753">
        <v>-14492.279999999999</v>
      </c>
      <c r="E12" s="388">
        <v>-0.28930927845959159</v>
      </c>
      <c r="F12" s="428">
        <v>2201.11</v>
      </c>
      <c r="G12" s="750">
        <v>2383.94</v>
      </c>
      <c r="H12" s="753">
        <v>182.82999999999993</v>
      </c>
      <c r="I12" s="404">
        <v>8.3062636578817017E-2</v>
      </c>
      <c r="J12" s="743">
        <v>4.3940742651273068E-2</v>
      </c>
      <c r="K12" s="670">
        <v>6.6963835528860483E-2</v>
      </c>
      <c r="L12" s="428">
        <v>2344.69</v>
      </c>
      <c r="M12" s="750">
        <v>2296.17</v>
      </c>
      <c r="N12" s="753">
        <v>-48.519999999999982</v>
      </c>
      <c r="O12" s="404">
        <v>-2.0693567166661684E-2</v>
      </c>
      <c r="P12" s="743">
        <v>1.0652307244980941</v>
      </c>
      <c r="Q12" s="670">
        <v>0.96318279822478758</v>
      </c>
      <c r="R12" s="428">
        <v>450.22</v>
      </c>
      <c r="S12" s="750">
        <v>393.21</v>
      </c>
      <c r="T12" s="753">
        <v>-57.010000000000048</v>
      </c>
      <c r="U12" s="404">
        <v>-0.1266269823641776</v>
      </c>
      <c r="V12" s="671">
        <v>8.987738530312506E-3</v>
      </c>
      <c r="W12" s="670">
        <v>1.1045097514326379E-2</v>
      </c>
      <c r="X12" s="428">
        <v>1894.46</v>
      </c>
      <c r="Y12" s="429">
        <v>1902.96</v>
      </c>
      <c r="Z12" s="753">
        <v>8.5</v>
      </c>
      <c r="AA12" s="404">
        <v>4.486766677575668E-3</v>
      </c>
      <c r="AB12" s="671">
        <v>0.86068392765468327</v>
      </c>
      <c r="AC12" s="670">
        <v>0.79824156648237787</v>
      </c>
      <c r="AD12" s="428">
        <v>4601.03</v>
      </c>
      <c r="AE12" s="429">
        <v>3898.74</v>
      </c>
      <c r="AF12" s="753">
        <v>-702.29</v>
      </c>
      <c r="AG12" s="404">
        <v>-0.15263756158947017</v>
      </c>
      <c r="AH12" s="671">
        <v>9.1850327862209022E-2</v>
      </c>
      <c r="AI12" s="670">
        <v>0.10951390728365205</v>
      </c>
      <c r="AJ12" s="428">
        <v>509.31</v>
      </c>
      <c r="AK12" s="429">
        <v>579.47</v>
      </c>
      <c r="AL12" s="753">
        <v>70.160000000000025</v>
      </c>
      <c r="AM12" s="404">
        <v>0.13775500186526873</v>
      </c>
      <c r="AN12" s="671">
        <v>0.23138779979192314</v>
      </c>
      <c r="AO12" s="670">
        <v>0.24307239276156278</v>
      </c>
      <c r="AP12" s="428">
        <v>433.96</v>
      </c>
      <c r="AQ12" s="750">
        <v>3.37</v>
      </c>
      <c r="AR12" s="753">
        <v>-430.59</v>
      </c>
      <c r="AS12" s="404">
        <v>-0.99223430730942941</v>
      </c>
      <c r="AT12" s="671">
        <v>0.18508203643125529</v>
      </c>
      <c r="AU12" s="670">
        <v>1.4676613665364497E-3</v>
      </c>
      <c r="AV12" s="785">
        <v>7344.54</v>
      </c>
      <c r="AW12" s="1033">
        <v>6100.21</v>
      </c>
      <c r="AX12" s="753">
        <v>-1244.33</v>
      </c>
      <c r="AY12" s="1063">
        <v>-0.16942245532055103</v>
      </c>
      <c r="AZ12" s="1064">
        <v>0.14661899770205991</v>
      </c>
      <c r="BA12" s="1062">
        <v>0.17135224004442645</v>
      </c>
      <c r="BB12" s="785">
        <v>-12765.19</v>
      </c>
      <c r="BC12" s="1033">
        <v>-7771.5</v>
      </c>
      <c r="BD12" s="753">
        <v>4993.6900000000005</v>
      </c>
      <c r="BE12" s="1063">
        <v>0.39119590072689875</v>
      </c>
      <c r="BF12" s="1064">
        <v>-6.7381681323437812</v>
      </c>
      <c r="BG12" s="1062">
        <v>-4.0839008702232311</v>
      </c>
    </row>
    <row r="13" spans="1:66" s="752" customFormat="1" ht="19.5" customHeight="1">
      <c r="A13" s="758" t="s">
        <v>324</v>
      </c>
      <c r="B13" s="428">
        <v>18910.099999999999</v>
      </c>
      <c r="C13" s="429">
        <v>24208.21</v>
      </c>
      <c r="D13" s="753">
        <v>5298.1100000000006</v>
      </c>
      <c r="E13" s="388">
        <v>0.28017355804570049</v>
      </c>
      <c r="F13" s="428">
        <v>2376.41</v>
      </c>
      <c r="G13" s="750">
        <v>4053.6</v>
      </c>
      <c r="H13" s="753">
        <v>1677.19</v>
      </c>
      <c r="I13" s="404">
        <v>0.70576626087249261</v>
      </c>
      <c r="J13" s="743">
        <v>0.12566882248110797</v>
      </c>
      <c r="K13" s="670">
        <v>0.16744732468860771</v>
      </c>
      <c r="L13" s="428">
        <v>2333.67</v>
      </c>
      <c r="M13" s="750">
        <v>3325.23</v>
      </c>
      <c r="N13" s="753">
        <v>991.56</v>
      </c>
      <c r="O13" s="404">
        <v>0.42489297972721074</v>
      </c>
      <c r="P13" s="743">
        <v>0.98201488800333281</v>
      </c>
      <c r="Q13" s="670">
        <v>0.82031527531083481</v>
      </c>
      <c r="R13" s="428">
        <v>142.55000000000001</v>
      </c>
      <c r="S13" s="750">
        <v>392.01</v>
      </c>
      <c r="T13" s="753">
        <v>249.45999999999998</v>
      </c>
      <c r="U13" s="404">
        <v>1.7499824622939317</v>
      </c>
      <c r="V13" s="671">
        <v>7.5382996388173524E-3</v>
      </c>
      <c r="W13" s="670">
        <v>1.6193266664491095E-2</v>
      </c>
      <c r="X13" s="428">
        <v>2191.12</v>
      </c>
      <c r="Y13" s="429">
        <v>2933.22</v>
      </c>
      <c r="Z13" s="753">
        <v>742.09999999999991</v>
      </c>
      <c r="AA13" s="404">
        <v>0.33868523859943772</v>
      </c>
      <c r="AB13" s="671">
        <v>0.92202944778047558</v>
      </c>
      <c r="AC13" s="670">
        <v>0.72360864416814685</v>
      </c>
      <c r="AD13" s="428">
        <v>-568.13</v>
      </c>
      <c r="AE13" s="429">
        <v>-868.85</v>
      </c>
      <c r="AF13" s="753">
        <v>-300.72000000000003</v>
      </c>
      <c r="AG13" s="404">
        <v>-0.5293154735711898</v>
      </c>
      <c r="AH13" s="671">
        <v>-3.0043733243081742E-2</v>
      </c>
      <c r="AI13" s="670">
        <v>-3.5890716413976911E-2</v>
      </c>
      <c r="AJ13" s="428">
        <v>-169.34</v>
      </c>
      <c r="AK13" s="429">
        <v>-166.51</v>
      </c>
      <c r="AL13" s="753">
        <v>2.8300000000000125</v>
      </c>
      <c r="AM13" s="404">
        <v>1.6711940474784529E-2</v>
      </c>
      <c r="AN13" s="671">
        <v>-7.1258747438362913E-2</v>
      </c>
      <c r="AO13" s="670">
        <v>-4.1077067298204067E-2</v>
      </c>
      <c r="AP13" s="428">
        <v>975.7</v>
      </c>
      <c r="AQ13" s="750">
        <v>744.21</v>
      </c>
      <c r="AR13" s="753">
        <v>-231.49</v>
      </c>
      <c r="AS13" s="404">
        <v>-0.2372553038843907</v>
      </c>
      <c r="AT13" s="671">
        <v>0.41809681745919519</v>
      </c>
      <c r="AU13" s="670">
        <v>0.22380707499932337</v>
      </c>
      <c r="AV13" s="785">
        <v>3224.53</v>
      </c>
      <c r="AW13" s="1033">
        <v>6282.78</v>
      </c>
      <c r="AX13" s="753">
        <v>3058.2499999999995</v>
      </c>
      <c r="AY13" s="1063">
        <v>0.94843279485692467</v>
      </c>
      <c r="AZ13" s="1064">
        <v>0.17051892903792157</v>
      </c>
      <c r="BA13" s="1062">
        <v>0.2595309607773561</v>
      </c>
      <c r="BB13" s="785">
        <v>-4091.22</v>
      </c>
      <c r="BC13" s="1033">
        <v>-2641.81</v>
      </c>
      <c r="BD13" s="753">
        <v>1449.4099999999999</v>
      </c>
      <c r="BE13" s="1063">
        <v>0.3542732974516159</v>
      </c>
      <c r="BF13" s="1064">
        <v>-1.8671820803972399</v>
      </c>
      <c r="BG13" s="1062">
        <v>-0.90065184336667559</v>
      </c>
    </row>
    <row r="14" spans="1:66" s="752" customFormat="1" ht="19.5" customHeight="1">
      <c r="A14" s="758" t="s">
        <v>7</v>
      </c>
      <c r="B14" s="428">
        <v>21490.14</v>
      </c>
      <c r="C14" s="429">
        <v>23022.63</v>
      </c>
      <c r="D14" s="753">
        <v>1532.4900000000016</v>
      </c>
      <c r="E14" s="388">
        <v>7.1311308348852159E-2</v>
      </c>
      <c r="F14" s="428">
        <v>14106.05</v>
      </c>
      <c r="G14" s="750">
        <v>15168.71</v>
      </c>
      <c r="H14" s="753">
        <v>1062.6599999999999</v>
      </c>
      <c r="I14" s="404">
        <v>7.5333633440970355E-2</v>
      </c>
      <c r="J14" s="743">
        <v>0.6563963752679135</v>
      </c>
      <c r="K14" s="670">
        <v>0.65886086863229776</v>
      </c>
      <c r="L14" s="428">
        <v>13196.32</v>
      </c>
      <c r="M14" s="750">
        <v>14401.02</v>
      </c>
      <c r="N14" s="753">
        <v>1204.7000000000007</v>
      </c>
      <c r="O14" s="404">
        <v>9.129060222850012E-2</v>
      </c>
      <c r="P14" s="743">
        <v>0.93550781402306105</v>
      </c>
      <c r="Q14" s="670">
        <v>0.94938989538332541</v>
      </c>
      <c r="R14" s="428">
        <v>398.09</v>
      </c>
      <c r="S14" s="750">
        <v>407.54</v>
      </c>
      <c r="T14" s="753">
        <v>9.4500000000000455</v>
      </c>
      <c r="U14" s="404">
        <v>2.3738350624230818E-2</v>
      </c>
      <c r="V14" s="671">
        <v>1.8524309287887376E-2</v>
      </c>
      <c r="W14" s="670">
        <v>1.7701713487989861E-2</v>
      </c>
      <c r="X14" s="428">
        <v>12798.23</v>
      </c>
      <c r="Y14" s="429">
        <v>13993.48</v>
      </c>
      <c r="Z14" s="753">
        <v>1195.25</v>
      </c>
      <c r="AA14" s="404">
        <v>9.3391820587690647E-2</v>
      </c>
      <c r="AB14" s="671">
        <v>0.90728658979657661</v>
      </c>
      <c r="AC14" s="670">
        <v>0.92252274583665983</v>
      </c>
      <c r="AD14" s="428">
        <v>4984.68</v>
      </c>
      <c r="AE14" s="429">
        <v>2722.5</v>
      </c>
      <c r="AF14" s="753">
        <v>-2262.1800000000003</v>
      </c>
      <c r="AG14" s="404">
        <v>-0.4538265244709791</v>
      </c>
      <c r="AH14" s="671">
        <v>0.23195195564105214</v>
      </c>
      <c r="AI14" s="670">
        <v>0.11825321433737153</v>
      </c>
      <c r="AJ14" s="428">
        <v>2754.34</v>
      </c>
      <c r="AK14" s="429">
        <v>1650.65</v>
      </c>
      <c r="AL14" s="753">
        <v>-1103.69</v>
      </c>
      <c r="AM14" s="404">
        <v>-0.40070942585156516</v>
      </c>
      <c r="AN14" s="671">
        <v>0.195259480861049</v>
      </c>
      <c r="AO14" s="670">
        <v>0.10881940520980361</v>
      </c>
      <c r="AP14" s="428">
        <v>3566.33</v>
      </c>
      <c r="AQ14" s="750">
        <v>4847.9399999999996</v>
      </c>
      <c r="AR14" s="753">
        <v>1281.6099999999997</v>
      </c>
      <c r="AS14" s="404">
        <v>0.35936382780056803</v>
      </c>
      <c r="AT14" s="671">
        <v>0.27025185809377161</v>
      </c>
      <c r="AU14" s="670">
        <v>0.33663865476195431</v>
      </c>
      <c r="AV14" s="785">
        <v>7101.08</v>
      </c>
      <c r="AW14" s="1033">
        <v>7952.29</v>
      </c>
      <c r="AX14" s="753">
        <v>851.21</v>
      </c>
      <c r="AY14" s="1063">
        <v>0.11987049857204821</v>
      </c>
      <c r="AZ14" s="1064">
        <v>0.3304343294180494</v>
      </c>
      <c r="BA14" s="1062">
        <v>0.3454118838725202</v>
      </c>
      <c r="BB14" s="785">
        <v>3450.98</v>
      </c>
      <c r="BC14" s="1033">
        <v>4978.49</v>
      </c>
      <c r="BD14" s="753">
        <v>1527.5099999999998</v>
      </c>
      <c r="BE14" s="1063">
        <v>0.44263078893531688</v>
      </c>
      <c r="BF14" s="1064">
        <v>0.26964509936139608</v>
      </c>
      <c r="BG14" s="1062">
        <v>0.35577211672864789</v>
      </c>
      <c r="BH14" s="755"/>
      <c r="BI14" s="754"/>
    </row>
    <row r="15" spans="1:66" s="752" customFormat="1" ht="19.5" customHeight="1">
      <c r="A15" s="758" t="s">
        <v>24</v>
      </c>
      <c r="B15" s="428">
        <v>17977.509999999998</v>
      </c>
      <c r="C15" s="429">
        <v>18562.150000000001</v>
      </c>
      <c r="D15" s="753">
        <v>584.64000000000306</v>
      </c>
      <c r="E15" s="388">
        <v>3.2520632723886854E-2</v>
      </c>
      <c r="F15" s="428">
        <v>3760.25</v>
      </c>
      <c r="G15" s="750">
        <v>4214.0200000000004</v>
      </c>
      <c r="H15" s="753">
        <v>453.77000000000044</v>
      </c>
      <c r="I15" s="404">
        <v>0.12067548700219412</v>
      </c>
      <c r="J15" s="743">
        <v>0.20916411672139246</v>
      </c>
      <c r="K15" s="670">
        <v>0.22702219301104667</v>
      </c>
      <c r="L15" s="428">
        <v>3411.28</v>
      </c>
      <c r="M15" s="750">
        <v>3810.03</v>
      </c>
      <c r="N15" s="753">
        <v>398.75</v>
      </c>
      <c r="O15" s="404">
        <v>0.1168916066696372</v>
      </c>
      <c r="P15" s="743">
        <v>0.90719500033242473</v>
      </c>
      <c r="Q15" s="670">
        <v>0.90413192153810373</v>
      </c>
      <c r="R15" s="428">
        <v>203.05</v>
      </c>
      <c r="S15" s="750">
        <v>241.86</v>
      </c>
      <c r="T15" s="753">
        <v>38.81</v>
      </c>
      <c r="U15" s="404">
        <v>0.191135188377247</v>
      </c>
      <c r="V15" s="671">
        <v>1.1294667615259289E-2</v>
      </c>
      <c r="W15" s="670">
        <v>1.3029740628106119E-2</v>
      </c>
      <c r="X15" s="428">
        <v>3208.23</v>
      </c>
      <c r="Y15" s="429">
        <v>3568.17</v>
      </c>
      <c r="Z15" s="753">
        <v>359.94000000000005</v>
      </c>
      <c r="AA15" s="404">
        <v>0.11219270438840109</v>
      </c>
      <c r="AB15" s="671">
        <v>0.85319593112160097</v>
      </c>
      <c r="AC15" s="670">
        <v>0.84673779431516694</v>
      </c>
      <c r="AD15" s="428">
        <v>22405.71</v>
      </c>
      <c r="AE15" s="429">
        <v>12653.85</v>
      </c>
      <c r="AF15" s="753">
        <v>-9751.8599999999988</v>
      </c>
      <c r="AG15" s="404">
        <v>-0.43523994553174167</v>
      </c>
      <c r="AH15" s="671">
        <v>1.2463188728583658</v>
      </c>
      <c r="AI15" s="670">
        <v>0.68170174252443816</v>
      </c>
      <c r="AJ15" s="428">
        <v>9058.7199999999993</v>
      </c>
      <c r="AK15" s="429">
        <v>6837.64</v>
      </c>
      <c r="AL15" s="753">
        <v>-2221.079999999999</v>
      </c>
      <c r="AM15" s="404">
        <v>-0.24518695798081838</v>
      </c>
      <c r="AN15" s="671">
        <v>2.4090738647696295</v>
      </c>
      <c r="AO15" s="670">
        <v>1.6225931533310234</v>
      </c>
      <c r="AP15" s="428">
        <v>9023.65</v>
      </c>
      <c r="AQ15" s="750">
        <v>7740.78</v>
      </c>
      <c r="AR15" s="753">
        <v>-1282.8699999999999</v>
      </c>
      <c r="AS15" s="404">
        <v>-0.14216752644439887</v>
      </c>
      <c r="AT15" s="671">
        <v>2.645238737365446</v>
      </c>
      <c r="AU15" s="670">
        <v>2.0316847898835442</v>
      </c>
      <c r="AV15" s="785">
        <v>4827.62</v>
      </c>
      <c r="AW15" s="1033">
        <v>4524.3</v>
      </c>
      <c r="AX15" s="753">
        <v>-303.31999999999971</v>
      </c>
      <c r="AY15" s="1063">
        <v>-6.283013161765004E-2</v>
      </c>
      <c r="AZ15" s="1064">
        <v>0.26853663271498668</v>
      </c>
      <c r="BA15" s="1062">
        <v>0.24373792906532918</v>
      </c>
      <c r="BB15" s="785">
        <v>-863.09</v>
      </c>
      <c r="BC15" s="1033">
        <v>-1038.57</v>
      </c>
      <c r="BD15" s="753">
        <v>-175.4799999999999</v>
      </c>
      <c r="BE15" s="1063">
        <v>-0.20331599253843735</v>
      </c>
      <c r="BF15" s="1064">
        <v>-0.26902372959544674</v>
      </c>
      <c r="BG15" s="1062">
        <v>-0.29106516785915465</v>
      </c>
      <c r="BH15" s="757"/>
      <c r="BI15" s="754"/>
    </row>
    <row r="16" spans="1:66" s="752" customFormat="1" ht="19.5" customHeight="1">
      <c r="A16" s="758" t="s">
        <v>0</v>
      </c>
      <c r="B16" s="428">
        <v>13735.6</v>
      </c>
      <c r="C16" s="429">
        <v>9201.43</v>
      </c>
      <c r="D16" s="753">
        <v>-4534.17</v>
      </c>
      <c r="E16" s="388">
        <v>-0.33010352660240544</v>
      </c>
      <c r="F16" s="428">
        <v>2758.24</v>
      </c>
      <c r="G16" s="750">
        <v>243.3</v>
      </c>
      <c r="H16" s="753">
        <v>-2514.9399999999996</v>
      </c>
      <c r="I16" s="404">
        <v>-0.91179157723765869</v>
      </c>
      <c r="J16" s="743">
        <v>0.2008095751186697</v>
      </c>
      <c r="K16" s="670">
        <v>2.6441542238543357E-2</v>
      </c>
      <c r="L16" s="428">
        <v>991.38</v>
      </c>
      <c r="M16" s="750">
        <v>263.29000000000002</v>
      </c>
      <c r="N16" s="753">
        <v>-728.08999999999992</v>
      </c>
      <c r="O16" s="404">
        <v>-0.73442070648994329</v>
      </c>
      <c r="P16" s="743">
        <v>0.35942485062938689</v>
      </c>
      <c r="Q16" s="670">
        <v>1.0821619399917797</v>
      </c>
      <c r="R16" s="428">
        <v>0</v>
      </c>
      <c r="S16" s="750">
        <v>0</v>
      </c>
      <c r="T16" s="753">
        <v>0</v>
      </c>
      <c r="U16" s="404">
        <v>0</v>
      </c>
      <c r="V16" s="671">
        <v>0</v>
      </c>
      <c r="W16" s="670">
        <v>0</v>
      </c>
      <c r="X16" s="428">
        <v>991.38</v>
      </c>
      <c r="Y16" s="429">
        <v>263.29000000000002</v>
      </c>
      <c r="Z16" s="753">
        <v>-728.08999999999992</v>
      </c>
      <c r="AA16" s="404">
        <v>-0.73442070648994329</v>
      </c>
      <c r="AB16" s="671">
        <v>0.35942485062938689</v>
      </c>
      <c r="AC16" s="670">
        <v>1.0821619399917797</v>
      </c>
      <c r="AD16" s="428">
        <v>67.19</v>
      </c>
      <c r="AE16" s="429">
        <v>3.67</v>
      </c>
      <c r="AF16" s="753">
        <v>-63.519999999999996</v>
      </c>
      <c r="AG16" s="404">
        <v>-0.94537877660366121</v>
      </c>
      <c r="AH16" s="671">
        <v>4.8916683654154167E-3</v>
      </c>
      <c r="AI16" s="670">
        <v>3.9885104815229805E-4</v>
      </c>
      <c r="AJ16" s="428">
        <v>4.59</v>
      </c>
      <c r="AK16" s="429">
        <v>0.16</v>
      </c>
      <c r="AL16" s="753">
        <v>-4.43</v>
      </c>
      <c r="AM16" s="404">
        <v>-0.96514161220043571</v>
      </c>
      <c r="AN16" s="671">
        <v>1.664104646441209E-3</v>
      </c>
      <c r="AO16" s="670">
        <v>6.5762433210028769E-4</v>
      </c>
      <c r="AP16" s="428">
        <v>-129.29</v>
      </c>
      <c r="AQ16" s="750">
        <v>-349.86</v>
      </c>
      <c r="AR16" s="753">
        <v>-220.57000000000002</v>
      </c>
      <c r="AS16" s="404">
        <v>-1.7060097455332974</v>
      </c>
      <c r="AT16" s="671">
        <v>-0.13041417014666423</v>
      </c>
      <c r="AU16" s="670">
        <v>-1.3288009419271525</v>
      </c>
      <c r="AV16" s="785">
        <v>2700.09</v>
      </c>
      <c r="AW16" s="1033">
        <v>1165.6099999999999</v>
      </c>
      <c r="AX16" s="753">
        <v>-1534.4800000000002</v>
      </c>
      <c r="AY16" s="1063">
        <v>-0.56830698235984733</v>
      </c>
      <c r="AZ16" s="1064">
        <v>0.19657605055476282</v>
      </c>
      <c r="BA16" s="1062">
        <v>0.12667704911084471</v>
      </c>
      <c r="BB16" s="785">
        <v>-2309.91</v>
      </c>
      <c r="BC16" s="1033">
        <v>-2914.41</v>
      </c>
      <c r="BD16" s="753">
        <v>-604.5</v>
      </c>
      <c r="BE16" s="1063">
        <v>-0.26169850773406755</v>
      </c>
      <c r="BF16" s="1064">
        <v>-2.3299945530472672</v>
      </c>
      <c r="BG16" s="1062">
        <v>-11.069201260966993</v>
      </c>
      <c r="BH16" s="756"/>
    </row>
    <row r="17" spans="1:61" s="752" customFormat="1" ht="19.5" customHeight="1">
      <c r="A17" s="758" t="s">
        <v>2</v>
      </c>
      <c r="B17" s="428">
        <v>7645.92</v>
      </c>
      <c r="C17" s="429">
        <v>8850.52</v>
      </c>
      <c r="D17" s="753">
        <v>1204.6000000000004</v>
      </c>
      <c r="E17" s="388">
        <v>0.15754807792914396</v>
      </c>
      <c r="F17" s="428">
        <v>3070.74</v>
      </c>
      <c r="G17" s="750">
        <v>3504.56</v>
      </c>
      <c r="H17" s="753">
        <v>433.82000000000016</v>
      </c>
      <c r="I17" s="404">
        <v>0.14127539290203669</v>
      </c>
      <c r="J17" s="743">
        <v>0.40161811789817309</v>
      </c>
      <c r="K17" s="670">
        <v>0.39597221406199862</v>
      </c>
      <c r="L17" s="428">
        <v>2598.33</v>
      </c>
      <c r="M17" s="750">
        <v>2551.17</v>
      </c>
      <c r="N17" s="753">
        <v>-47.159999999999854</v>
      </c>
      <c r="O17" s="404">
        <v>-1.8150119499832529E-2</v>
      </c>
      <c r="P17" s="743">
        <v>0.84615760370464455</v>
      </c>
      <c r="Q17" s="670">
        <v>0.72795728993083297</v>
      </c>
      <c r="R17" s="428">
        <v>1097.3499999999999</v>
      </c>
      <c r="S17" s="750">
        <v>603.04999999999995</v>
      </c>
      <c r="T17" s="753">
        <v>-494.29999999999995</v>
      </c>
      <c r="U17" s="404">
        <v>-0.45044880849318814</v>
      </c>
      <c r="V17" s="671">
        <v>0.14352098897189611</v>
      </c>
      <c r="W17" s="670">
        <v>6.8137239393843516E-2</v>
      </c>
      <c r="X17" s="428">
        <v>1500.97</v>
      </c>
      <c r="Y17" s="429">
        <v>1948.12</v>
      </c>
      <c r="Z17" s="753">
        <v>447.14999999999986</v>
      </c>
      <c r="AA17" s="404">
        <v>0.29790735324490153</v>
      </c>
      <c r="AB17" s="671">
        <v>0.48879748855324778</v>
      </c>
      <c r="AC17" s="670">
        <v>0.5558814801287465</v>
      </c>
      <c r="AD17" s="428">
        <v>-10326.530000000001</v>
      </c>
      <c r="AE17" s="429">
        <v>4927.1000000000004</v>
      </c>
      <c r="AF17" s="753">
        <v>15253.630000000001</v>
      </c>
      <c r="AG17" s="404">
        <v>1.4771302654425058</v>
      </c>
      <c r="AH17" s="671">
        <v>-1.3505935191579301</v>
      </c>
      <c r="AI17" s="670">
        <v>0.55670175311733094</v>
      </c>
      <c r="AJ17" s="428">
        <v>4380.59</v>
      </c>
      <c r="AK17" s="429">
        <v>2447.61</v>
      </c>
      <c r="AL17" s="753">
        <v>-1932.98</v>
      </c>
      <c r="AM17" s="404">
        <v>-0.4412601955444358</v>
      </c>
      <c r="AN17" s="671">
        <v>1.4265584191432685</v>
      </c>
      <c r="AO17" s="670">
        <v>0.69840721802451666</v>
      </c>
      <c r="AP17" s="428">
        <v>3450</v>
      </c>
      <c r="AQ17" s="750">
        <v>-408.98</v>
      </c>
      <c r="AR17" s="753">
        <v>-3858.98</v>
      </c>
      <c r="AS17" s="404">
        <v>-1.1185449275362318</v>
      </c>
      <c r="AT17" s="671">
        <v>1.3277759176086179</v>
      </c>
      <c r="AU17" s="670">
        <v>-0.16031075937707012</v>
      </c>
      <c r="AV17" s="785">
        <v>2589.27</v>
      </c>
      <c r="AW17" s="1033">
        <v>2783</v>
      </c>
      <c r="AX17" s="753">
        <v>193.73000000000002</v>
      </c>
      <c r="AY17" s="1063">
        <v>7.4820316150884233E-2</v>
      </c>
      <c r="AZ17" s="1064">
        <v>0.33864727854855925</v>
      </c>
      <c r="BA17" s="1062">
        <v>0.31444480098344502</v>
      </c>
      <c r="BB17" s="785">
        <v>779.42</v>
      </c>
      <c r="BC17" s="1033">
        <v>-798.16</v>
      </c>
      <c r="BD17" s="753">
        <v>-1577.58</v>
      </c>
      <c r="BE17" s="1063">
        <v>-2.0240435195401707</v>
      </c>
      <c r="BF17" s="1064">
        <v>0.51927753386143627</v>
      </c>
      <c r="BG17" s="1062">
        <v>-0.40970782087345747</v>
      </c>
      <c r="BH17" s="757"/>
      <c r="BI17" s="754"/>
    </row>
    <row r="18" spans="1:61" s="752" customFormat="1" ht="19.5" customHeight="1">
      <c r="A18" s="758" t="s">
        <v>483</v>
      </c>
      <c r="B18" s="428">
        <v>5449.23</v>
      </c>
      <c r="C18" s="429">
        <v>7454.22</v>
      </c>
      <c r="D18" s="753">
        <v>2004.9900000000007</v>
      </c>
      <c r="E18" s="388">
        <v>0.36794005758611781</v>
      </c>
      <c r="F18" s="428">
        <v>-762.5</v>
      </c>
      <c r="G18" s="750">
        <v>5498.92</v>
      </c>
      <c r="H18" s="753">
        <v>6261.42</v>
      </c>
      <c r="I18" s="404">
        <v>8.2116983606557383</v>
      </c>
      <c r="J18" s="743">
        <v>-0.13992802652851871</v>
      </c>
      <c r="K18" s="670">
        <v>0.73769220656218892</v>
      </c>
      <c r="L18" s="428">
        <v>-99.65</v>
      </c>
      <c r="M18" s="750">
        <v>6175.89</v>
      </c>
      <c r="N18" s="753">
        <v>6275.54</v>
      </c>
      <c r="O18" s="404">
        <v>62.975815353738078</v>
      </c>
      <c r="P18" s="743" t="s">
        <v>488</v>
      </c>
      <c r="Q18" s="670">
        <v>1.123109628799837</v>
      </c>
      <c r="R18" s="428">
        <v>49.43</v>
      </c>
      <c r="S18" s="750">
        <v>41.69</v>
      </c>
      <c r="T18" s="753">
        <v>-7.740000000000002</v>
      </c>
      <c r="U18" s="404">
        <v>-0.15658506979567069</v>
      </c>
      <c r="V18" s="671">
        <v>9.0710063623667941E-3</v>
      </c>
      <c r="W18" s="670">
        <v>5.5928051492979813E-3</v>
      </c>
      <c r="X18" s="428">
        <v>-149.07</v>
      </c>
      <c r="Y18" s="429">
        <v>6134.2</v>
      </c>
      <c r="Z18" s="753">
        <v>6283.2699999999995</v>
      </c>
      <c r="AA18" s="404">
        <v>42.149795398135105</v>
      </c>
      <c r="AB18" s="671" t="s">
        <v>488</v>
      </c>
      <c r="AC18" s="670">
        <v>1.1155281400711412</v>
      </c>
      <c r="AD18" s="428">
        <v>20488.8</v>
      </c>
      <c r="AE18" s="429">
        <v>1786.69</v>
      </c>
      <c r="AF18" s="753">
        <v>-18702.11</v>
      </c>
      <c r="AG18" s="404">
        <v>-0.91279674749131234</v>
      </c>
      <c r="AH18" s="671">
        <v>3.7599440654918221</v>
      </c>
      <c r="AI18" s="670">
        <v>0.23968839127366781</v>
      </c>
      <c r="AJ18" s="428">
        <v>14775.66</v>
      </c>
      <c r="AK18" s="429">
        <v>656.01</v>
      </c>
      <c r="AL18" s="753">
        <v>-14119.65</v>
      </c>
      <c r="AM18" s="404">
        <v>-0.95560198326166135</v>
      </c>
      <c r="AN18" s="671" t="s">
        <v>488</v>
      </c>
      <c r="AO18" s="670">
        <v>0.11929797123798855</v>
      </c>
      <c r="AP18" s="428">
        <v>17398.84</v>
      </c>
      <c r="AQ18" s="750">
        <v>1155</v>
      </c>
      <c r="AR18" s="753">
        <v>-16243.84</v>
      </c>
      <c r="AS18" s="404">
        <v>-0.93361626407277731</v>
      </c>
      <c r="AT18" s="671" t="s">
        <v>488</v>
      </c>
      <c r="AU18" s="670">
        <v>0.18701757965248733</v>
      </c>
      <c r="AV18" s="785">
        <v>4618.74</v>
      </c>
      <c r="AW18" s="1033">
        <v>362.82</v>
      </c>
      <c r="AX18" s="753">
        <v>-4255.92</v>
      </c>
      <c r="AY18" s="1063">
        <v>-0.92144610867899046</v>
      </c>
      <c r="AZ18" s="1064">
        <v>0.8475949813092859</v>
      </c>
      <c r="BA18" s="1062">
        <v>4.8673100606099633E-2</v>
      </c>
      <c r="BB18" s="785">
        <v>-1082.9000000000001</v>
      </c>
      <c r="BC18" s="1033">
        <v>213.94</v>
      </c>
      <c r="BD18" s="753">
        <v>1296.8400000000001</v>
      </c>
      <c r="BE18" s="1063">
        <v>1.1975621017637825</v>
      </c>
      <c r="BF18" s="1064" t="s">
        <v>488</v>
      </c>
      <c r="BG18" s="1062">
        <v>3.4876593524828012E-2</v>
      </c>
      <c r="BH18" s="757"/>
      <c r="BI18" s="754"/>
    </row>
    <row r="19" spans="1:61" s="752" customFormat="1" ht="19.5" customHeight="1">
      <c r="A19" s="758" t="s">
        <v>438</v>
      </c>
      <c r="B19" s="428">
        <v>6707.18</v>
      </c>
      <c r="C19" s="429">
        <v>5902.73</v>
      </c>
      <c r="D19" s="753">
        <v>-804.45000000000073</v>
      </c>
      <c r="E19" s="388">
        <v>-0.11993863292769848</v>
      </c>
      <c r="F19" s="428">
        <v>166.63</v>
      </c>
      <c r="G19" s="750">
        <v>405.45</v>
      </c>
      <c r="H19" s="753">
        <v>238.82</v>
      </c>
      <c r="I19" s="404">
        <v>1.433235311768589</v>
      </c>
      <c r="J19" s="743">
        <v>2.4843525893147343E-2</v>
      </c>
      <c r="K19" s="670">
        <v>6.868855597325306E-2</v>
      </c>
      <c r="L19" s="428">
        <v>105.35</v>
      </c>
      <c r="M19" s="750">
        <v>303.35000000000002</v>
      </c>
      <c r="N19" s="753">
        <v>198.00000000000003</v>
      </c>
      <c r="O19" s="404">
        <v>1.8794494542002851</v>
      </c>
      <c r="P19" s="743">
        <v>0.63223909260037203</v>
      </c>
      <c r="Q19" s="670">
        <v>0.74818103341965725</v>
      </c>
      <c r="R19" s="428">
        <v>0</v>
      </c>
      <c r="S19" s="750">
        <v>0</v>
      </c>
      <c r="T19" s="753">
        <v>0</v>
      </c>
      <c r="U19" s="404">
        <v>0</v>
      </c>
      <c r="V19" s="671">
        <v>0</v>
      </c>
      <c r="W19" s="670">
        <v>0</v>
      </c>
      <c r="X19" s="428">
        <v>105.35</v>
      </c>
      <c r="Y19" s="429">
        <v>303.35000000000002</v>
      </c>
      <c r="Z19" s="753">
        <v>198.00000000000003</v>
      </c>
      <c r="AA19" s="404">
        <v>1.8794494542002851</v>
      </c>
      <c r="AB19" s="671">
        <v>0.63223909260037203</v>
      </c>
      <c r="AC19" s="670">
        <v>0.74818103341965725</v>
      </c>
      <c r="AD19" s="428">
        <v>4986.5200000000004</v>
      </c>
      <c r="AE19" s="429">
        <v>1160.1099999999999</v>
      </c>
      <c r="AF19" s="753">
        <v>-3826.4100000000008</v>
      </c>
      <c r="AG19" s="404">
        <v>-0.76735077769667026</v>
      </c>
      <c r="AH19" s="671">
        <v>0.74345999361877868</v>
      </c>
      <c r="AI19" s="670">
        <v>0.19653787315360857</v>
      </c>
      <c r="AJ19" s="428">
        <v>205.84</v>
      </c>
      <c r="AK19" s="429">
        <v>31.34</v>
      </c>
      <c r="AL19" s="753">
        <v>-174.5</v>
      </c>
      <c r="AM19" s="404">
        <v>-0.84774582199766813</v>
      </c>
      <c r="AN19" s="671">
        <v>1.2353117685890898</v>
      </c>
      <c r="AO19" s="670">
        <v>7.729683068195832E-2</v>
      </c>
      <c r="AP19" s="428">
        <v>503.07</v>
      </c>
      <c r="AQ19" s="750">
        <v>-11.86</v>
      </c>
      <c r="AR19" s="753">
        <v>-514.92999999999995</v>
      </c>
      <c r="AS19" s="404">
        <v>-1.0235752479774185</v>
      </c>
      <c r="AT19" s="671">
        <v>4.7752254390128144</v>
      </c>
      <c r="AU19" s="670">
        <v>-3.9096752925663419E-2</v>
      </c>
      <c r="AV19" s="785">
        <v>799.15</v>
      </c>
      <c r="AW19" s="1033">
        <v>664.09</v>
      </c>
      <c r="AX19" s="753">
        <v>-135.05999999999995</v>
      </c>
      <c r="AY19" s="1063">
        <v>-0.1690045673528123</v>
      </c>
      <c r="AZ19" s="1064">
        <v>0.11914843496074355</v>
      </c>
      <c r="BA19" s="1062">
        <v>0.11250556945684456</v>
      </c>
      <c r="BB19" s="785">
        <v>-1780.34</v>
      </c>
      <c r="BC19" s="1033">
        <v>-1452.93</v>
      </c>
      <c r="BD19" s="753">
        <v>327.40999999999985</v>
      </c>
      <c r="BE19" s="1063">
        <v>0.18390307469359779</v>
      </c>
      <c r="BF19" s="1064">
        <v>-16.899288087327953</v>
      </c>
      <c r="BG19" s="1062">
        <v>-4.7896159551672985</v>
      </c>
      <c r="BH19" s="757"/>
      <c r="BI19" s="754"/>
    </row>
    <row r="20" spans="1:61" s="752" customFormat="1" ht="19.5" customHeight="1">
      <c r="A20" s="758" t="s">
        <v>49</v>
      </c>
      <c r="B20" s="428">
        <v>7556.72</v>
      </c>
      <c r="C20" s="429">
        <v>4431.29</v>
      </c>
      <c r="D20" s="753">
        <v>-3125.4300000000003</v>
      </c>
      <c r="E20" s="388">
        <v>-0.41359611048179634</v>
      </c>
      <c r="F20" s="428">
        <v>2604.5300000000002</v>
      </c>
      <c r="G20" s="750">
        <v>1755.17</v>
      </c>
      <c r="H20" s="753">
        <v>-849.36000000000013</v>
      </c>
      <c r="I20" s="404">
        <v>-0.32610874130841266</v>
      </c>
      <c r="J20" s="743">
        <v>0.34466408706422896</v>
      </c>
      <c r="K20" s="670">
        <v>0.39608556424878538</v>
      </c>
      <c r="L20" s="428">
        <v>2808.17</v>
      </c>
      <c r="M20" s="750">
        <v>2270.98</v>
      </c>
      <c r="N20" s="753">
        <v>-537.19000000000005</v>
      </c>
      <c r="O20" s="404">
        <v>-0.19129539878283724</v>
      </c>
      <c r="P20" s="743">
        <v>1.0781868513704966</v>
      </c>
      <c r="Q20" s="670">
        <v>1.2938803648649417</v>
      </c>
      <c r="R20" s="428">
        <v>0</v>
      </c>
      <c r="S20" s="750">
        <v>0</v>
      </c>
      <c r="T20" s="753">
        <v>0</v>
      </c>
      <c r="U20" s="404">
        <v>0</v>
      </c>
      <c r="V20" s="671">
        <v>0</v>
      </c>
      <c r="W20" s="670">
        <v>0</v>
      </c>
      <c r="X20" s="428">
        <v>2808.17</v>
      </c>
      <c r="Y20" s="429">
        <v>2270.98</v>
      </c>
      <c r="Z20" s="753">
        <v>-537.19000000000005</v>
      </c>
      <c r="AA20" s="404">
        <v>-0.19129539878283724</v>
      </c>
      <c r="AB20" s="671">
        <v>1.0781868513704966</v>
      </c>
      <c r="AC20" s="670">
        <v>1.2938803648649417</v>
      </c>
      <c r="AD20" s="428">
        <v>1850.86</v>
      </c>
      <c r="AE20" s="429">
        <v>4170.16</v>
      </c>
      <c r="AF20" s="753">
        <v>2319.3000000000002</v>
      </c>
      <c r="AG20" s="404">
        <v>1.2530931566947259</v>
      </c>
      <c r="AH20" s="671">
        <v>0.24492901682211327</v>
      </c>
      <c r="AI20" s="670">
        <v>0.94107133588638969</v>
      </c>
      <c r="AJ20" s="428">
        <v>563.52</v>
      </c>
      <c r="AK20" s="429">
        <v>1232.56</v>
      </c>
      <c r="AL20" s="753">
        <v>669.04</v>
      </c>
      <c r="AM20" s="404">
        <v>1.1872515616127199</v>
      </c>
      <c r="AN20" s="671">
        <v>0.21636149324446252</v>
      </c>
      <c r="AO20" s="670">
        <v>0.7022453665456907</v>
      </c>
      <c r="AP20" s="428">
        <v>2782.69</v>
      </c>
      <c r="AQ20" s="750">
        <v>4006.72</v>
      </c>
      <c r="AR20" s="753">
        <v>1224.0299999999997</v>
      </c>
      <c r="AS20" s="404">
        <v>0.4398729287128641</v>
      </c>
      <c r="AT20" s="671">
        <v>0.99092647524900557</v>
      </c>
      <c r="AU20" s="670">
        <v>1.7643132039912284</v>
      </c>
      <c r="AV20" s="785">
        <v>1624.98</v>
      </c>
      <c r="AW20" s="1033">
        <v>1683.83</v>
      </c>
      <c r="AX20" s="753">
        <v>58.849999999999909</v>
      </c>
      <c r="AY20" s="1063">
        <v>3.6215830348681158E-2</v>
      </c>
      <c r="AZ20" s="1064">
        <v>0.21503774124223207</v>
      </c>
      <c r="BA20" s="1062">
        <v>0.37998641479117817</v>
      </c>
      <c r="BB20" s="785">
        <v>1624.98</v>
      </c>
      <c r="BC20" s="1033">
        <v>1683.83</v>
      </c>
      <c r="BD20" s="753">
        <v>58.849999999999909</v>
      </c>
      <c r="BE20" s="1063">
        <v>3.6215830348681158E-2</v>
      </c>
      <c r="BF20" s="1064">
        <v>0.57866154826808913</v>
      </c>
      <c r="BG20" s="1062">
        <v>0.74145523078142472</v>
      </c>
      <c r="BH20" s="757"/>
      <c r="BI20" s="754"/>
    </row>
    <row r="21" spans="1:61" s="752" customFormat="1" ht="19.5" customHeight="1">
      <c r="A21" s="758" t="s">
        <v>5</v>
      </c>
      <c r="B21" s="428">
        <v>3062</v>
      </c>
      <c r="C21" s="429">
        <v>4225.2</v>
      </c>
      <c r="D21" s="753">
        <v>1163.1999999999998</v>
      </c>
      <c r="E21" s="388">
        <v>0.37988242978445452</v>
      </c>
      <c r="F21" s="428">
        <v>468.04</v>
      </c>
      <c r="G21" s="750">
        <v>520.73</v>
      </c>
      <c r="H21" s="753">
        <v>52.69</v>
      </c>
      <c r="I21" s="404">
        <v>0.112575848218101</v>
      </c>
      <c r="J21" s="743">
        <v>0.15285434356629654</v>
      </c>
      <c r="K21" s="670">
        <v>0.1232438701126574</v>
      </c>
      <c r="L21" s="428">
        <v>455.54</v>
      </c>
      <c r="M21" s="750">
        <v>632.79999999999995</v>
      </c>
      <c r="N21" s="753">
        <v>177.25999999999993</v>
      </c>
      <c r="O21" s="404">
        <v>0.38912060411818922</v>
      </c>
      <c r="P21" s="743">
        <v>0.97329288095034616</v>
      </c>
      <c r="Q21" s="670">
        <v>1.2152170990724558</v>
      </c>
      <c r="R21" s="428">
        <v>0</v>
      </c>
      <c r="S21" s="750">
        <v>0</v>
      </c>
      <c r="T21" s="753">
        <v>0</v>
      </c>
      <c r="U21" s="404">
        <v>0</v>
      </c>
      <c r="V21" s="671">
        <v>0</v>
      </c>
      <c r="W21" s="670">
        <v>0</v>
      </c>
      <c r="X21" s="428">
        <v>455.54</v>
      </c>
      <c r="Y21" s="429">
        <v>632.79999999999995</v>
      </c>
      <c r="Z21" s="753">
        <v>177.25999999999993</v>
      </c>
      <c r="AA21" s="404">
        <v>0.38912060411818922</v>
      </c>
      <c r="AB21" s="671">
        <v>0.97329288095034616</v>
      </c>
      <c r="AC21" s="670">
        <v>1.2152170990724558</v>
      </c>
      <c r="AD21" s="428">
        <v>2094.17</v>
      </c>
      <c r="AE21" s="429">
        <v>998.34</v>
      </c>
      <c r="AF21" s="753">
        <v>-1095.83</v>
      </c>
      <c r="AG21" s="404">
        <v>-0.52327652482845222</v>
      </c>
      <c r="AH21" s="671">
        <v>0.68392227302416719</v>
      </c>
      <c r="AI21" s="670">
        <v>0.2362823061630219</v>
      </c>
      <c r="AJ21" s="428">
        <v>411.43</v>
      </c>
      <c r="AK21" s="429">
        <v>184.25</v>
      </c>
      <c r="AL21" s="753">
        <v>-227.18</v>
      </c>
      <c r="AM21" s="404">
        <v>-0.55217169384828524</v>
      </c>
      <c r="AN21" s="671">
        <v>0.87904879924792745</v>
      </c>
      <c r="AO21" s="670">
        <v>0.35383019991166248</v>
      </c>
      <c r="AP21" s="428">
        <v>619.80999999999995</v>
      </c>
      <c r="AQ21" s="750">
        <v>429.43</v>
      </c>
      <c r="AR21" s="753">
        <v>-190.37999999999994</v>
      </c>
      <c r="AS21" s="404">
        <v>-0.30715864539132953</v>
      </c>
      <c r="AT21" s="671">
        <v>1.360604996268165</v>
      </c>
      <c r="AU21" s="670">
        <v>0.67861883691529712</v>
      </c>
      <c r="AV21" s="785">
        <v>689.28</v>
      </c>
      <c r="AW21" s="1033">
        <v>1027.5</v>
      </c>
      <c r="AX21" s="753">
        <v>338.22</v>
      </c>
      <c r="AY21" s="1063">
        <v>0.49068593314763237</v>
      </c>
      <c r="AZ21" s="1064">
        <v>0.22510777269758328</v>
      </c>
      <c r="BA21" s="1062">
        <v>0.24318375461516617</v>
      </c>
      <c r="BB21" s="785">
        <v>689.28</v>
      </c>
      <c r="BC21" s="1033">
        <v>1027.5</v>
      </c>
      <c r="BD21" s="753">
        <v>338.22</v>
      </c>
      <c r="BE21" s="1063">
        <v>0.49068593314763237</v>
      </c>
      <c r="BF21" s="1064">
        <v>1.5131053255477016</v>
      </c>
      <c r="BG21" s="1062">
        <v>1.6237357774968395</v>
      </c>
      <c r="BH21" s="757"/>
      <c r="BI21" s="754"/>
    </row>
    <row r="22" spans="1:61" s="752" customFormat="1" ht="19.5" customHeight="1">
      <c r="A22" s="758" t="s">
        <v>433</v>
      </c>
      <c r="B22" s="428">
        <v>3202.08</v>
      </c>
      <c r="C22" s="429">
        <v>3266.2</v>
      </c>
      <c r="D22" s="753">
        <v>64.119999999999891</v>
      </c>
      <c r="E22" s="388">
        <v>2.0024484085344494E-2</v>
      </c>
      <c r="F22" s="428">
        <v>268.73</v>
      </c>
      <c r="G22" s="750">
        <v>113.36</v>
      </c>
      <c r="H22" s="753">
        <v>-155.37</v>
      </c>
      <c r="I22" s="404">
        <v>-0.5781639563874521</v>
      </c>
      <c r="J22" s="743">
        <v>8.3923574676460305E-2</v>
      </c>
      <c r="K22" s="670">
        <v>3.4706998959034965E-2</v>
      </c>
      <c r="L22" s="428">
        <v>196.31</v>
      </c>
      <c r="M22" s="750">
        <v>76.41</v>
      </c>
      <c r="N22" s="753">
        <v>-119.9</v>
      </c>
      <c r="O22" s="404">
        <v>-0.61076868218633795</v>
      </c>
      <c r="P22" s="743">
        <v>0.73051017750158143</v>
      </c>
      <c r="Q22" s="670">
        <v>0.67404728299223704</v>
      </c>
      <c r="R22" s="428">
        <v>78.48</v>
      </c>
      <c r="S22" s="750">
        <v>41.76</v>
      </c>
      <c r="T22" s="753">
        <v>-36.720000000000006</v>
      </c>
      <c r="U22" s="404">
        <v>-0.46788990825688076</v>
      </c>
      <c r="V22" s="671">
        <v>2.4509069105081698E-2</v>
      </c>
      <c r="W22" s="670">
        <v>1.2785499969383381E-2</v>
      </c>
      <c r="X22" s="428">
        <v>117.84</v>
      </c>
      <c r="Y22" s="429">
        <v>34.659999999999997</v>
      </c>
      <c r="Z22" s="753">
        <v>-83.18</v>
      </c>
      <c r="AA22" s="404">
        <v>-0.70587236931432451</v>
      </c>
      <c r="AB22" s="671">
        <v>0.43850705168756743</v>
      </c>
      <c r="AC22" s="670">
        <v>0.30575158786167955</v>
      </c>
      <c r="AD22" s="428">
        <v>250.7</v>
      </c>
      <c r="AE22" s="429">
        <v>180.01</v>
      </c>
      <c r="AF22" s="753">
        <v>-70.69</v>
      </c>
      <c r="AG22" s="404">
        <v>-0.28197048264858399</v>
      </c>
      <c r="AH22" s="671">
        <v>7.8292859641233198E-2</v>
      </c>
      <c r="AI22" s="670">
        <v>5.5112975323005325E-2</v>
      </c>
      <c r="AJ22" s="428">
        <v>42.03</v>
      </c>
      <c r="AK22" s="429">
        <v>28.01</v>
      </c>
      <c r="AL22" s="753">
        <v>-14.02</v>
      </c>
      <c r="AM22" s="404">
        <v>-0.33357125862479181</v>
      </c>
      <c r="AN22" s="671">
        <v>0.15640233691809621</v>
      </c>
      <c r="AO22" s="670">
        <v>0.24708892025405788</v>
      </c>
      <c r="AP22" s="428">
        <v>17.3</v>
      </c>
      <c r="AQ22" s="750">
        <v>115.67</v>
      </c>
      <c r="AR22" s="753">
        <v>98.37</v>
      </c>
      <c r="AS22" s="404">
        <v>5.6861271676300582</v>
      </c>
      <c r="AT22" s="671">
        <v>8.8125923284600893E-2</v>
      </c>
      <c r="AU22" s="670">
        <v>1.5138070933123937</v>
      </c>
      <c r="AV22" s="785">
        <v>911.2</v>
      </c>
      <c r="AW22" s="1033">
        <v>954.11</v>
      </c>
      <c r="AX22" s="753">
        <v>42.909999999999968</v>
      </c>
      <c r="AY22" s="1063">
        <v>4.7091747146619803E-2</v>
      </c>
      <c r="AZ22" s="1064">
        <v>0.28456503272872635</v>
      </c>
      <c r="BA22" s="1062">
        <v>0.29211622068458759</v>
      </c>
      <c r="BB22" s="785">
        <v>-776.21</v>
      </c>
      <c r="BC22" s="1033">
        <v>-950.34</v>
      </c>
      <c r="BD22" s="753">
        <v>-174.13</v>
      </c>
      <c r="BE22" s="1063">
        <v>-0.22433362105615748</v>
      </c>
      <c r="BF22" s="1064">
        <v>-6.5869823489477257</v>
      </c>
      <c r="BG22" s="1062">
        <v>-27.418926716676289</v>
      </c>
      <c r="BH22" s="757"/>
      <c r="BI22" s="754"/>
    </row>
    <row r="23" spans="1:61" s="752" customFormat="1" ht="19.5" customHeight="1">
      <c r="A23" s="758" t="s">
        <v>28</v>
      </c>
      <c r="B23" s="428">
        <v>3391.14</v>
      </c>
      <c r="C23" s="429">
        <v>2985.91</v>
      </c>
      <c r="D23" s="753">
        <v>-405.23</v>
      </c>
      <c r="E23" s="388">
        <v>-0.11949668842925978</v>
      </c>
      <c r="F23" s="428">
        <v>57.08</v>
      </c>
      <c r="G23" s="750">
        <v>430.14</v>
      </c>
      <c r="H23" s="753">
        <v>373.06</v>
      </c>
      <c r="I23" s="404">
        <v>6.5357393132445694</v>
      </c>
      <c r="J23" s="743">
        <v>1.6832097760635066E-2</v>
      </c>
      <c r="K23" s="670">
        <v>0.1440565857644738</v>
      </c>
      <c r="L23" s="428">
        <v>105.42</v>
      </c>
      <c r="M23" s="750">
        <v>474.47</v>
      </c>
      <c r="N23" s="753">
        <v>369.05</v>
      </c>
      <c r="O23" s="404">
        <v>3.5007588692847658</v>
      </c>
      <c r="P23" s="743">
        <v>1.8468815697266994</v>
      </c>
      <c r="Q23" s="670">
        <v>1.1030594690100899</v>
      </c>
      <c r="R23" s="428">
        <v>0</v>
      </c>
      <c r="S23" s="750">
        <v>0</v>
      </c>
      <c r="T23" s="753">
        <v>0</v>
      </c>
      <c r="U23" s="404">
        <v>0</v>
      </c>
      <c r="V23" s="671">
        <v>0</v>
      </c>
      <c r="W23" s="670">
        <v>0</v>
      </c>
      <c r="X23" s="428">
        <v>105.42</v>
      </c>
      <c r="Y23" s="429">
        <v>474.47</v>
      </c>
      <c r="Z23" s="753">
        <v>369.05</v>
      </c>
      <c r="AA23" s="404">
        <v>3.5007588692847658</v>
      </c>
      <c r="AB23" s="671">
        <v>1.8468815697266994</v>
      </c>
      <c r="AC23" s="670">
        <v>1.1030594690100899</v>
      </c>
      <c r="AD23" s="428">
        <v>262.14999999999998</v>
      </c>
      <c r="AE23" s="429">
        <v>9803.8700000000008</v>
      </c>
      <c r="AF23" s="753">
        <v>9541.7200000000012</v>
      </c>
      <c r="AG23" s="404">
        <v>36.397940110623693</v>
      </c>
      <c r="AH23" s="671">
        <v>7.7304387315180148E-2</v>
      </c>
      <c r="AI23" s="670">
        <v>3.2833775967795416</v>
      </c>
      <c r="AJ23" s="428">
        <v>55.47</v>
      </c>
      <c r="AK23" s="429">
        <v>1934.72</v>
      </c>
      <c r="AL23" s="753">
        <v>1879.25</v>
      </c>
      <c r="AM23" s="404">
        <v>33.878673156661257</v>
      </c>
      <c r="AN23" s="671">
        <v>0.97179397337070783</v>
      </c>
      <c r="AO23" s="670">
        <v>4.4978844097270656</v>
      </c>
      <c r="AP23" s="428">
        <v>-498.16</v>
      </c>
      <c r="AQ23" s="750">
        <v>836.89</v>
      </c>
      <c r="AR23" s="753">
        <v>1335.05</v>
      </c>
      <c r="AS23" s="404">
        <v>2.6799622611209246</v>
      </c>
      <c r="AT23" s="671">
        <v>-4.7254790362360088</v>
      </c>
      <c r="AU23" s="670">
        <v>1.763841760279891</v>
      </c>
      <c r="AV23" s="785">
        <v>465.56</v>
      </c>
      <c r="AW23" s="1033">
        <v>391.44</v>
      </c>
      <c r="AX23" s="753">
        <v>-74.12</v>
      </c>
      <c r="AY23" s="1063">
        <v>-0.15920611736403473</v>
      </c>
      <c r="AZ23" s="1064">
        <v>0.13728716596778665</v>
      </c>
      <c r="BA23" s="1062">
        <v>0.1310957128647548</v>
      </c>
      <c r="BB23" s="785">
        <v>-700</v>
      </c>
      <c r="BC23" s="1033">
        <v>-611.95000000000005</v>
      </c>
      <c r="BD23" s="753">
        <v>88.049999999999955</v>
      </c>
      <c r="BE23" s="1063">
        <v>0.12578571428571422</v>
      </c>
      <c r="BF23" s="1064">
        <v>-6.6401062416998675</v>
      </c>
      <c r="BG23" s="1062">
        <v>-1.2897548843973277</v>
      </c>
      <c r="BH23" s="757"/>
      <c r="BI23" s="754"/>
    </row>
    <row r="24" spans="1:61" s="752" customFormat="1" ht="19.5" customHeight="1">
      <c r="A24" s="758" t="s">
        <v>290</v>
      </c>
      <c r="B24" s="428">
        <v>1449.85</v>
      </c>
      <c r="C24" s="429">
        <v>2926.33</v>
      </c>
      <c r="D24" s="753">
        <v>1476.48</v>
      </c>
      <c r="E24" s="388">
        <v>1.0183674173190331</v>
      </c>
      <c r="F24" s="428">
        <v>293.05</v>
      </c>
      <c r="G24" s="750">
        <v>1573.91</v>
      </c>
      <c r="H24" s="753">
        <v>1280.8600000000001</v>
      </c>
      <c r="I24" s="404">
        <v>4.3707899675823239</v>
      </c>
      <c r="J24" s="743">
        <v>0.20212435769217507</v>
      </c>
      <c r="K24" s="670">
        <v>0.5378443306120636</v>
      </c>
      <c r="L24" s="428">
        <v>577.45000000000005</v>
      </c>
      <c r="M24" s="750">
        <v>1926.45</v>
      </c>
      <c r="N24" s="753">
        <v>1349</v>
      </c>
      <c r="O24" s="404">
        <v>2.336132998528011</v>
      </c>
      <c r="P24" s="743">
        <v>1.9704828527555025</v>
      </c>
      <c r="Q24" s="670">
        <v>1.2239899358921411</v>
      </c>
      <c r="R24" s="428">
        <v>782.2</v>
      </c>
      <c r="S24" s="750">
        <v>706.37</v>
      </c>
      <c r="T24" s="753">
        <v>-75.830000000000041</v>
      </c>
      <c r="U24" s="404">
        <v>-9.6944515469189516E-2</v>
      </c>
      <c r="V24" s="671">
        <v>0.53950408662965144</v>
      </c>
      <c r="W24" s="670">
        <v>0.24138425946492706</v>
      </c>
      <c r="X24" s="428">
        <v>-204.75</v>
      </c>
      <c r="Y24" s="429">
        <v>1220.07</v>
      </c>
      <c r="Z24" s="753">
        <v>1424.82</v>
      </c>
      <c r="AA24" s="404">
        <v>6.9588278388278386</v>
      </c>
      <c r="AB24" s="671">
        <v>-0.6986862310185975</v>
      </c>
      <c r="AC24" s="670">
        <v>0.77518409565985336</v>
      </c>
      <c r="AD24" s="428">
        <v>952.86</v>
      </c>
      <c r="AE24" s="429">
        <v>6495.56</v>
      </c>
      <c r="AF24" s="753">
        <v>5542.7000000000007</v>
      </c>
      <c r="AG24" s="404">
        <v>5.8169090947253537</v>
      </c>
      <c r="AH24" s="671">
        <v>0.65721281511880547</v>
      </c>
      <c r="AI24" s="670">
        <v>2.2196949763013745</v>
      </c>
      <c r="AJ24" s="428">
        <v>713.94</v>
      </c>
      <c r="AK24" s="429">
        <v>1299.03</v>
      </c>
      <c r="AL24" s="753">
        <v>585.08999999999992</v>
      </c>
      <c r="AM24" s="404">
        <v>0.81952264896209748</v>
      </c>
      <c r="AN24" s="671">
        <v>2.4362395495649207</v>
      </c>
      <c r="AO24" s="670">
        <v>0.82535214847100524</v>
      </c>
      <c r="AP24" s="428">
        <v>-1575.57</v>
      </c>
      <c r="AQ24" s="750">
        <v>-82.76</v>
      </c>
      <c r="AR24" s="753">
        <v>1492.81</v>
      </c>
      <c r="AS24" s="404">
        <v>0.94747297803334662</v>
      </c>
      <c r="AT24" s="671">
        <v>-2.7284959736773744</v>
      </c>
      <c r="AU24" s="670">
        <v>-4.2959848425861043E-2</v>
      </c>
      <c r="AV24" s="785">
        <v>351.24</v>
      </c>
      <c r="AW24" s="1033">
        <v>632.24</v>
      </c>
      <c r="AX24" s="753">
        <v>281</v>
      </c>
      <c r="AY24" s="1063">
        <v>0.80002277644915154</v>
      </c>
      <c r="AZ24" s="1064">
        <v>0.24225954409076803</v>
      </c>
      <c r="BA24" s="1062">
        <v>0.21605218823577657</v>
      </c>
      <c r="BB24" s="785">
        <v>-82.35</v>
      </c>
      <c r="BC24" s="1033">
        <v>101.74</v>
      </c>
      <c r="BD24" s="753">
        <v>184.08999999999997</v>
      </c>
      <c r="BE24" s="1063">
        <v>2.2354584092289009</v>
      </c>
      <c r="BF24" s="1064" t="s">
        <v>488</v>
      </c>
      <c r="BG24" s="1062">
        <v>8.3388658027818072E-2</v>
      </c>
      <c r="BH24" s="757"/>
      <c r="BI24" s="754"/>
    </row>
    <row r="25" spans="1:61" s="752" customFormat="1" ht="19.5" customHeight="1">
      <c r="A25" s="758" t="s">
        <v>51</v>
      </c>
      <c r="B25" s="428">
        <v>1787.7</v>
      </c>
      <c r="C25" s="429">
        <v>1484.72</v>
      </c>
      <c r="D25" s="753">
        <v>-302.98</v>
      </c>
      <c r="E25" s="388">
        <v>-0.16948033786429492</v>
      </c>
      <c r="F25" s="428">
        <v>463.6</v>
      </c>
      <c r="G25" s="750">
        <v>381.85</v>
      </c>
      <c r="H25" s="753">
        <v>-81.75</v>
      </c>
      <c r="I25" s="404">
        <v>-0.17633735979292492</v>
      </c>
      <c r="J25" s="743">
        <v>0.25932762767802203</v>
      </c>
      <c r="K25" s="670">
        <v>0.25718654022307236</v>
      </c>
      <c r="L25" s="428">
        <v>766.15</v>
      </c>
      <c r="M25" s="750">
        <v>588.55999999999995</v>
      </c>
      <c r="N25" s="753">
        <v>-177.59000000000003</v>
      </c>
      <c r="O25" s="404">
        <v>-0.23179534033805396</v>
      </c>
      <c r="P25" s="743">
        <v>1.6526100086281275</v>
      </c>
      <c r="Q25" s="670">
        <v>1.5413382218148486</v>
      </c>
      <c r="R25" s="428">
        <v>167.66</v>
      </c>
      <c r="S25" s="750">
        <v>205.98</v>
      </c>
      <c r="T25" s="753">
        <v>38.319999999999993</v>
      </c>
      <c r="U25" s="404">
        <v>0.22855779553858996</v>
      </c>
      <c r="V25" s="671">
        <v>9.3785310734463279E-2</v>
      </c>
      <c r="W25" s="670">
        <v>0.13873322916105393</v>
      </c>
      <c r="X25" s="428">
        <v>598.49</v>
      </c>
      <c r="Y25" s="429">
        <v>382.59</v>
      </c>
      <c r="Z25" s="753">
        <v>-215.90000000000003</v>
      </c>
      <c r="AA25" s="404">
        <v>-0.36074119868335314</v>
      </c>
      <c r="AB25" s="671">
        <v>1.2909620362381362</v>
      </c>
      <c r="AC25" s="670">
        <v>1.0019379337436165</v>
      </c>
      <c r="AD25" s="428">
        <v>5699.61</v>
      </c>
      <c r="AE25" s="429">
        <v>4999.42</v>
      </c>
      <c r="AF25" s="753">
        <v>-700.1899999999996</v>
      </c>
      <c r="AG25" s="404">
        <v>-0.1228487563184147</v>
      </c>
      <c r="AH25" s="671">
        <v>3.1882362812552438</v>
      </c>
      <c r="AI25" s="670">
        <v>3.3672476965353737</v>
      </c>
      <c r="AJ25" s="428">
        <v>1809.83</v>
      </c>
      <c r="AK25" s="429">
        <v>1255.6500000000001</v>
      </c>
      <c r="AL25" s="753">
        <v>-554.17999999999984</v>
      </c>
      <c r="AM25" s="404">
        <v>-0.30620555521789333</v>
      </c>
      <c r="AN25" s="671">
        <v>3.9038610871440893</v>
      </c>
      <c r="AO25" s="670">
        <v>3.2883331150975512</v>
      </c>
      <c r="AP25" s="428">
        <v>1042.46</v>
      </c>
      <c r="AQ25" s="750">
        <v>1175.5999999999999</v>
      </c>
      <c r="AR25" s="753">
        <v>133.13999999999987</v>
      </c>
      <c r="AS25" s="404">
        <v>0.12771713063330956</v>
      </c>
      <c r="AT25" s="671">
        <v>1.360647392808197</v>
      </c>
      <c r="AU25" s="670">
        <v>1.9974174255810793</v>
      </c>
      <c r="AV25" s="785">
        <v>849.92</v>
      </c>
      <c r="AW25" s="1033">
        <v>607.28</v>
      </c>
      <c r="AX25" s="753">
        <v>-242.64</v>
      </c>
      <c r="AY25" s="1063">
        <v>-0.28548569277108432</v>
      </c>
      <c r="AZ25" s="1064">
        <v>0.47542652570341776</v>
      </c>
      <c r="BA25" s="1062">
        <v>0.40901988253677457</v>
      </c>
      <c r="BB25" s="785">
        <v>288.39999999999998</v>
      </c>
      <c r="BC25" s="1033">
        <v>145.24</v>
      </c>
      <c r="BD25" s="753">
        <v>-143.15999999999997</v>
      </c>
      <c r="BE25" s="1063">
        <v>-0.49639389736477108</v>
      </c>
      <c r="BF25" s="1064">
        <v>0.48187939648114414</v>
      </c>
      <c r="BG25" s="1062">
        <v>0.37962309521942555</v>
      </c>
      <c r="BH25" s="757"/>
      <c r="BI25" s="754"/>
    </row>
    <row r="26" spans="1:61" s="752" customFormat="1" ht="19.5" customHeight="1">
      <c r="A26" s="758" t="s">
        <v>26</v>
      </c>
      <c r="B26" s="428">
        <v>684.12</v>
      </c>
      <c r="C26" s="429">
        <v>915.4</v>
      </c>
      <c r="D26" s="753">
        <v>231.27999999999997</v>
      </c>
      <c r="E26" s="388">
        <v>0.33806934455943399</v>
      </c>
      <c r="F26" s="428">
        <v>0</v>
      </c>
      <c r="G26" s="750">
        <v>0</v>
      </c>
      <c r="H26" s="753">
        <v>0</v>
      </c>
      <c r="I26" s="404">
        <v>0</v>
      </c>
      <c r="J26" s="743">
        <v>0</v>
      </c>
      <c r="K26" s="670">
        <v>0</v>
      </c>
      <c r="L26" s="428">
        <v>34.64</v>
      </c>
      <c r="M26" s="750">
        <v>-10.56</v>
      </c>
      <c r="N26" s="753">
        <v>-45.2</v>
      </c>
      <c r="O26" s="404">
        <v>-1.304849884526559</v>
      </c>
      <c r="P26" s="743" t="s">
        <v>488</v>
      </c>
      <c r="Q26" s="670" t="s">
        <v>488</v>
      </c>
      <c r="R26" s="428">
        <v>0</v>
      </c>
      <c r="S26" s="750">
        <v>0</v>
      </c>
      <c r="T26" s="753">
        <v>0</v>
      </c>
      <c r="U26" s="404">
        <v>0</v>
      </c>
      <c r="V26" s="671">
        <v>0</v>
      </c>
      <c r="W26" s="670">
        <v>0</v>
      </c>
      <c r="X26" s="428">
        <v>34.64</v>
      </c>
      <c r="Y26" s="429">
        <v>-10.56</v>
      </c>
      <c r="Z26" s="753">
        <v>-45.2</v>
      </c>
      <c r="AA26" s="404">
        <v>-1.304849884526559</v>
      </c>
      <c r="AB26" s="671" t="s">
        <v>488</v>
      </c>
      <c r="AC26" s="670" t="s">
        <v>488</v>
      </c>
      <c r="AD26" s="428">
        <v>2.88</v>
      </c>
      <c r="AE26" s="429">
        <v>202.65</v>
      </c>
      <c r="AF26" s="753">
        <v>199.77</v>
      </c>
      <c r="AG26" s="404">
        <v>69.364583333333343</v>
      </c>
      <c r="AH26" s="671">
        <v>4.209787756533941E-3</v>
      </c>
      <c r="AI26" s="670">
        <v>0.22137863229189428</v>
      </c>
      <c r="AJ26" s="428">
        <v>0</v>
      </c>
      <c r="AK26" s="429">
        <v>0</v>
      </c>
      <c r="AL26" s="753">
        <v>0</v>
      </c>
      <c r="AM26" s="404">
        <v>0</v>
      </c>
      <c r="AN26" s="671" t="s">
        <v>488</v>
      </c>
      <c r="AO26" s="670" t="s">
        <v>488</v>
      </c>
      <c r="AP26" s="428">
        <v>-69.959999999999994</v>
      </c>
      <c r="AQ26" s="750">
        <v>-6.47</v>
      </c>
      <c r="AR26" s="753">
        <v>63.489999999999995</v>
      </c>
      <c r="AS26" s="404">
        <v>0.90751858204688396</v>
      </c>
      <c r="AT26" s="671">
        <v>-2.0196304849884523</v>
      </c>
      <c r="AU26" s="670" t="s">
        <v>488</v>
      </c>
      <c r="AV26" s="785">
        <v>56.15</v>
      </c>
      <c r="AW26" s="1033">
        <v>74.94</v>
      </c>
      <c r="AX26" s="753">
        <v>18.79</v>
      </c>
      <c r="AY26" s="1063">
        <v>0.33463935886019591</v>
      </c>
      <c r="AZ26" s="1064">
        <v>8.2076243933812784E-2</v>
      </c>
      <c r="BA26" s="1062">
        <v>8.1865850994100944E-2</v>
      </c>
      <c r="BB26" s="785">
        <v>-1138.78</v>
      </c>
      <c r="BC26" s="1033">
        <v>-697.34</v>
      </c>
      <c r="BD26" s="753">
        <v>441.43999999999994</v>
      </c>
      <c r="BE26" s="1063">
        <v>0.38764291610319812</v>
      </c>
      <c r="BF26" s="1064">
        <v>-32.874711316397224</v>
      </c>
      <c r="BG26" s="1062" t="s">
        <v>488</v>
      </c>
      <c r="BH26" s="757"/>
      <c r="BI26" s="754"/>
    </row>
    <row r="27" spans="1:61" s="752" customFormat="1" ht="19.5" customHeight="1">
      <c r="A27" s="758" t="s">
        <v>507</v>
      </c>
      <c r="B27" s="428">
        <v>0</v>
      </c>
      <c r="C27" s="429">
        <v>378.99</v>
      </c>
      <c r="D27" s="753">
        <v>378.99</v>
      </c>
      <c r="E27" s="388" t="s">
        <v>490</v>
      </c>
      <c r="F27" s="428">
        <v>0</v>
      </c>
      <c r="G27" s="750">
        <v>378.99</v>
      </c>
      <c r="H27" s="753">
        <v>378.99</v>
      </c>
      <c r="I27" s="404" t="s">
        <v>490</v>
      </c>
      <c r="J27" s="743" t="s">
        <v>488</v>
      </c>
      <c r="K27" s="670">
        <v>1</v>
      </c>
      <c r="L27" s="428">
        <v>0.32</v>
      </c>
      <c r="M27" s="750">
        <v>378.99</v>
      </c>
      <c r="N27" s="753">
        <v>378.67</v>
      </c>
      <c r="O27" s="404">
        <v>1183.34375</v>
      </c>
      <c r="P27" s="743" t="s">
        <v>488</v>
      </c>
      <c r="Q27" s="670">
        <v>1</v>
      </c>
      <c r="R27" s="428">
        <v>0</v>
      </c>
      <c r="S27" s="750">
        <v>0</v>
      </c>
      <c r="T27" s="753">
        <v>0</v>
      </c>
      <c r="U27" s="404">
        <v>0</v>
      </c>
      <c r="V27" s="671" t="s">
        <v>488</v>
      </c>
      <c r="W27" s="670">
        <v>0</v>
      </c>
      <c r="X27" s="428">
        <v>0.32</v>
      </c>
      <c r="Y27" s="429">
        <v>378.99</v>
      </c>
      <c r="Z27" s="753">
        <v>378.67</v>
      </c>
      <c r="AA27" s="404">
        <v>1183.34375</v>
      </c>
      <c r="AB27" s="671" t="s">
        <v>488</v>
      </c>
      <c r="AC27" s="670">
        <v>1</v>
      </c>
      <c r="AD27" s="428">
        <v>0</v>
      </c>
      <c r="AE27" s="429">
        <v>0</v>
      </c>
      <c r="AF27" s="753">
        <v>0</v>
      </c>
      <c r="AG27" s="404">
        <v>0</v>
      </c>
      <c r="AH27" s="671" t="s">
        <v>488</v>
      </c>
      <c r="AI27" s="670">
        <v>0</v>
      </c>
      <c r="AJ27" s="428">
        <v>0</v>
      </c>
      <c r="AK27" s="429">
        <v>0</v>
      </c>
      <c r="AL27" s="753">
        <v>0</v>
      </c>
      <c r="AM27" s="404">
        <v>0</v>
      </c>
      <c r="AN27" s="671" t="s">
        <v>488</v>
      </c>
      <c r="AO27" s="670">
        <v>0</v>
      </c>
      <c r="AP27" s="428">
        <v>65.010000000000005</v>
      </c>
      <c r="AQ27" s="750">
        <v>62.77</v>
      </c>
      <c r="AR27" s="753">
        <v>-2.240000000000002</v>
      </c>
      <c r="AS27" s="404">
        <v>-3.445623750192281E-2</v>
      </c>
      <c r="AT27" s="671">
        <v>203.15625</v>
      </c>
      <c r="AU27" s="670">
        <v>0.16562442280798967</v>
      </c>
      <c r="AV27" s="785">
        <v>0</v>
      </c>
      <c r="AW27" s="1033">
        <v>0</v>
      </c>
      <c r="AX27" s="753">
        <v>0</v>
      </c>
      <c r="AY27" s="1063">
        <v>0</v>
      </c>
      <c r="AZ27" s="1064" t="s">
        <v>488</v>
      </c>
      <c r="BA27" s="1062">
        <v>0</v>
      </c>
      <c r="BB27" s="785">
        <v>0</v>
      </c>
      <c r="BC27" s="1033">
        <v>0</v>
      </c>
      <c r="BD27" s="753">
        <v>0</v>
      </c>
      <c r="BE27" s="1063">
        <v>0</v>
      </c>
      <c r="BF27" s="1064">
        <v>0</v>
      </c>
      <c r="BG27" s="1062">
        <v>0</v>
      </c>
      <c r="BH27" s="757"/>
      <c r="BI27" s="754"/>
    </row>
    <row r="28" spans="1:61" s="752" customFormat="1" ht="19.5" customHeight="1">
      <c r="A28" s="758" t="s">
        <v>511</v>
      </c>
      <c r="B28" s="428">
        <v>0</v>
      </c>
      <c r="C28" s="429">
        <v>6.02</v>
      </c>
      <c r="D28" s="753">
        <v>6.02</v>
      </c>
      <c r="E28" s="388" t="s">
        <v>490</v>
      </c>
      <c r="F28" s="428">
        <v>0</v>
      </c>
      <c r="G28" s="750">
        <v>1.54</v>
      </c>
      <c r="H28" s="753">
        <v>1.54</v>
      </c>
      <c r="I28" s="404" t="s">
        <v>490</v>
      </c>
      <c r="J28" s="743" t="s">
        <v>488</v>
      </c>
      <c r="K28" s="670">
        <v>0.2558139534883721</v>
      </c>
      <c r="L28" s="428">
        <v>0</v>
      </c>
      <c r="M28" s="750">
        <v>0.88</v>
      </c>
      <c r="N28" s="753">
        <v>0.88</v>
      </c>
      <c r="O28" s="404" t="s">
        <v>490</v>
      </c>
      <c r="P28" s="743" t="s">
        <v>488</v>
      </c>
      <c r="Q28" s="670">
        <v>0.5714285714285714</v>
      </c>
      <c r="R28" s="428">
        <v>0</v>
      </c>
      <c r="S28" s="750">
        <v>0</v>
      </c>
      <c r="T28" s="753">
        <v>0</v>
      </c>
      <c r="U28" s="404">
        <v>0</v>
      </c>
      <c r="V28" s="671" t="s">
        <v>488</v>
      </c>
      <c r="W28" s="670">
        <v>0</v>
      </c>
      <c r="X28" s="428">
        <v>0</v>
      </c>
      <c r="Y28" s="429">
        <v>0.88</v>
      </c>
      <c r="Z28" s="753">
        <v>0.88</v>
      </c>
      <c r="AA28" s="404" t="s">
        <v>490</v>
      </c>
      <c r="AB28" s="671" t="s">
        <v>488</v>
      </c>
      <c r="AC28" s="670">
        <v>0.5714285714285714</v>
      </c>
      <c r="AD28" s="428">
        <v>0</v>
      </c>
      <c r="AE28" s="429">
        <v>0</v>
      </c>
      <c r="AF28" s="753">
        <v>0</v>
      </c>
      <c r="AG28" s="404">
        <v>0</v>
      </c>
      <c r="AH28" s="671" t="s">
        <v>488</v>
      </c>
      <c r="AI28" s="670">
        <v>0</v>
      </c>
      <c r="AJ28" s="428">
        <v>0</v>
      </c>
      <c r="AK28" s="429">
        <v>0</v>
      </c>
      <c r="AL28" s="753">
        <v>0</v>
      </c>
      <c r="AM28" s="404">
        <v>0</v>
      </c>
      <c r="AN28" s="671" t="s">
        <v>488</v>
      </c>
      <c r="AO28" s="670">
        <v>0</v>
      </c>
      <c r="AP28" s="428">
        <v>0</v>
      </c>
      <c r="AQ28" s="750">
        <v>0.04</v>
      </c>
      <c r="AR28" s="753">
        <v>0.04</v>
      </c>
      <c r="AS28" s="404" t="s">
        <v>490</v>
      </c>
      <c r="AT28" s="671" t="s">
        <v>488</v>
      </c>
      <c r="AU28" s="670">
        <v>4.5454545454545456E-2</v>
      </c>
      <c r="AV28" s="785">
        <v>0</v>
      </c>
      <c r="AW28" s="1033">
        <v>1.06</v>
      </c>
      <c r="AX28" s="753">
        <v>1.06</v>
      </c>
      <c r="AY28" s="1063" t="s">
        <v>490</v>
      </c>
      <c r="AZ28" s="1064" t="s">
        <v>488</v>
      </c>
      <c r="BA28" s="1062">
        <v>0.17607973421926912</v>
      </c>
      <c r="BB28" s="785">
        <v>0</v>
      </c>
      <c r="BC28" s="1033">
        <v>-0.82</v>
      </c>
      <c r="BD28" s="753">
        <v>-0.82</v>
      </c>
      <c r="BE28" s="1063" t="s">
        <v>490</v>
      </c>
      <c r="BF28" s="1064" t="s">
        <v>488</v>
      </c>
      <c r="BG28" s="1062">
        <v>-0.93181818181818177</v>
      </c>
      <c r="BH28" s="757"/>
      <c r="BI28" s="754"/>
    </row>
    <row r="29" spans="1:61" s="752" customFormat="1" ht="19.5" customHeight="1" thickBot="1">
      <c r="A29" s="758" t="s">
        <v>272</v>
      </c>
      <c r="B29" s="428">
        <v>0</v>
      </c>
      <c r="C29" s="429">
        <v>0</v>
      </c>
      <c r="D29" s="753">
        <v>0</v>
      </c>
      <c r="E29" s="388">
        <v>0</v>
      </c>
      <c r="F29" s="428">
        <v>0</v>
      </c>
      <c r="G29" s="750">
        <v>0</v>
      </c>
      <c r="H29" s="753">
        <v>0</v>
      </c>
      <c r="I29" s="404">
        <v>0</v>
      </c>
      <c r="J29" s="743" t="s">
        <v>488</v>
      </c>
      <c r="K29" s="670" t="s">
        <v>488</v>
      </c>
      <c r="L29" s="428">
        <v>12.86</v>
      </c>
      <c r="M29" s="750">
        <v>5.58</v>
      </c>
      <c r="N29" s="753">
        <v>-7.2799999999999994</v>
      </c>
      <c r="O29" s="404">
        <v>-0.56609642301710728</v>
      </c>
      <c r="P29" s="743" t="s">
        <v>488</v>
      </c>
      <c r="Q29" s="670" t="s">
        <v>488</v>
      </c>
      <c r="R29" s="428">
        <v>0</v>
      </c>
      <c r="S29" s="750">
        <v>0</v>
      </c>
      <c r="T29" s="753">
        <v>0</v>
      </c>
      <c r="U29" s="404">
        <v>0</v>
      </c>
      <c r="V29" s="671" t="s">
        <v>488</v>
      </c>
      <c r="W29" s="670" t="s">
        <v>488</v>
      </c>
      <c r="X29" s="428">
        <v>12.86</v>
      </c>
      <c r="Y29" s="429">
        <v>5.58</v>
      </c>
      <c r="Z29" s="753">
        <v>-7.2799999999999994</v>
      </c>
      <c r="AA29" s="404">
        <v>-0.56609642301710728</v>
      </c>
      <c r="AB29" s="671" t="s">
        <v>488</v>
      </c>
      <c r="AC29" s="670" t="s">
        <v>488</v>
      </c>
      <c r="AD29" s="428">
        <v>1011.97</v>
      </c>
      <c r="AE29" s="429">
        <v>298.93</v>
      </c>
      <c r="AF29" s="753">
        <v>-713.04</v>
      </c>
      <c r="AG29" s="404">
        <v>-0.70460586776287826</v>
      </c>
      <c r="AH29" s="671" t="s">
        <v>488</v>
      </c>
      <c r="AI29" s="670" t="s">
        <v>488</v>
      </c>
      <c r="AJ29" s="428">
        <v>1010.69</v>
      </c>
      <c r="AK29" s="429">
        <v>298.93</v>
      </c>
      <c r="AL29" s="753">
        <v>-711.76</v>
      </c>
      <c r="AM29" s="404">
        <v>-0.70423176245930996</v>
      </c>
      <c r="AN29" s="671" t="s">
        <v>488</v>
      </c>
      <c r="AO29" s="670" t="s">
        <v>488</v>
      </c>
      <c r="AP29" s="428">
        <v>937.35</v>
      </c>
      <c r="AQ29" s="750">
        <v>298.93</v>
      </c>
      <c r="AR29" s="753">
        <v>-638.42000000000007</v>
      </c>
      <c r="AS29" s="404">
        <v>-0.68109030778257862</v>
      </c>
      <c r="AT29" s="671">
        <v>72.888802488335926</v>
      </c>
      <c r="AU29" s="670">
        <v>53.571684587813621</v>
      </c>
      <c r="AV29" s="785">
        <v>0</v>
      </c>
      <c r="AW29" s="1033">
        <v>0</v>
      </c>
      <c r="AX29" s="753">
        <v>0</v>
      </c>
      <c r="AY29" s="1063">
        <v>0</v>
      </c>
      <c r="AZ29" s="1064" t="s">
        <v>488</v>
      </c>
      <c r="BA29" s="1062" t="s">
        <v>488</v>
      </c>
      <c r="BB29" s="785">
        <v>0</v>
      </c>
      <c r="BC29" s="1033">
        <v>0</v>
      </c>
      <c r="BD29" s="753">
        <v>0</v>
      </c>
      <c r="BE29" s="1063">
        <v>0</v>
      </c>
      <c r="BF29" s="1064">
        <v>0</v>
      </c>
      <c r="BG29" s="1062">
        <v>0</v>
      </c>
      <c r="BH29" s="757"/>
      <c r="BI29" s="754"/>
    </row>
    <row r="30" spans="1:61" s="3" customFormat="1" ht="24" customHeight="1" thickTop="1" thickBot="1">
      <c r="A30" s="24" t="s">
        <v>9</v>
      </c>
      <c r="B30" s="25">
        <v>326340.21999999997</v>
      </c>
      <c r="C30" s="26">
        <v>326945.73</v>
      </c>
      <c r="D30" s="910">
        <v>605.51000000000317</v>
      </c>
      <c r="E30" s="175">
        <v>1.855456247470843E-3</v>
      </c>
      <c r="F30" s="25">
        <v>115289.7</v>
      </c>
      <c r="G30" s="32">
        <v>132640.5</v>
      </c>
      <c r="H30" s="910">
        <v>17350.800000000003</v>
      </c>
      <c r="I30" s="178">
        <v>0.15049739916054949</v>
      </c>
      <c r="J30" s="177">
        <v>0.35328069583332389</v>
      </c>
      <c r="K30" s="175">
        <v>0.40569577097703646</v>
      </c>
      <c r="L30" s="67">
        <v>112374.53</v>
      </c>
      <c r="M30" s="70">
        <v>125674.79000000002</v>
      </c>
      <c r="N30" s="910">
        <v>13300.259999999997</v>
      </c>
      <c r="O30" s="178">
        <v>0.11835653506181537</v>
      </c>
      <c r="P30" s="177">
        <v>0.97471439339333876</v>
      </c>
      <c r="Q30" s="175">
        <v>0.94748429024317626</v>
      </c>
      <c r="R30" s="67">
        <v>7850.64</v>
      </c>
      <c r="S30" s="70">
        <v>7757.73</v>
      </c>
      <c r="T30" s="910">
        <v>-92.910000000000053</v>
      </c>
      <c r="U30" s="296">
        <v>-1.1834703922228093E-2</v>
      </c>
      <c r="V30" s="177">
        <v>2.4056611839018804E-2</v>
      </c>
      <c r="W30" s="175">
        <v>2.3727882911943825E-2</v>
      </c>
      <c r="X30" s="67">
        <v>104523.89</v>
      </c>
      <c r="Y30" s="68">
        <v>117917.06</v>
      </c>
      <c r="Z30" s="910">
        <v>13393.169999999995</v>
      </c>
      <c r="AA30" s="178">
        <v>0.12813501296210847</v>
      </c>
      <c r="AB30" s="176">
        <v>0.90661949853282642</v>
      </c>
      <c r="AC30" s="175">
        <v>0.88899740275406081</v>
      </c>
      <c r="AD30" s="67">
        <v>95832.960000000006</v>
      </c>
      <c r="AE30" s="68">
        <v>94833.870000000024</v>
      </c>
      <c r="AF30" s="910">
        <v>-999.08999999999742</v>
      </c>
      <c r="AG30" s="178">
        <v>-1.0425327569971561E-2</v>
      </c>
      <c r="AH30" s="176">
        <v>0.29365966597681403</v>
      </c>
      <c r="AI30" s="175">
        <v>0.2900599741736955</v>
      </c>
      <c r="AJ30" s="67">
        <v>58969.909999999989</v>
      </c>
      <c r="AK30" s="68">
        <v>40448.549999999996</v>
      </c>
      <c r="AL30" s="910">
        <v>-18521.36</v>
      </c>
      <c r="AM30" s="296">
        <v>-0.31408153751633666</v>
      </c>
      <c r="AN30" s="176">
        <v>0.51149330772827051</v>
      </c>
      <c r="AO30" s="175">
        <v>0.30494871475906676</v>
      </c>
      <c r="AP30" s="67">
        <v>71684.900000000009</v>
      </c>
      <c r="AQ30" s="70">
        <v>40736.03</v>
      </c>
      <c r="AR30" s="910">
        <v>-30948.870000000006</v>
      </c>
      <c r="AS30" s="178">
        <v>-0.43173485629470093</v>
      </c>
      <c r="AT30" s="176">
        <v>0.63791056567711568</v>
      </c>
      <c r="AU30" s="175">
        <v>0.32413843699281292</v>
      </c>
      <c r="AV30" s="1058">
        <v>89829.77999999997</v>
      </c>
      <c r="AW30" s="1053">
        <v>89475.28</v>
      </c>
      <c r="AX30" s="1054">
        <v>-354.49999999999659</v>
      </c>
      <c r="AY30" s="1055">
        <v>-3.9463527574037363E-3</v>
      </c>
      <c r="AZ30" s="1056">
        <v>0.27526420126823464</v>
      </c>
      <c r="BA30" s="1057">
        <v>0.27367012867854246</v>
      </c>
      <c r="BB30" s="1058">
        <v>-2864.119999999999</v>
      </c>
      <c r="BC30" s="1059">
        <v>8825.0500000000029</v>
      </c>
      <c r="BD30" s="1054">
        <v>11689.170000000002</v>
      </c>
      <c r="BE30" s="1055">
        <v>4.0812431043392055</v>
      </c>
      <c r="BF30" s="1056">
        <v>-2.74015825473009E-2</v>
      </c>
      <c r="BG30" s="1057">
        <v>7.484116378071165E-2</v>
      </c>
      <c r="BH30" s="294"/>
      <c r="BI30" s="295"/>
    </row>
    <row r="31" spans="1:61" ht="13.5" thickTop="1">
      <c r="A31" s="6"/>
      <c r="B31" s="5" t="s">
        <v>491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11"/>
      <c r="S31" s="7"/>
      <c r="T31" s="7"/>
      <c r="U31" s="7"/>
      <c r="V31" s="11"/>
      <c r="W31" s="7"/>
      <c r="X31" s="11"/>
      <c r="Y31" s="7"/>
      <c r="Z31" s="7"/>
      <c r="AA31" s="7"/>
      <c r="AB31" s="6"/>
      <c r="AC31" s="6"/>
      <c r="AD31" s="13"/>
      <c r="AE31" s="6"/>
      <c r="AF31" s="6"/>
      <c r="AG31" s="6"/>
      <c r="AH31" s="6"/>
      <c r="AI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13"/>
      <c r="BC31" s="6"/>
      <c r="BD31" s="6"/>
      <c r="BE31" s="6"/>
      <c r="BF31" s="6"/>
      <c r="BG31" s="6"/>
    </row>
    <row r="32" spans="1:61" ht="15">
      <c r="R32" s="46"/>
      <c r="S32" s="47"/>
      <c r="T32" s="47"/>
      <c r="U32" s="47"/>
      <c r="V32" s="46"/>
      <c r="AB32" s="39"/>
      <c r="AC32" s="39"/>
      <c r="BH32" s="297"/>
      <c r="BI32" s="297"/>
    </row>
    <row r="33" spans="3:61" ht="15">
      <c r="R33" s="46"/>
      <c r="S33" s="47"/>
      <c r="T33" s="47"/>
      <c r="U33" s="47"/>
      <c r="V33" s="46"/>
      <c r="AB33" s="39"/>
      <c r="AC33" s="39"/>
      <c r="BH33" s="297"/>
      <c r="BI33" s="297"/>
    </row>
    <row r="34" spans="3:61">
      <c r="R34" s="47"/>
      <c r="S34" s="46"/>
      <c r="T34" s="46"/>
      <c r="U34" s="46"/>
      <c r="V34" s="47"/>
      <c r="W34" s="46"/>
      <c r="X34" s="47"/>
      <c r="Y34" s="39"/>
      <c r="Z34" s="39"/>
      <c r="AA34" s="39"/>
      <c r="AB34" s="39"/>
      <c r="AC34" s="39"/>
      <c r="BB34" s="6"/>
    </row>
    <row r="35" spans="3:61">
      <c r="R35" s="47"/>
      <c r="S35" s="46"/>
      <c r="T35" s="46"/>
      <c r="U35" s="46"/>
      <c r="V35" s="47"/>
      <c r="W35" s="46"/>
      <c r="X35" s="47"/>
      <c r="Y35" s="39"/>
      <c r="Z35" s="39"/>
      <c r="AA35" s="39"/>
      <c r="AB35" s="39"/>
      <c r="AC35" s="39"/>
    </row>
    <row r="36" spans="3:61">
      <c r="R36" s="47"/>
      <c r="S36" s="46"/>
      <c r="T36" s="46"/>
      <c r="U36" s="46"/>
      <c r="V36" s="47"/>
      <c r="W36" s="46"/>
      <c r="X36" s="47"/>
      <c r="Y36" s="39"/>
      <c r="Z36" s="39"/>
      <c r="AA36" s="39"/>
      <c r="AB36" s="39"/>
      <c r="AC36" s="39"/>
    </row>
    <row r="37" spans="3:61">
      <c r="R37" s="47"/>
      <c r="S37" s="46"/>
      <c r="T37" s="46"/>
      <c r="U37" s="46"/>
      <c r="V37" s="47"/>
      <c r="W37" s="46"/>
      <c r="X37" s="47"/>
      <c r="Y37" s="39"/>
      <c r="Z37" s="39"/>
      <c r="AA37" s="39"/>
      <c r="AB37" s="39"/>
      <c r="AC37" s="39"/>
    </row>
    <row r="41" spans="3:61">
      <c r="C41" s="131"/>
      <c r="D41" s="131"/>
      <c r="E41" s="131"/>
      <c r="F41" s="131"/>
      <c r="G41" s="132"/>
      <c r="H41" s="131"/>
      <c r="I41" s="131"/>
      <c r="J41" s="131"/>
      <c r="K41" s="131"/>
    </row>
    <row r="42" spans="3:61">
      <c r="C42" s="131"/>
      <c r="D42" s="131"/>
      <c r="E42" s="131"/>
      <c r="F42" s="131"/>
      <c r="G42" s="132"/>
      <c r="H42" s="131"/>
      <c r="I42" s="131"/>
      <c r="J42" s="131"/>
      <c r="K42" s="131"/>
    </row>
    <row r="43" spans="3:61">
      <c r="C43" s="131"/>
      <c r="D43" s="131"/>
      <c r="E43" s="131"/>
      <c r="F43" s="131"/>
      <c r="G43" s="132"/>
      <c r="H43" s="131"/>
      <c r="I43" s="131"/>
      <c r="J43" s="131"/>
      <c r="K43" s="131"/>
    </row>
    <row r="44" spans="3:61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3:61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3:61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3:61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3:61">
      <c r="C48" s="131"/>
      <c r="D48" s="131"/>
      <c r="E48" s="131"/>
      <c r="F48" s="131"/>
      <c r="G48" s="132"/>
      <c r="H48" s="131"/>
      <c r="I48" s="131"/>
      <c r="J48" s="131"/>
      <c r="K48" s="131"/>
    </row>
    <row r="49" spans="2:59">
      <c r="C49" s="131"/>
      <c r="D49" s="131"/>
      <c r="E49" s="131"/>
      <c r="F49" s="131"/>
      <c r="G49" s="132"/>
      <c r="H49" s="131"/>
      <c r="I49" s="131"/>
      <c r="J49" s="131"/>
      <c r="K49" s="131"/>
    </row>
    <row r="50" spans="2:59">
      <c r="C50" s="131"/>
      <c r="D50" s="131"/>
      <c r="E50" s="131"/>
      <c r="F50" s="131"/>
      <c r="G50" s="132"/>
      <c r="H50" s="131"/>
      <c r="I50" s="131"/>
      <c r="J50" s="131"/>
      <c r="K50" s="131"/>
    </row>
    <row r="51" spans="2:59">
      <c r="C51" s="131"/>
      <c r="D51" s="131"/>
      <c r="E51" s="131"/>
      <c r="F51" s="131"/>
      <c r="G51" s="132"/>
      <c r="H51" s="131"/>
      <c r="I51" s="131"/>
      <c r="J51" s="131"/>
      <c r="K51" s="131"/>
    </row>
    <row r="52" spans="2:59">
      <c r="C52" s="131"/>
      <c r="D52" s="131"/>
      <c r="E52" s="131"/>
      <c r="F52" s="131"/>
      <c r="G52" s="132"/>
      <c r="H52" s="131"/>
      <c r="I52" s="131"/>
      <c r="J52" s="131"/>
      <c r="K52" s="131"/>
    </row>
    <row r="53" spans="2:59">
      <c r="C53" s="131"/>
      <c r="D53" s="131"/>
      <c r="E53" s="131"/>
      <c r="F53" s="131"/>
      <c r="G53" s="132"/>
      <c r="H53" s="131"/>
      <c r="I53" s="131"/>
      <c r="J53" s="131"/>
      <c r="K53" s="131"/>
    </row>
    <row r="54" spans="2:59">
      <c r="C54" s="131"/>
      <c r="D54" s="131"/>
      <c r="E54" s="131"/>
      <c r="F54" s="131"/>
      <c r="G54" s="132"/>
      <c r="H54" s="131"/>
      <c r="I54" s="131"/>
      <c r="J54" s="131"/>
      <c r="K54" s="131"/>
    </row>
    <row r="55" spans="2:59">
      <c r="C55" s="131"/>
      <c r="D55" s="131"/>
      <c r="E55" s="131"/>
      <c r="F55" s="131"/>
      <c r="G55" s="132"/>
      <c r="H55" s="131"/>
      <c r="I55" s="131"/>
      <c r="J55" s="131"/>
      <c r="K55" s="131"/>
    </row>
    <row r="56" spans="2:59">
      <c r="C56" s="131"/>
      <c r="D56" s="131"/>
      <c r="E56" s="131"/>
      <c r="F56" s="131"/>
      <c r="G56" s="132"/>
      <c r="H56" s="131"/>
      <c r="I56" s="131"/>
      <c r="J56" s="131"/>
      <c r="K56" s="131"/>
    </row>
    <row r="57" spans="2:59">
      <c r="C57" s="131"/>
      <c r="D57" s="131"/>
      <c r="E57" s="131"/>
      <c r="F57" s="131"/>
      <c r="G57" s="132"/>
      <c r="H57" s="131"/>
      <c r="I57" s="131"/>
      <c r="J57" s="131"/>
      <c r="K57" s="131"/>
    </row>
    <row r="58" spans="2:59">
      <c r="C58" s="131"/>
      <c r="D58" s="131"/>
      <c r="E58" s="131"/>
      <c r="F58" s="131"/>
      <c r="G58" s="132"/>
      <c r="H58" s="131"/>
      <c r="I58" s="131"/>
      <c r="J58" s="131"/>
      <c r="K58" s="131"/>
    </row>
    <row r="59" spans="2:59">
      <c r="B59" s="6"/>
      <c r="C59" s="131"/>
      <c r="D59" s="131"/>
      <c r="E59" s="131"/>
      <c r="F59" s="131"/>
      <c r="G59" s="132"/>
      <c r="H59" s="131"/>
      <c r="I59" s="131"/>
      <c r="J59" s="131"/>
      <c r="K59" s="131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</row>
    <row r="60" spans="2:59">
      <c r="B60" s="6"/>
      <c r="C60" s="131"/>
      <c r="D60" s="131"/>
      <c r="E60" s="131"/>
      <c r="F60" s="131"/>
      <c r="G60" s="132"/>
      <c r="H60" s="131"/>
      <c r="I60" s="131"/>
      <c r="J60" s="131"/>
      <c r="K60" s="131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</row>
    <row r="61" spans="2:59">
      <c r="B61" s="6"/>
      <c r="C61" s="131"/>
      <c r="D61" s="131"/>
      <c r="E61" s="131"/>
      <c r="F61" s="131"/>
      <c r="G61" s="132"/>
      <c r="H61" s="131"/>
      <c r="I61" s="131"/>
      <c r="J61" s="131"/>
      <c r="K61" s="131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</row>
    <row r="62" spans="2:59">
      <c r="B62" s="6"/>
      <c r="C62" s="131"/>
      <c r="D62" s="131"/>
      <c r="E62" s="131"/>
      <c r="F62" s="131"/>
      <c r="G62" s="132"/>
      <c r="H62" s="131"/>
      <c r="I62" s="131"/>
      <c r="J62" s="131"/>
      <c r="K62" s="131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</row>
    <row r="63" spans="2:59">
      <c r="B63" s="6"/>
      <c r="C63" s="131"/>
      <c r="D63" s="131"/>
      <c r="E63" s="131"/>
      <c r="F63" s="131"/>
      <c r="G63" s="132"/>
      <c r="H63" s="131"/>
      <c r="I63" s="131"/>
      <c r="J63" s="131"/>
      <c r="K63" s="131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</row>
    <row r="64" spans="2:59">
      <c r="B64" s="6"/>
      <c r="C64" s="131"/>
      <c r="D64" s="131"/>
      <c r="E64" s="131"/>
      <c r="F64" s="131"/>
      <c r="G64" s="132"/>
      <c r="H64" s="131"/>
      <c r="I64" s="131"/>
      <c r="J64" s="131"/>
      <c r="K64" s="131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</row>
    <row r="65" spans="1:59">
      <c r="B65" s="6"/>
      <c r="C65" s="131"/>
      <c r="D65" s="131"/>
      <c r="E65" s="131"/>
      <c r="F65" s="131"/>
      <c r="G65" s="131"/>
      <c r="H65" s="131"/>
      <c r="I65" s="131"/>
      <c r="J65" s="131"/>
      <c r="K65" s="131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</row>
    <row r="66" spans="1:59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</row>
    <row r="67" spans="1:59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</row>
    <row r="68" spans="1:59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</row>
    <row r="69" spans="1:5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</row>
    <row r="70" spans="1:59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</row>
    <row r="71" spans="1:59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</row>
    <row r="72" spans="1:59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</row>
    <row r="73" spans="1:59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</row>
    <row r="74" spans="1:59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</row>
  </sheetData>
  <sortState xmlns:xlrd2="http://schemas.microsoft.com/office/spreadsheetml/2017/richdata2" ref="A10:BG29">
    <sortCondition descending="1" ref="C10:C29"/>
  </sortState>
  <mergeCells count="109">
    <mergeCell ref="AT5:AU5"/>
    <mergeCell ref="AP5:AQ5"/>
    <mergeCell ref="B1:W1"/>
    <mergeCell ref="B2:W2"/>
    <mergeCell ref="B3:W3"/>
    <mergeCell ref="B4:W4"/>
    <mergeCell ref="X4:AO4"/>
    <mergeCell ref="X3:AO3"/>
    <mergeCell ref="X2:AO2"/>
    <mergeCell ref="X1:AO1"/>
    <mergeCell ref="AP1:BG1"/>
    <mergeCell ref="AP2:BG2"/>
    <mergeCell ref="AP3:BG3"/>
    <mergeCell ref="AP4:BG4"/>
    <mergeCell ref="R5:S5"/>
    <mergeCell ref="V5:W5"/>
    <mergeCell ref="B5:C5"/>
    <mergeCell ref="D5:E5"/>
    <mergeCell ref="F5:G5"/>
    <mergeCell ref="J5:K5"/>
    <mergeCell ref="BB5:BC5"/>
    <mergeCell ref="BF5:BG5"/>
    <mergeCell ref="A6:A9"/>
    <mergeCell ref="B6:E6"/>
    <mergeCell ref="F6:K6"/>
    <mergeCell ref="L6:Q6"/>
    <mergeCell ref="R6:W6"/>
    <mergeCell ref="X6:AC6"/>
    <mergeCell ref="AV5:AW5"/>
    <mergeCell ref="AZ5:BA5"/>
    <mergeCell ref="X5:Y5"/>
    <mergeCell ref="AB5:AC5"/>
    <mergeCell ref="AD5:AE5"/>
    <mergeCell ref="AH5:AI5"/>
    <mergeCell ref="L5:M5"/>
    <mergeCell ref="P5:Q5"/>
    <mergeCell ref="AD6:AI6"/>
    <mergeCell ref="AJ6:AO6"/>
    <mergeCell ref="AP6:AU6"/>
    <mergeCell ref="B7:C7"/>
    <mergeCell ref="D7:E7"/>
    <mergeCell ref="F7:G7"/>
    <mergeCell ref="H7:I7"/>
    <mergeCell ref="J7:K7"/>
    <mergeCell ref="AV6:BA6"/>
    <mergeCell ref="D8:D9"/>
    <mergeCell ref="BB6:BG6"/>
    <mergeCell ref="AT7:AU7"/>
    <mergeCell ref="AR7:AS7"/>
    <mergeCell ref="R7:S7"/>
    <mergeCell ref="L7:M7"/>
    <mergeCell ref="N7:O7"/>
    <mergeCell ref="P7:Q7"/>
    <mergeCell ref="AF7:AG7"/>
    <mergeCell ref="AH7:AI7"/>
    <mergeCell ref="T7:U7"/>
    <mergeCell ref="V7:W7"/>
    <mergeCell ref="X7:Y7"/>
    <mergeCell ref="Z7:AA7"/>
    <mergeCell ref="AB7:AC7"/>
    <mergeCell ref="AX7:AY7"/>
    <mergeCell ref="AZ7:BA7"/>
    <mergeCell ref="BB7:BC7"/>
    <mergeCell ref="BD7:BE7"/>
    <mergeCell ref="BF7:BG7"/>
    <mergeCell ref="V9:W9"/>
    <mergeCell ref="X9:Y9"/>
    <mergeCell ref="AB9:AC9"/>
    <mergeCell ref="AA8:AA9"/>
    <mergeCell ref="AT9:AU9"/>
    <mergeCell ref="E8:E9"/>
    <mergeCell ref="H8:H9"/>
    <mergeCell ref="I8:I9"/>
    <mergeCell ref="AV7:AW7"/>
    <mergeCell ref="AN7:AO7"/>
    <mergeCell ref="AJ7:AK7"/>
    <mergeCell ref="AL7:AM7"/>
    <mergeCell ref="AP7:AQ7"/>
    <mergeCell ref="AD7:AE7"/>
    <mergeCell ref="N8:N9"/>
    <mergeCell ref="O8:O9"/>
    <mergeCell ref="P9:Q9"/>
    <mergeCell ref="AP9:AQ9"/>
    <mergeCell ref="AS8:AS9"/>
    <mergeCell ref="AR8:AR9"/>
    <mergeCell ref="AZ9:BA9"/>
    <mergeCell ref="BB9:BC9"/>
    <mergeCell ref="BF9:BG9"/>
    <mergeCell ref="AN9:AO9"/>
    <mergeCell ref="AV9:AW9"/>
    <mergeCell ref="B9:C9"/>
    <mergeCell ref="F9:G9"/>
    <mergeCell ref="J9:K9"/>
    <mergeCell ref="L9:M9"/>
    <mergeCell ref="BD8:BD9"/>
    <mergeCell ref="BE8:BE9"/>
    <mergeCell ref="AX8:AX9"/>
    <mergeCell ref="AY8:AY9"/>
    <mergeCell ref="AF8:AF9"/>
    <mergeCell ref="AG8:AG9"/>
    <mergeCell ref="AL8:AL9"/>
    <mergeCell ref="AM8:AM9"/>
    <mergeCell ref="T8:T9"/>
    <mergeCell ref="U8:U9"/>
    <mergeCell ref="Z8:Z9"/>
    <mergeCell ref="AD9:AE9"/>
    <mergeCell ref="AH9:AI9"/>
    <mergeCell ref="AJ9:AK9"/>
    <mergeCell ref="R9:S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F8E2B-24B3-4D03-A5BA-10F65FC95BB5}">
  <sheetPr>
    <tabColor theme="6" tint="0.39997558519241921"/>
  </sheetPr>
  <dimension ref="A1:BN74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2" width="8.7109375" style="39" customWidth="1"/>
    <col min="23" max="23" width="8.7109375" style="47" customWidth="1"/>
    <col min="24" max="24" width="12.7109375" style="46" customWidth="1"/>
    <col min="25" max="25" width="12.7109375" style="47" customWidth="1"/>
    <col min="26" max="27" width="10.7109375" style="47" customWidth="1"/>
    <col min="28" max="28" width="8.7109375" style="46" customWidth="1"/>
    <col min="29" max="29" width="8.7109375" style="47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1" width="8.7109375" style="39" customWidth="1"/>
    <col min="42" max="43" width="12.7109375" style="39" customWidth="1"/>
    <col min="44" max="45" width="10.7109375" style="39" customWidth="1"/>
    <col min="46" max="47" width="8.7109375" style="39" customWidth="1"/>
    <col min="48" max="49" width="12.7109375" style="39" customWidth="1"/>
    <col min="50" max="51" width="10.7109375" style="39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16384" width="11.42578125" style="6"/>
  </cols>
  <sheetData>
    <row r="1" spans="1:6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 t="s">
        <v>303</v>
      </c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/>
      <c r="BC1" s="1384"/>
      <c r="BD1" s="1384"/>
      <c r="BE1" s="1384"/>
      <c r="BF1" s="1384"/>
      <c r="BG1" s="1384"/>
      <c r="BH1" s="114"/>
      <c r="BI1" s="114"/>
      <c r="BJ1" s="114"/>
      <c r="BK1" s="114"/>
    </row>
    <row r="2" spans="1:66" s="18" customFormat="1" ht="22.5" customHeight="1">
      <c r="A2" s="37"/>
      <c r="B2" s="1385" t="s">
        <v>453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453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 t="s">
        <v>453</v>
      </c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/>
      <c r="BC2" s="1385"/>
      <c r="BD2" s="1385"/>
      <c r="BE2" s="1385"/>
      <c r="BF2" s="1385"/>
      <c r="BG2" s="1385"/>
      <c r="BH2" s="116"/>
      <c r="BI2" s="116"/>
      <c r="BJ2" s="116"/>
      <c r="BK2" s="116"/>
    </row>
    <row r="3" spans="1:6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 t="s">
        <v>486</v>
      </c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/>
      <c r="BC3" s="1139"/>
      <c r="BD3" s="1139"/>
      <c r="BE3" s="1139"/>
      <c r="BF3" s="1139"/>
      <c r="BG3" s="1139"/>
      <c r="BH3" s="117"/>
      <c r="BI3" s="117"/>
      <c r="BJ3" s="117"/>
      <c r="BK3" s="117"/>
    </row>
    <row r="4" spans="1:6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2" t="s">
        <v>14</v>
      </c>
      <c r="Y4" s="1382"/>
      <c r="Z4" s="1382"/>
      <c r="AA4" s="1382"/>
      <c r="AB4" s="1382"/>
      <c r="AC4" s="1382"/>
      <c r="AD4" s="1382"/>
      <c r="AE4" s="1382"/>
      <c r="AF4" s="1382"/>
      <c r="AG4" s="1382"/>
      <c r="AH4" s="1382"/>
      <c r="AI4" s="1382"/>
      <c r="AJ4" s="1382"/>
      <c r="AK4" s="1382"/>
      <c r="AL4" s="1382"/>
      <c r="AM4" s="1382"/>
      <c r="AN4" s="1382"/>
      <c r="AO4" s="1382"/>
      <c r="AP4" s="1382" t="s">
        <v>14</v>
      </c>
      <c r="AQ4" s="1382"/>
      <c r="AR4" s="1382"/>
      <c r="AS4" s="1382"/>
      <c r="AT4" s="1382"/>
      <c r="AU4" s="1382"/>
      <c r="AV4" s="1382"/>
      <c r="AW4" s="1382"/>
      <c r="AX4" s="1382"/>
      <c r="AY4" s="1382"/>
      <c r="AZ4" s="1382"/>
      <c r="BA4" s="1382"/>
      <c r="BB4" s="1382"/>
      <c r="BC4" s="1382"/>
      <c r="BD4" s="1382"/>
      <c r="BE4" s="1382"/>
      <c r="BF4" s="1382"/>
      <c r="BG4" s="1382"/>
      <c r="BH4" s="21"/>
      <c r="BI4" s="21"/>
      <c r="BJ4" s="21"/>
      <c r="BK4" s="21"/>
    </row>
    <row r="5" spans="1:6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1386"/>
      <c r="AE5" s="1386"/>
      <c r="AF5" s="41"/>
      <c r="AG5" s="41"/>
      <c r="AH5" s="1386"/>
      <c r="AI5" s="1386"/>
      <c r="AJ5" s="41"/>
      <c r="AK5" s="41"/>
      <c r="AL5" s="41"/>
      <c r="AM5" s="41"/>
      <c r="AN5" s="41"/>
      <c r="AO5" s="41"/>
      <c r="AP5" s="1429"/>
      <c r="AQ5" s="1429"/>
      <c r="AR5" s="41"/>
      <c r="AS5" s="41"/>
      <c r="AT5" s="1429"/>
      <c r="AU5" s="1429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 t="s">
        <v>78</v>
      </c>
      <c r="BG5" s="1386"/>
    </row>
    <row r="6" spans="1:6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43" t="s">
        <v>38</v>
      </c>
      <c r="M6" s="1131"/>
      <c r="N6" s="1131"/>
      <c r="O6" s="1131"/>
      <c r="P6" s="1131"/>
      <c r="Q6" s="1144"/>
      <c r="R6" s="1143" t="s">
        <v>65</v>
      </c>
      <c r="S6" s="1131"/>
      <c r="T6" s="1131"/>
      <c r="U6" s="1131"/>
      <c r="V6" s="1131"/>
      <c r="W6" s="1144"/>
      <c r="X6" s="1143" t="s">
        <v>113</v>
      </c>
      <c r="Y6" s="1131"/>
      <c r="Z6" s="1131"/>
      <c r="AA6" s="1131"/>
      <c r="AB6" s="1131"/>
      <c r="AC6" s="1144"/>
      <c r="AD6" s="1130" t="s">
        <v>11</v>
      </c>
      <c r="AE6" s="1131"/>
      <c r="AF6" s="1131"/>
      <c r="AG6" s="1131"/>
      <c r="AH6" s="1131"/>
      <c r="AI6" s="1132"/>
      <c r="AJ6" s="1143" t="s">
        <v>142</v>
      </c>
      <c r="AK6" s="1131"/>
      <c r="AL6" s="1131"/>
      <c r="AM6" s="1131"/>
      <c r="AN6" s="1131"/>
      <c r="AO6" s="1144"/>
      <c r="AP6" s="1127" t="s">
        <v>39</v>
      </c>
      <c r="AQ6" s="1128"/>
      <c r="AR6" s="1128"/>
      <c r="AS6" s="1128"/>
      <c r="AT6" s="1128"/>
      <c r="AU6" s="1129"/>
      <c r="AV6" s="1428" t="s">
        <v>445</v>
      </c>
      <c r="AW6" s="1423"/>
      <c r="AX6" s="1423"/>
      <c r="AY6" s="1423"/>
      <c r="AZ6" s="1423"/>
      <c r="BA6" s="1424"/>
      <c r="BB6" s="1422" t="s">
        <v>248</v>
      </c>
      <c r="BC6" s="1423"/>
      <c r="BD6" s="1423"/>
      <c r="BE6" s="1423"/>
      <c r="BF6" s="1423"/>
      <c r="BG6" s="1424"/>
    </row>
    <row r="7" spans="1:6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1" t="s">
        <v>46</v>
      </c>
      <c r="M7" s="1273"/>
      <c r="N7" s="1273" t="s">
        <v>110</v>
      </c>
      <c r="O7" s="1273"/>
      <c r="P7" s="1276" t="s">
        <v>125</v>
      </c>
      <c r="Q7" s="1277"/>
      <c r="R7" s="1294" t="s">
        <v>46</v>
      </c>
      <c r="S7" s="1276"/>
      <c r="T7" s="1273" t="s">
        <v>110</v>
      </c>
      <c r="U7" s="1273"/>
      <c r="V7" s="1276" t="s">
        <v>126</v>
      </c>
      <c r="W7" s="1277"/>
      <c r="X7" s="1271" t="s">
        <v>46</v>
      </c>
      <c r="Y7" s="1272"/>
      <c r="Z7" s="1273" t="s">
        <v>110</v>
      </c>
      <c r="AA7" s="1273"/>
      <c r="AB7" s="1276" t="s">
        <v>127</v>
      </c>
      <c r="AC7" s="1277"/>
      <c r="AD7" s="1276" t="s">
        <v>46</v>
      </c>
      <c r="AE7" s="1272"/>
      <c r="AF7" s="1273" t="s">
        <v>110</v>
      </c>
      <c r="AG7" s="1273"/>
      <c r="AH7" s="1276" t="s">
        <v>126</v>
      </c>
      <c r="AI7" s="1277"/>
      <c r="AJ7" s="1271" t="s">
        <v>46</v>
      </c>
      <c r="AK7" s="1273"/>
      <c r="AL7" s="1273" t="s">
        <v>110</v>
      </c>
      <c r="AM7" s="1273"/>
      <c r="AN7" s="1276" t="s">
        <v>127</v>
      </c>
      <c r="AO7" s="1277"/>
      <c r="AP7" s="1294" t="s">
        <v>46</v>
      </c>
      <c r="AQ7" s="1276"/>
      <c r="AR7" s="1272" t="s">
        <v>110</v>
      </c>
      <c r="AS7" s="1276"/>
      <c r="AT7" s="1276" t="s">
        <v>129</v>
      </c>
      <c r="AU7" s="1277"/>
      <c r="AV7" s="1420" t="s">
        <v>46</v>
      </c>
      <c r="AW7" s="1421"/>
      <c r="AX7" s="1421" t="s">
        <v>110</v>
      </c>
      <c r="AY7" s="1421"/>
      <c r="AZ7" s="1276" t="s">
        <v>131</v>
      </c>
      <c r="BA7" s="1277"/>
      <c r="BB7" s="1425" t="s">
        <v>46</v>
      </c>
      <c r="BC7" s="1426"/>
      <c r="BD7" s="1421" t="s">
        <v>110</v>
      </c>
      <c r="BE7" s="1421"/>
      <c r="BF7" s="1425" t="s">
        <v>132</v>
      </c>
      <c r="BG7" s="1427"/>
      <c r="BH7" s="262"/>
      <c r="BI7" s="262"/>
      <c r="BJ7" s="262"/>
      <c r="BK7" s="262"/>
      <c r="BL7" s="262"/>
      <c r="BM7" s="262"/>
      <c r="BN7" s="262"/>
    </row>
    <row r="8" spans="1:6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28">
        <v>45838</v>
      </c>
      <c r="N8" s="1390" t="s">
        <v>46</v>
      </c>
      <c r="O8" s="1390" t="s">
        <v>47</v>
      </c>
      <c r="P8" s="33">
        <v>45473</v>
      </c>
      <c r="Q8" s="29">
        <v>45838</v>
      </c>
      <c r="R8" s="27">
        <v>45473</v>
      </c>
      <c r="S8" s="28">
        <v>45838</v>
      </c>
      <c r="T8" s="1392" t="s">
        <v>46</v>
      </c>
      <c r="U8" s="1392" t="s">
        <v>47</v>
      </c>
      <c r="V8" s="28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33">
        <v>45473</v>
      </c>
      <c r="AO8" s="29">
        <v>45838</v>
      </c>
      <c r="AP8" s="27">
        <v>45473</v>
      </c>
      <c r="AQ8" s="34">
        <v>45838</v>
      </c>
      <c r="AR8" s="1407" t="s">
        <v>46</v>
      </c>
      <c r="AS8" s="1407" t="s">
        <v>47</v>
      </c>
      <c r="AT8" s="28">
        <v>45473</v>
      </c>
      <c r="AU8" s="29">
        <v>45838</v>
      </c>
      <c r="AV8" s="1048">
        <v>45473</v>
      </c>
      <c r="AW8" s="1049">
        <v>45838</v>
      </c>
      <c r="AX8" s="1418" t="s">
        <v>46</v>
      </c>
      <c r="AY8" s="1418" t="s">
        <v>47</v>
      </c>
      <c r="AZ8" s="1050">
        <v>45473</v>
      </c>
      <c r="BA8" s="1051">
        <v>45838</v>
      </c>
      <c r="BB8" s="1048">
        <v>45473</v>
      </c>
      <c r="BC8" s="1052">
        <v>45838</v>
      </c>
      <c r="BD8" s="1418" t="s">
        <v>46</v>
      </c>
      <c r="BE8" s="1418" t="s">
        <v>47</v>
      </c>
      <c r="BF8" s="1049">
        <v>45473</v>
      </c>
      <c r="BG8" s="1051">
        <v>45838</v>
      </c>
    </row>
    <row r="9" spans="1:6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396">
        <v>3</v>
      </c>
      <c r="M9" s="1401"/>
      <c r="N9" s="1391"/>
      <c r="O9" s="1391"/>
      <c r="P9" s="1394" t="s">
        <v>53</v>
      </c>
      <c r="Q9" s="1395"/>
      <c r="R9" s="1399">
        <v>4</v>
      </c>
      <c r="S9" s="1400"/>
      <c r="T9" s="1393"/>
      <c r="U9" s="1393"/>
      <c r="V9" s="1398" t="s">
        <v>447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400">
        <v>6</v>
      </c>
      <c r="AE9" s="1397"/>
      <c r="AF9" s="1393"/>
      <c r="AG9" s="1393"/>
      <c r="AH9" s="1398" t="s">
        <v>448</v>
      </c>
      <c r="AI9" s="1402"/>
      <c r="AJ9" s="1396">
        <v>7</v>
      </c>
      <c r="AK9" s="1401"/>
      <c r="AL9" s="1393"/>
      <c r="AM9" s="1393"/>
      <c r="AN9" s="1394" t="s">
        <v>449</v>
      </c>
      <c r="AO9" s="1395"/>
      <c r="AP9" s="1399">
        <v>8</v>
      </c>
      <c r="AQ9" s="1400"/>
      <c r="AR9" s="1408"/>
      <c r="AS9" s="1408"/>
      <c r="AT9" s="1402" t="s">
        <v>450</v>
      </c>
      <c r="AU9" s="1403"/>
      <c r="AV9" s="1416">
        <v>9</v>
      </c>
      <c r="AW9" s="1417"/>
      <c r="AX9" s="1419"/>
      <c r="AY9" s="1419"/>
      <c r="AZ9" s="1411" t="s">
        <v>451</v>
      </c>
      <c r="BA9" s="1412"/>
      <c r="BB9" s="1413">
        <v>10</v>
      </c>
      <c r="BC9" s="1414"/>
      <c r="BD9" s="1419"/>
      <c r="BE9" s="1419"/>
      <c r="BF9" s="1415" t="s">
        <v>452</v>
      </c>
      <c r="BG9" s="1412"/>
    </row>
    <row r="10" spans="1:66" s="752" customFormat="1" ht="19.5" customHeight="1">
      <c r="A10" s="758" t="s">
        <v>23</v>
      </c>
      <c r="B10" s="428">
        <v>10799.55</v>
      </c>
      <c r="C10" s="429">
        <v>11008.11</v>
      </c>
      <c r="D10" s="749">
        <v>208.56000000000131</v>
      </c>
      <c r="E10" s="388">
        <v>1.9311915774268495E-2</v>
      </c>
      <c r="F10" s="428">
        <v>2852.86</v>
      </c>
      <c r="G10" s="750">
        <v>2670.02</v>
      </c>
      <c r="H10" s="749">
        <v>-182.84000000000015</v>
      </c>
      <c r="I10" s="442">
        <v>-6.4090071016453712E-2</v>
      </c>
      <c r="J10" s="748">
        <v>0.26416471056664403</v>
      </c>
      <c r="K10" s="670">
        <v>0.24255026521355616</v>
      </c>
      <c r="L10" s="428">
        <v>2958.02</v>
      </c>
      <c r="M10" s="750">
        <v>2772.22</v>
      </c>
      <c r="N10" s="749">
        <v>-185.80000000000018</v>
      </c>
      <c r="O10" s="442">
        <v>-6.2812286597115699E-2</v>
      </c>
      <c r="P10" s="748">
        <v>1.0368612550212768</v>
      </c>
      <c r="Q10" s="670">
        <v>1.0382768668399487</v>
      </c>
      <c r="R10" s="428">
        <v>0</v>
      </c>
      <c r="S10" s="750">
        <v>0</v>
      </c>
      <c r="T10" s="749">
        <v>0</v>
      </c>
      <c r="U10" s="442">
        <v>0</v>
      </c>
      <c r="V10" s="669">
        <v>0</v>
      </c>
      <c r="W10" s="670">
        <v>0</v>
      </c>
      <c r="X10" s="428">
        <v>2958.02</v>
      </c>
      <c r="Y10" s="429">
        <v>2772.22</v>
      </c>
      <c r="Z10" s="749">
        <v>-185.80000000000018</v>
      </c>
      <c r="AA10" s="442">
        <v>-6.2812286597115699E-2</v>
      </c>
      <c r="AB10" s="669">
        <v>1.0368612550212768</v>
      </c>
      <c r="AC10" s="670">
        <v>1.0382768668399487</v>
      </c>
      <c r="AD10" s="428">
        <v>2104.63</v>
      </c>
      <c r="AE10" s="429">
        <v>85.03</v>
      </c>
      <c r="AF10" s="749">
        <v>-2019.6000000000001</v>
      </c>
      <c r="AG10" s="442">
        <v>-0.95959859927873314</v>
      </c>
      <c r="AH10" s="669">
        <v>0.19488126820098989</v>
      </c>
      <c r="AI10" s="670">
        <v>7.7243050805269929E-3</v>
      </c>
      <c r="AJ10" s="428">
        <v>1011.19</v>
      </c>
      <c r="AK10" s="429">
        <v>-4.74</v>
      </c>
      <c r="AL10" s="749">
        <v>-1015.9300000000001</v>
      </c>
      <c r="AM10" s="442">
        <v>-1.0046875463562732</v>
      </c>
      <c r="AN10" s="669">
        <v>0.35444781727809987</v>
      </c>
      <c r="AO10" s="751">
        <v>-1.775267600991753E-3</v>
      </c>
      <c r="AP10" s="428">
        <v>2719.52</v>
      </c>
      <c r="AQ10" s="750">
        <v>808.43</v>
      </c>
      <c r="AR10" s="749">
        <v>-1911.0900000000001</v>
      </c>
      <c r="AS10" s="442">
        <v>-0.70273062893451788</v>
      </c>
      <c r="AT10" s="669">
        <v>0.91937174190843873</v>
      </c>
      <c r="AU10" s="670">
        <v>0.29161826983428446</v>
      </c>
      <c r="AV10" s="785">
        <v>3826.71</v>
      </c>
      <c r="AW10" s="1033">
        <v>3848.99</v>
      </c>
      <c r="AX10" s="749">
        <v>22.279999999999745</v>
      </c>
      <c r="AY10" s="1060">
        <v>5.8222337203497898E-3</v>
      </c>
      <c r="AZ10" s="1061">
        <v>0.35433976415683988</v>
      </c>
      <c r="BA10" s="1062">
        <v>0.34965039411851806</v>
      </c>
      <c r="BB10" s="785">
        <v>398.22</v>
      </c>
      <c r="BC10" s="1033">
        <v>237.36</v>
      </c>
      <c r="BD10" s="749">
        <v>-160.86000000000001</v>
      </c>
      <c r="BE10" s="1060">
        <v>-0.40394756667168902</v>
      </c>
      <c r="BF10" s="1061">
        <v>0.13462383621476529</v>
      </c>
      <c r="BG10" s="1062">
        <v>8.5620910317362992E-2</v>
      </c>
    </row>
    <row r="11" spans="1:66" s="752" customFormat="1" ht="19.5" customHeight="1">
      <c r="A11" s="758" t="s">
        <v>50</v>
      </c>
      <c r="B11" s="428">
        <v>10049.799999999999</v>
      </c>
      <c r="C11" s="429">
        <v>10922.71</v>
      </c>
      <c r="D11" s="753">
        <v>872.90999999999985</v>
      </c>
      <c r="E11" s="388">
        <v>8.6858444944177979E-2</v>
      </c>
      <c r="F11" s="428">
        <v>5351.56</v>
      </c>
      <c r="G11" s="750">
        <v>6541.21</v>
      </c>
      <c r="H11" s="753">
        <v>1189.6499999999996</v>
      </c>
      <c r="I11" s="404">
        <v>0.22229966589181463</v>
      </c>
      <c r="J11" s="743">
        <v>0.5325041294354117</v>
      </c>
      <c r="K11" s="670">
        <v>0.59886328575966963</v>
      </c>
      <c r="L11" s="428">
        <v>5496</v>
      </c>
      <c r="M11" s="750">
        <v>8492.7000000000007</v>
      </c>
      <c r="N11" s="753">
        <v>2996.7000000000007</v>
      </c>
      <c r="O11" s="404">
        <v>0.54525109170305686</v>
      </c>
      <c r="P11" s="743">
        <v>1.0269902607837713</v>
      </c>
      <c r="Q11" s="670">
        <v>1.2983377693117941</v>
      </c>
      <c r="R11" s="428">
        <v>395.1</v>
      </c>
      <c r="S11" s="750">
        <v>348.77</v>
      </c>
      <c r="T11" s="753">
        <v>-46.330000000000041</v>
      </c>
      <c r="U11" s="404">
        <v>-0.11726145279676041</v>
      </c>
      <c r="V11" s="671">
        <v>3.9314215208262858E-2</v>
      </c>
      <c r="W11" s="670">
        <v>3.1930720489695322E-2</v>
      </c>
      <c r="X11" s="428">
        <v>5100.8999999999996</v>
      </c>
      <c r="Y11" s="429">
        <v>8143.93</v>
      </c>
      <c r="Z11" s="753">
        <v>3043.0300000000007</v>
      </c>
      <c r="AA11" s="404">
        <v>0.59656727244211827</v>
      </c>
      <c r="AB11" s="671">
        <v>0.95316132118485064</v>
      </c>
      <c r="AC11" s="670">
        <v>1.2450188879427506</v>
      </c>
      <c r="AD11" s="428">
        <v>-465.1</v>
      </c>
      <c r="AE11" s="429">
        <v>2390.4499999999998</v>
      </c>
      <c r="AF11" s="753">
        <v>2855.5499999999997</v>
      </c>
      <c r="AG11" s="404">
        <v>6.1396473876585675</v>
      </c>
      <c r="AH11" s="671">
        <v>-4.6279527950804998E-2</v>
      </c>
      <c r="AI11" s="670">
        <v>0.21885136564094443</v>
      </c>
      <c r="AJ11" s="428">
        <v>31.29</v>
      </c>
      <c r="AK11" s="429">
        <v>1465.17</v>
      </c>
      <c r="AL11" s="753">
        <v>1433.88</v>
      </c>
      <c r="AM11" s="404">
        <v>45.825503355704704</v>
      </c>
      <c r="AN11" s="671">
        <v>5.8468932423442876E-3</v>
      </c>
      <c r="AO11" s="670">
        <v>0.22399066839315662</v>
      </c>
      <c r="AP11" s="428">
        <v>2705.17</v>
      </c>
      <c r="AQ11" s="750">
        <v>2326.7199999999998</v>
      </c>
      <c r="AR11" s="753">
        <v>-378.45000000000027</v>
      </c>
      <c r="AS11" s="404">
        <v>-0.13989878639789746</v>
      </c>
      <c r="AT11" s="671">
        <v>0.49220705967976713</v>
      </c>
      <c r="AU11" s="670">
        <v>0.27396705405819111</v>
      </c>
      <c r="AV11" s="785">
        <v>4001.03</v>
      </c>
      <c r="AW11" s="1033">
        <v>4158.05</v>
      </c>
      <c r="AX11" s="753">
        <v>157.01999999999998</v>
      </c>
      <c r="AY11" s="1063">
        <v>3.9244894439681773E-2</v>
      </c>
      <c r="AZ11" s="1064">
        <v>0.3981203606041912</v>
      </c>
      <c r="BA11" s="1062">
        <v>0.38067933690448619</v>
      </c>
      <c r="BB11" s="785">
        <v>2242.35</v>
      </c>
      <c r="BC11" s="1033">
        <v>2287.9299999999998</v>
      </c>
      <c r="BD11" s="753">
        <v>45.579999999999927</v>
      </c>
      <c r="BE11" s="1063">
        <v>2.0326889201061356E-2</v>
      </c>
      <c r="BF11" s="1064">
        <v>0.43959889431276833</v>
      </c>
      <c r="BG11" s="1062">
        <v>0.28093684498761651</v>
      </c>
      <c r="BH11" s="788"/>
    </row>
    <row r="12" spans="1:66" s="752" customFormat="1" ht="19.5" customHeight="1">
      <c r="A12" s="926" t="s">
        <v>293</v>
      </c>
      <c r="B12" s="428">
        <v>6821.88</v>
      </c>
      <c r="C12" s="429">
        <v>5852.66</v>
      </c>
      <c r="D12" s="753">
        <v>-969.22000000000025</v>
      </c>
      <c r="E12" s="388">
        <v>-0.14207520507543378</v>
      </c>
      <c r="F12" s="428">
        <v>769.35</v>
      </c>
      <c r="G12" s="750">
        <v>250.66</v>
      </c>
      <c r="H12" s="753">
        <v>-518.69000000000005</v>
      </c>
      <c r="I12" s="404">
        <v>-0.67419250016247489</v>
      </c>
      <c r="J12" s="743">
        <v>0.11277682984749073</v>
      </c>
      <c r="K12" s="670">
        <v>4.2828389142714599E-2</v>
      </c>
      <c r="L12" s="428">
        <v>506.76</v>
      </c>
      <c r="M12" s="750">
        <v>346.3</v>
      </c>
      <c r="N12" s="753">
        <v>-160.45999999999998</v>
      </c>
      <c r="O12" s="404">
        <v>-0.31663904017680949</v>
      </c>
      <c r="P12" s="743">
        <v>0.65868590368492885</v>
      </c>
      <c r="Q12" s="670">
        <v>1.3815527008697039</v>
      </c>
      <c r="R12" s="428">
        <v>56.9</v>
      </c>
      <c r="S12" s="750">
        <v>66.319999999999993</v>
      </c>
      <c r="T12" s="753">
        <v>9.4199999999999946</v>
      </c>
      <c r="U12" s="404">
        <v>0.1655536028119507</v>
      </c>
      <c r="V12" s="671">
        <v>8.3408092783807397E-3</v>
      </c>
      <c r="W12" s="670">
        <v>1.1331599648706741E-2</v>
      </c>
      <c r="X12" s="428">
        <v>449.86</v>
      </c>
      <c r="Y12" s="429">
        <v>279.99</v>
      </c>
      <c r="Z12" s="753">
        <v>-169.87</v>
      </c>
      <c r="AA12" s="404">
        <v>-0.37760636642511003</v>
      </c>
      <c r="AB12" s="671">
        <v>0.58472736725807495</v>
      </c>
      <c r="AC12" s="670">
        <v>1.117011090720498</v>
      </c>
      <c r="AD12" s="428">
        <v>267.68</v>
      </c>
      <c r="AE12" s="429">
        <v>184.81</v>
      </c>
      <c r="AF12" s="753">
        <v>-82.87</v>
      </c>
      <c r="AG12" s="404">
        <v>-0.30958607292289303</v>
      </c>
      <c r="AH12" s="671">
        <v>3.9238450397837549E-2</v>
      </c>
      <c r="AI12" s="670">
        <v>3.1577094859431436E-2</v>
      </c>
      <c r="AJ12" s="428">
        <v>57.33</v>
      </c>
      <c r="AK12" s="429">
        <v>11.81</v>
      </c>
      <c r="AL12" s="753">
        <v>-45.519999999999996</v>
      </c>
      <c r="AM12" s="404">
        <v>-0.79399965114250826</v>
      </c>
      <c r="AN12" s="671">
        <v>7.4517449795281729E-2</v>
      </c>
      <c r="AO12" s="670">
        <v>4.7115614776988751E-2</v>
      </c>
      <c r="AP12" s="428">
        <v>443.79</v>
      </c>
      <c r="AQ12" s="750">
        <v>324.89</v>
      </c>
      <c r="AR12" s="753">
        <v>-118.90000000000003</v>
      </c>
      <c r="AS12" s="404">
        <v>-0.26791951148065535</v>
      </c>
      <c r="AT12" s="671">
        <v>0.87573999526403035</v>
      </c>
      <c r="AU12" s="670">
        <v>0.93817499278082583</v>
      </c>
      <c r="AV12" s="785">
        <v>1626.74</v>
      </c>
      <c r="AW12" s="1033">
        <v>1635.27</v>
      </c>
      <c r="AX12" s="753">
        <v>8.5299999999999727</v>
      </c>
      <c r="AY12" s="1063">
        <v>5.2436160664887889E-3</v>
      </c>
      <c r="AZ12" s="1064">
        <v>0.23845919306701377</v>
      </c>
      <c r="BA12" s="1062">
        <v>0.27940628705580028</v>
      </c>
      <c r="BB12" s="785">
        <v>-1232.69</v>
      </c>
      <c r="BC12" s="1033">
        <v>-1136.21</v>
      </c>
      <c r="BD12" s="753">
        <v>96.480000000000018</v>
      </c>
      <c r="BE12" s="1063">
        <v>7.8267853231550527E-2</v>
      </c>
      <c r="BF12" s="1064">
        <v>-2.7401636064553418</v>
      </c>
      <c r="BG12" s="1062">
        <v>-4.0580377870638236</v>
      </c>
    </row>
    <row r="13" spans="1:66" s="752" customFormat="1" ht="19.5" customHeight="1">
      <c r="A13" s="758" t="s">
        <v>324</v>
      </c>
      <c r="B13" s="428">
        <v>6449.93</v>
      </c>
      <c r="C13" s="429">
        <v>3549.44</v>
      </c>
      <c r="D13" s="753">
        <v>-2900.4900000000002</v>
      </c>
      <c r="E13" s="388">
        <v>-0.44969325248491071</v>
      </c>
      <c r="F13" s="428">
        <v>762.31</v>
      </c>
      <c r="G13" s="750">
        <v>632.21</v>
      </c>
      <c r="H13" s="753">
        <v>-130.09999999999991</v>
      </c>
      <c r="I13" s="404">
        <v>-0.17066547729926135</v>
      </c>
      <c r="J13" s="743">
        <v>0.11818887956923563</v>
      </c>
      <c r="K13" s="670">
        <v>0.17811542102416156</v>
      </c>
      <c r="L13" s="428">
        <v>585.58000000000004</v>
      </c>
      <c r="M13" s="750">
        <v>623.80999999999995</v>
      </c>
      <c r="N13" s="753">
        <v>38.229999999999905</v>
      </c>
      <c r="O13" s="404">
        <v>6.5285699648211862E-2</v>
      </c>
      <c r="P13" s="743">
        <v>0.7681651821437474</v>
      </c>
      <c r="Q13" s="670">
        <v>0.98671327565207745</v>
      </c>
      <c r="R13" s="428">
        <v>49.04</v>
      </c>
      <c r="S13" s="750">
        <v>56.74</v>
      </c>
      <c r="T13" s="753">
        <v>7.7000000000000028</v>
      </c>
      <c r="U13" s="404">
        <v>0.15701468189233286</v>
      </c>
      <c r="V13" s="671">
        <v>7.60318329036129E-3</v>
      </c>
      <c r="W13" s="670">
        <v>1.5985620266858999E-2</v>
      </c>
      <c r="X13" s="428">
        <v>536.54</v>
      </c>
      <c r="Y13" s="429">
        <v>567.07000000000005</v>
      </c>
      <c r="Z13" s="753">
        <v>30.530000000000086</v>
      </c>
      <c r="AA13" s="404">
        <v>5.6901628955902797E-2</v>
      </c>
      <c r="AB13" s="671">
        <v>0.70383439807952142</v>
      </c>
      <c r="AC13" s="670">
        <v>0.89696461618765921</v>
      </c>
      <c r="AD13" s="428">
        <v>0</v>
      </c>
      <c r="AE13" s="429">
        <v>11.27</v>
      </c>
      <c r="AF13" s="753">
        <v>11.27</v>
      </c>
      <c r="AG13" s="404" t="s">
        <v>490</v>
      </c>
      <c r="AH13" s="671">
        <v>0</v>
      </c>
      <c r="AI13" s="670">
        <v>3.175148755860079E-3</v>
      </c>
      <c r="AJ13" s="428">
        <v>0</v>
      </c>
      <c r="AK13" s="429">
        <v>2.31</v>
      </c>
      <c r="AL13" s="753">
        <v>2.31</v>
      </c>
      <c r="AM13" s="404" t="s">
        <v>490</v>
      </c>
      <c r="AN13" s="671">
        <v>0</v>
      </c>
      <c r="AO13" s="670">
        <v>3.653849195678651E-3</v>
      </c>
      <c r="AP13" s="428">
        <v>109.11</v>
      </c>
      <c r="AQ13" s="750">
        <v>165.39</v>
      </c>
      <c r="AR13" s="753">
        <v>56.279999999999987</v>
      </c>
      <c r="AS13" s="404">
        <v>0.51580973329667301</v>
      </c>
      <c r="AT13" s="671">
        <v>0.18632808497557976</v>
      </c>
      <c r="AU13" s="670">
        <v>0.26512880524518684</v>
      </c>
      <c r="AV13" s="785">
        <v>1919.97</v>
      </c>
      <c r="AW13" s="1033">
        <v>823.38</v>
      </c>
      <c r="AX13" s="753">
        <v>-1096.5900000000001</v>
      </c>
      <c r="AY13" s="1063">
        <v>-0.57114954921170646</v>
      </c>
      <c r="AZ13" s="1064">
        <v>0.29767299800152869</v>
      </c>
      <c r="BA13" s="1062">
        <v>0.23197462134871979</v>
      </c>
      <c r="BB13" s="785">
        <v>-598.53</v>
      </c>
      <c r="BC13" s="1033">
        <v>-468.62</v>
      </c>
      <c r="BD13" s="753">
        <v>129.90999999999997</v>
      </c>
      <c r="BE13" s="1063">
        <v>0.21704843533323304</v>
      </c>
      <c r="BF13" s="1064">
        <v>-1.1155365862750215</v>
      </c>
      <c r="BG13" s="1062">
        <v>-0.82638827657961089</v>
      </c>
    </row>
    <row r="14" spans="1:66" s="752" customFormat="1" ht="19.5" customHeight="1">
      <c r="A14" s="758" t="s">
        <v>2</v>
      </c>
      <c r="B14" s="428">
        <v>3271.87</v>
      </c>
      <c r="C14" s="429">
        <v>3224.98</v>
      </c>
      <c r="D14" s="753">
        <v>-46.889999999999873</v>
      </c>
      <c r="E14" s="388">
        <v>-1.4331253992365183E-2</v>
      </c>
      <c r="F14" s="428">
        <v>1350.04</v>
      </c>
      <c r="G14" s="750">
        <v>1395.1</v>
      </c>
      <c r="H14" s="753">
        <v>45.059999999999945</v>
      </c>
      <c r="I14" s="404">
        <v>3.3376788835886302E-2</v>
      </c>
      <c r="J14" s="743">
        <v>0.4126203058189965</v>
      </c>
      <c r="K14" s="670">
        <v>0.43259183002685286</v>
      </c>
      <c r="L14" s="428">
        <v>1250.5999999999999</v>
      </c>
      <c r="M14" s="750">
        <v>1194.4100000000001</v>
      </c>
      <c r="N14" s="753">
        <v>-56.189999999999827</v>
      </c>
      <c r="O14" s="404">
        <v>-4.4930433391971718E-2</v>
      </c>
      <c r="P14" s="743">
        <v>0.92634292317264666</v>
      </c>
      <c r="Q14" s="670">
        <v>0.85614651279478182</v>
      </c>
      <c r="R14" s="428">
        <v>82.54</v>
      </c>
      <c r="S14" s="750">
        <v>133.26</v>
      </c>
      <c r="T14" s="753">
        <v>50.719999999999985</v>
      </c>
      <c r="U14" s="404">
        <v>0.61448994426944492</v>
      </c>
      <c r="V14" s="671">
        <v>2.5227163670928247E-2</v>
      </c>
      <c r="W14" s="670">
        <v>4.1321186487978216E-2</v>
      </c>
      <c r="X14" s="428">
        <v>1168.06</v>
      </c>
      <c r="Y14" s="429">
        <v>1061.1400000000001</v>
      </c>
      <c r="Z14" s="753">
        <v>-106.91999999999985</v>
      </c>
      <c r="AA14" s="404">
        <v>-9.1536393678406797E-2</v>
      </c>
      <c r="AB14" s="671">
        <v>0.86520399395573466</v>
      </c>
      <c r="AC14" s="670">
        <v>0.76061931044369591</v>
      </c>
      <c r="AD14" s="428">
        <v>1596.15</v>
      </c>
      <c r="AE14" s="429">
        <v>866.24</v>
      </c>
      <c r="AF14" s="753">
        <v>-729.91000000000008</v>
      </c>
      <c r="AG14" s="404">
        <v>-0.45729411396172043</v>
      </c>
      <c r="AH14" s="671">
        <v>0.48784028705296978</v>
      </c>
      <c r="AI14" s="670">
        <v>0.26860321614397609</v>
      </c>
      <c r="AJ14" s="428">
        <v>678.37</v>
      </c>
      <c r="AK14" s="429">
        <v>394.78</v>
      </c>
      <c r="AL14" s="753">
        <v>-283.59000000000003</v>
      </c>
      <c r="AM14" s="404">
        <v>-0.41804619897695949</v>
      </c>
      <c r="AN14" s="671">
        <v>0.50248140795828278</v>
      </c>
      <c r="AO14" s="670">
        <v>0.2829761307433159</v>
      </c>
      <c r="AP14" s="428">
        <v>482.47</v>
      </c>
      <c r="AQ14" s="750">
        <v>-206.54</v>
      </c>
      <c r="AR14" s="753">
        <v>-689.01</v>
      </c>
      <c r="AS14" s="404">
        <v>-1.4280887930855803</v>
      </c>
      <c r="AT14" s="671">
        <v>0.38579082040620505</v>
      </c>
      <c r="AU14" s="670">
        <v>-0.17292219589588162</v>
      </c>
      <c r="AV14" s="785">
        <v>675.73</v>
      </c>
      <c r="AW14" s="1033">
        <v>718.1</v>
      </c>
      <c r="AX14" s="753">
        <v>42.370000000000005</v>
      </c>
      <c r="AY14" s="1063">
        <v>6.2702558714279377E-2</v>
      </c>
      <c r="AZ14" s="1064">
        <v>0.20652715419622419</v>
      </c>
      <c r="BA14" s="1062">
        <v>0.22266804755378328</v>
      </c>
      <c r="BB14" s="785">
        <v>-66.45</v>
      </c>
      <c r="BC14" s="1033">
        <v>-342.17</v>
      </c>
      <c r="BD14" s="753">
        <v>-275.72000000000003</v>
      </c>
      <c r="BE14" s="1063">
        <v>-4.1492851768246801</v>
      </c>
      <c r="BF14" s="1064">
        <v>-5.6889200897214193E-2</v>
      </c>
      <c r="BG14" s="1062">
        <v>-0.32245509546336959</v>
      </c>
      <c r="BH14" s="755"/>
      <c r="BI14" s="754"/>
    </row>
    <row r="15" spans="1:66" s="752" customFormat="1" ht="19.5" customHeight="1">
      <c r="A15" s="758" t="s">
        <v>24</v>
      </c>
      <c r="B15" s="428">
        <v>3705.54</v>
      </c>
      <c r="C15" s="429">
        <v>3063.73</v>
      </c>
      <c r="D15" s="753">
        <v>-641.80999999999995</v>
      </c>
      <c r="E15" s="388">
        <v>-0.17320282603884993</v>
      </c>
      <c r="F15" s="428">
        <v>911.87</v>
      </c>
      <c r="G15" s="750">
        <v>613.75</v>
      </c>
      <c r="H15" s="753">
        <v>-298.12</v>
      </c>
      <c r="I15" s="404">
        <v>-0.32693256714224617</v>
      </c>
      <c r="J15" s="743">
        <v>0.24608289210209577</v>
      </c>
      <c r="K15" s="670">
        <v>0.20032770511761808</v>
      </c>
      <c r="L15" s="428">
        <v>915.24</v>
      </c>
      <c r="M15" s="750">
        <v>723.54</v>
      </c>
      <c r="N15" s="753">
        <v>-191.70000000000005</v>
      </c>
      <c r="O15" s="404">
        <v>-0.20945325816179367</v>
      </c>
      <c r="P15" s="743">
        <v>1.0036957022382575</v>
      </c>
      <c r="Q15" s="670">
        <v>1.1788839103869653</v>
      </c>
      <c r="R15" s="428">
        <v>37.17</v>
      </c>
      <c r="S15" s="750">
        <v>43.8</v>
      </c>
      <c r="T15" s="753">
        <v>6.6299999999999955</v>
      </c>
      <c r="U15" s="404">
        <v>0.178369652945924</v>
      </c>
      <c r="V15" s="671">
        <v>1.003092666655872E-2</v>
      </c>
      <c r="W15" s="670">
        <v>1.4296298955847936E-2</v>
      </c>
      <c r="X15" s="428">
        <v>878.07</v>
      </c>
      <c r="Y15" s="429">
        <v>679.74</v>
      </c>
      <c r="Z15" s="753">
        <v>-198.33000000000004</v>
      </c>
      <c r="AA15" s="404">
        <v>-0.22587037479927571</v>
      </c>
      <c r="AB15" s="671">
        <v>0.9629333128625791</v>
      </c>
      <c r="AC15" s="670">
        <v>1.107519348268839</v>
      </c>
      <c r="AD15" s="428">
        <v>123.33</v>
      </c>
      <c r="AE15" s="429">
        <v>261.48</v>
      </c>
      <c r="AF15" s="753">
        <v>138.15000000000003</v>
      </c>
      <c r="AG15" s="404">
        <v>1.1201654098759428</v>
      </c>
      <c r="AH15" s="671">
        <v>3.3282598487669811E-2</v>
      </c>
      <c r="AI15" s="670">
        <v>8.5346946369294949E-2</v>
      </c>
      <c r="AJ15" s="428">
        <v>50.55</v>
      </c>
      <c r="AK15" s="429">
        <v>142.18</v>
      </c>
      <c r="AL15" s="753">
        <v>91.63000000000001</v>
      </c>
      <c r="AM15" s="404">
        <v>1.8126607319485661</v>
      </c>
      <c r="AN15" s="671">
        <v>5.5435533573864694E-2</v>
      </c>
      <c r="AO15" s="670">
        <v>0.23165784114052954</v>
      </c>
      <c r="AP15" s="428">
        <v>54.63</v>
      </c>
      <c r="AQ15" s="750">
        <v>186.72</v>
      </c>
      <c r="AR15" s="753">
        <v>132.09</v>
      </c>
      <c r="AS15" s="404">
        <v>2.4179022515101591</v>
      </c>
      <c r="AT15" s="671">
        <v>5.9689261832961846E-2</v>
      </c>
      <c r="AU15" s="670">
        <v>0.25806451612903225</v>
      </c>
      <c r="AV15" s="785">
        <v>1183.93</v>
      </c>
      <c r="AW15" s="1033">
        <v>896.14</v>
      </c>
      <c r="AX15" s="753">
        <v>-287.79000000000008</v>
      </c>
      <c r="AY15" s="1063">
        <v>-0.24308024967692352</v>
      </c>
      <c r="AZ15" s="1064">
        <v>0.31950269056601738</v>
      </c>
      <c r="BA15" s="1062">
        <v>0.29249966544049244</v>
      </c>
      <c r="BB15" s="785">
        <v>18</v>
      </c>
      <c r="BC15" s="1033">
        <v>-193.72</v>
      </c>
      <c r="BD15" s="753">
        <v>-211.72</v>
      </c>
      <c r="BE15" s="1063">
        <v>-11.762222222222222</v>
      </c>
      <c r="BF15" s="1064">
        <v>2.0499504595305612E-2</v>
      </c>
      <c r="BG15" s="1062">
        <v>-0.28499132021066875</v>
      </c>
      <c r="BH15" s="757"/>
      <c r="BI15" s="754"/>
    </row>
    <row r="16" spans="1:66" s="752" customFormat="1" ht="19.5" customHeight="1">
      <c r="A16" s="758" t="s">
        <v>0</v>
      </c>
      <c r="B16" s="428">
        <v>2609.83</v>
      </c>
      <c r="C16" s="429">
        <v>1700.06</v>
      </c>
      <c r="D16" s="753">
        <v>-909.77</v>
      </c>
      <c r="E16" s="388">
        <v>-0.34859358655544614</v>
      </c>
      <c r="F16" s="428">
        <v>43</v>
      </c>
      <c r="G16" s="750">
        <v>57.43</v>
      </c>
      <c r="H16" s="753">
        <v>14.43</v>
      </c>
      <c r="I16" s="404">
        <v>0.33558139534883719</v>
      </c>
      <c r="J16" s="743">
        <v>1.6476168945870038E-2</v>
      </c>
      <c r="K16" s="670">
        <v>3.3781160664917709E-2</v>
      </c>
      <c r="L16" s="428">
        <v>34.76</v>
      </c>
      <c r="M16" s="750">
        <v>55.48</v>
      </c>
      <c r="N16" s="753">
        <v>20.72</v>
      </c>
      <c r="O16" s="404">
        <v>0.59608745684695053</v>
      </c>
      <c r="P16" s="743">
        <v>0.80837209302325574</v>
      </c>
      <c r="Q16" s="670">
        <v>0.96604562075570255</v>
      </c>
      <c r="R16" s="428">
        <v>0</v>
      </c>
      <c r="S16" s="750">
        <v>0</v>
      </c>
      <c r="T16" s="753">
        <v>0</v>
      </c>
      <c r="U16" s="404">
        <v>0</v>
      </c>
      <c r="V16" s="671">
        <v>0</v>
      </c>
      <c r="W16" s="670">
        <v>0</v>
      </c>
      <c r="X16" s="428">
        <v>34.76</v>
      </c>
      <c r="Y16" s="429">
        <v>55.48</v>
      </c>
      <c r="Z16" s="753">
        <v>20.72</v>
      </c>
      <c r="AA16" s="404">
        <v>0.59608745684695053</v>
      </c>
      <c r="AB16" s="671">
        <v>0.80837209302325574</v>
      </c>
      <c r="AC16" s="670">
        <v>0.96604562075570255</v>
      </c>
      <c r="AD16" s="428">
        <v>0</v>
      </c>
      <c r="AE16" s="429">
        <v>0</v>
      </c>
      <c r="AF16" s="753">
        <v>0</v>
      </c>
      <c r="AG16" s="404">
        <v>0</v>
      </c>
      <c r="AH16" s="671">
        <v>0</v>
      </c>
      <c r="AI16" s="670">
        <v>0</v>
      </c>
      <c r="AJ16" s="428">
        <v>0</v>
      </c>
      <c r="AK16" s="429">
        <v>0</v>
      </c>
      <c r="AL16" s="753">
        <v>0</v>
      </c>
      <c r="AM16" s="404">
        <v>0</v>
      </c>
      <c r="AN16" s="671">
        <v>0</v>
      </c>
      <c r="AO16" s="670">
        <v>0</v>
      </c>
      <c r="AP16" s="428">
        <v>9.67</v>
      </c>
      <c r="AQ16" s="750">
        <v>-17.09</v>
      </c>
      <c r="AR16" s="753">
        <v>-26.759999999999998</v>
      </c>
      <c r="AS16" s="404">
        <v>-2.7673216132368146</v>
      </c>
      <c r="AT16" s="671">
        <v>0.27819332566168009</v>
      </c>
      <c r="AU16" s="670">
        <v>-0.30803893294881041</v>
      </c>
      <c r="AV16" s="785">
        <v>276.62</v>
      </c>
      <c r="AW16" s="1033">
        <v>310.2</v>
      </c>
      <c r="AX16" s="753">
        <v>33.579999999999984</v>
      </c>
      <c r="AY16" s="1063">
        <v>0.1213939700672402</v>
      </c>
      <c r="AZ16" s="1064">
        <v>0.10599157799550163</v>
      </c>
      <c r="BA16" s="1062">
        <v>0.18246414832417679</v>
      </c>
      <c r="BB16" s="785">
        <v>-911.44</v>
      </c>
      <c r="BC16" s="1033">
        <v>-445.42</v>
      </c>
      <c r="BD16" s="753">
        <v>466.02000000000004</v>
      </c>
      <c r="BE16" s="1063">
        <v>0.51130079873606604</v>
      </c>
      <c r="BF16" s="1064">
        <v>-26.22094361334868</v>
      </c>
      <c r="BG16" s="1062">
        <v>-8.0284787310742622</v>
      </c>
      <c r="BH16" s="756"/>
    </row>
    <row r="17" spans="1:61" s="752" customFormat="1" ht="19.5" customHeight="1">
      <c r="A17" s="758" t="s">
        <v>433</v>
      </c>
      <c r="B17" s="428">
        <v>1308.21</v>
      </c>
      <c r="C17" s="429">
        <v>1366.23</v>
      </c>
      <c r="D17" s="753">
        <v>58.019999999999982</v>
      </c>
      <c r="E17" s="388">
        <v>4.4350677643497587E-2</v>
      </c>
      <c r="F17" s="428">
        <v>-75.62</v>
      </c>
      <c r="G17" s="750">
        <v>87.97</v>
      </c>
      <c r="H17" s="753">
        <v>163.59</v>
      </c>
      <c r="I17" s="404">
        <v>2.1633165829145726</v>
      </c>
      <c r="J17" s="743">
        <v>-5.7804175170653033E-2</v>
      </c>
      <c r="K17" s="670">
        <v>6.4388865710751489E-2</v>
      </c>
      <c r="L17" s="428">
        <v>-76.92</v>
      </c>
      <c r="M17" s="750">
        <v>88.09</v>
      </c>
      <c r="N17" s="753">
        <v>165.01</v>
      </c>
      <c r="O17" s="404">
        <v>2.145215808632345</v>
      </c>
      <c r="P17" s="743" t="s">
        <v>488</v>
      </c>
      <c r="Q17" s="670">
        <v>1.001364101398204</v>
      </c>
      <c r="R17" s="428">
        <v>35.72</v>
      </c>
      <c r="S17" s="750">
        <v>13.08</v>
      </c>
      <c r="T17" s="753">
        <v>-22.64</v>
      </c>
      <c r="U17" s="404">
        <v>-0.63381858902575594</v>
      </c>
      <c r="V17" s="671">
        <v>2.7304484753976805E-2</v>
      </c>
      <c r="W17" s="670">
        <v>9.573790650183352E-3</v>
      </c>
      <c r="X17" s="428">
        <v>-112.63</v>
      </c>
      <c r="Y17" s="429">
        <v>75.010000000000005</v>
      </c>
      <c r="Z17" s="753">
        <v>187.64</v>
      </c>
      <c r="AA17" s="404">
        <v>1.6659859717659593</v>
      </c>
      <c r="AB17" s="671" t="s">
        <v>488</v>
      </c>
      <c r="AC17" s="670">
        <v>0.85267704899397534</v>
      </c>
      <c r="AD17" s="428">
        <v>0.08</v>
      </c>
      <c r="AE17" s="429">
        <v>0</v>
      </c>
      <c r="AF17" s="753">
        <v>-0.08</v>
      </c>
      <c r="AG17" s="404">
        <v>-1</v>
      </c>
      <c r="AH17" s="671">
        <v>6.1152261487070115E-5</v>
      </c>
      <c r="AI17" s="670">
        <v>0</v>
      </c>
      <c r="AJ17" s="428">
        <v>0.02</v>
      </c>
      <c r="AK17" s="429">
        <v>-0.2</v>
      </c>
      <c r="AL17" s="753">
        <v>-0.22</v>
      </c>
      <c r="AM17" s="404">
        <v>-11</v>
      </c>
      <c r="AN17" s="671" t="s">
        <v>488</v>
      </c>
      <c r="AO17" s="670">
        <v>-2.2735023303398889E-3</v>
      </c>
      <c r="AP17" s="428">
        <v>2.42</v>
      </c>
      <c r="AQ17" s="750">
        <v>14.04</v>
      </c>
      <c r="AR17" s="753">
        <v>11.62</v>
      </c>
      <c r="AS17" s="404">
        <v>4.8016528925619832</v>
      </c>
      <c r="AT17" s="671" t="s">
        <v>488</v>
      </c>
      <c r="AU17" s="670">
        <v>0.15938244976728344</v>
      </c>
      <c r="AV17" s="785">
        <v>395.55</v>
      </c>
      <c r="AW17" s="1033">
        <v>265.8</v>
      </c>
      <c r="AX17" s="753">
        <v>-129.75</v>
      </c>
      <c r="AY17" s="1063">
        <v>-0.3280242700037922</v>
      </c>
      <c r="AZ17" s="1064">
        <v>0.3023597128901323</v>
      </c>
      <c r="BA17" s="1062">
        <v>0.19454996596473509</v>
      </c>
      <c r="BB17" s="785">
        <v>-390.67</v>
      </c>
      <c r="BC17" s="1033">
        <v>-351.36</v>
      </c>
      <c r="BD17" s="753">
        <v>39.31</v>
      </c>
      <c r="BE17" s="1063">
        <v>0.10062200834463871</v>
      </c>
      <c r="BF17" s="1064" t="s">
        <v>488</v>
      </c>
      <c r="BG17" s="1062">
        <v>-4.6841754432742295</v>
      </c>
      <c r="BH17" s="757"/>
      <c r="BI17" s="754"/>
    </row>
    <row r="18" spans="1:61" s="752" customFormat="1" ht="19.5" customHeight="1">
      <c r="A18" s="758" t="s">
        <v>5</v>
      </c>
      <c r="B18" s="428">
        <v>603.13</v>
      </c>
      <c r="C18" s="429">
        <v>1174.92</v>
      </c>
      <c r="D18" s="753">
        <v>571.79000000000008</v>
      </c>
      <c r="E18" s="388">
        <v>0.94803773647472367</v>
      </c>
      <c r="F18" s="428">
        <v>27.04</v>
      </c>
      <c r="G18" s="750">
        <v>53.2</v>
      </c>
      <c r="H18" s="753">
        <v>26.160000000000004</v>
      </c>
      <c r="I18" s="404">
        <v>0.96745562130177531</v>
      </c>
      <c r="J18" s="743">
        <v>4.4832788950972424E-2</v>
      </c>
      <c r="K18" s="670">
        <v>4.5279678616416436E-2</v>
      </c>
      <c r="L18" s="428">
        <v>25.61</v>
      </c>
      <c r="M18" s="750">
        <v>68.02</v>
      </c>
      <c r="N18" s="753">
        <v>42.41</v>
      </c>
      <c r="O18" s="404">
        <v>1.6559937524404529</v>
      </c>
      <c r="P18" s="743">
        <v>0.94711538461538458</v>
      </c>
      <c r="Q18" s="670">
        <v>1.2785714285714285</v>
      </c>
      <c r="R18" s="428">
        <v>0</v>
      </c>
      <c r="S18" s="750">
        <v>0</v>
      </c>
      <c r="T18" s="753">
        <v>0</v>
      </c>
      <c r="U18" s="404">
        <v>0</v>
      </c>
      <c r="V18" s="671">
        <v>0</v>
      </c>
      <c r="W18" s="670">
        <v>0</v>
      </c>
      <c r="X18" s="428">
        <v>25.61</v>
      </c>
      <c r="Y18" s="429">
        <v>68.02</v>
      </c>
      <c r="Z18" s="753">
        <v>42.41</v>
      </c>
      <c r="AA18" s="404">
        <v>1.6559937524404529</v>
      </c>
      <c r="AB18" s="671">
        <v>0.94711538461538458</v>
      </c>
      <c r="AC18" s="670">
        <v>1.2785714285714285</v>
      </c>
      <c r="AD18" s="428">
        <v>11.12</v>
      </c>
      <c r="AE18" s="429">
        <v>10.54</v>
      </c>
      <c r="AF18" s="753">
        <v>-0.58000000000000007</v>
      </c>
      <c r="AG18" s="404">
        <v>-5.2158273381294973E-2</v>
      </c>
      <c r="AH18" s="671">
        <v>1.8437152852618838E-2</v>
      </c>
      <c r="AI18" s="670">
        <v>8.9708235454328787E-3</v>
      </c>
      <c r="AJ18" s="428">
        <v>2.27</v>
      </c>
      <c r="AK18" s="429">
        <v>2.82</v>
      </c>
      <c r="AL18" s="753">
        <v>0.54999999999999982</v>
      </c>
      <c r="AM18" s="404">
        <v>0.24229074889867833</v>
      </c>
      <c r="AN18" s="671">
        <v>8.3949704142011833E-2</v>
      </c>
      <c r="AO18" s="670">
        <v>5.3007518796992475E-2</v>
      </c>
      <c r="AP18" s="428">
        <v>3.21</v>
      </c>
      <c r="AQ18" s="750">
        <v>5.33</v>
      </c>
      <c r="AR18" s="753">
        <v>2.12</v>
      </c>
      <c r="AS18" s="404">
        <v>0.66043613707165116</v>
      </c>
      <c r="AT18" s="671">
        <v>0.1253416634127294</v>
      </c>
      <c r="AU18" s="670">
        <v>7.8359306086445174E-2</v>
      </c>
      <c r="AV18" s="785">
        <v>135.77000000000001</v>
      </c>
      <c r="AW18" s="1033">
        <v>285.72000000000003</v>
      </c>
      <c r="AX18" s="753">
        <v>149.95000000000002</v>
      </c>
      <c r="AY18" s="1063">
        <v>1.1044413346100022</v>
      </c>
      <c r="AZ18" s="1064">
        <v>0.22510901464029315</v>
      </c>
      <c r="BA18" s="1062">
        <v>0.24318251455418241</v>
      </c>
      <c r="BB18" s="785">
        <v>135.77000000000001</v>
      </c>
      <c r="BC18" s="1033">
        <v>285.72000000000003</v>
      </c>
      <c r="BD18" s="753">
        <v>149.95000000000002</v>
      </c>
      <c r="BE18" s="1063">
        <v>1.1044413346100022</v>
      </c>
      <c r="BF18" s="1064">
        <v>5.301444748145256</v>
      </c>
      <c r="BG18" s="1062">
        <v>4.2005292561011478</v>
      </c>
      <c r="BH18" s="757"/>
      <c r="BI18" s="754"/>
    </row>
    <row r="19" spans="1:61" s="752" customFormat="1" ht="19.5" customHeight="1">
      <c r="A19" s="758" t="s">
        <v>27</v>
      </c>
      <c r="B19" s="428">
        <v>292.74</v>
      </c>
      <c r="C19" s="429">
        <v>724.96</v>
      </c>
      <c r="D19" s="753">
        <v>432.22</v>
      </c>
      <c r="E19" s="388">
        <v>1.4764637562342011</v>
      </c>
      <c r="F19" s="428">
        <v>24.59</v>
      </c>
      <c r="G19" s="750">
        <v>305.16000000000003</v>
      </c>
      <c r="H19" s="753">
        <v>280.57000000000005</v>
      </c>
      <c r="I19" s="404">
        <v>11.40992273281822</v>
      </c>
      <c r="J19" s="743">
        <v>8.3999453439912553E-2</v>
      </c>
      <c r="K19" s="670">
        <v>0.42093356874862065</v>
      </c>
      <c r="L19" s="428">
        <v>24.59</v>
      </c>
      <c r="M19" s="750">
        <v>174.16</v>
      </c>
      <c r="N19" s="753">
        <v>149.57</v>
      </c>
      <c r="O19" s="404">
        <v>6.0825538836925581</v>
      </c>
      <c r="P19" s="743">
        <v>1</v>
      </c>
      <c r="Q19" s="670">
        <v>0.5707170009175514</v>
      </c>
      <c r="R19" s="428">
        <v>0</v>
      </c>
      <c r="S19" s="750">
        <v>0</v>
      </c>
      <c r="T19" s="753">
        <v>0</v>
      </c>
      <c r="U19" s="404">
        <v>0</v>
      </c>
      <c r="V19" s="671">
        <v>0</v>
      </c>
      <c r="W19" s="670">
        <v>0</v>
      </c>
      <c r="X19" s="428">
        <v>24.59</v>
      </c>
      <c r="Y19" s="429">
        <v>174.16</v>
      </c>
      <c r="Z19" s="753">
        <v>149.57</v>
      </c>
      <c r="AA19" s="404">
        <v>6.0825538836925581</v>
      </c>
      <c r="AB19" s="671">
        <v>1</v>
      </c>
      <c r="AC19" s="670">
        <v>0.5707170009175514</v>
      </c>
      <c r="AD19" s="428">
        <v>10.69</v>
      </c>
      <c r="AE19" s="429">
        <v>17.899999999999999</v>
      </c>
      <c r="AF19" s="753">
        <v>7.2099999999999991</v>
      </c>
      <c r="AG19" s="404">
        <v>0.67446211412535073</v>
      </c>
      <c r="AH19" s="671">
        <v>3.651704584272733E-2</v>
      </c>
      <c r="AI19" s="670">
        <v>2.4691017435444711E-2</v>
      </c>
      <c r="AJ19" s="428">
        <v>3.21</v>
      </c>
      <c r="AK19" s="429">
        <v>6.1</v>
      </c>
      <c r="AL19" s="753">
        <v>2.8899999999999997</v>
      </c>
      <c r="AM19" s="404">
        <v>0.90031152647975066</v>
      </c>
      <c r="AN19" s="671">
        <v>0.1305408702724685</v>
      </c>
      <c r="AO19" s="670">
        <v>1.9989513697732334E-2</v>
      </c>
      <c r="AP19" s="428">
        <v>-3.84</v>
      </c>
      <c r="AQ19" s="750">
        <v>9.51</v>
      </c>
      <c r="AR19" s="753">
        <v>13.35</v>
      </c>
      <c r="AS19" s="404">
        <v>3.4765625</v>
      </c>
      <c r="AT19" s="671">
        <v>-0.15616104107360715</v>
      </c>
      <c r="AU19" s="670">
        <v>5.4604960955443267E-2</v>
      </c>
      <c r="AV19" s="785">
        <v>31.81</v>
      </c>
      <c r="AW19" s="1033">
        <v>80.540000000000006</v>
      </c>
      <c r="AX19" s="753">
        <v>48.730000000000004</v>
      </c>
      <c r="AY19" s="1063">
        <v>1.5319082049669916</v>
      </c>
      <c r="AZ19" s="1064">
        <v>0.10866297738607637</v>
      </c>
      <c r="BA19" s="1062">
        <v>0.11109578459501214</v>
      </c>
      <c r="BB19" s="785">
        <v>-17.28</v>
      </c>
      <c r="BC19" s="1033">
        <v>8.75</v>
      </c>
      <c r="BD19" s="753">
        <v>26.03</v>
      </c>
      <c r="BE19" s="1063">
        <v>1.5063657407407407</v>
      </c>
      <c r="BF19" s="1064">
        <v>-0.70272468483123229</v>
      </c>
      <c r="BG19" s="1062">
        <v>5.0241157556270094E-2</v>
      </c>
      <c r="BH19" s="757"/>
      <c r="BI19" s="754"/>
    </row>
    <row r="20" spans="1:61" s="752" customFormat="1" ht="19.5" customHeight="1">
      <c r="A20" s="758" t="s">
        <v>49</v>
      </c>
      <c r="B20" s="428">
        <v>719.14</v>
      </c>
      <c r="C20" s="429">
        <v>617.69000000000005</v>
      </c>
      <c r="D20" s="753">
        <v>-101.44999999999993</v>
      </c>
      <c r="E20" s="388">
        <v>-0.14107127958394741</v>
      </c>
      <c r="F20" s="428">
        <v>205.34</v>
      </c>
      <c r="G20" s="750">
        <v>173.49</v>
      </c>
      <c r="H20" s="753">
        <v>-31.849999999999994</v>
      </c>
      <c r="I20" s="404">
        <v>-0.15510860037011781</v>
      </c>
      <c r="J20" s="743">
        <v>0.28553550073699141</v>
      </c>
      <c r="K20" s="670">
        <v>0.28086904434263138</v>
      </c>
      <c r="L20" s="428">
        <v>259.54000000000002</v>
      </c>
      <c r="M20" s="750">
        <v>218.99</v>
      </c>
      <c r="N20" s="753">
        <v>-40.550000000000011</v>
      </c>
      <c r="O20" s="404">
        <v>-0.1562379594667489</v>
      </c>
      <c r="P20" s="743">
        <v>1.2639524690756794</v>
      </c>
      <c r="Q20" s="670">
        <v>1.2622629546371549</v>
      </c>
      <c r="R20" s="428">
        <v>0</v>
      </c>
      <c r="S20" s="750">
        <v>0</v>
      </c>
      <c r="T20" s="753">
        <v>0</v>
      </c>
      <c r="U20" s="404">
        <v>0</v>
      </c>
      <c r="V20" s="671">
        <v>0</v>
      </c>
      <c r="W20" s="670">
        <v>0</v>
      </c>
      <c r="X20" s="428">
        <v>259.54000000000002</v>
      </c>
      <c r="Y20" s="429">
        <v>218.99</v>
      </c>
      <c r="Z20" s="753">
        <v>-40.550000000000011</v>
      </c>
      <c r="AA20" s="404">
        <v>-0.1562379594667489</v>
      </c>
      <c r="AB20" s="671">
        <v>1.2639524690756794</v>
      </c>
      <c r="AC20" s="670">
        <v>1.2622629546371549</v>
      </c>
      <c r="AD20" s="428">
        <v>13.69</v>
      </c>
      <c r="AE20" s="429">
        <v>4.75</v>
      </c>
      <c r="AF20" s="753">
        <v>-8.94</v>
      </c>
      <c r="AG20" s="404">
        <v>-0.65303140978816654</v>
      </c>
      <c r="AH20" s="671">
        <v>1.9036627082348361E-2</v>
      </c>
      <c r="AI20" s="670">
        <v>7.6899415564441707E-3</v>
      </c>
      <c r="AJ20" s="428">
        <v>4.8</v>
      </c>
      <c r="AK20" s="429">
        <v>1.65</v>
      </c>
      <c r="AL20" s="753">
        <v>-3.15</v>
      </c>
      <c r="AM20" s="404">
        <v>-0.65625</v>
      </c>
      <c r="AN20" s="671">
        <v>2.3375864419986361E-2</v>
      </c>
      <c r="AO20" s="670">
        <v>9.5106346187100108E-3</v>
      </c>
      <c r="AP20" s="428">
        <v>60.21</v>
      </c>
      <c r="AQ20" s="750">
        <v>250.83</v>
      </c>
      <c r="AR20" s="753">
        <v>190.62</v>
      </c>
      <c r="AS20" s="404">
        <v>3.1659192825112106</v>
      </c>
      <c r="AT20" s="671">
        <v>0.2319873622562996</v>
      </c>
      <c r="AU20" s="670">
        <v>1.1453947668843327</v>
      </c>
      <c r="AV20" s="785">
        <v>256.89</v>
      </c>
      <c r="AW20" s="1033">
        <v>206.31</v>
      </c>
      <c r="AX20" s="753">
        <v>-50.579999999999984</v>
      </c>
      <c r="AY20" s="1063">
        <v>-0.19689361205185094</v>
      </c>
      <c r="AZ20" s="1064">
        <v>0.3572183441332703</v>
      </c>
      <c r="BA20" s="1062">
        <v>0.3340024931599993</v>
      </c>
      <c r="BB20" s="785">
        <v>256.89</v>
      </c>
      <c r="BC20" s="1033">
        <v>206.31</v>
      </c>
      <c r="BD20" s="753">
        <v>-50.579999999999984</v>
      </c>
      <c r="BE20" s="1063">
        <v>-0.19689361205185094</v>
      </c>
      <c r="BF20" s="1064">
        <v>0.98978962780303603</v>
      </c>
      <c r="BG20" s="1062">
        <v>0.94209781268551074</v>
      </c>
      <c r="BH20" s="757"/>
      <c r="BI20" s="754"/>
    </row>
    <row r="21" spans="1:61" s="752" customFormat="1" ht="19.5" customHeight="1">
      <c r="A21" s="758" t="s">
        <v>28</v>
      </c>
      <c r="B21" s="428">
        <v>819.27</v>
      </c>
      <c r="C21" s="429">
        <v>561.52</v>
      </c>
      <c r="D21" s="753">
        <v>-257.75</v>
      </c>
      <c r="E21" s="388">
        <v>-0.31460934734580787</v>
      </c>
      <c r="F21" s="428">
        <v>236.73</v>
      </c>
      <c r="G21" s="750">
        <v>166.91</v>
      </c>
      <c r="H21" s="753">
        <v>-69.819999999999993</v>
      </c>
      <c r="I21" s="404">
        <v>-0.29493515819710214</v>
      </c>
      <c r="J21" s="743">
        <v>0.28895236002782965</v>
      </c>
      <c r="K21" s="670">
        <v>0.29724675879754953</v>
      </c>
      <c r="L21" s="428">
        <v>205.93</v>
      </c>
      <c r="M21" s="750">
        <v>179.53</v>
      </c>
      <c r="N21" s="753">
        <v>-26.400000000000006</v>
      </c>
      <c r="O21" s="404">
        <v>-0.12819890253969798</v>
      </c>
      <c r="P21" s="743">
        <v>0.86989397203565255</v>
      </c>
      <c r="Q21" s="670">
        <v>1.0756096099694445</v>
      </c>
      <c r="R21" s="428">
        <v>0</v>
      </c>
      <c r="S21" s="750">
        <v>0</v>
      </c>
      <c r="T21" s="753">
        <v>0</v>
      </c>
      <c r="U21" s="404">
        <v>0</v>
      </c>
      <c r="V21" s="671">
        <v>0</v>
      </c>
      <c r="W21" s="670">
        <v>0</v>
      </c>
      <c r="X21" s="428">
        <v>205.93</v>
      </c>
      <c r="Y21" s="429">
        <v>179.53</v>
      </c>
      <c r="Z21" s="753">
        <v>-26.400000000000006</v>
      </c>
      <c r="AA21" s="404">
        <v>-0.12819890253969798</v>
      </c>
      <c r="AB21" s="671">
        <v>0.86989397203565255</v>
      </c>
      <c r="AC21" s="670">
        <v>1.0756096099694445</v>
      </c>
      <c r="AD21" s="428">
        <v>1.53</v>
      </c>
      <c r="AE21" s="429">
        <v>15</v>
      </c>
      <c r="AF21" s="753">
        <v>13.47</v>
      </c>
      <c r="AG21" s="404">
        <v>8.8039215686274517</v>
      </c>
      <c r="AH21" s="671">
        <v>1.8675162034494123E-3</v>
      </c>
      <c r="AI21" s="670">
        <v>2.671320700954552E-2</v>
      </c>
      <c r="AJ21" s="428">
        <v>0.61</v>
      </c>
      <c r="AK21" s="429">
        <v>3</v>
      </c>
      <c r="AL21" s="753">
        <v>2.39</v>
      </c>
      <c r="AM21" s="404">
        <v>3.918032786885246</v>
      </c>
      <c r="AN21" s="671">
        <v>2.5767752291640266E-3</v>
      </c>
      <c r="AO21" s="670">
        <v>1.7973758312863221E-2</v>
      </c>
      <c r="AP21" s="428">
        <v>-88.26</v>
      </c>
      <c r="AQ21" s="750">
        <v>14.39</v>
      </c>
      <c r="AR21" s="753">
        <v>102.65</v>
      </c>
      <c r="AS21" s="404">
        <v>1.1630410151824155</v>
      </c>
      <c r="AT21" s="671">
        <v>-0.42859224008158114</v>
      </c>
      <c r="AU21" s="670">
        <v>8.0153734751852057E-2</v>
      </c>
      <c r="AV21" s="785">
        <v>227.81</v>
      </c>
      <c r="AW21" s="1033">
        <v>148</v>
      </c>
      <c r="AX21" s="753">
        <v>-79.81</v>
      </c>
      <c r="AY21" s="1063">
        <v>-0.35033580615425136</v>
      </c>
      <c r="AZ21" s="1064">
        <v>0.278064618501837</v>
      </c>
      <c r="BA21" s="1062">
        <v>0.26357030916084911</v>
      </c>
      <c r="BB21" s="785">
        <v>-0.33</v>
      </c>
      <c r="BC21" s="1033">
        <v>-7.87</v>
      </c>
      <c r="BD21" s="753">
        <v>-7.54</v>
      </c>
      <c r="BE21" s="1063">
        <v>-22.848484848484848</v>
      </c>
      <c r="BF21" s="1064">
        <v>-1.6024862817462244E-3</v>
      </c>
      <c r="BG21" s="1062">
        <v>-4.3836684676655711E-2</v>
      </c>
      <c r="BH21" s="757"/>
      <c r="BI21" s="754"/>
    </row>
    <row r="22" spans="1:61" s="752" customFormat="1" ht="19.5" customHeight="1">
      <c r="A22" s="758" t="s">
        <v>483</v>
      </c>
      <c r="B22" s="428">
        <v>142.68</v>
      </c>
      <c r="C22" s="429">
        <v>412.06</v>
      </c>
      <c r="D22" s="753">
        <v>269.38</v>
      </c>
      <c r="E22" s="388">
        <v>1.8880011213905241</v>
      </c>
      <c r="F22" s="428">
        <v>-93.14</v>
      </c>
      <c r="G22" s="750">
        <v>-397.06</v>
      </c>
      <c r="H22" s="753">
        <v>-303.92</v>
      </c>
      <c r="I22" s="404">
        <v>-3.2630448786772601</v>
      </c>
      <c r="J22" s="743">
        <v>-0.65278945892907203</v>
      </c>
      <c r="K22" s="670">
        <v>-0.96359753433965922</v>
      </c>
      <c r="L22" s="428">
        <v>-94.18</v>
      </c>
      <c r="M22" s="750">
        <v>-397.06</v>
      </c>
      <c r="N22" s="753">
        <v>-302.88</v>
      </c>
      <c r="O22" s="404">
        <v>-3.2159694202590781</v>
      </c>
      <c r="P22" s="743" t="s">
        <v>488</v>
      </c>
      <c r="Q22" s="670" t="s">
        <v>488</v>
      </c>
      <c r="R22" s="428">
        <v>0</v>
      </c>
      <c r="S22" s="750">
        <v>0</v>
      </c>
      <c r="T22" s="753">
        <v>0</v>
      </c>
      <c r="U22" s="404">
        <v>0</v>
      </c>
      <c r="V22" s="671">
        <v>0</v>
      </c>
      <c r="W22" s="670">
        <v>0</v>
      </c>
      <c r="X22" s="428">
        <v>-94.18</v>
      </c>
      <c r="Y22" s="429">
        <v>-397.06</v>
      </c>
      <c r="Z22" s="753">
        <v>-302.88</v>
      </c>
      <c r="AA22" s="404">
        <v>-3.2159694202590781</v>
      </c>
      <c r="AB22" s="671" t="s">
        <v>488</v>
      </c>
      <c r="AC22" s="670" t="s">
        <v>488</v>
      </c>
      <c r="AD22" s="428">
        <v>37.31</v>
      </c>
      <c r="AE22" s="429">
        <v>646.44000000000005</v>
      </c>
      <c r="AF22" s="753">
        <v>609.13000000000011</v>
      </c>
      <c r="AG22" s="404">
        <v>16.326186009112842</v>
      </c>
      <c r="AH22" s="671">
        <v>0.2614942528735632</v>
      </c>
      <c r="AI22" s="670">
        <v>1.5688006600980442</v>
      </c>
      <c r="AJ22" s="428">
        <v>-179.58</v>
      </c>
      <c r="AK22" s="429">
        <v>178.55</v>
      </c>
      <c r="AL22" s="753">
        <v>358.13</v>
      </c>
      <c r="AM22" s="404">
        <v>1.9942643946987413</v>
      </c>
      <c r="AN22" s="671" t="s">
        <v>488</v>
      </c>
      <c r="AO22" s="670" t="s">
        <v>488</v>
      </c>
      <c r="AP22" s="428">
        <v>-175.99</v>
      </c>
      <c r="AQ22" s="750">
        <v>-5.79</v>
      </c>
      <c r="AR22" s="753">
        <v>170.20000000000002</v>
      </c>
      <c r="AS22" s="404">
        <v>0.9671004034320132</v>
      </c>
      <c r="AT22" s="671" t="s">
        <v>488</v>
      </c>
      <c r="AU22" s="670" t="s">
        <v>488</v>
      </c>
      <c r="AV22" s="785">
        <v>168.47</v>
      </c>
      <c r="AW22" s="1033">
        <v>130.61000000000001</v>
      </c>
      <c r="AX22" s="753">
        <v>-37.859999999999985</v>
      </c>
      <c r="AY22" s="1063">
        <v>-0.22472843829761968</v>
      </c>
      <c r="AZ22" s="1064">
        <v>1.1807541351275581</v>
      </c>
      <c r="BA22" s="1062">
        <v>0.31696840265980686</v>
      </c>
      <c r="BB22" s="785">
        <v>-47.98</v>
      </c>
      <c r="BC22" s="1033">
        <v>69</v>
      </c>
      <c r="BD22" s="753">
        <v>116.97999999999999</v>
      </c>
      <c r="BE22" s="1063">
        <v>2.4380992080033348</v>
      </c>
      <c r="BF22" s="1064" t="s">
        <v>488</v>
      </c>
      <c r="BG22" s="1062" t="s">
        <v>488</v>
      </c>
      <c r="BH22" s="757"/>
      <c r="BI22" s="754"/>
    </row>
    <row r="23" spans="1:61" s="752" customFormat="1" ht="19.5" customHeight="1">
      <c r="A23" s="758" t="s">
        <v>51</v>
      </c>
      <c r="B23" s="428">
        <v>679.53</v>
      </c>
      <c r="C23" s="429">
        <v>260.08</v>
      </c>
      <c r="D23" s="753">
        <v>-419.45</v>
      </c>
      <c r="E23" s="388">
        <v>-0.61726487425132082</v>
      </c>
      <c r="F23" s="428">
        <v>170.15</v>
      </c>
      <c r="G23" s="750">
        <v>65.260000000000005</v>
      </c>
      <c r="H23" s="753">
        <v>-104.89</v>
      </c>
      <c r="I23" s="404">
        <v>-0.61645606817513954</v>
      </c>
      <c r="J23" s="743">
        <v>0.25039365443762601</v>
      </c>
      <c r="K23" s="670">
        <v>0.25092279298677334</v>
      </c>
      <c r="L23" s="428">
        <v>129.05000000000001</v>
      </c>
      <c r="M23" s="750">
        <v>82.54</v>
      </c>
      <c r="N23" s="753">
        <v>-46.510000000000005</v>
      </c>
      <c r="O23" s="404">
        <v>-0.36040294459511818</v>
      </c>
      <c r="P23" s="743">
        <v>0.75844842785777256</v>
      </c>
      <c r="Q23" s="670">
        <v>1.2647870058228623</v>
      </c>
      <c r="R23" s="428">
        <v>0</v>
      </c>
      <c r="S23" s="750">
        <v>0</v>
      </c>
      <c r="T23" s="753">
        <v>0</v>
      </c>
      <c r="U23" s="404">
        <v>0</v>
      </c>
      <c r="V23" s="671">
        <v>0</v>
      </c>
      <c r="W23" s="670">
        <v>0</v>
      </c>
      <c r="X23" s="428">
        <v>129.05000000000001</v>
      </c>
      <c r="Y23" s="429">
        <v>82.54</v>
      </c>
      <c r="Z23" s="753">
        <v>-46.510000000000005</v>
      </c>
      <c r="AA23" s="404">
        <v>-0.36040294459511818</v>
      </c>
      <c r="AB23" s="671">
        <v>0.75844842785777256</v>
      </c>
      <c r="AC23" s="670">
        <v>1.2647870058228623</v>
      </c>
      <c r="AD23" s="428">
        <v>40.479999999999997</v>
      </c>
      <c r="AE23" s="429">
        <v>19.54</v>
      </c>
      <c r="AF23" s="753">
        <v>-20.939999999999998</v>
      </c>
      <c r="AG23" s="404">
        <v>-0.51729249011857703</v>
      </c>
      <c r="AH23" s="671">
        <v>5.9570585551778431E-2</v>
      </c>
      <c r="AI23" s="670">
        <v>7.5130729006459548E-2</v>
      </c>
      <c r="AJ23" s="428">
        <v>14.75</v>
      </c>
      <c r="AK23" s="429">
        <v>5.51</v>
      </c>
      <c r="AL23" s="753">
        <v>-9.24</v>
      </c>
      <c r="AM23" s="404">
        <v>-0.6264406779661017</v>
      </c>
      <c r="AN23" s="671">
        <v>8.668821627975315E-2</v>
      </c>
      <c r="AO23" s="670">
        <v>8.4431504750229841E-2</v>
      </c>
      <c r="AP23" s="428">
        <v>17.440000000000001</v>
      </c>
      <c r="AQ23" s="750">
        <v>-3.03</v>
      </c>
      <c r="AR23" s="753">
        <v>-20.470000000000002</v>
      </c>
      <c r="AS23" s="404">
        <v>-1.1737385321100917</v>
      </c>
      <c r="AT23" s="671">
        <v>0.13514141805501742</v>
      </c>
      <c r="AU23" s="670">
        <v>-3.6709474194330016E-2</v>
      </c>
      <c r="AV23" s="785">
        <v>165.2</v>
      </c>
      <c r="AW23" s="1033">
        <v>118.04</v>
      </c>
      <c r="AX23" s="753">
        <v>-47.159999999999982</v>
      </c>
      <c r="AY23" s="1063">
        <v>-0.28547215496368028</v>
      </c>
      <c r="AZ23" s="1064">
        <v>0.24310920783482701</v>
      </c>
      <c r="BA23" s="1062">
        <v>0.45386035066133501</v>
      </c>
      <c r="BB23" s="785">
        <v>-53.25</v>
      </c>
      <c r="BC23" s="1033">
        <v>38.86</v>
      </c>
      <c r="BD23" s="753">
        <v>92.11</v>
      </c>
      <c r="BE23" s="1063">
        <v>1.7297652582159624</v>
      </c>
      <c r="BF23" s="1064">
        <v>-0.41263076327005033</v>
      </c>
      <c r="BG23" s="1062">
        <v>0.47080203537678694</v>
      </c>
      <c r="BH23" s="757"/>
      <c r="BI23" s="754"/>
    </row>
    <row r="24" spans="1:61" s="752" customFormat="1" ht="19.5" customHeight="1">
      <c r="A24" s="758" t="s">
        <v>26</v>
      </c>
      <c r="B24" s="428">
        <v>32.799999999999997</v>
      </c>
      <c r="C24" s="429">
        <v>126.63</v>
      </c>
      <c r="D24" s="753">
        <v>93.83</v>
      </c>
      <c r="E24" s="388">
        <v>2.8606707317073172</v>
      </c>
      <c r="F24" s="428">
        <v>9.9</v>
      </c>
      <c r="G24" s="750">
        <v>0.14000000000000001</v>
      </c>
      <c r="H24" s="753">
        <v>-9.76</v>
      </c>
      <c r="I24" s="404">
        <v>-0.98585858585858577</v>
      </c>
      <c r="J24" s="743">
        <v>0.30182926829268297</v>
      </c>
      <c r="K24" s="670">
        <v>1.1055831951354341E-3</v>
      </c>
      <c r="L24" s="428">
        <v>74.66</v>
      </c>
      <c r="M24" s="750">
        <v>38.67</v>
      </c>
      <c r="N24" s="753">
        <v>-35.989999999999995</v>
      </c>
      <c r="O24" s="404">
        <v>-0.48205196892579688</v>
      </c>
      <c r="P24" s="743">
        <v>7.5414141414141405</v>
      </c>
      <c r="Q24" s="670">
        <v>276.21428571428572</v>
      </c>
      <c r="R24" s="428">
        <v>0</v>
      </c>
      <c r="S24" s="750">
        <v>0</v>
      </c>
      <c r="T24" s="753">
        <v>0</v>
      </c>
      <c r="U24" s="404">
        <v>0</v>
      </c>
      <c r="V24" s="671">
        <v>0</v>
      </c>
      <c r="W24" s="670">
        <v>0</v>
      </c>
      <c r="X24" s="428">
        <v>74.66</v>
      </c>
      <c r="Y24" s="429">
        <v>38.67</v>
      </c>
      <c r="Z24" s="753">
        <v>-35.989999999999995</v>
      </c>
      <c r="AA24" s="404">
        <v>-0.48205196892579688</v>
      </c>
      <c r="AB24" s="671">
        <v>7.5414141414141405</v>
      </c>
      <c r="AC24" s="670">
        <v>276.21428571428572</v>
      </c>
      <c r="AD24" s="428">
        <v>0</v>
      </c>
      <c r="AE24" s="429">
        <v>0</v>
      </c>
      <c r="AF24" s="753">
        <v>0</v>
      </c>
      <c r="AG24" s="404">
        <v>0</v>
      </c>
      <c r="AH24" s="671">
        <v>0</v>
      </c>
      <c r="AI24" s="670">
        <v>0</v>
      </c>
      <c r="AJ24" s="428">
        <v>0</v>
      </c>
      <c r="AK24" s="429">
        <v>0</v>
      </c>
      <c r="AL24" s="753">
        <v>0</v>
      </c>
      <c r="AM24" s="404">
        <v>0</v>
      </c>
      <c r="AN24" s="671">
        <v>0</v>
      </c>
      <c r="AO24" s="670">
        <v>0</v>
      </c>
      <c r="AP24" s="428">
        <v>0.4</v>
      </c>
      <c r="AQ24" s="750">
        <v>0</v>
      </c>
      <c r="AR24" s="753">
        <v>-0.4</v>
      </c>
      <c r="AS24" s="404">
        <v>-1</v>
      </c>
      <c r="AT24" s="671">
        <v>5.3576212161800165E-3</v>
      </c>
      <c r="AU24" s="670">
        <v>0</v>
      </c>
      <c r="AV24" s="785">
        <v>0</v>
      </c>
      <c r="AW24" s="1033">
        <v>3.35</v>
      </c>
      <c r="AX24" s="753">
        <v>3.35</v>
      </c>
      <c r="AY24" s="1063" t="s">
        <v>490</v>
      </c>
      <c r="AZ24" s="1064">
        <v>0</v>
      </c>
      <c r="BA24" s="1062">
        <v>2.6455026455026457E-2</v>
      </c>
      <c r="BB24" s="785">
        <v>-103.02</v>
      </c>
      <c r="BC24" s="1033">
        <v>-121.77</v>
      </c>
      <c r="BD24" s="753">
        <v>-18.75</v>
      </c>
      <c r="BE24" s="1063">
        <v>-0.18200349446709377</v>
      </c>
      <c r="BF24" s="1064">
        <v>-1.379855344227163</v>
      </c>
      <c r="BG24" s="1062">
        <v>-3.1489526764934057</v>
      </c>
      <c r="BH24" s="757"/>
      <c r="BI24" s="754"/>
    </row>
    <row r="25" spans="1:61" s="752" customFormat="1" ht="19.5" customHeight="1">
      <c r="A25" s="758" t="s">
        <v>438</v>
      </c>
      <c r="B25" s="428">
        <v>403.54</v>
      </c>
      <c r="C25" s="429">
        <v>80.86</v>
      </c>
      <c r="D25" s="753">
        <v>-322.68</v>
      </c>
      <c r="E25" s="388">
        <v>-0.79962333349853787</v>
      </c>
      <c r="F25" s="428">
        <v>10.029999999999999</v>
      </c>
      <c r="G25" s="750">
        <v>3.2</v>
      </c>
      <c r="H25" s="753">
        <v>-6.8299999999999992</v>
      </c>
      <c r="I25" s="404">
        <v>-0.68095712861415747</v>
      </c>
      <c r="J25" s="743">
        <v>2.4855032958318875E-2</v>
      </c>
      <c r="K25" s="670">
        <v>3.9574573336631218E-2</v>
      </c>
      <c r="L25" s="428">
        <v>-16.77</v>
      </c>
      <c r="M25" s="750">
        <v>29.17</v>
      </c>
      <c r="N25" s="753">
        <v>45.94</v>
      </c>
      <c r="O25" s="404">
        <v>2.7394156231365532</v>
      </c>
      <c r="P25" s="743">
        <v>-1.6719840478564307</v>
      </c>
      <c r="Q25" s="670">
        <v>9.1156249999999996</v>
      </c>
      <c r="R25" s="428">
        <v>0</v>
      </c>
      <c r="S25" s="750">
        <v>0</v>
      </c>
      <c r="T25" s="753">
        <v>0</v>
      </c>
      <c r="U25" s="404">
        <v>0</v>
      </c>
      <c r="V25" s="671">
        <v>0</v>
      </c>
      <c r="W25" s="670">
        <v>0</v>
      </c>
      <c r="X25" s="428">
        <v>-16.77</v>
      </c>
      <c r="Y25" s="429">
        <v>29.17</v>
      </c>
      <c r="Z25" s="753">
        <v>45.94</v>
      </c>
      <c r="AA25" s="404">
        <v>2.7394156231365532</v>
      </c>
      <c r="AB25" s="671">
        <v>-1.6719840478564307</v>
      </c>
      <c r="AC25" s="670">
        <v>9.1156249999999996</v>
      </c>
      <c r="AD25" s="428">
        <v>0</v>
      </c>
      <c r="AE25" s="429">
        <v>19.47</v>
      </c>
      <c r="AF25" s="753">
        <v>19.47</v>
      </c>
      <c r="AG25" s="404" t="s">
        <v>490</v>
      </c>
      <c r="AH25" s="671">
        <v>0</v>
      </c>
      <c r="AI25" s="670">
        <v>0.24078654464506552</v>
      </c>
      <c r="AJ25" s="428">
        <v>0</v>
      </c>
      <c r="AK25" s="429">
        <v>12.06</v>
      </c>
      <c r="AL25" s="753">
        <v>12.06</v>
      </c>
      <c r="AM25" s="404" t="s">
        <v>490</v>
      </c>
      <c r="AN25" s="671">
        <v>0</v>
      </c>
      <c r="AO25" s="670">
        <v>3.7687499999999998</v>
      </c>
      <c r="AP25" s="428">
        <v>180.01</v>
      </c>
      <c r="AQ25" s="750">
        <v>13.36</v>
      </c>
      <c r="AR25" s="753">
        <v>-166.64999999999998</v>
      </c>
      <c r="AS25" s="404">
        <v>-0.92578190100549962</v>
      </c>
      <c r="AT25" s="671" t="s">
        <v>488</v>
      </c>
      <c r="AU25" s="670">
        <v>0.4580047994514912</v>
      </c>
      <c r="AV25" s="785">
        <v>48.08</v>
      </c>
      <c r="AW25" s="1033">
        <v>9.1</v>
      </c>
      <c r="AX25" s="753">
        <v>-38.979999999999997</v>
      </c>
      <c r="AY25" s="1063">
        <v>-0.81073211314475868</v>
      </c>
      <c r="AZ25" s="1064">
        <v>0.11914556177826237</v>
      </c>
      <c r="BA25" s="1062">
        <v>0.11254019292604502</v>
      </c>
      <c r="BB25" s="785">
        <v>-105.55</v>
      </c>
      <c r="BC25" s="1033">
        <v>-23.08</v>
      </c>
      <c r="BD25" s="753">
        <v>82.47</v>
      </c>
      <c r="BE25" s="1063">
        <v>0.78133585978209386</v>
      </c>
      <c r="BF25" s="1064" t="s">
        <v>488</v>
      </c>
      <c r="BG25" s="1062">
        <v>-0.79122386013027068</v>
      </c>
      <c r="BH25" s="757"/>
      <c r="BI25" s="754"/>
    </row>
    <row r="26" spans="1:61" s="752" customFormat="1" ht="19.5" customHeight="1">
      <c r="A26" s="758" t="s">
        <v>290</v>
      </c>
      <c r="B26" s="428">
        <v>313.24</v>
      </c>
      <c r="C26" s="429">
        <v>77.03</v>
      </c>
      <c r="D26" s="753">
        <v>-236.21</v>
      </c>
      <c r="E26" s="388">
        <v>-0.7540863235857489</v>
      </c>
      <c r="F26" s="428">
        <v>119.36</v>
      </c>
      <c r="G26" s="750">
        <v>57.89</v>
      </c>
      <c r="H26" s="753">
        <v>-61.47</v>
      </c>
      <c r="I26" s="404">
        <v>-0.51499664879356566</v>
      </c>
      <c r="J26" s="743">
        <v>0.38104967437108928</v>
      </c>
      <c r="K26" s="670">
        <v>0.75152537972218614</v>
      </c>
      <c r="L26" s="428">
        <v>180.8</v>
      </c>
      <c r="M26" s="750">
        <v>67.17</v>
      </c>
      <c r="N26" s="753">
        <v>-113.63000000000001</v>
      </c>
      <c r="O26" s="404">
        <v>-0.6284845132743363</v>
      </c>
      <c r="P26" s="743">
        <v>1.5147453083109921</v>
      </c>
      <c r="Q26" s="670">
        <v>1.1603040248747625</v>
      </c>
      <c r="R26" s="428">
        <v>0</v>
      </c>
      <c r="S26" s="750">
        <v>0</v>
      </c>
      <c r="T26" s="753">
        <v>0</v>
      </c>
      <c r="U26" s="404">
        <v>0</v>
      </c>
      <c r="V26" s="671">
        <v>0</v>
      </c>
      <c r="W26" s="670">
        <v>0</v>
      </c>
      <c r="X26" s="428">
        <v>180.8</v>
      </c>
      <c r="Y26" s="429">
        <v>67.17</v>
      </c>
      <c r="Z26" s="753">
        <v>-113.63000000000001</v>
      </c>
      <c r="AA26" s="404">
        <v>-0.6284845132743363</v>
      </c>
      <c r="AB26" s="671">
        <v>1.5147453083109921</v>
      </c>
      <c r="AC26" s="670">
        <v>1.1603040248747625</v>
      </c>
      <c r="AD26" s="428">
        <v>80.02</v>
      </c>
      <c r="AE26" s="429">
        <v>463.55</v>
      </c>
      <c r="AF26" s="753">
        <v>383.53000000000003</v>
      </c>
      <c r="AG26" s="404">
        <v>4.7929267683079235</v>
      </c>
      <c r="AH26" s="671">
        <v>0.25545907291533648</v>
      </c>
      <c r="AI26" s="670">
        <v>6.0177852784629362</v>
      </c>
      <c r="AJ26" s="428">
        <v>50.35</v>
      </c>
      <c r="AK26" s="429">
        <v>333.91</v>
      </c>
      <c r="AL26" s="753">
        <v>283.56</v>
      </c>
      <c r="AM26" s="404">
        <v>5.6317775571002979</v>
      </c>
      <c r="AN26" s="671">
        <v>0.42183310991957107</v>
      </c>
      <c r="AO26" s="670">
        <v>5.7680082915874937</v>
      </c>
      <c r="AP26" s="428">
        <v>352.97</v>
      </c>
      <c r="AQ26" s="750">
        <v>-3692.6</v>
      </c>
      <c r="AR26" s="753">
        <v>-4045.5699999999997</v>
      </c>
      <c r="AS26" s="404">
        <v>-11.461512309828029</v>
      </c>
      <c r="AT26" s="671">
        <v>1.9522676991150443</v>
      </c>
      <c r="AU26" s="670">
        <v>-54.973946702396901</v>
      </c>
      <c r="AV26" s="785">
        <v>75.89</v>
      </c>
      <c r="AW26" s="1033">
        <v>16.64</v>
      </c>
      <c r="AX26" s="753">
        <v>-59.25</v>
      </c>
      <c r="AY26" s="1063">
        <v>-0.7807352747397549</v>
      </c>
      <c r="AZ26" s="1064">
        <v>0.2422742944706934</v>
      </c>
      <c r="BA26" s="1062">
        <v>0.2160197325717253</v>
      </c>
      <c r="BB26" s="785">
        <v>1.52</v>
      </c>
      <c r="BC26" s="1033">
        <v>9.0500000000000007</v>
      </c>
      <c r="BD26" s="753">
        <v>7.5300000000000011</v>
      </c>
      <c r="BE26" s="1063">
        <v>4.9539473684210531</v>
      </c>
      <c r="BF26" s="1064">
        <v>8.407079646017699E-3</v>
      </c>
      <c r="BG26" s="1062">
        <v>0.13473276760458539</v>
      </c>
      <c r="BH26" s="757"/>
      <c r="BI26" s="754"/>
    </row>
    <row r="27" spans="1:61" s="752" customFormat="1" ht="19.5" customHeight="1">
      <c r="A27" s="758" t="s">
        <v>511</v>
      </c>
      <c r="B27" s="428">
        <v>0</v>
      </c>
      <c r="C27" s="429">
        <v>0.05</v>
      </c>
      <c r="D27" s="753">
        <v>0.05</v>
      </c>
      <c r="E27" s="388" t="s">
        <v>490</v>
      </c>
      <c r="F27" s="428">
        <v>0</v>
      </c>
      <c r="G27" s="750">
        <v>0.01</v>
      </c>
      <c r="H27" s="753">
        <v>0.01</v>
      </c>
      <c r="I27" s="404" t="s">
        <v>490</v>
      </c>
      <c r="J27" s="743" t="s">
        <v>488</v>
      </c>
      <c r="K27" s="670">
        <v>0.19999999999999998</v>
      </c>
      <c r="L27" s="428">
        <v>0</v>
      </c>
      <c r="M27" s="750">
        <v>0</v>
      </c>
      <c r="N27" s="753">
        <v>0</v>
      </c>
      <c r="O27" s="404">
        <v>0</v>
      </c>
      <c r="P27" s="743" t="s">
        <v>488</v>
      </c>
      <c r="Q27" s="670">
        <v>0</v>
      </c>
      <c r="R27" s="428">
        <v>0</v>
      </c>
      <c r="S27" s="750">
        <v>0</v>
      </c>
      <c r="T27" s="753">
        <v>0</v>
      </c>
      <c r="U27" s="404">
        <v>0</v>
      </c>
      <c r="V27" s="671" t="s">
        <v>488</v>
      </c>
      <c r="W27" s="670">
        <v>0</v>
      </c>
      <c r="X27" s="428">
        <v>0</v>
      </c>
      <c r="Y27" s="429">
        <v>0</v>
      </c>
      <c r="Z27" s="753">
        <v>0</v>
      </c>
      <c r="AA27" s="404">
        <v>0</v>
      </c>
      <c r="AB27" s="671" t="s">
        <v>488</v>
      </c>
      <c r="AC27" s="670">
        <v>0</v>
      </c>
      <c r="AD27" s="428">
        <v>0</v>
      </c>
      <c r="AE27" s="429">
        <v>0</v>
      </c>
      <c r="AF27" s="753">
        <v>0</v>
      </c>
      <c r="AG27" s="404">
        <v>0</v>
      </c>
      <c r="AH27" s="671" t="s">
        <v>488</v>
      </c>
      <c r="AI27" s="670">
        <v>0</v>
      </c>
      <c r="AJ27" s="428">
        <v>0</v>
      </c>
      <c r="AK27" s="429">
        <v>0</v>
      </c>
      <c r="AL27" s="753">
        <v>0</v>
      </c>
      <c r="AM27" s="404">
        <v>0</v>
      </c>
      <c r="AN27" s="671" t="s">
        <v>488</v>
      </c>
      <c r="AO27" s="670">
        <v>0</v>
      </c>
      <c r="AP27" s="428">
        <v>0</v>
      </c>
      <c r="AQ27" s="750">
        <v>0</v>
      </c>
      <c r="AR27" s="753">
        <v>0</v>
      </c>
      <c r="AS27" s="404">
        <v>0</v>
      </c>
      <c r="AT27" s="671" t="s">
        <v>488</v>
      </c>
      <c r="AU27" s="670" t="s">
        <v>488</v>
      </c>
      <c r="AV27" s="785">
        <v>0</v>
      </c>
      <c r="AW27" s="1033">
        <v>0.01</v>
      </c>
      <c r="AX27" s="753">
        <v>0.01</v>
      </c>
      <c r="AY27" s="1063" t="s">
        <v>490</v>
      </c>
      <c r="AZ27" s="1064" t="s">
        <v>488</v>
      </c>
      <c r="BA27" s="1062">
        <v>0.19999999999999998</v>
      </c>
      <c r="BB27" s="785">
        <v>0</v>
      </c>
      <c r="BC27" s="1033">
        <v>-0.01</v>
      </c>
      <c r="BD27" s="753">
        <v>-0.01</v>
      </c>
      <c r="BE27" s="1063" t="s">
        <v>490</v>
      </c>
      <c r="BF27" s="1064" t="s">
        <v>488</v>
      </c>
      <c r="BG27" s="1062" t="s">
        <v>488</v>
      </c>
      <c r="BH27" s="757"/>
      <c r="BI27" s="754"/>
    </row>
    <row r="28" spans="1:61" s="752" customFormat="1" ht="19.5" customHeight="1">
      <c r="A28" s="758" t="s">
        <v>272</v>
      </c>
      <c r="B28" s="428">
        <v>0</v>
      </c>
      <c r="C28" s="429">
        <v>0</v>
      </c>
      <c r="D28" s="753">
        <v>0</v>
      </c>
      <c r="E28" s="388">
        <v>0</v>
      </c>
      <c r="F28" s="428">
        <v>0</v>
      </c>
      <c r="G28" s="750">
        <v>0</v>
      </c>
      <c r="H28" s="753">
        <v>0</v>
      </c>
      <c r="I28" s="404">
        <v>0</v>
      </c>
      <c r="J28" s="743" t="s">
        <v>488</v>
      </c>
      <c r="K28" s="670" t="s">
        <v>488</v>
      </c>
      <c r="L28" s="428">
        <v>0</v>
      </c>
      <c r="M28" s="750">
        <v>0</v>
      </c>
      <c r="N28" s="753">
        <v>0</v>
      </c>
      <c r="O28" s="404">
        <v>0</v>
      </c>
      <c r="P28" s="743" t="s">
        <v>488</v>
      </c>
      <c r="Q28" s="670" t="s">
        <v>488</v>
      </c>
      <c r="R28" s="428">
        <v>0</v>
      </c>
      <c r="S28" s="750">
        <v>0</v>
      </c>
      <c r="T28" s="753">
        <v>0</v>
      </c>
      <c r="U28" s="404">
        <v>0</v>
      </c>
      <c r="V28" s="671" t="s">
        <v>488</v>
      </c>
      <c r="W28" s="670" t="s">
        <v>488</v>
      </c>
      <c r="X28" s="428">
        <v>0</v>
      </c>
      <c r="Y28" s="429">
        <v>0</v>
      </c>
      <c r="Z28" s="753">
        <v>0</v>
      </c>
      <c r="AA28" s="404">
        <v>0</v>
      </c>
      <c r="AB28" s="671" t="s">
        <v>488</v>
      </c>
      <c r="AC28" s="670" t="s">
        <v>488</v>
      </c>
      <c r="AD28" s="428">
        <v>2.0099999999999998</v>
      </c>
      <c r="AE28" s="429">
        <v>0</v>
      </c>
      <c r="AF28" s="753">
        <v>-2.0099999999999998</v>
      </c>
      <c r="AG28" s="404">
        <v>-1</v>
      </c>
      <c r="AH28" s="671" t="s">
        <v>488</v>
      </c>
      <c r="AI28" s="670" t="s">
        <v>488</v>
      </c>
      <c r="AJ28" s="428">
        <v>2.0099999999999998</v>
      </c>
      <c r="AK28" s="429">
        <v>0</v>
      </c>
      <c r="AL28" s="753">
        <v>-2.0099999999999998</v>
      </c>
      <c r="AM28" s="404">
        <v>-1</v>
      </c>
      <c r="AN28" s="671" t="s">
        <v>488</v>
      </c>
      <c r="AO28" s="670" t="s">
        <v>488</v>
      </c>
      <c r="AP28" s="428">
        <v>-281.27999999999997</v>
      </c>
      <c r="AQ28" s="750">
        <v>-651.67999999999995</v>
      </c>
      <c r="AR28" s="753">
        <v>-370.4</v>
      </c>
      <c r="AS28" s="404">
        <v>-1.3168373151308306</v>
      </c>
      <c r="AT28" s="671" t="s">
        <v>488</v>
      </c>
      <c r="AU28" s="670" t="s">
        <v>488</v>
      </c>
      <c r="AV28" s="785">
        <v>0</v>
      </c>
      <c r="AW28" s="1033">
        <v>0</v>
      </c>
      <c r="AX28" s="753">
        <v>0</v>
      </c>
      <c r="AY28" s="1063">
        <v>0</v>
      </c>
      <c r="AZ28" s="1064" t="s">
        <v>488</v>
      </c>
      <c r="BA28" s="1062" t="s">
        <v>488</v>
      </c>
      <c r="BB28" s="785">
        <v>0</v>
      </c>
      <c r="BC28" s="1033">
        <v>0</v>
      </c>
      <c r="BD28" s="753">
        <v>0</v>
      </c>
      <c r="BE28" s="1063">
        <v>0</v>
      </c>
      <c r="BF28" s="1064" t="s">
        <v>488</v>
      </c>
      <c r="BG28" s="1062" t="s">
        <v>488</v>
      </c>
      <c r="BH28" s="757"/>
      <c r="BI28" s="754"/>
    </row>
    <row r="29" spans="1:61" s="752" customFormat="1" ht="19.5" customHeight="1" thickBot="1">
      <c r="A29" s="758" t="s">
        <v>507</v>
      </c>
      <c r="B29" s="428">
        <v>0</v>
      </c>
      <c r="C29" s="429">
        <v>0</v>
      </c>
      <c r="D29" s="753">
        <v>0</v>
      </c>
      <c r="E29" s="388">
        <v>0</v>
      </c>
      <c r="F29" s="428">
        <v>0</v>
      </c>
      <c r="G29" s="750">
        <v>0</v>
      </c>
      <c r="H29" s="753">
        <v>0</v>
      </c>
      <c r="I29" s="404">
        <v>0</v>
      </c>
      <c r="J29" s="743" t="s">
        <v>488</v>
      </c>
      <c r="K29" s="670" t="s">
        <v>488</v>
      </c>
      <c r="L29" s="428">
        <v>0</v>
      </c>
      <c r="M29" s="750">
        <v>-238.83</v>
      </c>
      <c r="N29" s="753">
        <v>-238.83</v>
      </c>
      <c r="O29" s="404" t="s">
        <v>490</v>
      </c>
      <c r="P29" s="743" t="s">
        <v>488</v>
      </c>
      <c r="Q29" s="670" t="s">
        <v>488</v>
      </c>
      <c r="R29" s="428">
        <v>0</v>
      </c>
      <c r="S29" s="750">
        <v>0</v>
      </c>
      <c r="T29" s="753">
        <v>0</v>
      </c>
      <c r="U29" s="404">
        <v>0</v>
      </c>
      <c r="V29" s="671" t="s">
        <v>488</v>
      </c>
      <c r="W29" s="670" t="s">
        <v>488</v>
      </c>
      <c r="X29" s="428">
        <v>0</v>
      </c>
      <c r="Y29" s="429">
        <v>-238.83</v>
      </c>
      <c r="Z29" s="753">
        <v>-238.83</v>
      </c>
      <c r="AA29" s="404" t="s">
        <v>490</v>
      </c>
      <c r="AB29" s="671" t="s">
        <v>488</v>
      </c>
      <c r="AC29" s="670" t="s">
        <v>488</v>
      </c>
      <c r="AD29" s="428">
        <v>0</v>
      </c>
      <c r="AE29" s="429">
        <v>0</v>
      </c>
      <c r="AF29" s="753">
        <v>0</v>
      </c>
      <c r="AG29" s="404">
        <v>0</v>
      </c>
      <c r="AH29" s="671" t="s">
        <v>488</v>
      </c>
      <c r="AI29" s="670" t="s">
        <v>488</v>
      </c>
      <c r="AJ29" s="428">
        <v>0</v>
      </c>
      <c r="AK29" s="429">
        <v>0</v>
      </c>
      <c r="AL29" s="753">
        <v>0</v>
      </c>
      <c r="AM29" s="404">
        <v>0</v>
      </c>
      <c r="AN29" s="671" t="s">
        <v>488</v>
      </c>
      <c r="AO29" s="670" t="s">
        <v>488</v>
      </c>
      <c r="AP29" s="428">
        <v>0</v>
      </c>
      <c r="AQ29" s="750">
        <v>0</v>
      </c>
      <c r="AR29" s="753">
        <v>0</v>
      </c>
      <c r="AS29" s="404">
        <v>0</v>
      </c>
      <c r="AT29" s="671" t="s">
        <v>488</v>
      </c>
      <c r="AU29" s="670" t="s">
        <v>488</v>
      </c>
      <c r="AV29" s="785">
        <v>0.43</v>
      </c>
      <c r="AW29" s="1033">
        <v>17.02</v>
      </c>
      <c r="AX29" s="753">
        <v>16.59</v>
      </c>
      <c r="AY29" s="1063">
        <v>38.581395348837212</v>
      </c>
      <c r="AZ29" s="1064" t="s">
        <v>488</v>
      </c>
      <c r="BA29" s="1062" t="s">
        <v>488</v>
      </c>
      <c r="BB29" s="785">
        <v>-0.4</v>
      </c>
      <c r="BC29" s="1033">
        <v>17.02</v>
      </c>
      <c r="BD29" s="753">
        <v>17.419999999999998</v>
      </c>
      <c r="BE29" s="1063">
        <v>43.54999999999999</v>
      </c>
      <c r="BF29" s="1064" t="s">
        <v>488</v>
      </c>
      <c r="BG29" s="1062" t="s">
        <v>488</v>
      </c>
      <c r="BH29" s="757"/>
      <c r="BI29" s="754"/>
    </row>
    <row r="30" spans="1:61" s="3" customFormat="1" ht="24" customHeight="1" thickTop="1" thickBot="1">
      <c r="A30" s="24" t="s">
        <v>9</v>
      </c>
      <c r="B30" s="25">
        <v>49022.679999999993</v>
      </c>
      <c r="C30" s="26">
        <v>44723.720000000008</v>
      </c>
      <c r="D30" s="910">
        <v>-4298.9599999999982</v>
      </c>
      <c r="E30" s="175">
        <v>-8.7693288086248752E-2</v>
      </c>
      <c r="F30" s="25">
        <v>12675.370000000004</v>
      </c>
      <c r="G30" s="32">
        <v>12676.550000000001</v>
      </c>
      <c r="H30" s="910">
        <v>1.1799999999994801</v>
      </c>
      <c r="I30" s="178">
        <v>9.3093929407713752E-5</v>
      </c>
      <c r="J30" s="177">
        <v>0.25856134344348386</v>
      </c>
      <c r="K30" s="175">
        <v>0.28344131481012758</v>
      </c>
      <c r="L30" s="67">
        <v>12459.27</v>
      </c>
      <c r="M30" s="70">
        <v>14518.910000000002</v>
      </c>
      <c r="N30" s="910">
        <v>2059.64</v>
      </c>
      <c r="O30" s="178">
        <v>0.16530984560090609</v>
      </c>
      <c r="P30" s="177">
        <v>0.98295118801265735</v>
      </c>
      <c r="Q30" s="175">
        <v>1.145336073300701</v>
      </c>
      <c r="R30" s="67">
        <v>656.47</v>
      </c>
      <c r="S30" s="70">
        <v>661.97</v>
      </c>
      <c r="T30" s="910">
        <v>5.4999999999999361</v>
      </c>
      <c r="U30" s="296">
        <v>8.3781437080140755E-3</v>
      </c>
      <c r="V30" s="177">
        <v>1.3391148749925547E-2</v>
      </c>
      <c r="W30" s="175">
        <v>1.4801317958345144E-2</v>
      </c>
      <c r="X30" s="67">
        <v>11802.810000000001</v>
      </c>
      <c r="Y30" s="68">
        <v>13856.94</v>
      </c>
      <c r="Z30" s="910">
        <v>2054.1300000000006</v>
      </c>
      <c r="AA30" s="178">
        <v>0.17403736906719663</v>
      </c>
      <c r="AB30" s="176">
        <v>0.93116098386082591</v>
      </c>
      <c r="AC30" s="175">
        <v>1.0931160292035293</v>
      </c>
      <c r="AD30" s="67">
        <v>3823.62</v>
      </c>
      <c r="AE30" s="68">
        <v>4996.47</v>
      </c>
      <c r="AF30" s="910">
        <v>1172.8499999999995</v>
      </c>
      <c r="AG30" s="178">
        <v>0.30673811728152911</v>
      </c>
      <c r="AH30" s="176">
        <v>7.7996959774537022E-2</v>
      </c>
      <c r="AI30" s="175">
        <v>0.1117185690278</v>
      </c>
      <c r="AJ30" s="67">
        <v>1727.1699999999998</v>
      </c>
      <c r="AK30" s="68">
        <v>2554.9100000000008</v>
      </c>
      <c r="AL30" s="910">
        <v>827.74000000000024</v>
      </c>
      <c r="AM30" s="296">
        <v>0.47924639728573387</v>
      </c>
      <c r="AN30" s="176">
        <v>0.13626190004709915</v>
      </c>
      <c r="AO30" s="175">
        <v>0.20154616200780184</v>
      </c>
      <c r="AP30" s="67">
        <v>6591.65</v>
      </c>
      <c r="AQ30" s="70">
        <v>-457.11999999999898</v>
      </c>
      <c r="AR30" s="910">
        <v>-7048.77</v>
      </c>
      <c r="AS30" s="178">
        <v>-1.0693483422208399</v>
      </c>
      <c r="AT30" s="176">
        <v>0.52905587566526768</v>
      </c>
      <c r="AU30" s="175">
        <v>-3.1484457166550309E-2</v>
      </c>
      <c r="AV30" s="1058">
        <v>15016.630000000001</v>
      </c>
      <c r="AW30" s="1053">
        <v>13671.269999999999</v>
      </c>
      <c r="AX30" s="1054">
        <v>-1345.3600000000006</v>
      </c>
      <c r="AY30" s="1055">
        <v>-8.9591339734680975E-2</v>
      </c>
      <c r="AZ30" s="1056">
        <v>0.30632005430955639</v>
      </c>
      <c r="BA30" s="1057">
        <v>0.3056827562644609</v>
      </c>
      <c r="BB30" s="1058">
        <v>-474.84000000000043</v>
      </c>
      <c r="BC30" s="1059">
        <v>69.769999999999541</v>
      </c>
      <c r="BD30" s="1054">
        <v>544.6099999999999</v>
      </c>
      <c r="BE30" s="1055">
        <v>1.1469337039844991</v>
      </c>
      <c r="BF30" s="1056">
        <v>-4.0231097509830317E-2</v>
      </c>
      <c r="BG30" s="1057">
        <v>5.0350221621800724E-3</v>
      </c>
      <c r="BH30" s="294"/>
      <c r="BI30" s="295"/>
    </row>
    <row r="31" spans="1:61" ht="13.5" thickTop="1">
      <c r="A31" s="6"/>
      <c r="B31" s="5" t="s">
        <v>491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11"/>
      <c r="S31" s="7"/>
      <c r="T31" s="7"/>
      <c r="U31" s="7"/>
      <c r="V31" s="11"/>
      <c r="W31" s="7"/>
      <c r="X31" s="11"/>
      <c r="Y31" s="7"/>
      <c r="Z31" s="7"/>
      <c r="AA31" s="7"/>
      <c r="AB31" s="6"/>
      <c r="AC31" s="6"/>
      <c r="AD31" s="13"/>
      <c r="AE31" s="6"/>
      <c r="AF31" s="6"/>
      <c r="AG31" s="6"/>
      <c r="AH31" s="6"/>
      <c r="AI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13"/>
      <c r="BC31" s="6"/>
      <c r="BD31" s="6"/>
      <c r="BE31" s="6"/>
      <c r="BF31" s="6"/>
      <c r="BG31" s="6"/>
    </row>
    <row r="32" spans="1:61" ht="15">
      <c r="R32" s="46"/>
      <c r="S32" s="47"/>
      <c r="T32" s="47"/>
      <c r="U32" s="47"/>
      <c r="V32" s="46"/>
      <c r="AB32" s="39"/>
      <c r="AC32" s="39"/>
      <c r="BH32" s="297"/>
      <c r="BI32" s="297"/>
    </row>
    <row r="33" spans="3:66" ht="15">
      <c r="R33" s="46"/>
      <c r="S33" s="47"/>
      <c r="T33" s="47"/>
      <c r="U33" s="47"/>
      <c r="V33" s="46"/>
      <c r="AB33" s="39"/>
      <c r="AC33" s="39"/>
      <c r="BH33" s="297"/>
      <c r="BI33" s="297"/>
    </row>
    <row r="34" spans="3:66" s="39" customFormat="1">
      <c r="R34" s="47"/>
      <c r="S34" s="46"/>
      <c r="T34" s="46"/>
      <c r="U34" s="46"/>
      <c r="V34" s="47"/>
      <c r="W34" s="46"/>
      <c r="X34" s="47"/>
      <c r="BB34" s="6"/>
      <c r="BH34" s="6"/>
      <c r="BI34" s="6"/>
      <c r="BJ34" s="6"/>
      <c r="BK34" s="6"/>
      <c r="BL34" s="6"/>
      <c r="BM34" s="6"/>
      <c r="BN34" s="6"/>
    </row>
    <row r="35" spans="3:66" s="39" customFormat="1">
      <c r="R35" s="47"/>
      <c r="S35" s="46"/>
      <c r="T35" s="46"/>
      <c r="U35" s="46"/>
      <c r="V35" s="47"/>
      <c r="W35" s="46"/>
      <c r="X35" s="47"/>
      <c r="BH35" s="6"/>
      <c r="BI35" s="6"/>
      <c r="BJ35" s="6"/>
      <c r="BK35" s="6"/>
      <c r="BL35" s="6"/>
      <c r="BM35" s="6"/>
      <c r="BN35" s="6"/>
    </row>
    <row r="36" spans="3:66" s="39" customFormat="1">
      <c r="R36" s="47"/>
      <c r="S36" s="46"/>
      <c r="T36" s="46"/>
      <c r="U36" s="46"/>
      <c r="V36" s="47"/>
      <c r="W36" s="46"/>
      <c r="X36" s="47"/>
      <c r="BH36" s="6"/>
      <c r="BI36" s="6"/>
      <c r="BJ36" s="6"/>
      <c r="BK36" s="6"/>
      <c r="BL36" s="6"/>
      <c r="BM36" s="6"/>
      <c r="BN36" s="6"/>
    </row>
    <row r="37" spans="3:66" s="39" customFormat="1">
      <c r="R37" s="47"/>
      <c r="S37" s="46"/>
      <c r="T37" s="46"/>
      <c r="U37" s="46"/>
      <c r="V37" s="47"/>
      <c r="W37" s="46"/>
      <c r="X37" s="47"/>
      <c r="BH37" s="6"/>
      <c r="BI37" s="6"/>
      <c r="BJ37" s="6"/>
      <c r="BK37" s="6"/>
      <c r="BL37" s="6"/>
      <c r="BM37" s="6"/>
      <c r="BN37" s="6"/>
    </row>
    <row r="41" spans="3:66" s="39" customFormat="1">
      <c r="C41" s="131"/>
      <c r="D41" s="131"/>
      <c r="E41" s="131"/>
      <c r="F41" s="131"/>
      <c r="G41" s="132"/>
      <c r="H41" s="131"/>
      <c r="I41" s="131"/>
      <c r="J41" s="131"/>
      <c r="K41" s="131"/>
      <c r="W41" s="47"/>
      <c r="X41" s="46"/>
      <c r="Y41" s="47"/>
      <c r="Z41" s="47"/>
      <c r="AA41" s="47"/>
      <c r="AB41" s="46"/>
      <c r="AC41" s="47"/>
      <c r="BH41" s="6"/>
      <c r="BI41" s="6"/>
      <c r="BJ41" s="6"/>
      <c r="BK41" s="6"/>
      <c r="BL41" s="6"/>
      <c r="BM41" s="6"/>
      <c r="BN41" s="6"/>
    </row>
    <row r="42" spans="3:66" s="39" customFormat="1">
      <c r="C42" s="131"/>
      <c r="D42" s="131"/>
      <c r="E42" s="131"/>
      <c r="F42" s="131"/>
      <c r="G42" s="132"/>
      <c r="H42" s="131"/>
      <c r="I42" s="131"/>
      <c r="J42" s="131"/>
      <c r="K42" s="131"/>
      <c r="W42" s="47"/>
      <c r="X42" s="46"/>
      <c r="Y42" s="47"/>
      <c r="Z42" s="47"/>
      <c r="AA42" s="47"/>
      <c r="AB42" s="46"/>
      <c r="AC42" s="47"/>
      <c r="BH42" s="6"/>
      <c r="BI42" s="6"/>
      <c r="BJ42" s="6"/>
      <c r="BK42" s="6"/>
      <c r="BL42" s="6"/>
      <c r="BM42" s="6"/>
      <c r="BN42" s="6"/>
    </row>
    <row r="43" spans="3:66" s="39" customFormat="1">
      <c r="C43" s="131"/>
      <c r="D43" s="131"/>
      <c r="E43" s="131"/>
      <c r="F43" s="131"/>
      <c r="G43" s="132"/>
      <c r="H43" s="131"/>
      <c r="I43" s="131"/>
      <c r="J43" s="131"/>
      <c r="K43" s="131"/>
      <c r="W43" s="47"/>
      <c r="X43" s="46"/>
      <c r="Y43" s="47"/>
      <c r="Z43" s="47"/>
      <c r="AA43" s="47"/>
      <c r="AB43" s="46"/>
      <c r="AC43" s="47"/>
      <c r="BH43" s="6"/>
      <c r="BI43" s="6"/>
      <c r="BJ43" s="6"/>
      <c r="BK43" s="6"/>
      <c r="BL43" s="6"/>
      <c r="BM43" s="6"/>
      <c r="BN43" s="6"/>
    </row>
    <row r="44" spans="3:66" s="39" customFormat="1">
      <c r="C44" s="131"/>
      <c r="D44" s="131"/>
      <c r="E44" s="131"/>
      <c r="F44" s="131"/>
      <c r="G44" s="132"/>
      <c r="H44" s="131"/>
      <c r="I44" s="131"/>
      <c r="J44" s="131"/>
      <c r="K44" s="131"/>
      <c r="W44" s="47"/>
      <c r="X44" s="46"/>
      <c r="Y44" s="47"/>
      <c r="Z44" s="47"/>
      <c r="AA44" s="47"/>
      <c r="AB44" s="46"/>
      <c r="AC44" s="47"/>
      <c r="BH44" s="6"/>
      <c r="BI44" s="6"/>
      <c r="BJ44" s="6"/>
      <c r="BK44" s="6"/>
      <c r="BL44" s="6"/>
      <c r="BM44" s="6"/>
      <c r="BN44" s="6"/>
    </row>
    <row r="45" spans="3:66" s="39" customFormat="1">
      <c r="C45" s="131"/>
      <c r="D45" s="131"/>
      <c r="E45" s="131"/>
      <c r="F45" s="131"/>
      <c r="G45" s="132"/>
      <c r="H45" s="131"/>
      <c r="I45" s="131"/>
      <c r="J45" s="131"/>
      <c r="K45" s="131"/>
      <c r="W45" s="47"/>
      <c r="X45" s="46"/>
      <c r="Y45" s="47"/>
      <c r="Z45" s="47"/>
      <c r="AA45" s="47"/>
      <c r="AB45" s="46"/>
      <c r="AC45" s="47"/>
      <c r="BH45" s="6"/>
      <c r="BI45" s="6"/>
      <c r="BJ45" s="6"/>
      <c r="BK45" s="6"/>
      <c r="BL45" s="6"/>
      <c r="BM45" s="6"/>
      <c r="BN45" s="6"/>
    </row>
    <row r="46" spans="3:66" s="39" customFormat="1">
      <c r="C46" s="131"/>
      <c r="D46" s="131"/>
      <c r="E46" s="131"/>
      <c r="F46" s="131"/>
      <c r="G46" s="132"/>
      <c r="H46" s="131"/>
      <c r="I46" s="131"/>
      <c r="J46" s="131"/>
      <c r="K46" s="131"/>
      <c r="W46" s="47"/>
      <c r="X46" s="46"/>
      <c r="Y46" s="47"/>
      <c r="Z46" s="47"/>
      <c r="AA46" s="47"/>
      <c r="AB46" s="46"/>
      <c r="AC46" s="47"/>
      <c r="BH46" s="6"/>
      <c r="BI46" s="6"/>
      <c r="BJ46" s="6"/>
      <c r="BK46" s="6"/>
      <c r="BL46" s="6"/>
      <c r="BM46" s="6"/>
      <c r="BN46" s="6"/>
    </row>
    <row r="47" spans="3:66" s="39" customFormat="1">
      <c r="C47" s="131"/>
      <c r="D47" s="131"/>
      <c r="E47" s="131"/>
      <c r="F47" s="131"/>
      <c r="G47" s="132"/>
      <c r="H47" s="131"/>
      <c r="I47" s="131"/>
      <c r="J47" s="131"/>
      <c r="K47" s="131"/>
      <c r="W47" s="47"/>
      <c r="X47" s="46"/>
      <c r="Y47" s="47"/>
      <c r="Z47" s="47"/>
      <c r="AA47" s="47"/>
      <c r="AB47" s="46"/>
      <c r="AC47" s="47"/>
      <c r="BH47" s="6"/>
      <c r="BI47" s="6"/>
      <c r="BJ47" s="6"/>
      <c r="BK47" s="6"/>
      <c r="BL47" s="6"/>
      <c r="BM47" s="6"/>
      <c r="BN47" s="6"/>
    </row>
    <row r="48" spans="3:66" s="39" customFormat="1">
      <c r="C48" s="131"/>
      <c r="D48" s="131"/>
      <c r="E48" s="131"/>
      <c r="F48" s="131"/>
      <c r="G48" s="132"/>
      <c r="H48" s="131"/>
      <c r="I48" s="131"/>
      <c r="J48" s="131"/>
      <c r="K48" s="131"/>
      <c r="W48" s="47"/>
      <c r="X48" s="46"/>
      <c r="Y48" s="47"/>
      <c r="Z48" s="47"/>
      <c r="AA48" s="47"/>
      <c r="AB48" s="46"/>
      <c r="AC48" s="47"/>
      <c r="BH48" s="6"/>
      <c r="BI48" s="6"/>
      <c r="BJ48" s="6"/>
      <c r="BK48" s="6"/>
      <c r="BL48" s="6"/>
      <c r="BM48" s="6"/>
      <c r="BN48" s="6"/>
    </row>
    <row r="49" spans="2:66" s="39" customFormat="1">
      <c r="C49" s="131"/>
      <c r="D49" s="131"/>
      <c r="E49" s="131"/>
      <c r="F49" s="131"/>
      <c r="G49" s="132"/>
      <c r="H49" s="131"/>
      <c r="I49" s="131"/>
      <c r="J49" s="131"/>
      <c r="K49" s="131"/>
      <c r="W49" s="47"/>
      <c r="X49" s="46"/>
      <c r="Y49" s="47"/>
      <c r="Z49" s="47"/>
      <c r="AA49" s="47"/>
      <c r="AB49" s="46"/>
      <c r="AC49" s="47"/>
      <c r="BH49" s="6"/>
      <c r="BI49" s="6"/>
      <c r="BJ49" s="6"/>
      <c r="BK49" s="6"/>
      <c r="BL49" s="6"/>
      <c r="BM49" s="6"/>
      <c r="BN49" s="6"/>
    </row>
    <row r="50" spans="2:66">
      <c r="C50" s="131"/>
      <c r="D50" s="131"/>
      <c r="E50" s="131"/>
      <c r="F50" s="131"/>
      <c r="G50" s="132"/>
      <c r="H50" s="131"/>
      <c r="I50" s="131"/>
      <c r="J50" s="131"/>
      <c r="K50" s="131"/>
    </row>
    <row r="51" spans="2:66">
      <c r="C51" s="131"/>
      <c r="D51" s="131"/>
      <c r="E51" s="131"/>
      <c r="F51" s="131"/>
      <c r="G51" s="132"/>
      <c r="H51" s="131"/>
      <c r="I51" s="131"/>
      <c r="J51" s="131"/>
      <c r="K51" s="131"/>
    </row>
    <row r="52" spans="2:66">
      <c r="C52" s="131"/>
      <c r="D52" s="131"/>
      <c r="E52" s="131"/>
      <c r="F52" s="131"/>
      <c r="G52" s="132"/>
      <c r="H52" s="131"/>
      <c r="I52" s="131"/>
      <c r="J52" s="131"/>
      <c r="K52" s="131"/>
    </row>
    <row r="53" spans="2:66">
      <c r="C53" s="131"/>
      <c r="D53" s="131"/>
      <c r="E53" s="131"/>
      <c r="F53" s="131"/>
      <c r="G53" s="132"/>
      <c r="H53" s="131"/>
      <c r="I53" s="131"/>
      <c r="J53" s="131"/>
      <c r="K53" s="131"/>
    </row>
    <row r="54" spans="2:66">
      <c r="C54" s="131"/>
      <c r="D54" s="131"/>
      <c r="E54" s="131"/>
      <c r="F54" s="131"/>
      <c r="G54" s="132"/>
      <c r="H54" s="131"/>
      <c r="I54" s="131"/>
      <c r="J54" s="131"/>
      <c r="K54" s="131"/>
    </row>
    <row r="55" spans="2:66">
      <c r="C55" s="131"/>
      <c r="D55" s="131"/>
      <c r="E55" s="131"/>
      <c r="F55" s="131"/>
      <c r="G55" s="132"/>
      <c r="H55" s="131"/>
      <c r="I55" s="131"/>
      <c r="J55" s="131"/>
      <c r="K55" s="131"/>
    </row>
    <row r="56" spans="2:66">
      <c r="C56" s="131"/>
      <c r="D56" s="131"/>
      <c r="E56" s="131"/>
      <c r="F56" s="131"/>
      <c r="G56" s="132"/>
      <c r="H56" s="131"/>
      <c r="I56" s="131"/>
      <c r="J56" s="131"/>
      <c r="K56" s="131"/>
    </row>
    <row r="57" spans="2:66">
      <c r="C57" s="131"/>
      <c r="D57" s="131"/>
      <c r="E57" s="131"/>
      <c r="F57" s="131"/>
      <c r="G57" s="132"/>
      <c r="H57" s="131"/>
      <c r="I57" s="131"/>
      <c r="J57" s="131"/>
      <c r="K57" s="131"/>
    </row>
    <row r="58" spans="2:66">
      <c r="C58" s="131"/>
      <c r="D58" s="131"/>
      <c r="E58" s="131"/>
      <c r="F58" s="131"/>
      <c r="G58" s="132"/>
      <c r="H58" s="131"/>
      <c r="I58" s="131"/>
      <c r="J58" s="131"/>
      <c r="K58" s="131"/>
    </row>
    <row r="59" spans="2:66">
      <c r="B59" s="6"/>
      <c r="C59" s="131"/>
      <c r="D59" s="131"/>
      <c r="E59" s="131"/>
      <c r="F59" s="131"/>
      <c r="G59" s="132"/>
      <c r="H59" s="131"/>
      <c r="I59" s="131"/>
      <c r="J59" s="131"/>
      <c r="K59" s="131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</row>
    <row r="60" spans="2:66">
      <c r="B60" s="6"/>
      <c r="C60" s="131"/>
      <c r="D60" s="131"/>
      <c r="E60" s="131"/>
      <c r="F60" s="131"/>
      <c r="G60" s="132"/>
      <c r="H60" s="131"/>
      <c r="I60" s="131"/>
      <c r="J60" s="131"/>
      <c r="K60" s="131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</row>
    <row r="61" spans="2:66">
      <c r="B61" s="6"/>
      <c r="C61" s="131"/>
      <c r="D61" s="131"/>
      <c r="E61" s="131"/>
      <c r="F61" s="131"/>
      <c r="G61" s="132"/>
      <c r="H61" s="131"/>
      <c r="I61" s="131"/>
      <c r="J61" s="131"/>
      <c r="K61" s="131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</row>
    <row r="62" spans="2:66">
      <c r="B62" s="6"/>
      <c r="C62" s="131"/>
      <c r="D62" s="131"/>
      <c r="E62" s="131"/>
      <c r="F62" s="131"/>
      <c r="G62" s="132"/>
      <c r="H62" s="131"/>
      <c r="I62" s="131"/>
      <c r="J62" s="131"/>
      <c r="K62" s="131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</row>
    <row r="63" spans="2:66">
      <c r="B63" s="6"/>
      <c r="C63" s="131"/>
      <c r="D63" s="131"/>
      <c r="E63" s="131"/>
      <c r="F63" s="131"/>
      <c r="G63" s="132"/>
      <c r="H63" s="131"/>
      <c r="I63" s="131"/>
      <c r="J63" s="131"/>
      <c r="K63" s="131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</row>
    <row r="64" spans="2:66">
      <c r="B64" s="6"/>
      <c r="C64" s="131"/>
      <c r="D64" s="131"/>
      <c r="E64" s="131"/>
      <c r="F64" s="131"/>
      <c r="G64" s="132"/>
      <c r="H64" s="131"/>
      <c r="I64" s="131"/>
      <c r="J64" s="131"/>
      <c r="K64" s="131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</row>
    <row r="65" spans="1:59">
      <c r="B65" s="6"/>
      <c r="C65" s="131"/>
      <c r="D65" s="131"/>
      <c r="E65" s="131"/>
      <c r="F65" s="131"/>
      <c r="G65" s="131"/>
      <c r="H65" s="131"/>
      <c r="I65" s="131"/>
      <c r="J65" s="131"/>
      <c r="K65" s="131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</row>
    <row r="66" spans="1:59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</row>
    <row r="67" spans="1:59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</row>
    <row r="68" spans="1:59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</row>
    <row r="69" spans="1:5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</row>
    <row r="70" spans="1:59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</row>
    <row r="71" spans="1:59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</row>
    <row r="72" spans="1:59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</row>
    <row r="73" spans="1:59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</row>
    <row r="74" spans="1:59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</row>
  </sheetData>
  <sortState xmlns:xlrd2="http://schemas.microsoft.com/office/spreadsheetml/2017/richdata2" ref="A10:BG29">
    <sortCondition descending="1" ref="C10:C29"/>
  </sortState>
  <mergeCells count="109"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D73B1-F634-4F37-8AB0-6AF51720790E}">
  <sheetPr>
    <tabColor theme="6" tint="0.39997558519241921"/>
  </sheetPr>
  <dimension ref="A1:BN69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2" width="8.7109375" style="39" customWidth="1"/>
    <col min="23" max="23" width="8.7109375" style="47" customWidth="1"/>
    <col min="24" max="24" width="12.7109375" style="46" customWidth="1"/>
    <col min="25" max="25" width="12.7109375" style="47" customWidth="1"/>
    <col min="26" max="27" width="10.7109375" style="47" customWidth="1"/>
    <col min="28" max="28" width="8.7109375" style="46" customWidth="1"/>
    <col min="29" max="29" width="8.7109375" style="47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1" width="8.7109375" style="39" customWidth="1"/>
    <col min="42" max="43" width="12.7109375" style="39" customWidth="1"/>
    <col min="44" max="45" width="10.7109375" style="39" customWidth="1"/>
    <col min="46" max="47" width="8.7109375" style="39" customWidth="1"/>
    <col min="48" max="49" width="12.7109375" style="39" customWidth="1"/>
    <col min="50" max="51" width="10.7109375" style="39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16384" width="11.42578125" style="6"/>
  </cols>
  <sheetData>
    <row r="1" spans="1:6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 t="s">
        <v>303</v>
      </c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/>
      <c r="BC1" s="1384"/>
      <c r="BD1" s="1384"/>
      <c r="BE1" s="1384"/>
      <c r="BF1" s="1384"/>
      <c r="BG1" s="1384"/>
      <c r="BH1" s="114"/>
      <c r="BI1" s="114"/>
      <c r="BJ1" s="114"/>
      <c r="BK1" s="114"/>
    </row>
    <row r="2" spans="1:66" s="18" customFormat="1" ht="22.5" customHeight="1">
      <c r="A2" s="37"/>
      <c r="B2" s="1385" t="s">
        <v>454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454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 t="s">
        <v>454</v>
      </c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/>
      <c r="BC2" s="1385"/>
      <c r="BD2" s="1385"/>
      <c r="BE2" s="1385"/>
      <c r="BF2" s="1385"/>
      <c r="BG2" s="1385"/>
      <c r="BH2" s="116"/>
      <c r="BI2" s="116"/>
      <c r="BJ2" s="116"/>
      <c r="BK2" s="116"/>
    </row>
    <row r="3" spans="1:6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 t="s">
        <v>486</v>
      </c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/>
      <c r="BC3" s="1139"/>
      <c r="BD3" s="1139"/>
      <c r="BE3" s="1139"/>
      <c r="BF3" s="1139"/>
      <c r="BG3" s="1139"/>
      <c r="BH3" s="117"/>
      <c r="BI3" s="117"/>
      <c r="BJ3" s="117"/>
      <c r="BK3" s="117"/>
    </row>
    <row r="4" spans="1:6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2" t="s">
        <v>14</v>
      </c>
      <c r="Y4" s="1382"/>
      <c r="Z4" s="1382"/>
      <c r="AA4" s="1382"/>
      <c r="AB4" s="1382"/>
      <c r="AC4" s="1382"/>
      <c r="AD4" s="1382"/>
      <c r="AE4" s="1382"/>
      <c r="AF4" s="1382"/>
      <c r="AG4" s="1382"/>
      <c r="AH4" s="1382"/>
      <c r="AI4" s="1382"/>
      <c r="AJ4" s="1382"/>
      <c r="AK4" s="1382"/>
      <c r="AL4" s="1382"/>
      <c r="AM4" s="1382"/>
      <c r="AN4" s="1382"/>
      <c r="AO4" s="1382"/>
      <c r="AP4" s="1382" t="s">
        <v>14</v>
      </c>
      <c r="AQ4" s="1382"/>
      <c r="AR4" s="1382"/>
      <c r="AS4" s="1382"/>
      <c r="AT4" s="1382"/>
      <c r="AU4" s="1382"/>
      <c r="AV4" s="1382"/>
      <c r="AW4" s="1382"/>
      <c r="AX4" s="1382"/>
      <c r="AY4" s="1382"/>
      <c r="AZ4" s="1382"/>
      <c r="BA4" s="1382"/>
      <c r="BB4" s="1382"/>
      <c r="BC4" s="1382"/>
      <c r="BD4" s="1382"/>
      <c r="BE4" s="1382"/>
      <c r="BF4" s="1382"/>
      <c r="BG4" s="1382"/>
      <c r="BH4" s="21"/>
      <c r="BI4" s="21"/>
      <c r="BJ4" s="21"/>
      <c r="BK4" s="21"/>
    </row>
    <row r="5" spans="1:6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1386"/>
      <c r="AE5" s="1386"/>
      <c r="AF5" s="41"/>
      <c r="AG5" s="41"/>
      <c r="AH5" s="1386"/>
      <c r="AI5" s="1386"/>
      <c r="AJ5" s="41"/>
      <c r="AK5" s="41"/>
      <c r="AL5" s="41"/>
      <c r="AM5" s="41"/>
      <c r="AN5" s="41"/>
      <c r="AO5" s="41"/>
      <c r="AP5" s="1429"/>
      <c r="AQ5" s="1429"/>
      <c r="AR5" s="41"/>
      <c r="AS5" s="41"/>
      <c r="AT5" s="1429"/>
      <c r="AU5" s="1429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 t="s">
        <v>78</v>
      </c>
      <c r="BG5" s="1386"/>
    </row>
    <row r="6" spans="1:6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43" t="s">
        <v>38</v>
      </c>
      <c r="M6" s="1131"/>
      <c r="N6" s="1131"/>
      <c r="O6" s="1131"/>
      <c r="P6" s="1131"/>
      <c r="Q6" s="1144"/>
      <c r="R6" s="1143" t="s">
        <v>65</v>
      </c>
      <c r="S6" s="1131"/>
      <c r="T6" s="1131"/>
      <c r="U6" s="1131"/>
      <c r="V6" s="1131"/>
      <c r="W6" s="1144"/>
      <c r="X6" s="1143" t="s">
        <v>113</v>
      </c>
      <c r="Y6" s="1131"/>
      <c r="Z6" s="1131"/>
      <c r="AA6" s="1131"/>
      <c r="AB6" s="1131"/>
      <c r="AC6" s="1144"/>
      <c r="AD6" s="1130" t="s">
        <v>11</v>
      </c>
      <c r="AE6" s="1131"/>
      <c r="AF6" s="1131"/>
      <c r="AG6" s="1131"/>
      <c r="AH6" s="1131"/>
      <c r="AI6" s="1132"/>
      <c r="AJ6" s="1143" t="s">
        <v>142</v>
      </c>
      <c r="AK6" s="1131"/>
      <c r="AL6" s="1131"/>
      <c r="AM6" s="1131"/>
      <c r="AN6" s="1131"/>
      <c r="AO6" s="1144"/>
      <c r="AP6" s="1127" t="s">
        <v>39</v>
      </c>
      <c r="AQ6" s="1128"/>
      <c r="AR6" s="1128"/>
      <c r="AS6" s="1128"/>
      <c r="AT6" s="1128"/>
      <c r="AU6" s="1129"/>
      <c r="AV6" s="1428" t="s">
        <v>445</v>
      </c>
      <c r="AW6" s="1423"/>
      <c r="AX6" s="1423"/>
      <c r="AY6" s="1423"/>
      <c r="AZ6" s="1423"/>
      <c r="BA6" s="1424"/>
      <c r="BB6" s="1422" t="s">
        <v>248</v>
      </c>
      <c r="BC6" s="1423"/>
      <c r="BD6" s="1423"/>
      <c r="BE6" s="1423"/>
      <c r="BF6" s="1423"/>
      <c r="BG6" s="1424"/>
    </row>
    <row r="7" spans="1:6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1" t="s">
        <v>46</v>
      </c>
      <c r="M7" s="1273"/>
      <c r="N7" s="1273" t="s">
        <v>110</v>
      </c>
      <c r="O7" s="1273"/>
      <c r="P7" s="1276" t="s">
        <v>125</v>
      </c>
      <c r="Q7" s="1277"/>
      <c r="R7" s="1294" t="s">
        <v>46</v>
      </c>
      <c r="S7" s="1276"/>
      <c r="T7" s="1273" t="s">
        <v>110</v>
      </c>
      <c r="U7" s="1273"/>
      <c r="V7" s="1276" t="s">
        <v>126</v>
      </c>
      <c r="W7" s="1277"/>
      <c r="X7" s="1271" t="s">
        <v>46</v>
      </c>
      <c r="Y7" s="1272"/>
      <c r="Z7" s="1273" t="s">
        <v>110</v>
      </c>
      <c r="AA7" s="1273"/>
      <c r="AB7" s="1276" t="s">
        <v>127</v>
      </c>
      <c r="AC7" s="1277"/>
      <c r="AD7" s="1276" t="s">
        <v>46</v>
      </c>
      <c r="AE7" s="1272"/>
      <c r="AF7" s="1273" t="s">
        <v>110</v>
      </c>
      <c r="AG7" s="1273"/>
      <c r="AH7" s="1276" t="s">
        <v>126</v>
      </c>
      <c r="AI7" s="1277"/>
      <c r="AJ7" s="1271" t="s">
        <v>46</v>
      </c>
      <c r="AK7" s="1273"/>
      <c r="AL7" s="1273" t="s">
        <v>110</v>
      </c>
      <c r="AM7" s="1273"/>
      <c r="AN7" s="1276" t="s">
        <v>127</v>
      </c>
      <c r="AO7" s="1277"/>
      <c r="AP7" s="1294" t="s">
        <v>46</v>
      </c>
      <c r="AQ7" s="1276"/>
      <c r="AR7" s="1272" t="s">
        <v>110</v>
      </c>
      <c r="AS7" s="1276"/>
      <c r="AT7" s="1276" t="s">
        <v>129</v>
      </c>
      <c r="AU7" s="1277"/>
      <c r="AV7" s="1420" t="s">
        <v>46</v>
      </c>
      <c r="AW7" s="1421"/>
      <c r="AX7" s="1421" t="s">
        <v>110</v>
      </c>
      <c r="AY7" s="1421"/>
      <c r="AZ7" s="1276" t="s">
        <v>131</v>
      </c>
      <c r="BA7" s="1277"/>
      <c r="BB7" s="1425" t="s">
        <v>46</v>
      </c>
      <c r="BC7" s="1426"/>
      <c r="BD7" s="1421" t="s">
        <v>110</v>
      </c>
      <c r="BE7" s="1421"/>
      <c r="BF7" s="1425" t="s">
        <v>132</v>
      </c>
      <c r="BG7" s="1427"/>
      <c r="BH7" s="262"/>
      <c r="BI7" s="262"/>
      <c r="BJ7" s="262"/>
      <c r="BK7" s="262"/>
      <c r="BL7" s="262"/>
      <c r="BM7" s="262"/>
      <c r="BN7" s="262"/>
    </row>
    <row r="8" spans="1:6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28">
        <v>45838</v>
      </c>
      <c r="N8" s="1390" t="s">
        <v>46</v>
      </c>
      <c r="O8" s="1390" t="s">
        <v>47</v>
      </c>
      <c r="P8" s="33">
        <v>45473</v>
      </c>
      <c r="Q8" s="29">
        <v>45838</v>
      </c>
      <c r="R8" s="27">
        <v>45473</v>
      </c>
      <c r="S8" s="28">
        <v>45838</v>
      </c>
      <c r="T8" s="1392" t="s">
        <v>46</v>
      </c>
      <c r="U8" s="1392" t="s">
        <v>47</v>
      </c>
      <c r="V8" s="28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33">
        <v>45473</v>
      </c>
      <c r="AO8" s="29">
        <v>45838</v>
      </c>
      <c r="AP8" s="27">
        <v>45473</v>
      </c>
      <c r="AQ8" s="34">
        <v>45838</v>
      </c>
      <c r="AR8" s="1407" t="s">
        <v>46</v>
      </c>
      <c r="AS8" s="1407" t="s">
        <v>47</v>
      </c>
      <c r="AT8" s="28">
        <v>45473</v>
      </c>
      <c r="AU8" s="29">
        <v>45838</v>
      </c>
      <c r="AV8" s="1048">
        <v>45473</v>
      </c>
      <c r="AW8" s="1049">
        <v>45838</v>
      </c>
      <c r="AX8" s="1418" t="s">
        <v>46</v>
      </c>
      <c r="AY8" s="1418" t="s">
        <v>47</v>
      </c>
      <c r="AZ8" s="1050">
        <v>45473</v>
      </c>
      <c r="BA8" s="1051">
        <v>45838</v>
      </c>
      <c r="BB8" s="1048">
        <v>45473</v>
      </c>
      <c r="BC8" s="1052">
        <v>45838</v>
      </c>
      <c r="BD8" s="1418" t="s">
        <v>46</v>
      </c>
      <c r="BE8" s="1418" t="s">
        <v>47</v>
      </c>
      <c r="BF8" s="1049">
        <v>45473</v>
      </c>
      <c r="BG8" s="1051">
        <v>45838</v>
      </c>
    </row>
    <row r="9" spans="1:6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396">
        <v>3</v>
      </c>
      <c r="M9" s="1401"/>
      <c r="N9" s="1391"/>
      <c r="O9" s="1391"/>
      <c r="P9" s="1394" t="s">
        <v>53</v>
      </c>
      <c r="Q9" s="1395"/>
      <c r="R9" s="1399">
        <v>4</v>
      </c>
      <c r="S9" s="1400"/>
      <c r="T9" s="1393"/>
      <c r="U9" s="1393"/>
      <c r="V9" s="1398" t="s">
        <v>447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400">
        <v>6</v>
      </c>
      <c r="AE9" s="1397"/>
      <c r="AF9" s="1393"/>
      <c r="AG9" s="1393"/>
      <c r="AH9" s="1398" t="s">
        <v>448</v>
      </c>
      <c r="AI9" s="1402"/>
      <c r="AJ9" s="1396">
        <v>7</v>
      </c>
      <c r="AK9" s="1401"/>
      <c r="AL9" s="1393"/>
      <c r="AM9" s="1393"/>
      <c r="AN9" s="1394" t="s">
        <v>449</v>
      </c>
      <c r="AO9" s="1395"/>
      <c r="AP9" s="1399">
        <v>8</v>
      </c>
      <c r="AQ9" s="1400"/>
      <c r="AR9" s="1408"/>
      <c r="AS9" s="1408"/>
      <c r="AT9" s="1402" t="s">
        <v>450</v>
      </c>
      <c r="AU9" s="1403"/>
      <c r="AV9" s="1416">
        <v>9</v>
      </c>
      <c r="AW9" s="1417"/>
      <c r="AX9" s="1419"/>
      <c r="AY9" s="1419"/>
      <c r="AZ9" s="1411" t="s">
        <v>451</v>
      </c>
      <c r="BA9" s="1412"/>
      <c r="BB9" s="1413">
        <v>10</v>
      </c>
      <c r="BC9" s="1414"/>
      <c r="BD9" s="1419"/>
      <c r="BE9" s="1419"/>
      <c r="BF9" s="1415" t="s">
        <v>452</v>
      </c>
      <c r="BG9" s="1412"/>
    </row>
    <row r="10" spans="1:66" s="752" customFormat="1" ht="19.5" customHeight="1">
      <c r="A10" s="758" t="s">
        <v>27</v>
      </c>
      <c r="B10" s="428">
        <v>939.88</v>
      </c>
      <c r="C10" s="429">
        <v>9568.6299999999992</v>
      </c>
      <c r="D10" s="749">
        <v>8628.75</v>
      </c>
      <c r="E10" s="388">
        <v>9.1806932799931911</v>
      </c>
      <c r="F10" s="428">
        <v>62.63</v>
      </c>
      <c r="G10" s="750">
        <v>1103.8499999999999</v>
      </c>
      <c r="H10" s="749">
        <v>1041.2199999999998</v>
      </c>
      <c r="I10" s="442">
        <v>16.624940124540952</v>
      </c>
      <c r="J10" s="748">
        <v>6.6636166319104573E-2</v>
      </c>
      <c r="K10" s="670">
        <v>0.11536134221931457</v>
      </c>
      <c r="L10" s="428">
        <v>64.680000000000007</v>
      </c>
      <c r="M10" s="750">
        <v>322.38</v>
      </c>
      <c r="N10" s="749">
        <v>257.7</v>
      </c>
      <c r="O10" s="442">
        <v>3.9842300556586263</v>
      </c>
      <c r="P10" s="748">
        <v>1.0327319176113685</v>
      </c>
      <c r="Q10" s="670">
        <v>0.2920505503465145</v>
      </c>
      <c r="R10" s="428">
        <v>0</v>
      </c>
      <c r="S10" s="750">
        <v>0</v>
      </c>
      <c r="T10" s="749">
        <v>0</v>
      </c>
      <c r="U10" s="442">
        <v>0</v>
      </c>
      <c r="V10" s="669">
        <v>0</v>
      </c>
      <c r="W10" s="670">
        <v>0</v>
      </c>
      <c r="X10" s="428">
        <v>64.680000000000007</v>
      </c>
      <c r="Y10" s="429">
        <v>322.38</v>
      </c>
      <c r="Z10" s="749">
        <v>257.7</v>
      </c>
      <c r="AA10" s="442">
        <v>3.9842300556586263</v>
      </c>
      <c r="AB10" s="669">
        <v>1.0327319176113685</v>
      </c>
      <c r="AC10" s="670">
        <v>0.2920505503465145</v>
      </c>
      <c r="AD10" s="428">
        <v>555.26</v>
      </c>
      <c r="AE10" s="429">
        <v>11.72</v>
      </c>
      <c r="AF10" s="749">
        <v>-543.54</v>
      </c>
      <c r="AG10" s="442">
        <v>-0.97889277095414751</v>
      </c>
      <c r="AH10" s="669">
        <v>0.590777546069711</v>
      </c>
      <c r="AI10" s="670">
        <v>1.2248357392855614E-3</v>
      </c>
      <c r="AJ10" s="428">
        <v>195.57</v>
      </c>
      <c r="AK10" s="429">
        <v>-741.31</v>
      </c>
      <c r="AL10" s="749">
        <v>-936.87999999999988</v>
      </c>
      <c r="AM10" s="442">
        <v>-4.7905097918903712</v>
      </c>
      <c r="AN10" s="669">
        <v>3.1226249401245405</v>
      </c>
      <c r="AO10" s="751">
        <v>-0.67156769488608059</v>
      </c>
      <c r="AP10" s="428">
        <v>187.33</v>
      </c>
      <c r="AQ10" s="750">
        <v>322.3</v>
      </c>
      <c r="AR10" s="749">
        <v>134.97</v>
      </c>
      <c r="AS10" s="442">
        <v>0.72049324721080443</v>
      </c>
      <c r="AT10" s="669">
        <v>2.8962585034013606</v>
      </c>
      <c r="AU10" s="670">
        <v>0.99975184564799313</v>
      </c>
      <c r="AV10" s="785">
        <v>104.98</v>
      </c>
      <c r="AW10" s="1033">
        <v>1427.13</v>
      </c>
      <c r="AX10" s="749">
        <v>1322.15</v>
      </c>
      <c r="AY10" s="1060">
        <v>12.594303676890837</v>
      </c>
      <c r="AZ10" s="1061">
        <v>0.11169511001404435</v>
      </c>
      <c r="BA10" s="1062">
        <v>0.14914674305517092</v>
      </c>
      <c r="BB10" s="785">
        <v>-186.07</v>
      </c>
      <c r="BC10" s="1033">
        <v>-165.09</v>
      </c>
      <c r="BD10" s="749">
        <v>20.97999999999999</v>
      </c>
      <c r="BE10" s="1060">
        <v>0.11275326490030628</v>
      </c>
      <c r="BF10" s="1061">
        <v>-2.8767779839208405</v>
      </c>
      <c r="BG10" s="1062">
        <v>-0.51209752466033875</v>
      </c>
    </row>
    <row r="11" spans="1:66" s="752" customFormat="1" ht="19.5" customHeight="1">
      <c r="A11" s="758" t="s">
        <v>50</v>
      </c>
      <c r="B11" s="428">
        <v>7141.76</v>
      </c>
      <c r="C11" s="429">
        <v>8760.4500000000007</v>
      </c>
      <c r="D11" s="753">
        <v>1618.6900000000005</v>
      </c>
      <c r="E11" s="388">
        <v>0.22665141365713781</v>
      </c>
      <c r="F11" s="428">
        <v>3984.14</v>
      </c>
      <c r="G11" s="750">
        <v>5456.01</v>
      </c>
      <c r="H11" s="753">
        <v>1471.8700000000003</v>
      </c>
      <c r="I11" s="404">
        <v>0.369432299065796</v>
      </c>
      <c r="J11" s="743">
        <v>0.55786528810825342</v>
      </c>
      <c r="K11" s="670">
        <v>0.62280019861993385</v>
      </c>
      <c r="L11" s="428">
        <v>3365.78</v>
      </c>
      <c r="M11" s="750">
        <v>6218.39</v>
      </c>
      <c r="N11" s="753">
        <v>2852.61</v>
      </c>
      <c r="O11" s="404">
        <v>0.8475331126811616</v>
      </c>
      <c r="P11" s="743">
        <v>0.84479461063115258</v>
      </c>
      <c r="Q11" s="670">
        <v>1.1397321485847716</v>
      </c>
      <c r="R11" s="428">
        <v>265.54000000000002</v>
      </c>
      <c r="S11" s="750">
        <v>263.04000000000002</v>
      </c>
      <c r="T11" s="753">
        <v>-2.5</v>
      </c>
      <c r="U11" s="404">
        <v>-9.4147774346614432E-3</v>
      </c>
      <c r="V11" s="671">
        <v>3.7181311049377185E-2</v>
      </c>
      <c r="W11" s="670">
        <v>3.0025854836224167E-2</v>
      </c>
      <c r="X11" s="428">
        <v>3100.24</v>
      </c>
      <c r="Y11" s="429">
        <v>5955.35</v>
      </c>
      <c r="Z11" s="753">
        <v>2855.1100000000006</v>
      </c>
      <c r="AA11" s="404">
        <v>0.92093192785074729</v>
      </c>
      <c r="AB11" s="671">
        <v>0.77814534629807186</v>
      </c>
      <c r="AC11" s="670">
        <v>1.0915210932531283</v>
      </c>
      <c r="AD11" s="428">
        <v>4458.21</v>
      </c>
      <c r="AE11" s="429">
        <v>306.57</v>
      </c>
      <c r="AF11" s="753">
        <v>-4151.6400000000003</v>
      </c>
      <c r="AG11" s="404">
        <v>-0.93123473322252659</v>
      </c>
      <c r="AH11" s="671">
        <v>0.62424528407563395</v>
      </c>
      <c r="AI11" s="670">
        <v>3.4994777665530878E-2</v>
      </c>
      <c r="AJ11" s="428">
        <v>2675.13</v>
      </c>
      <c r="AK11" s="429">
        <v>180.44</v>
      </c>
      <c r="AL11" s="753">
        <v>-2494.69</v>
      </c>
      <c r="AM11" s="404">
        <v>-0.93254907238152907</v>
      </c>
      <c r="AN11" s="671">
        <v>0.67144477854693863</v>
      </c>
      <c r="AO11" s="670">
        <v>3.3071786891886196E-2</v>
      </c>
      <c r="AP11" s="428">
        <v>3939.88</v>
      </c>
      <c r="AQ11" s="750">
        <v>-110.62</v>
      </c>
      <c r="AR11" s="753">
        <v>-4050.5</v>
      </c>
      <c r="AS11" s="404">
        <v>-1.0280769972689523</v>
      </c>
      <c r="AT11" s="671">
        <v>1.1705696747856367</v>
      </c>
      <c r="AU11" s="670">
        <v>-1.7789170508765131E-2</v>
      </c>
      <c r="AV11" s="785">
        <v>2293.59</v>
      </c>
      <c r="AW11" s="1033">
        <v>2689.35</v>
      </c>
      <c r="AX11" s="753">
        <v>395.75999999999976</v>
      </c>
      <c r="AY11" s="1063">
        <v>0.17255045583561129</v>
      </c>
      <c r="AZ11" s="1064">
        <v>0.32115192893628464</v>
      </c>
      <c r="BA11" s="1062">
        <v>0.30698765474376311</v>
      </c>
      <c r="BB11" s="785">
        <v>1090.6300000000001</v>
      </c>
      <c r="BC11" s="1033">
        <v>1297.04</v>
      </c>
      <c r="BD11" s="753">
        <v>206.40999999999985</v>
      </c>
      <c r="BE11" s="1063">
        <v>0.18925758506551243</v>
      </c>
      <c r="BF11" s="1064">
        <v>0.35178889376306355</v>
      </c>
      <c r="BG11" s="1062">
        <v>0.21779408431074579</v>
      </c>
      <c r="BH11" s="788"/>
    </row>
    <row r="12" spans="1:66" s="752" customFormat="1" ht="19.5" customHeight="1">
      <c r="A12" s="758" t="s">
        <v>23</v>
      </c>
      <c r="B12" s="428">
        <v>3585.92</v>
      </c>
      <c r="C12" s="429">
        <v>3478.02</v>
      </c>
      <c r="D12" s="753">
        <v>-107.90000000000009</v>
      </c>
      <c r="E12" s="388">
        <v>-3.008990719257543E-2</v>
      </c>
      <c r="F12" s="428">
        <v>945.07</v>
      </c>
      <c r="G12" s="750">
        <v>1191.57</v>
      </c>
      <c r="H12" s="753">
        <v>246.49999999999989</v>
      </c>
      <c r="I12" s="404">
        <v>0.26082724031024146</v>
      </c>
      <c r="J12" s="743">
        <v>0.26355021863287525</v>
      </c>
      <c r="K12" s="670">
        <v>0.34260010005692892</v>
      </c>
      <c r="L12" s="428">
        <v>931.59</v>
      </c>
      <c r="M12" s="750">
        <v>1095.7</v>
      </c>
      <c r="N12" s="753">
        <v>164.11</v>
      </c>
      <c r="O12" s="404">
        <v>0.17616118678817935</v>
      </c>
      <c r="P12" s="743">
        <v>0.98573650629053933</v>
      </c>
      <c r="Q12" s="670">
        <v>0.91954312377787295</v>
      </c>
      <c r="R12" s="428">
        <v>0</v>
      </c>
      <c r="S12" s="750">
        <v>0</v>
      </c>
      <c r="T12" s="753">
        <v>0</v>
      </c>
      <c r="U12" s="404">
        <v>0</v>
      </c>
      <c r="V12" s="671">
        <v>0</v>
      </c>
      <c r="W12" s="670">
        <v>0</v>
      </c>
      <c r="X12" s="428">
        <v>931.59</v>
      </c>
      <c r="Y12" s="429">
        <v>1095.7</v>
      </c>
      <c r="Z12" s="753">
        <v>164.11</v>
      </c>
      <c r="AA12" s="404">
        <v>0.17616118678817935</v>
      </c>
      <c r="AB12" s="671">
        <v>0.98573650629053933</v>
      </c>
      <c r="AC12" s="670">
        <v>0.91954312377787295</v>
      </c>
      <c r="AD12" s="428">
        <v>418.93</v>
      </c>
      <c r="AE12" s="429">
        <v>279.60000000000002</v>
      </c>
      <c r="AF12" s="753">
        <v>-139.32999999999998</v>
      </c>
      <c r="AG12" s="404">
        <v>-0.3325853961282314</v>
      </c>
      <c r="AH12" s="671">
        <v>0.11682636533999644</v>
      </c>
      <c r="AI12" s="670">
        <v>8.0390567046768002E-2</v>
      </c>
      <c r="AJ12" s="428">
        <v>289.81</v>
      </c>
      <c r="AK12" s="429">
        <v>212.62</v>
      </c>
      <c r="AL12" s="753">
        <v>-77.19</v>
      </c>
      <c r="AM12" s="404">
        <v>-0.26634691694558504</v>
      </c>
      <c r="AN12" s="671">
        <v>0.30665453352661703</v>
      </c>
      <c r="AO12" s="670">
        <v>0.1784368522201801</v>
      </c>
      <c r="AP12" s="428">
        <v>173.68</v>
      </c>
      <c r="AQ12" s="750">
        <v>247.94</v>
      </c>
      <c r="AR12" s="753">
        <v>74.259999999999991</v>
      </c>
      <c r="AS12" s="404">
        <v>0.42756794104099488</v>
      </c>
      <c r="AT12" s="671">
        <v>0.18643394626391438</v>
      </c>
      <c r="AU12" s="670">
        <v>0.22628456694350643</v>
      </c>
      <c r="AV12" s="785">
        <v>1294.75</v>
      </c>
      <c r="AW12" s="1033">
        <v>1262.92</v>
      </c>
      <c r="AX12" s="753">
        <v>-31.829999999999927</v>
      </c>
      <c r="AY12" s="1063">
        <v>-2.4583896505116762E-2</v>
      </c>
      <c r="AZ12" s="1064">
        <v>0.36106494288773872</v>
      </c>
      <c r="BA12" s="1062">
        <v>0.36311464568921398</v>
      </c>
      <c r="BB12" s="785">
        <v>146.81</v>
      </c>
      <c r="BC12" s="1033">
        <v>266.29000000000002</v>
      </c>
      <c r="BD12" s="753">
        <v>119.48000000000002</v>
      </c>
      <c r="BE12" s="1063">
        <v>0.81384101900415518</v>
      </c>
      <c r="BF12" s="1064">
        <v>0.15759078564604601</v>
      </c>
      <c r="BG12" s="1062">
        <v>0.24303185178424752</v>
      </c>
    </row>
    <row r="13" spans="1:66" s="752" customFormat="1" ht="19.5" customHeight="1">
      <c r="A13" s="758" t="s">
        <v>28</v>
      </c>
      <c r="B13" s="428">
        <v>2028.74</v>
      </c>
      <c r="C13" s="429">
        <v>1177.82</v>
      </c>
      <c r="D13" s="753">
        <v>-850.92000000000007</v>
      </c>
      <c r="E13" s="388">
        <v>-0.41943275136291497</v>
      </c>
      <c r="F13" s="428">
        <v>1019.14</v>
      </c>
      <c r="G13" s="750">
        <v>155.22</v>
      </c>
      <c r="H13" s="753">
        <v>-863.92</v>
      </c>
      <c r="I13" s="404">
        <v>-0.84769511548953036</v>
      </c>
      <c r="J13" s="743">
        <v>0.50235121306820985</v>
      </c>
      <c r="K13" s="670">
        <v>0.13178584163963933</v>
      </c>
      <c r="L13" s="428">
        <v>798.37</v>
      </c>
      <c r="M13" s="750">
        <v>148.25</v>
      </c>
      <c r="N13" s="753">
        <v>-650.12</v>
      </c>
      <c r="O13" s="404">
        <v>-0.81430915490311506</v>
      </c>
      <c r="P13" s="743">
        <v>0.78337617991640007</v>
      </c>
      <c r="Q13" s="670">
        <v>0.95509599278443502</v>
      </c>
      <c r="R13" s="428">
        <v>0</v>
      </c>
      <c r="S13" s="750">
        <v>0</v>
      </c>
      <c r="T13" s="753">
        <v>0</v>
      </c>
      <c r="U13" s="404">
        <v>0</v>
      </c>
      <c r="V13" s="671">
        <v>0</v>
      </c>
      <c r="W13" s="670">
        <v>0</v>
      </c>
      <c r="X13" s="428">
        <v>798.37</v>
      </c>
      <c r="Y13" s="429">
        <v>148.25</v>
      </c>
      <c r="Z13" s="753">
        <v>-650.12</v>
      </c>
      <c r="AA13" s="404">
        <v>-0.81430915490311506</v>
      </c>
      <c r="AB13" s="671">
        <v>0.78337617991640007</v>
      </c>
      <c r="AC13" s="670">
        <v>0.95509599278443502</v>
      </c>
      <c r="AD13" s="428">
        <v>11.15</v>
      </c>
      <c r="AE13" s="429">
        <v>8.4700000000000006</v>
      </c>
      <c r="AF13" s="753">
        <v>-2.6799999999999997</v>
      </c>
      <c r="AG13" s="404">
        <v>-0.2403587443946188</v>
      </c>
      <c r="AH13" s="671">
        <v>5.4960221615386893E-3</v>
      </c>
      <c r="AI13" s="670">
        <v>7.1912516343753726E-3</v>
      </c>
      <c r="AJ13" s="428">
        <v>4.46</v>
      </c>
      <c r="AK13" s="429">
        <v>3.39</v>
      </c>
      <c r="AL13" s="753">
        <v>-1.0699999999999998</v>
      </c>
      <c r="AM13" s="404">
        <v>-0.23991031390134526</v>
      </c>
      <c r="AN13" s="671">
        <v>4.3762387895676744E-3</v>
      </c>
      <c r="AO13" s="670">
        <v>2.1839969076149983E-2</v>
      </c>
      <c r="AP13" s="428">
        <v>36.32</v>
      </c>
      <c r="AQ13" s="750">
        <v>10.69</v>
      </c>
      <c r="AR13" s="753">
        <v>-25.630000000000003</v>
      </c>
      <c r="AS13" s="404">
        <v>-0.70567180616740099</v>
      </c>
      <c r="AT13" s="671">
        <v>4.5492691358643235E-2</v>
      </c>
      <c r="AU13" s="670">
        <v>7.2107925801011802E-2</v>
      </c>
      <c r="AV13" s="785">
        <v>519.70000000000005</v>
      </c>
      <c r="AW13" s="1033">
        <v>452.47</v>
      </c>
      <c r="AX13" s="753">
        <v>-67.230000000000018</v>
      </c>
      <c r="AY13" s="1063">
        <v>-0.12936309409274585</v>
      </c>
      <c r="AZ13" s="1064">
        <v>0.25616885357413965</v>
      </c>
      <c r="BA13" s="1062">
        <v>0.38415886977636654</v>
      </c>
      <c r="BB13" s="785">
        <v>55.83</v>
      </c>
      <c r="BC13" s="1033">
        <v>74.31</v>
      </c>
      <c r="BD13" s="753">
        <v>18.480000000000004</v>
      </c>
      <c r="BE13" s="1063">
        <v>0.33100483610961856</v>
      </c>
      <c r="BF13" s="1064">
        <v>6.9929982339015748E-2</v>
      </c>
      <c r="BG13" s="1062">
        <v>0.50124789207419895</v>
      </c>
    </row>
    <row r="14" spans="1:66" s="752" customFormat="1" ht="19.5" customHeight="1">
      <c r="A14" s="758" t="s">
        <v>2</v>
      </c>
      <c r="B14" s="428">
        <v>1669.29</v>
      </c>
      <c r="C14" s="429">
        <v>891.77</v>
      </c>
      <c r="D14" s="753">
        <v>-777.52</v>
      </c>
      <c r="E14" s="388">
        <v>-0.46577886406795704</v>
      </c>
      <c r="F14" s="428">
        <v>643.39</v>
      </c>
      <c r="G14" s="750">
        <v>320.08</v>
      </c>
      <c r="H14" s="753">
        <v>-323.31</v>
      </c>
      <c r="I14" s="404">
        <v>-0.50251014159374563</v>
      </c>
      <c r="J14" s="743">
        <v>0.38542733737097806</v>
      </c>
      <c r="K14" s="670">
        <v>0.35892662906354778</v>
      </c>
      <c r="L14" s="428">
        <v>577.36</v>
      </c>
      <c r="M14" s="750">
        <v>186.81</v>
      </c>
      <c r="N14" s="753">
        <v>-390.55</v>
      </c>
      <c r="O14" s="404">
        <v>-0.67644104198420396</v>
      </c>
      <c r="P14" s="743">
        <v>0.89737173409596049</v>
      </c>
      <c r="Q14" s="670">
        <v>0.58363534116470883</v>
      </c>
      <c r="R14" s="428">
        <v>1164.03</v>
      </c>
      <c r="S14" s="750">
        <v>97.28</v>
      </c>
      <c r="T14" s="753">
        <v>-1066.75</v>
      </c>
      <c r="U14" s="404">
        <v>-0.91642827074903566</v>
      </c>
      <c r="V14" s="671">
        <v>0.69732041766259911</v>
      </c>
      <c r="W14" s="670">
        <v>0.10908642362941118</v>
      </c>
      <c r="X14" s="428">
        <v>-586.66999999999996</v>
      </c>
      <c r="Y14" s="429">
        <v>89.54</v>
      </c>
      <c r="Z14" s="753">
        <v>676.20999999999992</v>
      </c>
      <c r="AA14" s="404">
        <v>1.1526241328174271</v>
      </c>
      <c r="AB14" s="671">
        <v>-0.91184196210696467</v>
      </c>
      <c r="AC14" s="670">
        <v>0.27974256435891032</v>
      </c>
      <c r="AD14" s="428">
        <v>9204.18</v>
      </c>
      <c r="AE14" s="429">
        <v>1056.26</v>
      </c>
      <c r="AF14" s="753">
        <v>-8147.92</v>
      </c>
      <c r="AG14" s="404">
        <v>-0.8852412708139128</v>
      </c>
      <c r="AH14" s="671">
        <v>5.5138292327875922</v>
      </c>
      <c r="AI14" s="670">
        <v>1.1844533904482097</v>
      </c>
      <c r="AJ14" s="428">
        <v>3711.36</v>
      </c>
      <c r="AK14" s="429">
        <v>336.89</v>
      </c>
      <c r="AL14" s="753">
        <v>-3374.4700000000003</v>
      </c>
      <c r="AM14" s="404">
        <v>-0.9092273452319366</v>
      </c>
      <c r="AN14" s="671">
        <v>5.7684452664791186</v>
      </c>
      <c r="AO14" s="670">
        <v>1.0525181204698826</v>
      </c>
      <c r="AP14" s="428">
        <v>3581.28</v>
      </c>
      <c r="AQ14" s="750">
        <v>-62.4</v>
      </c>
      <c r="AR14" s="753">
        <v>-3643.6800000000003</v>
      </c>
      <c r="AS14" s="404">
        <v>-1.017423937809945</v>
      </c>
      <c r="AT14" s="671">
        <v>6.2028543716225579</v>
      </c>
      <c r="AU14" s="670">
        <v>-0.33402922755741127</v>
      </c>
      <c r="AV14" s="785">
        <v>935.42</v>
      </c>
      <c r="AW14" s="1033">
        <v>1002.99</v>
      </c>
      <c r="AX14" s="753">
        <v>67.57000000000005</v>
      </c>
      <c r="AY14" s="1063">
        <v>7.2234931902247182E-2</v>
      </c>
      <c r="AZ14" s="1064">
        <v>0.56036997765517071</v>
      </c>
      <c r="BA14" s="1062">
        <v>1.1247182569496619</v>
      </c>
      <c r="BB14" s="785">
        <v>525.59</v>
      </c>
      <c r="BC14" s="1033">
        <v>541.12</v>
      </c>
      <c r="BD14" s="753">
        <v>15.529999999999973</v>
      </c>
      <c r="BE14" s="1063">
        <v>2.9547746342205847E-2</v>
      </c>
      <c r="BF14" s="1064" t="s">
        <v>488</v>
      </c>
      <c r="BG14" s="1062">
        <v>6.0433325887871341</v>
      </c>
      <c r="BH14" s="755"/>
      <c r="BI14" s="754"/>
    </row>
    <row r="15" spans="1:66" s="752" customFormat="1" ht="19.5" customHeight="1">
      <c r="A15" s="758" t="s">
        <v>5</v>
      </c>
      <c r="B15" s="428">
        <v>662.26</v>
      </c>
      <c r="C15" s="429">
        <v>831.49</v>
      </c>
      <c r="D15" s="753">
        <v>169.23000000000002</v>
      </c>
      <c r="E15" s="388">
        <v>0.2555340802705886</v>
      </c>
      <c r="F15" s="428">
        <v>195.7</v>
      </c>
      <c r="G15" s="750">
        <v>134.56</v>
      </c>
      <c r="H15" s="753">
        <v>-61.139999999999986</v>
      </c>
      <c r="I15" s="404">
        <v>-0.31241696474195191</v>
      </c>
      <c r="J15" s="743">
        <v>0.29550327665871406</v>
      </c>
      <c r="K15" s="670">
        <v>0.16182996788897042</v>
      </c>
      <c r="L15" s="428">
        <v>189.84</v>
      </c>
      <c r="M15" s="750">
        <v>187.25</v>
      </c>
      <c r="N15" s="753">
        <v>-2.5900000000000034</v>
      </c>
      <c r="O15" s="404">
        <v>-1.3643067846607687E-2</v>
      </c>
      <c r="P15" s="743">
        <v>0.97005620848237106</v>
      </c>
      <c r="Q15" s="670">
        <v>1.3915725326991677</v>
      </c>
      <c r="R15" s="428">
        <v>0</v>
      </c>
      <c r="S15" s="750">
        <v>0</v>
      </c>
      <c r="T15" s="753">
        <v>0</v>
      </c>
      <c r="U15" s="404">
        <v>0</v>
      </c>
      <c r="V15" s="671">
        <v>0</v>
      </c>
      <c r="W15" s="670">
        <v>0</v>
      </c>
      <c r="X15" s="428">
        <v>189.84</v>
      </c>
      <c r="Y15" s="429">
        <v>187.25</v>
      </c>
      <c r="Z15" s="753">
        <v>-2.5900000000000034</v>
      </c>
      <c r="AA15" s="404">
        <v>-1.3643067846607687E-2</v>
      </c>
      <c r="AB15" s="671">
        <v>0.97005620848237106</v>
      </c>
      <c r="AC15" s="670">
        <v>1.3915725326991677</v>
      </c>
      <c r="AD15" s="428">
        <v>3</v>
      </c>
      <c r="AE15" s="429">
        <v>287.27999999999997</v>
      </c>
      <c r="AF15" s="753">
        <v>284.27999999999997</v>
      </c>
      <c r="AG15" s="404">
        <v>94.759999999999991</v>
      </c>
      <c r="AH15" s="671">
        <v>4.529942922719174E-3</v>
      </c>
      <c r="AI15" s="670">
        <v>0.34550024654535827</v>
      </c>
      <c r="AJ15" s="428">
        <v>0.9</v>
      </c>
      <c r="AK15" s="429">
        <v>84.46</v>
      </c>
      <c r="AL15" s="753">
        <v>83.559999999999988</v>
      </c>
      <c r="AM15" s="404">
        <v>92.844444444444434</v>
      </c>
      <c r="AN15" s="671">
        <v>4.5988758303525806E-3</v>
      </c>
      <c r="AO15" s="670">
        <v>0.62767538644470866</v>
      </c>
      <c r="AP15" s="428">
        <v>1.1499999999999999</v>
      </c>
      <c r="AQ15" s="750">
        <v>152.75</v>
      </c>
      <c r="AR15" s="753">
        <v>151.6</v>
      </c>
      <c r="AS15" s="404">
        <v>131.82608695652175</v>
      </c>
      <c r="AT15" s="671">
        <v>6.0577328276443312E-3</v>
      </c>
      <c r="AU15" s="670">
        <v>0.81575433911882511</v>
      </c>
      <c r="AV15" s="785">
        <v>149.08000000000001</v>
      </c>
      <c r="AW15" s="1033">
        <v>202.21</v>
      </c>
      <c r="AX15" s="753">
        <v>53.129999999999995</v>
      </c>
      <c r="AY15" s="1063">
        <v>0.3563858331097397</v>
      </c>
      <c r="AZ15" s="1064">
        <v>0.22510796363965815</v>
      </c>
      <c r="BA15" s="1062">
        <v>0.2431899361387389</v>
      </c>
      <c r="BB15" s="785">
        <v>149.08000000000001</v>
      </c>
      <c r="BC15" s="1033">
        <v>202.21</v>
      </c>
      <c r="BD15" s="753">
        <v>53.129999999999995</v>
      </c>
      <c r="BE15" s="1063">
        <v>0.3563858331097397</v>
      </c>
      <c r="BF15" s="1064">
        <v>0.78529287821323224</v>
      </c>
      <c r="BG15" s="1062">
        <v>1.0798931909212284</v>
      </c>
      <c r="BH15" s="757"/>
      <c r="BI15" s="754"/>
    </row>
    <row r="16" spans="1:66" s="752" customFormat="1" ht="19.5" customHeight="1">
      <c r="A16" s="758" t="s">
        <v>324</v>
      </c>
      <c r="B16" s="428">
        <v>524.34</v>
      </c>
      <c r="C16" s="429">
        <v>660.97</v>
      </c>
      <c r="D16" s="753">
        <v>136.63</v>
      </c>
      <c r="E16" s="388">
        <v>0.26057519929816531</v>
      </c>
      <c r="F16" s="428">
        <v>93.16</v>
      </c>
      <c r="G16" s="750">
        <v>242.06</v>
      </c>
      <c r="H16" s="753">
        <v>148.9</v>
      </c>
      <c r="I16" s="404">
        <v>1.5983254615714901</v>
      </c>
      <c r="J16" s="743">
        <v>0.17767097684708394</v>
      </c>
      <c r="K16" s="670">
        <v>0.36621934429701802</v>
      </c>
      <c r="L16" s="428">
        <v>89.47</v>
      </c>
      <c r="M16" s="750">
        <v>191.76</v>
      </c>
      <c r="N16" s="753">
        <v>102.28999999999999</v>
      </c>
      <c r="O16" s="404">
        <v>1.1432882530457136</v>
      </c>
      <c r="P16" s="743">
        <v>0.96039072563331906</v>
      </c>
      <c r="Q16" s="670">
        <v>0.79220028092208539</v>
      </c>
      <c r="R16" s="428">
        <v>3.72</v>
      </c>
      <c r="S16" s="750">
        <v>8.15</v>
      </c>
      <c r="T16" s="753">
        <v>4.43</v>
      </c>
      <c r="U16" s="404">
        <v>1.1908602150537633</v>
      </c>
      <c r="V16" s="671">
        <v>7.0946332532326349E-3</v>
      </c>
      <c r="W16" s="670">
        <v>1.2330362951419883E-2</v>
      </c>
      <c r="X16" s="428">
        <v>85.75</v>
      </c>
      <c r="Y16" s="429">
        <v>183.61</v>
      </c>
      <c r="Z16" s="753">
        <v>97.860000000000014</v>
      </c>
      <c r="AA16" s="404">
        <v>1.1412244897959185</v>
      </c>
      <c r="AB16" s="671">
        <v>0.9204594246457708</v>
      </c>
      <c r="AC16" s="670">
        <v>0.75853094274146915</v>
      </c>
      <c r="AD16" s="428">
        <v>25.9</v>
      </c>
      <c r="AE16" s="429">
        <v>15.01</v>
      </c>
      <c r="AF16" s="753">
        <v>-10.889999999999999</v>
      </c>
      <c r="AG16" s="404">
        <v>-0.42046332046332047</v>
      </c>
      <c r="AH16" s="671">
        <v>4.9395430445893881E-2</v>
      </c>
      <c r="AI16" s="670">
        <v>2.2709048822185576E-2</v>
      </c>
      <c r="AJ16" s="428">
        <v>5.07</v>
      </c>
      <c r="AK16" s="429">
        <v>3.01</v>
      </c>
      <c r="AL16" s="753">
        <v>-2.0600000000000005</v>
      </c>
      <c r="AM16" s="404">
        <v>-0.40631163708086793</v>
      </c>
      <c r="AN16" s="671">
        <v>5.4422498926577932E-2</v>
      </c>
      <c r="AO16" s="670">
        <v>1.2434933487565065E-2</v>
      </c>
      <c r="AP16" s="428">
        <v>21.74</v>
      </c>
      <c r="AQ16" s="750">
        <v>53.14</v>
      </c>
      <c r="AR16" s="753">
        <v>31.400000000000002</v>
      </c>
      <c r="AS16" s="404">
        <v>1.4443422263109478</v>
      </c>
      <c r="AT16" s="671">
        <v>0.24298647591371408</v>
      </c>
      <c r="AU16" s="670">
        <v>0.27711722987067167</v>
      </c>
      <c r="AV16" s="785">
        <v>156.9</v>
      </c>
      <c r="AW16" s="1033">
        <v>45.9</v>
      </c>
      <c r="AX16" s="753">
        <v>-111</v>
      </c>
      <c r="AY16" s="1063">
        <v>-0.70745697896749515</v>
      </c>
      <c r="AZ16" s="1064">
        <v>0.29923332189037649</v>
      </c>
      <c r="BA16" s="1062">
        <v>6.944339380002118E-2</v>
      </c>
      <c r="BB16" s="785">
        <v>-34.03</v>
      </c>
      <c r="BC16" s="1033">
        <v>-139.63</v>
      </c>
      <c r="BD16" s="753">
        <v>-105.6</v>
      </c>
      <c r="BE16" s="1063">
        <v>-3.1031442844548924</v>
      </c>
      <c r="BF16" s="1064">
        <v>-0.39685131195335277</v>
      </c>
      <c r="BG16" s="1062">
        <v>-0.76047056260552248</v>
      </c>
      <c r="BH16" s="756"/>
    </row>
    <row r="17" spans="1:66" s="752" customFormat="1" ht="19.5" customHeight="1">
      <c r="A17" s="758" t="s">
        <v>0</v>
      </c>
      <c r="B17" s="428">
        <v>924.53</v>
      </c>
      <c r="C17" s="429">
        <v>368</v>
      </c>
      <c r="D17" s="753">
        <v>-556.53</v>
      </c>
      <c r="E17" s="388">
        <v>-0.60195991476750343</v>
      </c>
      <c r="F17" s="428">
        <v>15.79</v>
      </c>
      <c r="G17" s="750">
        <v>10.99</v>
      </c>
      <c r="H17" s="753">
        <v>-4.7999999999999989</v>
      </c>
      <c r="I17" s="404">
        <v>-0.30398986700443315</v>
      </c>
      <c r="J17" s="743">
        <v>1.7078948222340001E-2</v>
      </c>
      <c r="K17" s="670">
        <v>2.9864130434782608E-2</v>
      </c>
      <c r="L17" s="428">
        <v>7.75</v>
      </c>
      <c r="M17" s="750">
        <v>10.61</v>
      </c>
      <c r="N17" s="753">
        <v>2.8599999999999994</v>
      </c>
      <c r="O17" s="404">
        <v>0.36903225806451606</v>
      </c>
      <c r="P17" s="743">
        <v>0.49081697276757447</v>
      </c>
      <c r="Q17" s="670">
        <v>0.96542311191992713</v>
      </c>
      <c r="R17" s="428">
        <v>0</v>
      </c>
      <c r="S17" s="750">
        <v>0</v>
      </c>
      <c r="T17" s="753">
        <v>0</v>
      </c>
      <c r="U17" s="404">
        <v>0</v>
      </c>
      <c r="V17" s="671">
        <v>0</v>
      </c>
      <c r="W17" s="670">
        <v>0</v>
      </c>
      <c r="X17" s="428">
        <v>7.75</v>
      </c>
      <c r="Y17" s="429">
        <v>10.61</v>
      </c>
      <c r="Z17" s="753">
        <v>2.8599999999999994</v>
      </c>
      <c r="AA17" s="404">
        <v>0.36903225806451606</v>
      </c>
      <c r="AB17" s="671">
        <v>0.49081697276757447</v>
      </c>
      <c r="AC17" s="670">
        <v>0.96542311191992713</v>
      </c>
      <c r="AD17" s="428">
        <v>0</v>
      </c>
      <c r="AE17" s="429">
        <v>0</v>
      </c>
      <c r="AF17" s="753">
        <v>0</v>
      </c>
      <c r="AG17" s="404">
        <v>0</v>
      </c>
      <c r="AH17" s="671">
        <v>0</v>
      </c>
      <c r="AI17" s="670">
        <v>0</v>
      </c>
      <c r="AJ17" s="428">
        <v>0</v>
      </c>
      <c r="AK17" s="429">
        <v>0</v>
      </c>
      <c r="AL17" s="753">
        <v>0</v>
      </c>
      <c r="AM17" s="404">
        <v>0</v>
      </c>
      <c r="AN17" s="671">
        <v>0</v>
      </c>
      <c r="AO17" s="670">
        <v>0</v>
      </c>
      <c r="AP17" s="428">
        <v>-12.7</v>
      </c>
      <c r="AQ17" s="750">
        <v>-2.12</v>
      </c>
      <c r="AR17" s="753">
        <v>10.579999999999998</v>
      </c>
      <c r="AS17" s="404">
        <v>0.8330708661417322</v>
      </c>
      <c r="AT17" s="671">
        <v>-1.6387096774193548</v>
      </c>
      <c r="AU17" s="670">
        <v>-0.19981149858623942</v>
      </c>
      <c r="AV17" s="785">
        <v>219.54</v>
      </c>
      <c r="AW17" s="1033">
        <v>107.03</v>
      </c>
      <c r="AX17" s="753">
        <v>-112.50999999999999</v>
      </c>
      <c r="AY17" s="1063">
        <v>-0.5124806413409857</v>
      </c>
      <c r="AZ17" s="1064">
        <v>0.23746119649984315</v>
      </c>
      <c r="BA17" s="1062">
        <v>0.2908423913043478</v>
      </c>
      <c r="BB17" s="785">
        <v>-199.88</v>
      </c>
      <c r="BC17" s="1033">
        <v>-57.2</v>
      </c>
      <c r="BD17" s="753">
        <v>142.68</v>
      </c>
      <c r="BE17" s="1063">
        <v>0.71382829697818695</v>
      </c>
      <c r="BF17" s="1064">
        <v>-25.790967741935482</v>
      </c>
      <c r="BG17" s="1062">
        <v>-5.391140433553252</v>
      </c>
      <c r="BH17" s="757"/>
      <c r="BI17" s="754"/>
    </row>
    <row r="18" spans="1:66" s="752" customFormat="1" ht="19.5" customHeight="1">
      <c r="A18" s="758" t="s">
        <v>26</v>
      </c>
      <c r="B18" s="428">
        <v>52.66</v>
      </c>
      <c r="C18" s="429">
        <v>363.47</v>
      </c>
      <c r="D18" s="753">
        <v>310.81000000000006</v>
      </c>
      <c r="E18" s="388">
        <v>5.9022028104823407</v>
      </c>
      <c r="F18" s="428">
        <v>2.33</v>
      </c>
      <c r="G18" s="750">
        <v>5.03</v>
      </c>
      <c r="H18" s="753">
        <v>2.7</v>
      </c>
      <c r="I18" s="404">
        <v>1.1587982832618027</v>
      </c>
      <c r="J18" s="743">
        <v>4.4246107102164832E-2</v>
      </c>
      <c r="K18" s="670">
        <v>1.3838831265303875E-2</v>
      </c>
      <c r="L18" s="428">
        <v>11</v>
      </c>
      <c r="M18" s="750">
        <v>-123.14</v>
      </c>
      <c r="N18" s="753">
        <v>-134.13999999999999</v>
      </c>
      <c r="O18" s="404">
        <v>-12.194545454545453</v>
      </c>
      <c r="P18" s="743">
        <v>4.7210300429184544</v>
      </c>
      <c r="Q18" s="670">
        <v>-24.481113320079523</v>
      </c>
      <c r="R18" s="428">
        <v>0</v>
      </c>
      <c r="S18" s="750">
        <v>0</v>
      </c>
      <c r="T18" s="753">
        <v>0</v>
      </c>
      <c r="U18" s="404">
        <v>0</v>
      </c>
      <c r="V18" s="671">
        <v>0</v>
      </c>
      <c r="W18" s="670">
        <v>0</v>
      </c>
      <c r="X18" s="428">
        <v>11</v>
      </c>
      <c r="Y18" s="429">
        <v>-123.14</v>
      </c>
      <c r="Z18" s="753">
        <v>-134.13999999999999</v>
      </c>
      <c r="AA18" s="404">
        <v>-12.194545454545453</v>
      </c>
      <c r="AB18" s="671">
        <v>4.7210300429184544</v>
      </c>
      <c r="AC18" s="670">
        <v>-24.481113320079523</v>
      </c>
      <c r="AD18" s="428">
        <v>0</v>
      </c>
      <c r="AE18" s="429">
        <v>0</v>
      </c>
      <c r="AF18" s="753">
        <v>0</v>
      </c>
      <c r="AG18" s="404">
        <v>0</v>
      </c>
      <c r="AH18" s="671">
        <v>0</v>
      </c>
      <c r="AI18" s="670">
        <v>0</v>
      </c>
      <c r="AJ18" s="428">
        <v>0</v>
      </c>
      <c r="AK18" s="429">
        <v>0</v>
      </c>
      <c r="AL18" s="753">
        <v>0</v>
      </c>
      <c r="AM18" s="404">
        <v>0</v>
      </c>
      <c r="AN18" s="671">
        <v>0</v>
      </c>
      <c r="AO18" s="670">
        <v>0</v>
      </c>
      <c r="AP18" s="428">
        <v>12.26</v>
      </c>
      <c r="AQ18" s="750">
        <v>0.05</v>
      </c>
      <c r="AR18" s="753">
        <v>-12.209999999999999</v>
      </c>
      <c r="AS18" s="404">
        <v>-0.99592169657422502</v>
      </c>
      <c r="AT18" s="671">
        <v>1.1145454545454545</v>
      </c>
      <c r="AU18" s="670" t="s">
        <v>488</v>
      </c>
      <c r="AV18" s="785">
        <v>2.75</v>
      </c>
      <c r="AW18" s="1033">
        <v>1.51</v>
      </c>
      <c r="AX18" s="753">
        <v>-1.24</v>
      </c>
      <c r="AY18" s="1063">
        <v>-0.45090909090909093</v>
      </c>
      <c r="AZ18" s="1064">
        <v>5.2221800227876952E-2</v>
      </c>
      <c r="BA18" s="1062">
        <v>4.1544006382920181E-3</v>
      </c>
      <c r="BB18" s="785">
        <v>-25.8</v>
      </c>
      <c r="BC18" s="1033">
        <v>-598.05999999999995</v>
      </c>
      <c r="BD18" s="753">
        <v>-572.26</v>
      </c>
      <c r="BE18" s="1063">
        <v>-22.18062015503876</v>
      </c>
      <c r="BF18" s="1064">
        <v>-2.3454545454545457</v>
      </c>
      <c r="BG18" s="1062" t="s">
        <v>488</v>
      </c>
      <c r="BH18" s="757"/>
      <c r="BI18" s="754"/>
    </row>
    <row r="19" spans="1:66" s="752" customFormat="1" ht="19.5" customHeight="1">
      <c r="A19" s="758" t="s">
        <v>433</v>
      </c>
      <c r="B19" s="428">
        <v>216.18</v>
      </c>
      <c r="C19" s="429">
        <v>278.42</v>
      </c>
      <c r="D19" s="753">
        <v>62.240000000000009</v>
      </c>
      <c r="E19" s="388">
        <v>0.28790822462762516</v>
      </c>
      <c r="F19" s="428">
        <v>21.19</v>
      </c>
      <c r="G19" s="750">
        <v>41.5</v>
      </c>
      <c r="H19" s="753">
        <v>20.309999999999999</v>
      </c>
      <c r="I19" s="404">
        <v>0.95847097687588478</v>
      </c>
      <c r="J19" s="743">
        <v>9.8020168378203348E-2</v>
      </c>
      <c r="K19" s="670">
        <v>0.14905538395230228</v>
      </c>
      <c r="L19" s="428">
        <v>25.99</v>
      </c>
      <c r="M19" s="750">
        <v>45.21</v>
      </c>
      <c r="N19" s="753">
        <v>19.220000000000002</v>
      </c>
      <c r="O19" s="404">
        <v>0.73951519815313593</v>
      </c>
      <c r="P19" s="743">
        <v>1.2265219443133553</v>
      </c>
      <c r="Q19" s="670">
        <v>1.0893975903614459</v>
      </c>
      <c r="R19" s="428">
        <v>5.36</v>
      </c>
      <c r="S19" s="750">
        <v>2.64</v>
      </c>
      <c r="T19" s="753">
        <v>-2.72</v>
      </c>
      <c r="U19" s="404">
        <v>-0.5074626865671642</v>
      </c>
      <c r="V19" s="671">
        <v>2.4794153020630958E-2</v>
      </c>
      <c r="W19" s="670">
        <v>9.4820774369657346E-3</v>
      </c>
      <c r="X19" s="428">
        <v>20.63</v>
      </c>
      <c r="Y19" s="429">
        <v>42.57</v>
      </c>
      <c r="Z19" s="753">
        <v>21.94</v>
      </c>
      <c r="AA19" s="404">
        <v>1.0634997576345129</v>
      </c>
      <c r="AB19" s="671">
        <v>0.97357243983010844</v>
      </c>
      <c r="AC19" s="670">
        <v>1.0257831325301205</v>
      </c>
      <c r="AD19" s="428">
        <v>0.9</v>
      </c>
      <c r="AE19" s="429">
        <v>1.75</v>
      </c>
      <c r="AF19" s="753">
        <v>0.85</v>
      </c>
      <c r="AG19" s="404">
        <v>0.94444444444444442</v>
      </c>
      <c r="AH19" s="671">
        <v>4.163197335553705E-3</v>
      </c>
      <c r="AI19" s="670">
        <v>6.2854679979886495E-3</v>
      </c>
      <c r="AJ19" s="428">
        <v>0.01</v>
      </c>
      <c r="AK19" s="429">
        <v>-0.56000000000000005</v>
      </c>
      <c r="AL19" s="753">
        <v>-0.57000000000000006</v>
      </c>
      <c r="AM19" s="404">
        <v>-57.000000000000007</v>
      </c>
      <c r="AN19" s="671">
        <v>4.7192071731949029E-4</v>
      </c>
      <c r="AO19" s="670">
        <v>-1.3493975903614459E-2</v>
      </c>
      <c r="AP19" s="428">
        <v>-10.49</v>
      </c>
      <c r="AQ19" s="750">
        <v>-26.77</v>
      </c>
      <c r="AR19" s="753">
        <v>-16.28</v>
      </c>
      <c r="AS19" s="404">
        <v>-1.5519542421353671</v>
      </c>
      <c r="AT19" s="671">
        <v>-0.40361677568295501</v>
      </c>
      <c r="AU19" s="670">
        <v>-0.59212563592125633</v>
      </c>
      <c r="AV19" s="785">
        <v>55.6</v>
      </c>
      <c r="AW19" s="1033">
        <v>71.23</v>
      </c>
      <c r="AX19" s="753">
        <v>15.630000000000003</v>
      </c>
      <c r="AY19" s="1063">
        <v>0.28111510791366912</v>
      </c>
      <c r="AZ19" s="1064">
        <v>0.25719307984087336</v>
      </c>
      <c r="BA19" s="1062">
        <v>0.25583650599813229</v>
      </c>
      <c r="BB19" s="785">
        <v>-57.64</v>
      </c>
      <c r="BC19" s="1033">
        <v>-56.7</v>
      </c>
      <c r="BD19" s="753">
        <v>0.93999999999999773</v>
      </c>
      <c r="BE19" s="1063">
        <v>1.6308119361554435E-2</v>
      </c>
      <c r="BF19" s="1064">
        <v>-2.7939893359185652</v>
      </c>
      <c r="BG19" s="1062">
        <v>-1.3319238900634249</v>
      </c>
      <c r="BH19" s="757"/>
      <c r="BI19" s="754"/>
    </row>
    <row r="20" spans="1:66" s="752" customFormat="1" ht="19.5" customHeight="1">
      <c r="A20" s="758" t="s">
        <v>51</v>
      </c>
      <c r="B20" s="428">
        <v>279.02</v>
      </c>
      <c r="C20" s="429">
        <v>177.57</v>
      </c>
      <c r="D20" s="753">
        <v>-101.44999999999999</v>
      </c>
      <c r="E20" s="388">
        <v>-0.36359400759802163</v>
      </c>
      <c r="F20" s="428">
        <v>77.790000000000006</v>
      </c>
      <c r="G20" s="750">
        <v>54.01</v>
      </c>
      <c r="H20" s="753">
        <v>-23.780000000000008</v>
      </c>
      <c r="I20" s="404">
        <v>-0.30569481938552523</v>
      </c>
      <c r="J20" s="743">
        <v>0.27879721883735936</v>
      </c>
      <c r="K20" s="670">
        <v>0.30416173903249422</v>
      </c>
      <c r="L20" s="428">
        <v>120.57</v>
      </c>
      <c r="M20" s="750">
        <v>94.16</v>
      </c>
      <c r="N20" s="753">
        <v>-26.409999999999997</v>
      </c>
      <c r="O20" s="404">
        <v>-0.21904287965497221</v>
      </c>
      <c r="P20" s="743">
        <v>1.5499421519475509</v>
      </c>
      <c r="Q20" s="670">
        <v>1.7433808553971486</v>
      </c>
      <c r="R20" s="428">
        <v>0</v>
      </c>
      <c r="S20" s="750">
        <v>0</v>
      </c>
      <c r="T20" s="753">
        <v>0</v>
      </c>
      <c r="U20" s="404">
        <v>0</v>
      </c>
      <c r="V20" s="671">
        <v>0</v>
      </c>
      <c r="W20" s="670">
        <v>0</v>
      </c>
      <c r="X20" s="428">
        <v>120.57</v>
      </c>
      <c r="Y20" s="429">
        <v>94.16</v>
      </c>
      <c r="Z20" s="753">
        <v>-26.409999999999997</v>
      </c>
      <c r="AA20" s="404">
        <v>-0.21904287965497221</v>
      </c>
      <c r="AB20" s="671">
        <v>1.5499421519475509</v>
      </c>
      <c r="AC20" s="670">
        <v>1.7433808553971486</v>
      </c>
      <c r="AD20" s="428">
        <v>12.69</v>
      </c>
      <c r="AE20" s="429">
        <v>1.28</v>
      </c>
      <c r="AF20" s="753">
        <v>-11.41</v>
      </c>
      <c r="AG20" s="404">
        <v>-0.89913317572892049</v>
      </c>
      <c r="AH20" s="671">
        <v>4.5480610708909755E-2</v>
      </c>
      <c r="AI20" s="670">
        <v>7.208424846539393E-3</v>
      </c>
      <c r="AJ20" s="428">
        <v>3.17</v>
      </c>
      <c r="AK20" s="429">
        <v>-0.32</v>
      </c>
      <c r="AL20" s="753">
        <v>-3.4899999999999998</v>
      </c>
      <c r="AM20" s="404">
        <v>-1.1009463722397477</v>
      </c>
      <c r="AN20" s="671">
        <v>4.0750739169559062E-2</v>
      </c>
      <c r="AO20" s="670">
        <v>-5.9248287354193669E-3</v>
      </c>
      <c r="AP20" s="428">
        <v>-6.97</v>
      </c>
      <c r="AQ20" s="750">
        <v>1.72</v>
      </c>
      <c r="AR20" s="753">
        <v>8.69</v>
      </c>
      <c r="AS20" s="404">
        <v>1.2467718794835008</v>
      </c>
      <c r="AT20" s="671">
        <v>-5.7808741809737087E-2</v>
      </c>
      <c r="AU20" s="670">
        <v>1.826677994902294E-2</v>
      </c>
      <c r="AV20" s="785">
        <v>0</v>
      </c>
      <c r="AW20" s="1033">
        <v>0</v>
      </c>
      <c r="AX20" s="753">
        <v>0</v>
      </c>
      <c r="AY20" s="1063">
        <v>0</v>
      </c>
      <c r="AZ20" s="1064">
        <v>0</v>
      </c>
      <c r="BA20" s="1062">
        <v>0</v>
      </c>
      <c r="BB20" s="785">
        <v>-85.04</v>
      </c>
      <c r="BC20" s="1033">
        <v>-51.58</v>
      </c>
      <c r="BD20" s="753">
        <v>33.460000000000008</v>
      </c>
      <c r="BE20" s="1063">
        <v>0.39346190028222022</v>
      </c>
      <c r="BF20" s="1064">
        <v>-0.70531641370158427</v>
      </c>
      <c r="BG20" s="1062">
        <v>-0.54779099405267628</v>
      </c>
      <c r="BH20" s="757"/>
      <c r="BI20" s="754"/>
    </row>
    <row r="21" spans="1:66" s="752" customFormat="1" ht="19.5" customHeight="1">
      <c r="A21" s="758" t="s">
        <v>49</v>
      </c>
      <c r="B21" s="428">
        <v>75.37</v>
      </c>
      <c r="C21" s="429">
        <v>135.56</v>
      </c>
      <c r="D21" s="753">
        <v>60.19</v>
      </c>
      <c r="E21" s="388">
        <v>0.79859360488257924</v>
      </c>
      <c r="F21" s="428">
        <v>25.05</v>
      </c>
      <c r="G21" s="750">
        <v>39.83</v>
      </c>
      <c r="H21" s="753">
        <v>14.779999999999998</v>
      </c>
      <c r="I21" s="404">
        <v>0.59001996007984026</v>
      </c>
      <c r="J21" s="743">
        <v>0.3323603555791429</v>
      </c>
      <c r="K21" s="670">
        <v>0.29381823546768959</v>
      </c>
      <c r="L21" s="428">
        <v>42.32</v>
      </c>
      <c r="M21" s="750">
        <v>65.61</v>
      </c>
      <c r="N21" s="753">
        <v>23.29</v>
      </c>
      <c r="O21" s="404">
        <v>0.5503308128544423</v>
      </c>
      <c r="P21" s="743">
        <v>1.6894211576846307</v>
      </c>
      <c r="Q21" s="670">
        <v>1.6472508159678634</v>
      </c>
      <c r="R21" s="428">
        <v>0</v>
      </c>
      <c r="S21" s="750">
        <v>0</v>
      </c>
      <c r="T21" s="753">
        <v>0</v>
      </c>
      <c r="U21" s="404">
        <v>0</v>
      </c>
      <c r="V21" s="671">
        <v>0</v>
      </c>
      <c r="W21" s="670">
        <v>0</v>
      </c>
      <c r="X21" s="428">
        <v>42.32</v>
      </c>
      <c r="Y21" s="429">
        <v>65.61</v>
      </c>
      <c r="Z21" s="753">
        <v>23.29</v>
      </c>
      <c r="AA21" s="404">
        <v>0.5503308128544423</v>
      </c>
      <c r="AB21" s="671">
        <v>1.6894211576846307</v>
      </c>
      <c r="AC21" s="670">
        <v>1.6472508159678634</v>
      </c>
      <c r="AD21" s="428">
        <v>0</v>
      </c>
      <c r="AE21" s="429">
        <v>0</v>
      </c>
      <c r="AF21" s="753">
        <v>0</v>
      </c>
      <c r="AG21" s="404">
        <v>0</v>
      </c>
      <c r="AH21" s="671">
        <v>0</v>
      </c>
      <c r="AI21" s="670">
        <v>0</v>
      </c>
      <c r="AJ21" s="428">
        <v>0</v>
      </c>
      <c r="AK21" s="429">
        <v>0</v>
      </c>
      <c r="AL21" s="753">
        <v>0</v>
      </c>
      <c r="AM21" s="404">
        <v>0</v>
      </c>
      <c r="AN21" s="671">
        <v>0</v>
      </c>
      <c r="AO21" s="670">
        <v>0</v>
      </c>
      <c r="AP21" s="428">
        <v>1.26</v>
      </c>
      <c r="AQ21" s="750">
        <v>-1.5</v>
      </c>
      <c r="AR21" s="753">
        <v>-2.76</v>
      </c>
      <c r="AS21" s="404">
        <v>-2.1904761904761902</v>
      </c>
      <c r="AT21" s="671">
        <v>2.9773156899810964E-2</v>
      </c>
      <c r="AU21" s="670">
        <v>-2.2862368541380886E-2</v>
      </c>
      <c r="AV21" s="785">
        <v>31.52</v>
      </c>
      <c r="AW21" s="1033">
        <v>60.35</v>
      </c>
      <c r="AX21" s="753">
        <v>28.830000000000002</v>
      </c>
      <c r="AY21" s="1063">
        <v>0.91465736040609147</v>
      </c>
      <c r="AZ21" s="1064">
        <v>0.418203529255672</v>
      </c>
      <c r="BA21" s="1062">
        <v>0.44519032162879907</v>
      </c>
      <c r="BB21" s="785">
        <v>31.52</v>
      </c>
      <c r="BC21" s="1033">
        <v>60.35</v>
      </c>
      <c r="BD21" s="753">
        <v>28.830000000000002</v>
      </c>
      <c r="BE21" s="1063">
        <v>0.91465736040609147</v>
      </c>
      <c r="BF21" s="1064">
        <v>0.7448015122873346</v>
      </c>
      <c r="BG21" s="1062">
        <v>0.91982929431489102</v>
      </c>
      <c r="BH21" s="757"/>
      <c r="BI21" s="754"/>
    </row>
    <row r="22" spans="1:66" s="752" customFormat="1" ht="19.5" customHeight="1">
      <c r="A22" s="758" t="s">
        <v>290</v>
      </c>
      <c r="B22" s="428">
        <v>13.42</v>
      </c>
      <c r="C22" s="429">
        <v>7.48</v>
      </c>
      <c r="D22" s="753">
        <v>-5.9399999999999995</v>
      </c>
      <c r="E22" s="388">
        <v>-0.44262295081967212</v>
      </c>
      <c r="F22" s="428">
        <v>-78.73</v>
      </c>
      <c r="G22" s="750">
        <v>-60.19</v>
      </c>
      <c r="H22" s="753">
        <v>18.540000000000006</v>
      </c>
      <c r="I22" s="404">
        <v>0.23548837800076217</v>
      </c>
      <c r="J22" s="743">
        <v>-5.8666169895678095</v>
      </c>
      <c r="K22" s="670">
        <v>-8.0467914438502675</v>
      </c>
      <c r="L22" s="428">
        <v>-76.099999999999994</v>
      </c>
      <c r="M22" s="750">
        <v>-59.29</v>
      </c>
      <c r="N22" s="753">
        <v>16.809999999999995</v>
      </c>
      <c r="O22" s="404">
        <v>0.22089356110381073</v>
      </c>
      <c r="P22" s="743" t="s">
        <v>488</v>
      </c>
      <c r="Q22" s="670" t="s">
        <v>488</v>
      </c>
      <c r="R22" s="428">
        <v>0</v>
      </c>
      <c r="S22" s="750">
        <v>0</v>
      </c>
      <c r="T22" s="753">
        <v>0</v>
      </c>
      <c r="U22" s="404">
        <v>0</v>
      </c>
      <c r="V22" s="671">
        <v>0</v>
      </c>
      <c r="W22" s="670">
        <v>0</v>
      </c>
      <c r="X22" s="428">
        <v>-76.099999999999994</v>
      </c>
      <c r="Y22" s="429">
        <v>-59.29</v>
      </c>
      <c r="Z22" s="753">
        <v>16.809999999999995</v>
      </c>
      <c r="AA22" s="404">
        <v>0.22089356110381073</v>
      </c>
      <c r="AB22" s="671" t="s">
        <v>488</v>
      </c>
      <c r="AC22" s="670" t="s">
        <v>488</v>
      </c>
      <c r="AD22" s="428">
        <v>0</v>
      </c>
      <c r="AE22" s="429">
        <v>0</v>
      </c>
      <c r="AF22" s="753">
        <v>0</v>
      </c>
      <c r="AG22" s="404">
        <v>0</v>
      </c>
      <c r="AH22" s="671">
        <v>0</v>
      </c>
      <c r="AI22" s="670">
        <v>0</v>
      </c>
      <c r="AJ22" s="428">
        <v>0</v>
      </c>
      <c r="AK22" s="429">
        <v>0</v>
      </c>
      <c r="AL22" s="753">
        <v>0</v>
      </c>
      <c r="AM22" s="404">
        <v>0</v>
      </c>
      <c r="AN22" s="671" t="s">
        <v>488</v>
      </c>
      <c r="AO22" s="670" t="s">
        <v>488</v>
      </c>
      <c r="AP22" s="428">
        <v>20.28</v>
      </c>
      <c r="AQ22" s="750">
        <v>3.13</v>
      </c>
      <c r="AR22" s="753">
        <v>-17.150000000000002</v>
      </c>
      <c r="AS22" s="404">
        <v>-0.8456607495069034</v>
      </c>
      <c r="AT22" s="671" t="s">
        <v>488</v>
      </c>
      <c r="AU22" s="670" t="s">
        <v>488</v>
      </c>
      <c r="AV22" s="785">
        <v>3.25</v>
      </c>
      <c r="AW22" s="1033">
        <v>1.62</v>
      </c>
      <c r="AX22" s="753">
        <v>-1.63</v>
      </c>
      <c r="AY22" s="1063">
        <v>-0.50153846153846149</v>
      </c>
      <c r="AZ22" s="1064">
        <v>0.2421758569299553</v>
      </c>
      <c r="BA22" s="1062">
        <v>0.21657754010695188</v>
      </c>
      <c r="BB22" s="785">
        <v>-29.67</v>
      </c>
      <c r="BC22" s="1033">
        <v>-25.57</v>
      </c>
      <c r="BD22" s="753">
        <v>4.1000000000000014</v>
      </c>
      <c r="BE22" s="1063">
        <v>0.13818672059319181</v>
      </c>
      <c r="BF22" s="1064" t="s">
        <v>488</v>
      </c>
      <c r="BG22" s="1062" t="s">
        <v>488</v>
      </c>
      <c r="BH22" s="757"/>
      <c r="BI22" s="754"/>
    </row>
    <row r="23" spans="1:66" s="752" customFormat="1" ht="19.5" customHeight="1">
      <c r="A23" s="758" t="s">
        <v>483</v>
      </c>
      <c r="B23" s="428">
        <v>0</v>
      </c>
      <c r="C23" s="429">
        <v>0</v>
      </c>
      <c r="D23" s="753">
        <v>0</v>
      </c>
      <c r="E23" s="388">
        <v>0</v>
      </c>
      <c r="F23" s="428">
        <v>0</v>
      </c>
      <c r="G23" s="750">
        <v>0</v>
      </c>
      <c r="H23" s="753">
        <v>0</v>
      </c>
      <c r="I23" s="404">
        <v>0</v>
      </c>
      <c r="J23" s="743" t="s">
        <v>488</v>
      </c>
      <c r="K23" s="670" t="s">
        <v>488</v>
      </c>
      <c r="L23" s="428">
        <v>0.01</v>
      </c>
      <c r="M23" s="750">
        <v>0</v>
      </c>
      <c r="N23" s="753">
        <v>-0.01</v>
      </c>
      <c r="O23" s="404">
        <v>-1</v>
      </c>
      <c r="P23" s="743" t="s">
        <v>488</v>
      </c>
      <c r="Q23" s="670" t="s">
        <v>488</v>
      </c>
      <c r="R23" s="428">
        <v>0</v>
      </c>
      <c r="S23" s="750">
        <v>0</v>
      </c>
      <c r="T23" s="753">
        <v>0</v>
      </c>
      <c r="U23" s="404">
        <v>0</v>
      </c>
      <c r="V23" s="671" t="s">
        <v>488</v>
      </c>
      <c r="W23" s="670" t="s">
        <v>488</v>
      </c>
      <c r="X23" s="428">
        <v>0.01</v>
      </c>
      <c r="Y23" s="429">
        <v>0</v>
      </c>
      <c r="Z23" s="753">
        <v>-0.01</v>
      </c>
      <c r="AA23" s="404">
        <v>-1</v>
      </c>
      <c r="AB23" s="671" t="s">
        <v>488</v>
      </c>
      <c r="AC23" s="670" t="s">
        <v>488</v>
      </c>
      <c r="AD23" s="428">
        <v>0</v>
      </c>
      <c r="AE23" s="429">
        <v>0</v>
      </c>
      <c r="AF23" s="753">
        <v>0</v>
      </c>
      <c r="AG23" s="404">
        <v>0</v>
      </c>
      <c r="AH23" s="671" t="s">
        <v>488</v>
      </c>
      <c r="AI23" s="670" t="s">
        <v>488</v>
      </c>
      <c r="AJ23" s="428">
        <v>0</v>
      </c>
      <c r="AK23" s="429">
        <v>0</v>
      </c>
      <c r="AL23" s="753">
        <v>0</v>
      </c>
      <c r="AM23" s="404">
        <v>0</v>
      </c>
      <c r="AN23" s="671" t="s">
        <v>488</v>
      </c>
      <c r="AO23" s="670" t="s">
        <v>488</v>
      </c>
      <c r="AP23" s="428">
        <v>0</v>
      </c>
      <c r="AQ23" s="750">
        <v>0</v>
      </c>
      <c r="AR23" s="753">
        <v>0</v>
      </c>
      <c r="AS23" s="404">
        <v>0</v>
      </c>
      <c r="AT23" s="671">
        <v>0</v>
      </c>
      <c r="AU23" s="670" t="s">
        <v>488</v>
      </c>
      <c r="AV23" s="785">
        <v>0</v>
      </c>
      <c r="AW23" s="1033">
        <v>0</v>
      </c>
      <c r="AX23" s="753">
        <v>0</v>
      </c>
      <c r="AY23" s="1063">
        <v>0</v>
      </c>
      <c r="AZ23" s="1064" t="s">
        <v>488</v>
      </c>
      <c r="BA23" s="1062" t="s">
        <v>488</v>
      </c>
      <c r="BB23" s="785">
        <v>0</v>
      </c>
      <c r="BC23" s="1033">
        <v>0</v>
      </c>
      <c r="BD23" s="753">
        <v>0</v>
      </c>
      <c r="BE23" s="1063">
        <v>0</v>
      </c>
      <c r="BF23" s="1064">
        <v>0</v>
      </c>
      <c r="BG23" s="1062" t="s">
        <v>488</v>
      </c>
      <c r="BH23" s="757"/>
      <c r="BI23" s="754"/>
    </row>
    <row r="24" spans="1:66" s="752" customFormat="1" ht="19.5" customHeight="1" thickBot="1">
      <c r="A24" s="758" t="s">
        <v>438</v>
      </c>
      <c r="B24" s="428">
        <v>43.69</v>
      </c>
      <c r="C24" s="429">
        <v>0</v>
      </c>
      <c r="D24" s="753">
        <v>-43.69</v>
      </c>
      <c r="E24" s="388">
        <v>-1</v>
      </c>
      <c r="F24" s="428">
        <v>1.0900000000000001</v>
      </c>
      <c r="G24" s="750">
        <v>0</v>
      </c>
      <c r="H24" s="753">
        <v>-1.0900000000000001</v>
      </c>
      <c r="I24" s="404">
        <v>-1</v>
      </c>
      <c r="J24" s="743">
        <v>2.4948500801098651E-2</v>
      </c>
      <c r="K24" s="670" t="s">
        <v>488</v>
      </c>
      <c r="L24" s="428">
        <v>3.94</v>
      </c>
      <c r="M24" s="750">
        <v>-0.84</v>
      </c>
      <c r="N24" s="753">
        <v>-4.78</v>
      </c>
      <c r="O24" s="404">
        <v>-1.2131979695431472</v>
      </c>
      <c r="P24" s="743">
        <v>3.6146788990825685</v>
      </c>
      <c r="Q24" s="670" t="s">
        <v>488</v>
      </c>
      <c r="R24" s="428">
        <v>0</v>
      </c>
      <c r="S24" s="750">
        <v>0</v>
      </c>
      <c r="T24" s="753">
        <v>0</v>
      </c>
      <c r="U24" s="404">
        <v>0</v>
      </c>
      <c r="V24" s="671">
        <v>0</v>
      </c>
      <c r="W24" s="670" t="s">
        <v>488</v>
      </c>
      <c r="X24" s="428">
        <v>3.94</v>
      </c>
      <c r="Y24" s="429">
        <v>-0.84</v>
      </c>
      <c r="Z24" s="753">
        <v>-4.78</v>
      </c>
      <c r="AA24" s="404">
        <v>-1.2131979695431472</v>
      </c>
      <c r="AB24" s="671">
        <v>3.6146788990825685</v>
      </c>
      <c r="AC24" s="670" t="s">
        <v>488</v>
      </c>
      <c r="AD24" s="428">
        <v>116.18</v>
      </c>
      <c r="AE24" s="429">
        <v>48.33</v>
      </c>
      <c r="AF24" s="753">
        <v>-67.850000000000009</v>
      </c>
      <c r="AG24" s="404">
        <v>-0.58400757445343432</v>
      </c>
      <c r="AH24" s="671">
        <v>2.6591897459372857</v>
      </c>
      <c r="AI24" s="670" t="s">
        <v>488</v>
      </c>
      <c r="AJ24" s="428">
        <v>116.18</v>
      </c>
      <c r="AK24" s="429">
        <v>48.33</v>
      </c>
      <c r="AL24" s="753">
        <v>-67.850000000000009</v>
      </c>
      <c r="AM24" s="404">
        <v>-0.58400757445343432</v>
      </c>
      <c r="AN24" s="671">
        <v>106.58715596330275</v>
      </c>
      <c r="AO24" s="670" t="s">
        <v>488</v>
      </c>
      <c r="AP24" s="428">
        <v>156.75</v>
      </c>
      <c r="AQ24" s="750">
        <v>50.98</v>
      </c>
      <c r="AR24" s="753">
        <v>-105.77000000000001</v>
      </c>
      <c r="AS24" s="404">
        <v>-0.67476874003189802</v>
      </c>
      <c r="AT24" s="671">
        <v>39.784263959390863</v>
      </c>
      <c r="AU24" s="670" t="s">
        <v>488</v>
      </c>
      <c r="AV24" s="785">
        <v>5.21</v>
      </c>
      <c r="AW24" s="1033">
        <v>0</v>
      </c>
      <c r="AX24" s="753">
        <v>-5.21</v>
      </c>
      <c r="AY24" s="1063">
        <v>-1</v>
      </c>
      <c r="AZ24" s="1064">
        <v>0.11924925612268254</v>
      </c>
      <c r="BA24" s="1062" t="s">
        <v>488</v>
      </c>
      <c r="BB24" s="785">
        <v>-11.43</v>
      </c>
      <c r="BC24" s="1033">
        <v>0</v>
      </c>
      <c r="BD24" s="753">
        <v>11.43</v>
      </c>
      <c r="BE24" s="1063">
        <v>1</v>
      </c>
      <c r="BF24" s="1064">
        <v>-2.9010152284263957</v>
      </c>
      <c r="BG24" s="1062" t="s">
        <v>488</v>
      </c>
      <c r="BH24" s="757"/>
      <c r="BI24" s="754"/>
    </row>
    <row r="25" spans="1:66" s="3" customFormat="1" ht="24" customHeight="1" thickTop="1" thickBot="1">
      <c r="A25" s="24" t="s">
        <v>9</v>
      </c>
      <c r="B25" s="25">
        <v>18157.059999999994</v>
      </c>
      <c r="C25" s="26">
        <v>26699.650000000005</v>
      </c>
      <c r="D25" s="910">
        <v>8542.59</v>
      </c>
      <c r="E25" s="175">
        <v>0.47048310684659378</v>
      </c>
      <c r="F25" s="25">
        <v>7007.74</v>
      </c>
      <c r="G25" s="32">
        <v>8694.5199999999986</v>
      </c>
      <c r="H25" s="910">
        <v>1686.78</v>
      </c>
      <c r="I25" s="178">
        <v>0.24070242332049974</v>
      </c>
      <c r="J25" s="177">
        <v>0.38595124981687573</v>
      </c>
      <c r="K25" s="175">
        <v>0.32564172189523072</v>
      </c>
      <c r="L25" s="67">
        <v>6152.57</v>
      </c>
      <c r="M25" s="70">
        <v>8382.86</v>
      </c>
      <c r="N25" s="910">
        <v>2230.29</v>
      </c>
      <c r="O25" s="178">
        <v>0.36249729787714741</v>
      </c>
      <c r="P25" s="177">
        <v>0.87796778990088098</v>
      </c>
      <c r="Q25" s="175">
        <v>0.96415443290716474</v>
      </c>
      <c r="R25" s="67">
        <v>1438.6499999999999</v>
      </c>
      <c r="S25" s="70">
        <v>371.11</v>
      </c>
      <c r="T25" s="910">
        <v>-1067.54</v>
      </c>
      <c r="U25" s="296">
        <v>-0.74204288742918711</v>
      </c>
      <c r="V25" s="177">
        <v>7.9233642450925443E-2</v>
      </c>
      <c r="W25" s="175">
        <v>1.3899433138636647E-2</v>
      </c>
      <c r="X25" s="67">
        <v>4713.9199999999992</v>
      </c>
      <c r="Y25" s="68">
        <v>8011.7599999999993</v>
      </c>
      <c r="Z25" s="910">
        <v>3297.84</v>
      </c>
      <c r="AA25" s="178">
        <v>0.69959608987848765</v>
      </c>
      <c r="AB25" s="176">
        <v>0.67267335831523423</v>
      </c>
      <c r="AC25" s="175">
        <v>0.92147237570331664</v>
      </c>
      <c r="AD25" s="67">
        <v>14806.400000000001</v>
      </c>
      <c r="AE25" s="68">
        <v>2016.2699999999998</v>
      </c>
      <c r="AF25" s="910">
        <v>-12790.13</v>
      </c>
      <c r="AG25" s="178">
        <v>-0.863824427274692</v>
      </c>
      <c r="AH25" s="176">
        <v>0.81546241517073836</v>
      </c>
      <c r="AI25" s="175">
        <v>7.5516720256632558E-2</v>
      </c>
      <c r="AJ25" s="67">
        <v>7001.6600000000008</v>
      </c>
      <c r="AK25" s="68">
        <v>126.95000000000007</v>
      </c>
      <c r="AL25" s="910">
        <v>-6874.71</v>
      </c>
      <c r="AM25" s="296">
        <v>-0.98186858544973621</v>
      </c>
      <c r="AN25" s="176">
        <v>0.99913238790251935</v>
      </c>
      <c r="AO25" s="175">
        <v>1.4601151069869308E-2</v>
      </c>
      <c r="AP25" s="67">
        <v>8101.77</v>
      </c>
      <c r="AQ25" s="70">
        <v>639.29</v>
      </c>
      <c r="AR25" s="910">
        <v>-7462.48</v>
      </c>
      <c r="AS25" s="178">
        <v>-0.92109255138074764</v>
      </c>
      <c r="AT25" s="176">
        <v>1.3168106986186261</v>
      </c>
      <c r="AU25" s="175">
        <v>7.626156228303943E-2</v>
      </c>
      <c r="AV25" s="1058">
        <v>5772.29</v>
      </c>
      <c r="AW25" s="1053">
        <v>7324.71</v>
      </c>
      <c r="AX25" s="1054">
        <v>1552.42</v>
      </c>
      <c r="AY25" s="1055">
        <v>0.26894352154864015</v>
      </c>
      <c r="AZ25" s="1056">
        <v>0.31790884647624679</v>
      </c>
      <c r="BA25" s="1057">
        <v>0.27433730404705675</v>
      </c>
      <c r="BB25" s="1058">
        <v>1369.8999999999999</v>
      </c>
      <c r="BC25" s="1059">
        <v>1347.4899999999998</v>
      </c>
      <c r="BD25" s="1054">
        <v>-22.410000000000046</v>
      </c>
      <c r="BE25" s="1055">
        <v>-1.6358858310825668E-2</v>
      </c>
      <c r="BF25" s="1056">
        <v>0.2906073925734845</v>
      </c>
      <c r="BG25" s="1057">
        <v>0.16818901215213636</v>
      </c>
      <c r="BH25" s="294"/>
      <c r="BI25" s="295"/>
    </row>
    <row r="26" spans="1:66" ht="13.5" thickTop="1">
      <c r="A26" s="6"/>
      <c r="B26" s="5" t="s">
        <v>491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11"/>
      <c r="S26" s="7"/>
      <c r="T26" s="7"/>
      <c r="U26" s="7"/>
      <c r="V26" s="11"/>
      <c r="W26" s="7"/>
      <c r="X26" s="11"/>
      <c r="Y26" s="7"/>
      <c r="Z26" s="7"/>
      <c r="AA26" s="7"/>
      <c r="AB26" s="6"/>
      <c r="AC26" s="6"/>
      <c r="AD26" s="13"/>
      <c r="AE26" s="6"/>
      <c r="AF26" s="6"/>
      <c r="AG26" s="6"/>
      <c r="AH26" s="6"/>
      <c r="AI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13"/>
      <c r="BC26" s="6"/>
      <c r="BD26" s="6"/>
      <c r="BE26" s="6"/>
      <c r="BF26" s="6"/>
      <c r="BG26" s="6"/>
    </row>
    <row r="27" spans="1:66" ht="15">
      <c r="R27" s="46"/>
      <c r="S27" s="47"/>
      <c r="T27" s="47"/>
      <c r="U27" s="47"/>
      <c r="V27" s="46"/>
      <c r="AB27" s="39"/>
      <c r="AC27" s="39"/>
      <c r="BH27" s="297"/>
      <c r="BI27" s="297"/>
    </row>
    <row r="28" spans="1:66" ht="15">
      <c r="R28" s="46"/>
      <c r="S28" s="47"/>
      <c r="T28" s="47"/>
      <c r="U28" s="47"/>
      <c r="V28" s="46"/>
      <c r="AB28" s="39"/>
      <c r="AC28" s="39"/>
      <c r="BH28" s="297"/>
      <c r="BI28" s="297"/>
    </row>
    <row r="29" spans="1:66" s="39" customFormat="1">
      <c r="R29" s="47"/>
      <c r="S29" s="46"/>
      <c r="T29" s="46"/>
      <c r="U29" s="46"/>
      <c r="V29" s="47"/>
      <c r="W29" s="46"/>
      <c r="X29" s="47"/>
      <c r="BB29" s="6"/>
      <c r="BH29" s="6"/>
      <c r="BI29" s="6"/>
      <c r="BJ29" s="6"/>
      <c r="BK29" s="6"/>
      <c r="BL29" s="6"/>
      <c r="BM29" s="6"/>
      <c r="BN29" s="6"/>
    </row>
    <row r="30" spans="1:66" s="39" customFormat="1">
      <c r="R30" s="47"/>
      <c r="S30" s="46"/>
      <c r="T30" s="46"/>
      <c r="U30" s="46"/>
      <c r="V30" s="47"/>
      <c r="W30" s="46"/>
      <c r="X30" s="47"/>
      <c r="BH30" s="6"/>
      <c r="BI30" s="6"/>
      <c r="BJ30" s="6"/>
      <c r="BK30" s="6"/>
      <c r="BL30" s="6"/>
      <c r="BM30" s="6"/>
      <c r="BN30" s="6"/>
    </row>
    <row r="31" spans="1:66" s="39" customFormat="1">
      <c r="R31" s="47"/>
      <c r="S31" s="46"/>
      <c r="T31" s="46"/>
      <c r="U31" s="46"/>
      <c r="V31" s="47"/>
      <c r="W31" s="46"/>
      <c r="X31" s="47"/>
      <c r="BH31" s="6"/>
      <c r="BI31" s="6"/>
      <c r="BJ31" s="6"/>
      <c r="BK31" s="6"/>
      <c r="BL31" s="6"/>
      <c r="BM31" s="6"/>
      <c r="BN31" s="6"/>
    </row>
    <row r="32" spans="1:66" s="39" customFormat="1">
      <c r="R32" s="47"/>
      <c r="S32" s="46"/>
      <c r="T32" s="46"/>
      <c r="U32" s="46"/>
      <c r="V32" s="47"/>
      <c r="W32" s="46"/>
      <c r="X32" s="47"/>
      <c r="BH32" s="6"/>
      <c r="BI32" s="6"/>
      <c r="BJ32" s="6"/>
      <c r="BK32" s="6"/>
      <c r="BL32" s="6"/>
      <c r="BM32" s="6"/>
      <c r="BN32" s="6"/>
    </row>
    <row r="36" spans="3:66" s="39" customFormat="1">
      <c r="C36" s="131"/>
      <c r="D36" s="131"/>
      <c r="E36" s="131"/>
      <c r="F36" s="131"/>
      <c r="G36" s="132"/>
      <c r="H36" s="131"/>
      <c r="I36" s="131"/>
      <c r="J36" s="131"/>
      <c r="K36" s="131"/>
      <c r="W36" s="47"/>
      <c r="X36" s="46"/>
      <c r="Y36" s="47"/>
      <c r="Z36" s="47"/>
      <c r="AA36" s="47"/>
      <c r="AB36" s="46"/>
      <c r="AC36" s="47"/>
      <c r="BH36" s="6"/>
      <c r="BI36" s="6"/>
      <c r="BJ36" s="6"/>
      <c r="BK36" s="6"/>
      <c r="BL36" s="6"/>
      <c r="BM36" s="6"/>
      <c r="BN36" s="6"/>
    </row>
    <row r="37" spans="3:66" s="39" customFormat="1">
      <c r="C37" s="131"/>
      <c r="D37" s="131"/>
      <c r="E37" s="131"/>
      <c r="F37" s="131"/>
      <c r="G37" s="132"/>
      <c r="H37" s="131"/>
      <c r="I37" s="131"/>
      <c r="J37" s="131"/>
      <c r="K37" s="131"/>
      <c r="W37" s="47"/>
      <c r="X37" s="46"/>
      <c r="Y37" s="47"/>
      <c r="Z37" s="47"/>
      <c r="AA37" s="47"/>
      <c r="AB37" s="46"/>
      <c r="AC37" s="47"/>
      <c r="BH37" s="6"/>
      <c r="BI37" s="6"/>
      <c r="BJ37" s="6"/>
      <c r="BK37" s="6"/>
      <c r="BL37" s="6"/>
      <c r="BM37" s="6"/>
      <c r="BN37" s="6"/>
    </row>
    <row r="38" spans="3:66" s="39" customFormat="1">
      <c r="C38" s="131"/>
      <c r="D38" s="131"/>
      <c r="E38" s="131"/>
      <c r="F38" s="131"/>
      <c r="G38" s="132"/>
      <c r="H38" s="131"/>
      <c r="I38" s="131"/>
      <c r="J38" s="131"/>
      <c r="K38" s="131"/>
      <c r="W38" s="47"/>
      <c r="X38" s="46"/>
      <c r="Y38" s="47"/>
      <c r="Z38" s="47"/>
      <c r="AA38" s="47"/>
      <c r="AB38" s="46"/>
      <c r="AC38" s="47"/>
      <c r="BH38" s="6"/>
      <c r="BI38" s="6"/>
      <c r="BJ38" s="6"/>
      <c r="BK38" s="6"/>
      <c r="BL38" s="6"/>
      <c r="BM38" s="6"/>
      <c r="BN38" s="6"/>
    </row>
    <row r="39" spans="3:66" s="39" customFormat="1">
      <c r="C39" s="131"/>
      <c r="D39" s="131"/>
      <c r="E39" s="131"/>
      <c r="F39" s="131"/>
      <c r="G39" s="132"/>
      <c r="H39" s="131"/>
      <c r="I39" s="131"/>
      <c r="J39" s="131"/>
      <c r="K39" s="131"/>
      <c r="W39" s="47"/>
      <c r="X39" s="46"/>
      <c r="Y39" s="47"/>
      <c r="Z39" s="47"/>
      <c r="AA39" s="47"/>
      <c r="AB39" s="46"/>
      <c r="AC39" s="47"/>
      <c r="BH39" s="6"/>
      <c r="BI39" s="6"/>
      <c r="BJ39" s="6"/>
      <c r="BK39" s="6"/>
      <c r="BL39" s="6"/>
      <c r="BM39" s="6"/>
      <c r="BN39" s="6"/>
    </row>
    <row r="40" spans="3:66" s="39" customFormat="1">
      <c r="C40" s="131"/>
      <c r="D40" s="131"/>
      <c r="E40" s="131"/>
      <c r="F40" s="131"/>
      <c r="G40" s="132"/>
      <c r="H40" s="131"/>
      <c r="I40" s="131"/>
      <c r="J40" s="131"/>
      <c r="K40" s="131"/>
      <c r="W40" s="47"/>
      <c r="X40" s="46"/>
      <c r="Y40" s="47"/>
      <c r="Z40" s="47"/>
      <c r="AA40" s="47"/>
      <c r="AB40" s="46"/>
      <c r="AC40" s="47"/>
      <c r="BH40" s="6"/>
      <c r="BI40" s="6"/>
      <c r="BJ40" s="6"/>
      <c r="BK40" s="6"/>
      <c r="BL40" s="6"/>
      <c r="BM40" s="6"/>
      <c r="BN40" s="6"/>
    </row>
    <row r="41" spans="3:66" s="39" customFormat="1">
      <c r="C41" s="131"/>
      <c r="D41" s="131"/>
      <c r="E41" s="131"/>
      <c r="F41" s="131"/>
      <c r="G41" s="132"/>
      <c r="H41" s="131"/>
      <c r="I41" s="131"/>
      <c r="J41" s="131"/>
      <c r="K41" s="131"/>
      <c r="W41" s="47"/>
      <c r="X41" s="46"/>
      <c r="Y41" s="47"/>
      <c r="Z41" s="47"/>
      <c r="AA41" s="47"/>
      <c r="AB41" s="46"/>
      <c r="AC41" s="47"/>
      <c r="BH41" s="6"/>
      <c r="BI41" s="6"/>
      <c r="BJ41" s="6"/>
      <c r="BK41" s="6"/>
      <c r="BL41" s="6"/>
      <c r="BM41" s="6"/>
      <c r="BN41" s="6"/>
    </row>
    <row r="42" spans="3:66" s="39" customFormat="1">
      <c r="C42" s="131"/>
      <c r="D42" s="131"/>
      <c r="E42" s="131"/>
      <c r="F42" s="131"/>
      <c r="G42" s="132"/>
      <c r="H42" s="131"/>
      <c r="I42" s="131"/>
      <c r="J42" s="131"/>
      <c r="K42" s="131"/>
      <c r="W42" s="47"/>
      <c r="X42" s="46"/>
      <c r="Y42" s="47"/>
      <c r="Z42" s="47"/>
      <c r="AA42" s="47"/>
      <c r="AB42" s="46"/>
      <c r="AC42" s="47"/>
      <c r="BH42" s="6"/>
      <c r="BI42" s="6"/>
      <c r="BJ42" s="6"/>
      <c r="BK42" s="6"/>
      <c r="BL42" s="6"/>
      <c r="BM42" s="6"/>
      <c r="BN42" s="6"/>
    </row>
    <row r="43" spans="3:66" s="39" customFormat="1">
      <c r="C43" s="131"/>
      <c r="D43" s="131"/>
      <c r="E43" s="131"/>
      <c r="F43" s="131"/>
      <c r="G43" s="132"/>
      <c r="H43" s="131"/>
      <c r="I43" s="131"/>
      <c r="J43" s="131"/>
      <c r="K43" s="131"/>
      <c r="W43" s="47"/>
      <c r="X43" s="46"/>
      <c r="Y43" s="47"/>
      <c r="Z43" s="47"/>
      <c r="AA43" s="47"/>
      <c r="AB43" s="46"/>
      <c r="AC43" s="47"/>
      <c r="BH43" s="6"/>
      <c r="BI43" s="6"/>
      <c r="BJ43" s="6"/>
      <c r="BK43" s="6"/>
      <c r="BL43" s="6"/>
      <c r="BM43" s="6"/>
      <c r="BN43" s="6"/>
    </row>
    <row r="44" spans="3:66" s="39" customFormat="1">
      <c r="C44" s="131"/>
      <c r="D44" s="131"/>
      <c r="E44" s="131"/>
      <c r="F44" s="131"/>
      <c r="G44" s="132"/>
      <c r="H44" s="131"/>
      <c r="I44" s="131"/>
      <c r="J44" s="131"/>
      <c r="K44" s="131"/>
      <c r="W44" s="47"/>
      <c r="X44" s="46"/>
      <c r="Y44" s="47"/>
      <c r="Z44" s="47"/>
      <c r="AA44" s="47"/>
      <c r="AB44" s="46"/>
      <c r="AC44" s="47"/>
      <c r="BH44" s="6"/>
      <c r="BI44" s="6"/>
      <c r="BJ44" s="6"/>
      <c r="BK44" s="6"/>
      <c r="BL44" s="6"/>
      <c r="BM44" s="6"/>
      <c r="BN44" s="6"/>
    </row>
    <row r="45" spans="3:66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3:66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3:66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3:66">
      <c r="C48" s="131"/>
      <c r="D48" s="131"/>
      <c r="E48" s="131"/>
      <c r="F48" s="131"/>
      <c r="G48" s="132"/>
      <c r="H48" s="131"/>
      <c r="I48" s="131"/>
      <c r="J48" s="131"/>
      <c r="K48" s="131"/>
    </row>
    <row r="49" spans="1:59">
      <c r="C49" s="131"/>
      <c r="D49" s="131"/>
      <c r="E49" s="131"/>
      <c r="F49" s="131"/>
      <c r="G49" s="132"/>
      <c r="H49" s="131"/>
      <c r="I49" s="131"/>
      <c r="J49" s="131"/>
      <c r="K49" s="131"/>
    </row>
    <row r="50" spans="1:59">
      <c r="C50" s="131"/>
      <c r="D50" s="131"/>
      <c r="E50" s="131"/>
      <c r="F50" s="131"/>
      <c r="G50" s="132"/>
      <c r="H50" s="131"/>
      <c r="I50" s="131"/>
      <c r="J50" s="131"/>
      <c r="K50" s="131"/>
    </row>
    <row r="51" spans="1:59">
      <c r="C51" s="131"/>
      <c r="D51" s="131"/>
      <c r="E51" s="131"/>
      <c r="F51" s="131"/>
      <c r="G51" s="132"/>
      <c r="H51" s="131"/>
      <c r="I51" s="131"/>
      <c r="J51" s="131"/>
      <c r="K51" s="131"/>
    </row>
    <row r="52" spans="1:59">
      <c r="C52" s="131"/>
      <c r="D52" s="131"/>
      <c r="E52" s="131"/>
      <c r="F52" s="131"/>
      <c r="G52" s="132"/>
      <c r="H52" s="131"/>
      <c r="I52" s="131"/>
      <c r="J52" s="131"/>
      <c r="K52" s="131"/>
    </row>
    <row r="53" spans="1:59">
      <c r="C53" s="131"/>
      <c r="D53" s="131"/>
      <c r="E53" s="131"/>
      <c r="F53" s="131"/>
      <c r="G53" s="132"/>
      <c r="H53" s="131"/>
      <c r="I53" s="131"/>
      <c r="J53" s="131"/>
      <c r="K53" s="131"/>
    </row>
    <row r="54" spans="1:59">
      <c r="B54" s="6"/>
      <c r="C54" s="131"/>
      <c r="D54" s="131"/>
      <c r="E54" s="131"/>
      <c r="F54" s="131"/>
      <c r="G54" s="132"/>
      <c r="H54" s="131"/>
      <c r="I54" s="131"/>
      <c r="J54" s="131"/>
      <c r="K54" s="131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</row>
    <row r="55" spans="1:59">
      <c r="B55" s="6"/>
      <c r="C55" s="131"/>
      <c r="D55" s="131"/>
      <c r="E55" s="131"/>
      <c r="F55" s="131"/>
      <c r="G55" s="132"/>
      <c r="H55" s="131"/>
      <c r="I55" s="131"/>
      <c r="J55" s="131"/>
      <c r="K55" s="131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</row>
    <row r="56" spans="1:59">
      <c r="B56" s="6"/>
      <c r="C56" s="131"/>
      <c r="D56" s="131"/>
      <c r="E56" s="131"/>
      <c r="F56" s="131"/>
      <c r="G56" s="132"/>
      <c r="H56" s="131"/>
      <c r="I56" s="131"/>
      <c r="J56" s="131"/>
      <c r="K56" s="131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</row>
    <row r="57" spans="1:59">
      <c r="B57" s="6"/>
      <c r="C57" s="131"/>
      <c r="D57" s="131"/>
      <c r="E57" s="131"/>
      <c r="F57" s="131"/>
      <c r="G57" s="132"/>
      <c r="H57" s="131"/>
      <c r="I57" s="131"/>
      <c r="J57" s="131"/>
      <c r="K57" s="131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</row>
    <row r="58" spans="1:59">
      <c r="B58" s="6"/>
      <c r="C58" s="131"/>
      <c r="D58" s="131"/>
      <c r="E58" s="131"/>
      <c r="F58" s="131"/>
      <c r="G58" s="132"/>
      <c r="H58" s="131"/>
      <c r="I58" s="131"/>
      <c r="J58" s="131"/>
      <c r="K58" s="131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</row>
    <row r="59" spans="1:59">
      <c r="B59" s="6"/>
      <c r="C59" s="131"/>
      <c r="D59" s="131"/>
      <c r="E59" s="131"/>
      <c r="F59" s="131"/>
      <c r="G59" s="132"/>
      <c r="H59" s="131"/>
      <c r="I59" s="131"/>
      <c r="J59" s="131"/>
      <c r="K59" s="131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</row>
    <row r="60" spans="1:59">
      <c r="B60" s="6"/>
      <c r="C60" s="131"/>
      <c r="D60" s="131"/>
      <c r="E60" s="131"/>
      <c r="F60" s="131"/>
      <c r="G60" s="131"/>
      <c r="H60" s="131"/>
      <c r="I60" s="131"/>
      <c r="J60" s="131"/>
      <c r="K60" s="131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</row>
    <row r="61" spans="1:59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</row>
    <row r="62" spans="1:59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</row>
    <row r="63" spans="1:59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</row>
    <row r="64" spans="1:5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</row>
    <row r="65" spans="23:29" s="6" customFormat="1">
      <c r="W65" s="47"/>
      <c r="X65" s="46"/>
      <c r="Y65" s="47"/>
      <c r="Z65" s="47"/>
      <c r="AA65" s="47"/>
      <c r="AB65" s="46"/>
      <c r="AC65" s="47"/>
    </row>
    <row r="66" spans="23:29" s="6" customFormat="1">
      <c r="W66" s="47"/>
      <c r="X66" s="46"/>
      <c r="Y66" s="47"/>
      <c r="Z66" s="47"/>
      <c r="AA66" s="47"/>
      <c r="AB66" s="46"/>
      <c r="AC66" s="47"/>
    </row>
    <row r="67" spans="23:29" s="6" customFormat="1">
      <c r="W67" s="47"/>
      <c r="X67" s="46"/>
      <c r="Y67" s="47"/>
      <c r="Z67" s="47"/>
      <c r="AA67" s="47"/>
      <c r="AB67" s="46"/>
      <c r="AC67" s="47"/>
    </row>
    <row r="68" spans="23:29" s="6" customFormat="1">
      <c r="W68" s="47"/>
      <c r="X68" s="46"/>
      <c r="Y68" s="47"/>
      <c r="Z68" s="47"/>
      <c r="AA68" s="47"/>
      <c r="AB68" s="46"/>
      <c r="AC68" s="47"/>
    </row>
    <row r="69" spans="23:29" s="6" customFormat="1">
      <c r="W69" s="47"/>
      <c r="X69" s="46"/>
      <c r="Y69" s="47"/>
      <c r="Z69" s="47"/>
      <c r="AA69" s="47"/>
      <c r="AB69" s="46"/>
      <c r="AC69" s="47"/>
    </row>
  </sheetData>
  <sortState xmlns:xlrd2="http://schemas.microsoft.com/office/spreadsheetml/2017/richdata2" ref="A10:BG24">
    <sortCondition descending="1" ref="C10:C24"/>
  </sortState>
  <mergeCells count="109"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7F418-2681-456E-9711-894BD2BBDA02}">
  <sheetPr>
    <tabColor theme="6" tint="0.39997558519241921"/>
  </sheetPr>
  <dimension ref="A1:BN75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2" width="8.7109375" style="39" customWidth="1"/>
    <col min="23" max="23" width="8.7109375" style="47" customWidth="1"/>
    <col min="24" max="24" width="12.7109375" style="46" customWidth="1"/>
    <col min="25" max="25" width="12.7109375" style="47" customWidth="1"/>
    <col min="26" max="27" width="10.7109375" style="47" customWidth="1"/>
    <col min="28" max="28" width="8.7109375" style="46" customWidth="1"/>
    <col min="29" max="29" width="8.7109375" style="47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1" width="8.7109375" style="39" customWidth="1"/>
    <col min="42" max="43" width="12.7109375" style="39" customWidth="1"/>
    <col min="44" max="45" width="10.7109375" style="39" customWidth="1"/>
    <col min="46" max="47" width="8.7109375" style="39" customWidth="1"/>
    <col min="48" max="49" width="12.7109375" style="39" customWidth="1"/>
    <col min="50" max="51" width="10.7109375" style="39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16384" width="11.42578125" style="6"/>
  </cols>
  <sheetData>
    <row r="1" spans="1:6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 t="s">
        <v>303</v>
      </c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/>
      <c r="BC1" s="1384"/>
      <c r="BD1" s="1384"/>
      <c r="BE1" s="1384"/>
      <c r="BF1" s="1384"/>
      <c r="BG1" s="1384"/>
      <c r="BH1" s="114"/>
      <c r="BI1" s="114"/>
      <c r="BJ1" s="114"/>
      <c r="BK1" s="114"/>
    </row>
    <row r="2" spans="1:66" s="18" customFormat="1" ht="22.5" customHeight="1">
      <c r="A2" s="37"/>
      <c r="B2" s="1385" t="s">
        <v>455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455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 t="s">
        <v>455</v>
      </c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/>
      <c r="BC2" s="1385"/>
      <c r="BD2" s="1385"/>
      <c r="BE2" s="1385"/>
      <c r="BF2" s="1385"/>
      <c r="BG2" s="1385"/>
      <c r="BH2" s="116"/>
      <c r="BI2" s="116"/>
      <c r="BJ2" s="116"/>
      <c r="BK2" s="116"/>
    </row>
    <row r="3" spans="1:6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 t="s">
        <v>486</v>
      </c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/>
      <c r="BC3" s="1139"/>
      <c r="BD3" s="1139"/>
      <c r="BE3" s="1139"/>
      <c r="BF3" s="1139"/>
      <c r="BG3" s="1139"/>
      <c r="BH3" s="117"/>
      <c r="BI3" s="117"/>
      <c r="BJ3" s="117"/>
      <c r="BK3" s="117"/>
    </row>
    <row r="4" spans="1:6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2" t="s">
        <v>14</v>
      </c>
      <c r="Y4" s="1382"/>
      <c r="Z4" s="1382"/>
      <c r="AA4" s="1382"/>
      <c r="AB4" s="1382"/>
      <c r="AC4" s="1382"/>
      <c r="AD4" s="1382"/>
      <c r="AE4" s="1382"/>
      <c r="AF4" s="1382"/>
      <c r="AG4" s="1382"/>
      <c r="AH4" s="1382"/>
      <c r="AI4" s="1382"/>
      <c r="AJ4" s="1382"/>
      <c r="AK4" s="1382"/>
      <c r="AL4" s="1382"/>
      <c r="AM4" s="1382"/>
      <c r="AN4" s="1382"/>
      <c r="AO4" s="1382"/>
      <c r="AP4" s="1382" t="s">
        <v>14</v>
      </c>
      <c r="AQ4" s="1382"/>
      <c r="AR4" s="1382"/>
      <c r="AS4" s="1382"/>
      <c r="AT4" s="1382"/>
      <c r="AU4" s="1382"/>
      <c r="AV4" s="1382"/>
      <c r="AW4" s="1382"/>
      <c r="AX4" s="1382"/>
      <c r="AY4" s="1382"/>
      <c r="AZ4" s="1382"/>
      <c r="BA4" s="1382"/>
      <c r="BB4" s="1382"/>
      <c r="BC4" s="1382"/>
      <c r="BD4" s="1382"/>
      <c r="BE4" s="1382"/>
      <c r="BF4" s="1382"/>
      <c r="BG4" s="1382"/>
      <c r="BH4" s="21"/>
      <c r="BI4" s="21"/>
      <c r="BJ4" s="21"/>
      <c r="BK4" s="21"/>
    </row>
    <row r="5" spans="1:6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1386"/>
      <c r="AE5" s="1386"/>
      <c r="AF5" s="41"/>
      <c r="AG5" s="41"/>
      <c r="AH5" s="1386"/>
      <c r="AI5" s="1386"/>
      <c r="AJ5" s="41"/>
      <c r="AK5" s="41"/>
      <c r="AL5" s="41"/>
      <c r="AM5" s="41"/>
      <c r="AN5" s="41"/>
      <c r="AO5" s="41"/>
      <c r="AP5" s="1429"/>
      <c r="AQ5" s="1429"/>
      <c r="AR5" s="41"/>
      <c r="AS5" s="41"/>
      <c r="AT5" s="1429"/>
      <c r="AU5" s="1429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 t="s">
        <v>78</v>
      </c>
      <c r="BG5" s="1386"/>
    </row>
    <row r="6" spans="1:6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43" t="s">
        <v>38</v>
      </c>
      <c r="M6" s="1131"/>
      <c r="N6" s="1131"/>
      <c r="O6" s="1131"/>
      <c r="P6" s="1131"/>
      <c r="Q6" s="1144"/>
      <c r="R6" s="1143" t="s">
        <v>65</v>
      </c>
      <c r="S6" s="1131"/>
      <c r="T6" s="1131"/>
      <c r="U6" s="1131"/>
      <c r="V6" s="1131"/>
      <c r="W6" s="1144"/>
      <c r="X6" s="1143" t="s">
        <v>113</v>
      </c>
      <c r="Y6" s="1131"/>
      <c r="Z6" s="1131"/>
      <c r="AA6" s="1131"/>
      <c r="AB6" s="1131"/>
      <c r="AC6" s="1144"/>
      <c r="AD6" s="1130" t="s">
        <v>11</v>
      </c>
      <c r="AE6" s="1131"/>
      <c r="AF6" s="1131"/>
      <c r="AG6" s="1131"/>
      <c r="AH6" s="1131"/>
      <c r="AI6" s="1132"/>
      <c r="AJ6" s="1143" t="s">
        <v>142</v>
      </c>
      <c r="AK6" s="1131"/>
      <c r="AL6" s="1131"/>
      <c r="AM6" s="1131"/>
      <c r="AN6" s="1131"/>
      <c r="AO6" s="1144"/>
      <c r="AP6" s="1127" t="s">
        <v>39</v>
      </c>
      <c r="AQ6" s="1128"/>
      <c r="AR6" s="1128"/>
      <c r="AS6" s="1128"/>
      <c r="AT6" s="1128"/>
      <c r="AU6" s="1129"/>
      <c r="AV6" s="1428" t="s">
        <v>445</v>
      </c>
      <c r="AW6" s="1423"/>
      <c r="AX6" s="1423"/>
      <c r="AY6" s="1423"/>
      <c r="AZ6" s="1423"/>
      <c r="BA6" s="1424"/>
      <c r="BB6" s="1422" t="s">
        <v>248</v>
      </c>
      <c r="BC6" s="1423"/>
      <c r="BD6" s="1423"/>
      <c r="BE6" s="1423"/>
      <c r="BF6" s="1423"/>
      <c r="BG6" s="1424"/>
    </row>
    <row r="7" spans="1:6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1" t="s">
        <v>46</v>
      </c>
      <c r="M7" s="1273"/>
      <c r="N7" s="1273" t="s">
        <v>110</v>
      </c>
      <c r="O7" s="1273"/>
      <c r="P7" s="1276" t="s">
        <v>125</v>
      </c>
      <c r="Q7" s="1277"/>
      <c r="R7" s="1294" t="s">
        <v>46</v>
      </c>
      <c r="S7" s="1276"/>
      <c r="T7" s="1273" t="s">
        <v>110</v>
      </c>
      <c r="U7" s="1273"/>
      <c r="V7" s="1276" t="s">
        <v>126</v>
      </c>
      <c r="W7" s="1277"/>
      <c r="X7" s="1271" t="s">
        <v>46</v>
      </c>
      <c r="Y7" s="1272"/>
      <c r="Z7" s="1273" t="s">
        <v>110</v>
      </c>
      <c r="AA7" s="1273"/>
      <c r="AB7" s="1276" t="s">
        <v>127</v>
      </c>
      <c r="AC7" s="1277"/>
      <c r="AD7" s="1276" t="s">
        <v>46</v>
      </c>
      <c r="AE7" s="1272"/>
      <c r="AF7" s="1273" t="s">
        <v>110</v>
      </c>
      <c r="AG7" s="1273"/>
      <c r="AH7" s="1276" t="s">
        <v>126</v>
      </c>
      <c r="AI7" s="1277"/>
      <c r="AJ7" s="1271" t="s">
        <v>46</v>
      </c>
      <c r="AK7" s="1273"/>
      <c r="AL7" s="1273" t="s">
        <v>110</v>
      </c>
      <c r="AM7" s="1273"/>
      <c r="AN7" s="1276" t="s">
        <v>127</v>
      </c>
      <c r="AO7" s="1277"/>
      <c r="AP7" s="1294" t="s">
        <v>46</v>
      </c>
      <c r="AQ7" s="1276"/>
      <c r="AR7" s="1272" t="s">
        <v>110</v>
      </c>
      <c r="AS7" s="1276"/>
      <c r="AT7" s="1276" t="s">
        <v>129</v>
      </c>
      <c r="AU7" s="1277"/>
      <c r="AV7" s="1420" t="s">
        <v>46</v>
      </c>
      <c r="AW7" s="1421"/>
      <c r="AX7" s="1421" t="s">
        <v>110</v>
      </c>
      <c r="AY7" s="1421"/>
      <c r="AZ7" s="1276" t="s">
        <v>131</v>
      </c>
      <c r="BA7" s="1277"/>
      <c r="BB7" s="1425" t="s">
        <v>46</v>
      </c>
      <c r="BC7" s="1426"/>
      <c r="BD7" s="1421" t="s">
        <v>110</v>
      </c>
      <c r="BE7" s="1421"/>
      <c r="BF7" s="1425" t="s">
        <v>132</v>
      </c>
      <c r="BG7" s="1427"/>
      <c r="BH7" s="262"/>
      <c r="BI7" s="262"/>
      <c r="BJ7" s="262"/>
      <c r="BK7" s="262"/>
      <c r="BL7" s="262"/>
      <c r="BM7" s="262"/>
      <c r="BN7" s="262"/>
    </row>
    <row r="8" spans="1:6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28">
        <v>45838</v>
      </c>
      <c r="N8" s="1390" t="s">
        <v>46</v>
      </c>
      <c r="O8" s="1390" t="s">
        <v>47</v>
      </c>
      <c r="P8" s="33">
        <v>45473</v>
      </c>
      <c r="Q8" s="29">
        <v>45838</v>
      </c>
      <c r="R8" s="27">
        <v>45473</v>
      </c>
      <c r="S8" s="28">
        <v>45838</v>
      </c>
      <c r="T8" s="1392" t="s">
        <v>46</v>
      </c>
      <c r="U8" s="1392" t="s">
        <v>47</v>
      </c>
      <c r="V8" s="28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33">
        <v>45473</v>
      </c>
      <c r="AO8" s="29">
        <v>45838</v>
      </c>
      <c r="AP8" s="27">
        <v>45473</v>
      </c>
      <c r="AQ8" s="34">
        <v>45838</v>
      </c>
      <c r="AR8" s="1407" t="s">
        <v>46</v>
      </c>
      <c r="AS8" s="1407" t="s">
        <v>47</v>
      </c>
      <c r="AT8" s="28">
        <v>45473</v>
      </c>
      <c r="AU8" s="29">
        <v>45838</v>
      </c>
      <c r="AV8" s="1048">
        <v>45473</v>
      </c>
      <c r="AW8" s="1049">
        <v>45838</v>
      </c>
      <c r="AX8" s="1418" t="s">
        <v>46</v>
      </c>
      <c r="AY8" s="1418" t="s">
        <v>47</v>
      </c>
      <c r="AZ8" s="1050">
        <v>45473</v>
      </c>
      <c r="BA8" s="1051">
        <v>45838</v>
      </c>
      <c r="BB8" s="1048">
        <v>45473</v>
      </c>
      <c r="BC8" s="1052">
        <v>45838</v>
      </c>
      <c r="BD8" s="1418" t="s">
        <v>46</v>
      </c>
      <c r="BE8" s="1418" t="s">
        <v>47</v>
      </c>
      <c r="BF8" s="1049">
        <v>45473</v>
      </c>
      <c r="BG8" s="1051">
        <v>45838</v>
      </c>
    </row>
    <row r="9" spans="1:6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396">
        <v>3</v>
      </c>
      <c r="M9" s="1401"/>
      <c r="N9" s="1391"/>
      <c r="O9" s="1391"/>
      <c r="P9" s="1394" t="s">
        <v>53</v>
      </c>
      <c r="Q9" s="1395"/>
      <c r="R9" s="1399">
        <v>4</v>
      </c>
      <c r="S9" s="1400"/>
      <c r="T9" s="1393"/>
      <c r="U9" s="1393"/>
      <c r="V9" s="1398" t="s">
        <v>447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400">
        <v>6</v>
      </c>
      <c r="AE9" s="1397"/>
      <c r="AF9" s="1393"/>
      <c r="AG9" s="1393"/>
      <c r="AH9" s="1398" t="s">
        <v>448</v>
      </c>
      <c r="AI9" s="1402"/>
      <c r="AJ9" s="1396">
        <v>7</v>
      </c>
      <c r="AK9" s="1401"/>
      <c r="AL9" s="1393"/>
      <c r="AM9" s="1393"/>
      <c r="AN9" s="1394" t="s">
        <v>449</v>
      </c>
      <c r="AO9" s="1395"/>
      <c r="AP9" s="1399">
        <v>8</v>
      </c>
      <c r="AQ9" s="1400"/>
      <c r="AR9" s="1408"/>
      <c r="AS9" s="1408"/>
      <c r="AT9" s="1402" t="s">
        <v>450</v>
      </c>
      <c r="AU9" s="1403"/>
      <c r="AV9" s="1416">
        <v>9</v>
      </c>
      <c r="AW9" s="1417"/>
      <c r="AX9" s="1419"/>
      <c r="AY9" s="1419"/>
      <c r="AZ9" s="1411" t="s">
        <v>451</v>
      </c>
      <c r="BA9" s="1412"/>
      <c r="BB9" s="1413">
        <v>10</v>
      </c>
      <c r="BC9" s="1414"/>
      <c r="BD9" s="1419"/>
      <c r="BE9" s="1419"/>
      <c r="BF9" s="1415" t="s">
        <v>452</v>
      </c>
      <c r="BG9" s="1412"/>
    </row>
    <row r="10" spans="1:66" s="752" customFormat="1" ht="19.5" customHeight="1">
      <c r="A10" s="758" t="s">
        <v>50</v>
      </c>
      <c r="B10" s="428">
        <v>14366.2</v>
      </c>
      <c r="C10" s="429">
        <v>12516.63</v>
      </c>
      <c r="D10" s="749">
        <v>-1849.5700000000015</v>
      </c>
      <c r="E10" s="388">
        <v>-0.12874455318734263</v>
      </c>
      <c r="F10" s="428">
        <v>8864.9599999999991</v>
      </c>
      <c r="G10" s="750">
        <v>7609.96</v>
      </c>
      <c r="H10" s="749">
        <v>-1254.9999999999991</v>
      </c>
      <c r="I10" s="442">
        <v>-0.1415686026784102</v>
      </c>
      <c r="J10" s="748">
        <v>0.61707062410379909</v>
      </c>
      <c r="K10" s="670">
        <v>0.60798793285413089</v>
      </c>
      <c r="L10" s="428">
        <v>9316.59</v>
      </c>
      <c r="M10" s="750">
        <v>8795.59</v>
      </c>
      <c r="N10" s="749">
        <v>-521</v>
      </c>
      <c r="O10" s="442">
        <v>-5.5921748193276721E-2</v>
      </c>
      <c r="P10" s="748">
        <v>1.0509455203407574</v>
      </c>
      <c r="Q10" s="670">
        <v>1.1557997676728919</v>
      </c>
      <c r="R10" s="428">
        <v>177.3</v>
      </c>
      <c r="S10" s="750">
        <v>226.46</v>
      </c>
      <c r="T10" s="749">
        <v>49.16</v>
      </c>
      <c r="U10" s="442">
        <v>0.27727016356457979</v>
      </c>
      <c r="V10" s="669">
        <v>1.2341468168339574E-2</v>
      </c>
      <c r="W10" s="670">
        <v>1.8092729432762654E-2</v>
      </c>
      <c r="X10" s="428">
        <v>9139.2900000000009</v>
      </c>
      <c r="Y10" s="429">
        <v>8569.1299999999992</v>
      </c>
      <c r="Z10" s="749">
        <v>-570.16000000000167</v>
      </c>
      <c r="AA10" s="442">
        <v>-6.2385590127898516E-2</v>
      </c>
      <c r="AB10" s="669">
        <v>1.0309454300978236</v>
      </c>
      <c r="AC10" s="670">
        <v>1.1260413983779152</v>
      </c>
      <c r="AD10" s="428">
        <v>206.34</v>
      </c>
      <c r="AE10" s="429">
        <v>2255.62</v>
      </c>
      <c r="AF10" s="749">
        <v>2049.2799999999997</v>
      </c>
      <c r="AG10" s="442">
        <v>9.9315692546282826</v>
      </c>
      <c r="AH10" s="669">
        <v>1.4362879536690286E-2</v>
      </c>
      <c r="AI10" s="670">
        <v>0.1802098488171337</v>
      </c>
      <c r="AJ10" s="428">
        <v>118.9</v>
      </c>
      <c r="AK10" s="429">
        <v>1684.72</v>
      </c>
      <c r="AL10" s="749">
        <v>1565.82</v>
      </c>
      <c r="AM10" s="442">
        <v>13.169217830109334</v>
      </c>
      <c r="AN10" s="669">
        <v>1.3412356062520307E-2</v>
      </c>
      <c r="AO10" s="751">
        <v>0.22138355523550715</v>
      </c>
      <c r="AP10" s="428">
        <v>2962.63</v>
      </c>
      <c r="AQ10" s="750">
        <v>-1682.32</v>
      </c>
      <c r="AR10" s="749">
        <v>-4644.95</v>
      </c>
      <c r="AS10" s="442">
        <v>-1.5678468117854742</v>
      </c>
      <c r="AT10" s="669">
        <v>0.31799510335863229</v>
      </c>
      <c r="AU10" s="670">
        <v>-0.19126857891284155</v>
      </c>
      <c r="AV10" s="785">
        <v>4607.67</v>
      </c>
      <c r="AW10" s="1033">
        <v>4725.2700000000004</v>
      </c>
      <c r="AX10" s="749">
        <v>117.60000000000036</v>
      </c>
      <c r="AY10" s="1060">
        <v>2.5522661128075656E-2</v>
      </c>
      <c r="AZ10" s="1061">
        <v>0.32072990770001808</v>
      </c>
      <c r="BA10" s="1062">
        <v>0.37751934825907618</v>
      </c>
      <c r="BB10" s="785">
        <v>2001.18</v>
      </c>
      <c r="BC10" s="1033">
        <v>2131.89</v>
      </c>
      <c r="BD10" s="749">
        <v>130.70999999999981</v>
      </c>
      <c r="BE10" s="1060">
        <v>6.531646328666077E-2</v>
      </c>
      <c r="BF10" s="1061">
        <v>0.2189644928654195</v>
      </c>
      <c r="BG10" s="1062">
        <v>0.2487872164385416</v>
      </c>
    </row>
    <row r="11" spans="1:66" s="752" customFormat="1" ht="19.5" customHeight="1">
      <c r="A11" s="758" t="s">
        <v>324</v>
      </c>
      <c r="B11" s="428">
        <v>9307.84</v>
      </c>
      <c r="C11" s="429">
        <v>11102.78</v>
      </c>
      <c r="D11" s="753">
        <v>1794.9400000000005</v>
      </c>
      <c r="E11" s="388">
        <v>0.19284173342042843</v>
      </c>
      <c r="F11" s="428">
        <v>1822.29</v>
      </c>
      <c r="G11" s="750">
        <v>2021.49</v>
      </c>
      <c r="H11" s="753">
        <v>199.20000000000005</v>
      </c>
      <c r="I11" s="404">
        <v>0.10931300726009584</v>
      </c>
      <c r="J11" s="743">
        <v>0.19578011654691099</v>
      </c>
      <c r="K11" s="670">
        <v>0.18207061654828791</v>
      </c>
      <c r="L11" s="428">
        <v>1533.97</v>
      </c>
      <c r="M11" s="750">
        <v>1824.46</v>
      </c>
      <c r="N11" s="753">
        <v>290.49</v>
      </c>
      <c r="O11" s="404">
        <v>0.18937136971387966</v>
      </c>
      <c r="P11" s="743">
        <v>0.8417814947126967</v>
      </c>
      <c r="Q11" s="670">
        <v>0.90253229053816741</v>
      </c>
      <c r="R11" s="428">
        <v>64.540000000000006</v>
      </c>
      <c r="S11" s="750">
        <v>176.63</v>
      </c>
      <c r="T11" s="753">
        <v>112.08999999999999</v>
      </c>
      <c r="U11" s="404">
        <v>1.7367524016114035</v>
      </c>
      <c r="V11" s="671">
        <v>6.9339395606284604E-3</v>
      </c>
      <c r="W11" s="670">
        <v>1.590862828949146E-2</v>
      </c>
      <c r="X11" s="428">
        <v>1469.43</v>
      </c>
      <c r="Y11" s="429">
        <v>1647.82</v>
      </c>
      <c r="Z11" s="753">
        <v>178.38999999999987</v>
      </c>
      <c r="AA11" s="404">
        <v>0.1214008152821161</v>
      </c>
      <c r="AB11" s="671">
        <v>0.80636451936848696</v>
      </c>
      <c r="AC11" s="670">
        <v>0.81515120035221544</v>
      </c>
      <c r="AD11" s="428">
        <v>301.41000000000003</v>
      </c>
      <c r="AE11" s="429">
        <v>2258.5</v>
      </c>
      <c r="AF11" s="753">
        <v>1957.09</v>
      </c>
      <c r="AG11" s="404">
        <v>6.4931156895922486</v>
      </c>
      <c r="AH11" s="671">
        <v>3.2382378725891295E-2</v>
      </c>
      <c r="AI11" s="670">
        <v>0.20341752245833924</v>
      </c>
      <c r="AJ11" s="428">
        <v>71.760000000000005</v>
      </c>
      <c r="AK11" s="429">
        <v>640.47</v>
      </c>
      <c r="AL11" s="753">
        <v>568.71</v>
      </c>
      <c r="AM11" s="404">
        <v>7.9251672240802673</v>
      </c>
      <c r="AN11" s="671">
        <v>3.937902309731163E-2</v>
      </c>
      <c r="AO11" s="670">
        <v>0.31683065461614951</v>
      </c>
      <c r="AP11" s="428">
        <v>661.97</v>
      </c>
      <c r="AQ11" s="750">
        <v>1135.19</v>
      </c>
      <c r="AR11" s="753">
        <v>473.22</v>
      </c>
      <c r="AS11" s="404">
        <v>0.7148662326087285</v>
      </c>
      <c r="AT11" s="671">
        <v>0.43154038214567431</v>
      </c>
      <c r="AU11" s="670">
        <v>0.62220602260394864</v>
      </c>
      <c r="AV11" s="785">
        <v>1885.59</v>
      </c>
      <c r="AW11" s="1033">
        <v>3291.1</v>
      </c>
      <c r="AX11" s="753">
        <v>1405.51</v>
      </c>
      <c r="AY11" s="1063">
        <v>0.74539534045046907</v>
      </c>
      <c r="AZ11" s="1064">
        <v>0.202580835080964</v>
      </c>
      <c r="BA11" s="1062">
        <v>0.29642125665824232</v>
      </c>
      <c r="BB11" s="785">
        <v>-1429.04</v>
      </c>
      <c r="BC11" s="1033">
        <v>-730.88</v>
      </c>
      <c r="BD11" s="753">
        <v>698.16</v>
      </c>
      <c r="BE11" s="1063">
        <v>0.488551755024352</v>
      </c>
      <c r="BF11" s="1064">
        <v>-0.97251315135800953</v>
      </c>
      <c r="BG11" s="1062">
        <v>-0.44354359092619339</v>
      </c>
      <c r="BH11" s="788"/>
    </row>
    <row r="12" spans="1:66" s="752" customFormat="1" ht="19.5" customHeight="1">
      <c r="A12" s="758" t="s">
        <v>2</v>
      </c>
      <c r="B12" s="428">
        <v>1706.72</v>
      </c>
      <c r="C12" s="429">
        <v>7078.26</v>
      </c>
      <c r="D12" s="753">
        <v>5371.54</v>
      </c>
      <c r="E12" s="388">
        <v>3.1472883659885627</v>
      </c>
      <c r="F12" s="428">
        <v>601.49</v>
      </c>
      <c r="G12" s="750">
        <v>3103.09</v>
      </c>
      <c r="H12" s="753">
        <v>2501.6000000000004</v>
      </c>
      <c r="I12" s="404">
        <v>4.1590051372425147</v>
      </c>
      <c r="J12" s="743">
        <v>0.35242453360832476</v>
      </c>
      <c r="K12" s="670">
        <v>0.43839728972939679</v>
      </c>
      <c r="L12" s="428">
        <v>548.63</v>
      </c>
      <c r="M12" s="750">
        <v>2996.41</v>
      </c>
      <c r="N12" s="753">
        <v>2447.7799999999997</v>
      </c>
      <c r="O12" s="404">
        <v>4.4616225871716821</v>
      </c>
      <c r="P12" s="743">
        <v>0.91211823970473327</v>
      </c>
      <c r="Q12" s="670">
        <v>0.96562136451085845</v>
      </c>
      <c r="R12" s="428">
        <v>61.98</v>
      </c>
      <c r="S12" s="750">
        <v>100.07</v>
      </c>
      <c r="T12" s="753">
        <v>38.089999999999996</v>
      </c>
      <c r="U12" s="404">
        <v>0.61455308163923839</v>
      </c>
      <c r="V12" s="671">
        <v>3.6315271397768814E-2</v>
      </c>
      <c r="W12" s="670">
        <v>1.4137655299466251E-2</v>
      </c>
      <c r="X12" s="428">
        <v>486.65</v>
      </c>
      <c r="Y12" s="429">
        <v>2896.34</v>
      </c>
      <c r="Z12" s="753">
        <v>2409.69</v>
      </c>
      <c r="AA12" s="404">
        <v>4.9515873831295592</v>
      </c>
      <c r="AB12" s="671">
        <v>0.80907413257078253</v>
      </c>
      <c r="AC12" s="670">
        <v>0.93337286382283469</v>
      </c>
      <c r="AD12" s="428">
        <v>-29.46</v>
      </c>
      <c r="AE12" s="429">
        <v>1033.8800000000001</v>
      </c>
      <c r="AF12" s="753">
        <v>1063.3400000000001</v>
      </c>
      <c r="AG12" s="404">
        <v>36.094365241004759</v>
      </c>
      <c r="AH12" s="671">
        <v>-1.7261179338145683E-2</v>
      </c>
      <c r="AI12" s="670">
        <v>0.14606414570812601</v>
      </c>
      <c r="AJ12" s="428">
        <v>16.45</v>
      </c>
      <c r="AK12" s="429">
        <v>603.76</v>
      </c>
      <c r="AL12" s="753">
        <v>587.30999999999995</v>
      </c>
      <c r="AM12" s="404">
        <v>35.702735562310032</v>
      </c>
      <c r="AN12" s="671">
        <v>2.7348750602670033E-2</v>
      </c>
      <c r="AO12" s="670">
        <v>0.1945673506085869</v>
      </c>
      <c r="AP12" s="428">
        <v>-87.69</v>
      </c>
      <c r="AQ12" s="750">
        <v>284.11</v>
      </c>
      <c r="AR12" s="753">
        <v>371.8</v>
      </c>
      <c r="AS12" s="404">
        <v>4.2399361386703163</v>
      </c>
      <c r="AT12" s="671">
        <v>-0.15983449683757722</v>
      </c>
      <c r="AU12" s="670">
        <v>9.4816797434263009E-2</v>
      </c>
      <c r="AV12" s="785">
        <v>958.09</v>
      </c>
      <c r="AW12" s="1033">
        <v>1032.6500000000001</v>
      </c>
      <c r="AX12" s="753">
        <v>74.560000000000059</v>
      </c>
      <c r="AY12" s="1063">
        <v>7.7821499024100085E-2</v>
      </c>
      <c r="AZ12" s="1064">
        <v>0.56136331677135087</v>
      </c>
      <c r="BA12" s="1062">
        <v>0.14589037418800666</v>
      </c>
      <c r="BB12" s="785">
        <v>573.29</v>
      </c>
      <c r="BC12" s="1033">
        <v>-835.79</v>
      </c>
      <c r="BD12" s="753">
        <v>-1409.08</v>
      </c>
      <c r="BE12" s="1063">
        <v>-2.4578834446789584</v>
      </c>
      <c r="BF12" s="1064">
        <v>1.17803349429775</v>
      </c>
      <c r="BG12" s="1062">
        <v>-0.2885676405394394</v>
      </c>
    </row>
    <row r="13" spans="1:66" s="752" customFormat="1" ht="19.5" customHeight="1">
      <c r="A13" s="758" t="s">
        <v>7</v>
      </c>
      <c r="B13" s="428">
        <v>6333.45</v>
      </c>
      <c r="C13" s="429">
        <v>5764.38</v>
      </c>
      <c r="D13" s="753">
        <v>-569.06999999999971</v>
      </c>
      <c r="E13" s="388">
        <v>-8.9851502735475888E-2</v>
      </c>
      <c r="F13" s="428">
        <v>4126.2700000000004</v>
      </c>
      <c r="G13" s="750">
        <v>3798.11</v>
      </c>
      <c r="H13" s="753">
        <v>-328.16000000000031</v>
      </c>
      <c r="I13" s="404">
        <v>-7.9529453962052965E-2</v>
      </c>
      <c r="J13" s="743">
        <v>0.65150431439420864</v>
      </c>
      <c r="K13" s="670">
        <v>0.65889306395483993</v>
      </c>
      <c r="L13" s="428">
        <v>4524.33</v>
      </c>
      <c r="M13" s="750">
        <v>4320.7</v>
      </c>
      <c r="N13" s="753">
        <v>-203.63000000000011</v>
      </c>
      <c r="O13" s="404">
        <v>-4.5007769106143916E-2</v>
      </c>
      <c r="P13" s="743">
        <v>1.0964696929672559</v>
      </c>
      <c r="Q13" s="670">
        <v>1.1375921181850972</v>
      </c>
      <c r="R13" s="428">
        <v>149.93</v>
      </c>
      <c r="S13" s="750">
        <v>160.33000000000001</v>
      </c>
      <c r="T13" s="753">
        <v>10.400000000000006</v>
      </c>
      <c r="U13" s="404">
        <v>6.93657039951978E-2</v>
      </c>
      <c r="V13" s="671">
        <v>2.3672721818282297E-2</v>
      </c>
      <c r="W13" s="670">
        <v>2.7813919276661152E-2</v>
      </c>
      <c r="X13" s="428">
        <v>4374.3999999999996</v>
      </c>
      <c r="Y13" s="429">
        <v>4160.3599999999997</v>
      </c>
      <c r="Z13" s="753">
        <v>-214.03999999999996</v>
      </c>
      <c r="AA13" s="404">
        <v>-4.8930138990490119E-2</v>
      </c>
      <c r="AB13" s="671">
        <v>1.0601342132240497</v>
      </c>
      <c r="AC13" s="670">
        <v>1.0953763845702202</v>
      </c>
      <c r="AD13" s="428">
        <v>64.599999999999994</v>
      </c>
      <c r="AE13" s="429">
        <v>235.35</v>
      </c>
      <c r="AF13" s="753">
        <v>170.75</v>
      </c>
      <c r="AG13" s="404">
        <v>2.6431888544891642</v>
      </c>
      <c r="AH13" s="671">
        <v>1.0199812108724312E-2</v>
      </c>
      <c r="AI13" s="670">
        <v>4.0828328458567965E-2</v>
      </c>
      <c r="AJ13" s="428">
        <v>42.95</v>
      </c>
      <c r="AK13" s="429">
        <v>153.07</v>
      </c>
      <c r="AL13" s="753">
        <v>110.11999999999999</v>
      </c>
      <c r="AM13" s="404">
        <v>2.5639115250291034</v>
      </c>
      <c r="AN13" s="671">
        <v>1.0408916527517588E-2</v>
      </c>
      <c r="AO13" s="670">
        <v>4.0301623702315097E-2</v>
      </c>
      <c r="AP13" s="428">
        <v>398</v>
      </c>
      <c r="AQ13" s="750">
        <v>400.7</v>
      </c>
      <c r="AR13" s="753">
        <v>2.6999999999999886</v>
      </c>
      <c r="AS13" s="404">
        <v>6.7839195979899208E-3</v>
      </c>
      <c r="AT13" s="671">
        <v>8.7968826323455623E-2</v>
      </c>
      <c r="AU13" s="670">
        <v>9.2739602379244099E-2</v>
      </c>
      <c r="AV13" s="785">
        <v>2299.4899999999998</v>
      </c>
      <c r="AW13" s="1033">
        <v>2163.75</v>
      </c>
      <c r="AX13" s="753">
        <v>-135.73999999999978</v>
      </c>
      <c r="AY13" s="1063">
        <v>-5.9030480671801049E-2</v>
      </c>
      <c r="AZ13" s="1064">
        <v>0.36307068027694223</v>
      </c>
      <c r="BA13" s="1062">
        <v>0.37536560740270419</v>
      </c>
      <c r="BB13" s="785">
        <v>1330.7</v>
      </c>
      <c r="BC13" s="1033">
        <v>1222.9000000000001</v>
      </c>
      <c r="BD13" s="753">
        <v>-107.79999999999995</v>
      </c>
      <c r="BE13" s="1063">
        <v>-8.1009994739610694E-2</v>
      </c>
      <c r="BF13" s="1064">
        <v>0.30420171909290422</v>
      </c>
      <c r="BG13" s="1062">
        <v>0.29394090895980163</v>
      </c>
    </row>
    <row r="14" spans="1:66" s="752" customFormat="1" ht="19.5" customHeight="1">
      <c r="A14" s="758" t="s">
        <v>24</v>
      </c>
      <c r="B14" s="428">
        <v>3094.98</v>
      </c>
      <c r="C14" s="429">
        <v>4801.67</v>
      </c>
      <c r="D14" s="753">
        <v>1706.69</v>
      </c>
      <c r="E14" s="388">
        <v>0.55143813530297447</v>
      </c>
      <c r="F14" s="428">
        <v>522.19000000000005</v>
      </c>
      <c r="G14" s="750">
        <v>890.9</v>
      </c>
      <c r="H14" s="753">
        <v>368.70999999999992</v>
      </c>
      <c r="I14" s="404">
        <v>0.70608399241655317</v>
      </c>
      <c r="J14" s="743">
        <v>0.16872160724786592</v>
      </c>
      <c r="K14" s="670">
        <v>0.18553961434250998</v>
      </c>
      <c r="L14" s="428">
        <v>816.8</v>
      </c>
      <c r="M14" s="750">
        <v>765.56</v>
      </c>
      <c r="N14" s="753">
        <v>-51.240000000000009</v>
      </c>
      <c r="O14" s="404">
        <v>-6.273261508325173E-2</v>
      </c>
      <c r="P14" s="743">
        <v>1.5641816197169609</v>
      </c>
      <c r="Q14" s="670">
        <v>0.8593108092939723</v>
      </c>
      <c r="R14" s="428">
        <v>40.43</v>
      </c>
      <c r="S14" s="750">
        <v>45.96</v>
      </c>
      <c r="T14" s="753">
        <v>5.5300000000000011</v>
      </c>
      <c r="U14" s="404">
        <v>0.13677961909473166</v>
      </c>
      <c r="V14" s="671">
        <v>1.3063089260673736E-2</v>
      </c>
      <c r="W14" s="670">
        <v>9.5716698565290834E-3</v>
      </c>
      <c r="X14" s="428">
        <v>776.37</v>
      </c>
      <c r="Y14" s="429">
        <v>719.61</v>
      </c>
      <c r="Z14" s="753">
        <v>-56.759999999999991</v>
      </c>
      <c r="AA14" s="404">
        <v>-7.3109470999652218E-2</v>
      </c>
      <c r="AB14" s="671">
        <v>1.4867576935598152</v>
      </c>
      <c r="AC14" s="670">
        <v>0.80773375238522849</v>
      </c>
      <c r="AD14" s="428">
        <v>45.96</v>
      </c>
      <c r="AE14" s="429">
        <v>697.28</v>
      </c>
      <c r="AF14" s="753">
        <v>651.31999999999994</v>
      </c>
      <c r="AG14" s="404">
        <v>14.171453437771975</v>
      </c>
      <c r="AH14" s="671">
        <v>1.4849853633949169E-2</v>
      </c>
      <c r="AI14" s="670">
        <v>0.14521614355005655</v>
      </c>
      <c r="AJ14" s="428">
        <v>26.12</v>
      </c>
      <c r="AK14" s="429">
        <v>385.16</v>
      </c>
      <c r="AL14" s="753">
        <v>359.04</v>
      </c>
      <c r="AM14" s="404">
        <v>13.745788667687595</v>
      </c>
      <c r="AN14" s="671">
        <v>5.002010762366188E-2</v>
      </c>
      <c r="AO14" s="670">
        <v>0.43232686047816821</v>
      </c>
      <c r="AP14" s="428">
        <v>4.7699999999999996</v>
      </c>
      <c r="AQ14" s="750">
        <v>425.76</v>
      </c>
      <c r="AR14" s="753">
        <v>420.99</v>
      </c>
      <c r="AS14" s="404">
        <v>88.257861635220138</v>
      </c>
      <c r="AT14" s="671">
        <v>5.8398628795298729E-3</v>
      </c>
      <c r="AU14" s="670">
        <v>0.55614190919065787</v>
      </c>
      <c r="AV14" s="785">
        <v>1081.23</v>
      </c>
      <c r="AW14" s="1033">
        <v>1622.53</v>
      </c>
      <c r="AX14" s="753">
        <v>541.29999999999995</v>
      </c>
      <c r="AY14" s="1063">
        <v>0.5006335377301776</v>
      </c>
      <c r="AZ14" s="1064">
        <v>0.34934959191981857</v>
      </c>
      <c r="BA14" s="1062">
        <v>0.33790951897985494</v>
      </c>
      <c r="BB14" s="785">
        <v>-64.489999999999995</v>
      </c>
      <c r="BC14" s="1033">
        <v>308.33</v>
      </c>
      <c r="BD14" s="753">
        <v>372.82</v>
      </c>
      <c r="BE14" s="1063">
        <v>5.7810513257869438</v>
      </c>
      <c r="BF14" s="1064">
        <v>-8.3066063861303233E-2</v>
      </c>
      <c r="BG14" s="1062">
        <v>0.42846819805172243</v>
      </c>
      <c r="BH14" s="755"/>
      <c r="BI14" s="754"/>
    </row>
    <row r="15" spans="1:66" s="752" customFormat="1" ht="19.5" customHeight="1">
      <c r="A15" s="758" t="s">
        <v>433</v>
      </c>
      <c r="B15" s="428">
        <v>6122.37</v>
      </c>
      <c r="C15" s="429">
        <v>3746.16</v>
      </c>
      <c r="D15" s="753">
        <v>-2376.21</v>
      </c>
      <c r="E15" s="388">
        <v>-0.38811930673905692</v>
      </c>
      <c r="F15" s="428">
        <v>557.86</v>
      </c>
      <c r="G15" s="750">
        <v>451.75</v>
      </c>
      <c r="H15" s="753">
        <v>-106.11000000000001</v>
      </c>
      <c r="I15" s="404">
        <v>-0.19020901301401788</v>
      </c>
      <c r="J15" s="743">
        <v>9.1118308759516334E-2</v>
      </c>
      <c r="K15" s="670">
        <v>0.12059015098127149</v>
      </c>
      <c r="L15" s="428">
        <v>660.72</v>
      </c>
      <c r="M15" s="750">
        <v>476.98</v>
      </c>
      <c r="N15" s="753">
        <v>-183.74</v>
      </c>
      <c r="O15" s="404">
        <v>-0.27809056786535902</v>
      </c>
      <c r="P15" s="743">
        <v>1.1843831785752699</v>
      </c>
      <c r="Q15" s="670">
        <v>1.0558494742667406</v>
      </c>
      <c r="R15" s="428">
        <v>155.75</v>
      </c>
      <c r="S15" s="750">
        <v>36.04</v>
      </c>
      <c r="T15" s="753">
        <v>-119.71000000000001</v>
      </c>
      <c r="U15" s="404">
        <v>-0.76860353130016057</v>
      </c>
      <c r="V15" s="671">
        <v>2.5439494836150052E-2</v>
      </c>
      <c r="W15" s="670">
        <v>9.6205180771776963E-3</v>
      </c>
      <c r="X15" s="428">
        <v>504.97</v>
      </c>
      <c r="Y15" s="429">
        <v>440.94</v>
      </c>
      <c r="Z15" s="753">
        <v>-64.03000000000003</v>
      </c>
      <c r="AA15" s="404">
        <v>-0.12679961185813024</v>
      </c>
      <c r="AB15" s="671">
        <v>0.90519126662603522</v>
      </c>
      <c r="AC15" s="670">
        <v>0.97607083563918096</v>
      </c>
      <c r="AD15" s="428">
        <v>1455.57</v>
      </c>
      <c r="AE15" s="429">
        <v>0</v>
      </c>
      <c r="AF15" s="753">
        <v>-1455.57</v>
      </c>
      <c r="AG15" s="404">
        <v>-1</v>
      </c>
      <c r="AH15" s="671">
        <v>0.23774616692555334</v>
      </c>
      <c r="AI15" s="670">
        <v>0</v>
      </c>
      <c r="AJ15" s="428">
        <v>350.28</v>
      </c>
      <c r="AK15" s="429">
        <v>-3.4</v>
      </c>
      <c r="AL15" s="753">
        <v>-353.67999999999995</v>
      </c>
      <c r="AM15" s="404">
        <v>-1.0097065204978874</v>
      </c>
      <c r="AN15" s="671">
        <v>0.62789947298605375</v>
      </c>
      <c r="AO15" s="670">
        <v>-7.5262866629773103E-3</v>
      </c>
      <c r="AP15" s="428">
        <v>-7.92</v>
      </c>
      <c r="AQ15" s="750">
        <v>-5.59</v>
      </c>
      <c r="AR15" s="753">
        <v>2.33</v>
      </c>
      <c r="AS15" s="404">
        <v>0.29419191919191923</v>
      </c>
      <c r="AT15" s="671">
        <v>-1.1986923356338539E-2</v>
      </c>
      <c r="AU15" s="670">
        <v>-1.1719568954673151E-2</v>
      </c>
      <c r="AV15" s="785">
        <v>1120.7</v>
      </c>
      <c r="AW15" s="1033">
        <v>1061.0999999999999</v>
      </c>
      <c r="AX15" s="753">
        <v>-59.600000000000136</v>
      </c>
      <c r="AY15" s="1063">
        <v>-5.3181047559561108E-2</v>
      </c>
      <c r="AZ15" s="1064">
        <v>0.18305002801202802</v>
      </c>
      <c r="BA15" s="1062">
        <v>0.2832500480492024</v>
      </c>
      <c r="BB15" s="785">
        <v>-1948.04</v>
      </c>
      <c r="BC15" s="1033">
        <v>-840.53</v>
      </c>
      <c r="BD15" s="753">
        <v>1107.51</v>
      </c>
      <c r="BE15" s="1063">
        <v>0.5685252869550933</v>
      </c>
      <c r="BF15" s="1064">
        <v>-3.8577341228191773</v>
      </c>
      <c r="BG15" s="1062">
        <v>-1.9062230688982627</v>
      </c>
      <c r="BH15" s="757"/>
      <c r="BI15" s="754"/>
    </row>
    <row r="16" spans="1:66" s="752" customFormat="1" ht="19.5" customHeight="1">
      <c r="A16" s="758" t="s">
        <v>293</v>
      </c>
      <c r="B16" s="428">
        <v>2148.8200000000002</v>
      </c>
      <c r="C16" s="429">
        <v>2815.83</v>
      </c>
      <c r="D16" s="753">
        <v>667.00999999999976</v>
      </c>
      <c r="E16" s="388">
        <v>0.31040757252817813</v>
      </c>
      <c r="F16" s="428">
        <v>283.51</v>
      </c>
      <c r="G16" s="750">
        <v>256.45999999999998</v>
      </c>
      <c r="H16" s="753">
        <v>-27.050000000000011</v>
      </c>
      <c r="I16" s="404">
        <v>-9.5411096610348883E-2</v>
      </c>
      <c r="J16" s="743">
        <v>0.13193752850401613</v>
      </c>
      <c r="K16" s="670">
        <v>9.1077941495047637E-2</v>
      </c>
      <c r="L16" s="428">
        <v>334.02</v>
      </c>
      <c r="M16" s="750">
        <v>359.92</v>
      </c>
      <c r="N16" s="753">
        <v>25.900000000000034</v>
      </c>
      <c r="O16" s="404">
        <v>7.7540267049877362E-2</v>
      </c>
      <c r="P16" s="743">
        <v>1.1781595005467178</v>
      </c>
      <c r="Q16" s="670">
        <v>1.4034157373469549</v>
      </c>
      <c r="R16" s="428">
        <v>17.54</v>
      </c>
      <c r="S16" s="750">
        <v>30.3</v>
      </c>
      <c r="T16" s="753">
        <v>12.760000000000002</v>
      </c>
      <c r="U16" s="404">
        <v>0.72748004561003432</v>
      </c>
      <c r="V16" s="671">
        <v>8.1626194841820151E-3</v>
      </c>
      <c r="W16" s="670">
        <v>1.0760592791468236E-2</v>
      </c>
      <c r="X16" s="428">
        <v>316.48</v>
      </c>
      <c r="Y16" s="429">
        <v>329.62</v>
      </c>
      <c r="Z16" s="753">
        <v>13.139999999999986</v>
      </c>
      <c r="AA16" s="404">
        <v>4.1519211324570225E-2</v>
      </c>
      <c r="AB16" s="671">
        <v>1.1162921942788615</v>
      </c>
      <c r="AC16" s="670">
        <v>1.2852686578803714</v>
      </c>
      <c r="AD16" s="428">
        <v>47.94</v>
      </c>
      <c r="AE16" s="429">
        <v>203.8</v>
      </c>
      <c r="AF16" s="753">
        <v>155.86000000000001</v>
      </c>
      <c r="AG16" s="404">
        <v>3.2511472674176058</v>
      </c>
      <c r="AH16" s="671">
        <v>2.2309918932251187E-2</v>
      </c>
      <c r="AI16" s="670">
        <v>7.2376528412581728E-2</v>
      </c>
      <c r="AJ16" s="428">
        <v>5.12</v>
      </c>
      <c r="AK16" s="429">
        <v>50.95</v>
      </c>
      <c r="AL16" s="753">
        <v>45.830000000000005</v>
      </c>
      <c r="AM16" s="404">
        <v>8.951171875</v>
      </c>
      <c r="AN16" s="671">
        <v>1.8059327713308173E-2</v>
      </c>
      <c r="AO16" s="670">
        <v>0.19866645870701086</v>
      </c>
      <c r="AP16" s="428">
        <v>-11.3</v>
      </c>
      <c r="AQ16" s="750">
        <v>22.56</v>
      </c>
      <c r="AR16" s="753">
        <v>33.86</v>
      </c>
      <c r="AS16" s="404">
        <v>2.9964601769911501</v>
      </c>
      <c r="AT16" s="671">
        <v>-3.3830309562301659E-2</v>
      </c>
      <c r="AU16" s="670">
        <v>6.2680595687930649E-2</v>
      </c>
      <c r="AV16" s="785">
        <v>440.02</v>
      </c>
      <c r="AW16" s="1033">
        <v>472.44</v>
      </c>
      <c r="AX16" s="753">
        <v>32.420000000000016</v>
      </c>
      <c r="AY16" s="1063">
        <v>7.3678469160492741E-2</v>
      </c>
      <c r="AZ16" s="1064">
        <v>0.20477285207695384</v>
      </c>
      <c r="BA16" s="1062">
        <v>0.16778001512875423</v>
      </c>
      <c r="BB16" s="785">
        <v>2373.4699999999998</v>
      </c>
      <c r="BC16" s="1033">
        <v>-573.26</v>
      </c>
      <c r="BD16" s="753">
        <v>-2946.7299999999996</v>
      </c>
      <c r="BE16" s="1063">
        <v>-1.2415282266049286</v>
      </c>
      <c r="BF16" s="1064">
        <v>7.4995892315470165</v>
      </c>
      <c r="BG16" s="1062">
        <v>-1.7391541775377708</v>
      </c>
      <c r="BH16" s="756"/>
    </row>
    <row r="17" spans="1:61" s="752" customFormat="1" ht="19.5" customHeight="1">
      <c r="A17" s="758" t="s">
        <v>28</v>
      </c>
      <c r="B17" s="428">
        <v>2548.31</v>
      </c>
      <c r="C17" s="429">
        <v>2756.84</v>
      </c>
      <c r="D17" s="753">
        <v>208.5300000000002</v>
      </c>
      <c r="E17" s="388">
        <v>8.183070348583972E-2</v>
      </c>
      <c r="F17" s="428">
        <v>900.84</v>
      </c>
      <c r="G17" s="750">
        <v>548.24</v>
      </c>
      <c r="H17" s="753">
        <v>-352.6</v>
      </c>
      <c r="I17" s="404">
        <v>-0.391412459482261</v>
      </c>
      <c r="J17" s="743">
        <v>0.35350487185624985</v>
      </c>
      <c r="K17" s="670">
        <v>0.19886536759478243</v>
      </c>
      <c r="L17" s="428">
        <v>751.35</v>
      </c>
      <c r="M17" s="750">
        <v>380.32</v>
      </c>
      <c r="N17" s="753">
        <v>-371.03000000000003</v>
      </c>
      <c r="O17" s="404">
        <v>-0.49381779463632131</v>
      </c>
      <c r="P17" s="743">
        <v>0.83405488211003065</v>
      </c>
      <c r="Q17" s="670">
        <v>0.69371078359842397</v>
      </c>
      <c r="R17" s="428">
        <v>0</v>
      </c>
      <c r="S17" s="750">
        <v>0</v>
      </c>
      <c r="T17" s="753">
        <v>0</v>
      </c>
      <c r="U17" s="404">
        <v>0</v>
      </c>
      <c r="V17" s="671">
        <v>0</v>
      </c>
      <c r="W17" s="670">
        <v>0</v>
      </c>
      <c r="X17" s="428">
        <v>751.35</v>
      </c>
      <c r="Y17" s="429">
        <v>380.32</v>
      </c>
      <c r="Z17" s="753">
        <v>-371.03000000000003</v>
      </c>
      <c r="AA17" s="404">
        <v>-0.49381779463632131</v>
      </c>
      <c r="AB17" s="671">
        <v>0.83405488211003065</v>
      </c>
      <c r="AC17" s="670">
        <v>0.69371078359842397</v>
      </c>
      <c r="AD17" s="428">
        <v>0</v>
      </c>
      <c r="AE17" s="429">
        <v>85.19</v>
      </c>
      <c r="AF17" s="753">
        <v>85.19</v>
      </c>
      <c r="AG17" s="404" t="s">
        <v>490</v>
      </c>
      <c r="AH17" s="671">
        <v>0</v>
      </c>
      <c r="AI17" s="670">
        <v>3.0901321803223979E-2</v>
      </c>
      <c r="AJ17" s="428">
        <v>0</v>
      </c>
      <c r="AK17" s="429">
        <v>34.08</v>
      </c>
      <c r="AL17" s="753">
        <v>34.08</v>
      </c>
      <c r="AM17" s="404" t="s">
        <v>490</v>
      </c>
      <c r="AN17" s="671">
        <v>0</v>
      </c>
      <c r="AO17" s="670">
        <v>6.2162556544579015E-2</v>
      </c>
      <c r="AP17" s="428">
        <v>111.1</v>
      </c>
      <c r="AQ17" s="750">
        <v>87.01</v>
      </c>
      <c r="AR17" s="753">
        <v>-24.089999999999989</v>
      </c>
      <c r="AS17" s="404">
        <v>-0.21683168316831675</v>
      </c>
      <c r="AT17" s="671">
        <v>0.14786717242297198</v>
      </c>
      <c r="AU17" s="670">
        <v>0.22878102650399665</v>
      </c>
      <c r="AV17" s="785">
        <v>741.17</v>
      </c>
      <c r="AW17" s="1033">
        <v>707.29</v>
      </c>
      <c r="AX17" s="753">
        <v>-33.879999999999995</v>
      </c>
      <c r="AY17" s="1063">
        <v>-4.571151017985077E-2</v>
      </c>
      <c r="AZ17" s="1064">
        <v>0.29084765982160726</v>
      </c>
      <c r="BA17" s="1062">
        <v>0.25655823333962069</v>
      </c>
      <c r="BB17" s="785">
        <v>254.09</v>
      </c>
      <c r="BC17" s="1033">
        <v>-182.87</v>
      </c>
      <c r="BD17" s="753">
        <v>-436.96000000000004</v>
      </c>
      <c r="BE17" s="1063">
        <v>-1.7197056161202724</v>
      </c>
      <c r="BF17" s="1064">
        <v>0.33817794636321286</v>
      </c>
      <c r="BG17" s="1062">
        <v>-0.48083193100546912</v>
      </c>
      <c r="BH17" s="757"/>
      <c r="BI17" s="754"/>
    </row>
    <row r="18" spans="1:61" s="752" customFormat="1" ht="19.5" customHeight="1">
      <c r="A18" s="758" t="s">
        <v>49</v>
      </c>
      <c r="B18" s="428">
        <v>2120.9899999999998</v>
      </c>
      <c r="C18" s="429">
        <v>2694.23</v>
      </c>
      <c r="D18" s="753">
        <v>573.24000000000024</v>
      </c>
      <c r="E18" s="388">
        <v>0.27027001541732881</v>
      </c>
      <c r="F18" s="428">
        <v>516.28</v>
      </c>
      <c r="G18" s="750">
        <v>748.17</v>
      </c>
      <c r="H18" s="753">
        <v>231.89</v>
      </c>
      <c r="I18" s="404">
        <v>0.44915549701712248</v>
      </c>
      <c r="J18" s="743">
        <v>0.24341463184644907</v>
      </c>
      <c r="K18" s="670">
        <v>0.2776934411687198</v>
      </c>
      <c r="L18" s="428">
        <v>4737.99</v>
      </c>
      <c r="M18" s="750">
        <v>608.99</v>
      </c>
      <c r="N18" s="753">
        <v>-4129</v>
      </c>
      <c r="O18" s="404">
        <v>-0.87146659237355928</v>
      </c>
      <c r="P18" s="743">
        <v>9.1771713023940507</v>
      </c>
      <c r="Q18" s="670">
        <v>0.81397276020155851</v>
      </c>
      <c r="R18" s="428">
        <v>0</v>
      </c>
      <c r="S18" s="750">
        <v>0</v>
      </c>
      <c r="T18" s="753">
        <v>0</v>
      </c>
      <c r="U18" s="404">
        <v>0</v>
      </c>
      <c r="V18" s="671">
        <v>0</v>
      </c>
      <c r="W18" s="670">
        <v>0</v>
      </c>
      <c r="X18" s="428">
        <v>4737.99</v>
      </c>
      <c r="Y18" s="429">
        <v>608.99</v>
      </c>
      <c r="Z18" s="753">
        <v>-4129</v>
      </c>
      <c r="AA18" s="404">
        <v>-0.87146659237355928</v>
      </c>
      <c r="AB18" s="671">
        <v>9.1771713023940507</v>
      </c>
      <c r="AC18" s="670">
        <v>0.81397276020155851</v>
      </c>
      <c r="AD18" s="428">
        <v>-2007.03</v>
      </c>
      <c r="AE18" s="429">
        <v>-9.6</v>
      </c>
      <c r="AF18" s="753">
        <v>1997.43</v>
      </c>
      <c r="AG18" s="404">
        <v>0.99521681290264719</v>
      </c>
      <c r="AH18" s="671">
        <v>-0.94627037374056466</v>
      </c>
      <c r="AI18" s="670">
        <v>-3.5631701822041919E-3</v>
      </c>
      <c r="AJ18" s="428">
        <v>1493.29</v>
      </c>
      <c r="AK18" s="429">
        <v>-38.5</v>
      </c>
      <c r="AL18" s="753">
        <v>-1531.79</v>
      </c>
      <c r="AM18" s="404">
        <v>-1.0257819981383389</v>
      </c>
      <c r="AN18" s="671">
        <v>2.8924033470209967</v>
      </c>
      <c r="AO18" s="670">
        <v>-5.1458893032332226E-2</v>
      </c>
      <c r="AP18" s="428">
        <v>1332.17</v>
      </c>
      <c r="AQ18" s="750">
        <v>256.51</v>
      </c>
      <c r="AR18" s="753">
        <v>-1075.6600000000001</v>
      </c>
      <c r="AS18" s="404">
        <v>-0.80744949968847823</v>
      </c>
      <c r="AT18" s="671">
        <v>0.28116775257018273</v>
      </c>
      <c r="AU18" s="670">
        <v>0.42120560271925644</v>
      </c>
      <c r="AV18" s="785">
        <v>1140.5899999999999</v>
      </c>
      <c r="AW18" s="1033">
        <v>637.53</v>
      </c>
      <c r="AX18" s="753">
        <v>-503.05999999999995</v>
      </c>
      <c r="AY18" s="1063">
        <v>-0.44105243777343306</v>
      </c>
      <c r="AZ18" s="1064">
        <v>0.53776302575683999</v>
      </c>
      <c r="BA18" s="1062">
        <v>0.23662790481881649</v>
      </c>
      <c r="BB18" s="785">
        <v>1140.5899999999999</v>
      </c>
      <c r="BC18" s="1033">
        <v>637.53</v>
      </c>
      <c r="BD18" s="753">
        <v>-503.05999999999995</v>
      </c>
      <c r="BE18" s="1063">
        <v>-0.44105243777343306</v>
      </c>
      <c r="BF18" s="1064">
        <v>0.24073288461984935</v>
      </c>
      <c r="BG18" s="1062">
        <v>1.046864480533342</v>
      </c>
      <c r="BH18" s="757"/>
      <c r="BI18" s="754"/>
    </row>
    <row r="19" spans="1:61" s="752" customFormat="1" ht="19.5" customHeight="1">
      <c r="A19" s="758" t="s">
        <v>438</v>
      </c>
      <c r="B19" s="428">
        <v>3967.22</v>
      </c>
      <c r="C19" s="429">
        <v>2248.5300000000002</v>
      </c>
      <c r="D19" s="753">
        <v>-1718.6899999999996</v>
      </c>
      <c r="E19" s="388">
        <v>-0.43322276052248165</v>
      </c>
      <c r="F19" s="428">
        <v>98.56</v>
      </c>
      <c r="G19" s="750">
        <v>194.71</v>
      </c>
      <c r="H19" s="753">
        <v>96.15</v>
      </c>
      <c r="I19" s="404">
        <v>0.97554788961038963</v>
      </c>
      <c r="J19" s="743">
        <v>2.4843593246656352E-2</v>
      </c>
      <c r="K19" s="670">
        <v>8.659435275491098E-2</v>
      </c>
      <c r="L19" s="428">
        <v>244.72</v>
      </c>
      <c r="M19" s="750">
        <v>685.67</v>
      </c>
      <c r="N19" s="753">
        <v>440.94999999999993</v>
      </c>
      <c r="O19" s="404">
        <v>1.8018551814318402</v>
      </c>
      <c r="P19" s="743">
        <v>2.4829545454545454</v>
      </c>
      <c r="Q19" s="670">
        <v>3.5214935031585433</v>
      </c>
      <c r="R19" s="428">
        <v>0</v>
      </c>
      <c r="S19" s="750">
        <v>0</v>
      </c>
      <c r="T19" s="753">
        <v>0</v>
      </c>
      <c r="U19" s="404">
        <v>0</v>
      </c>
      <c r="V19" s="671">
        <v>0</v>
      </c>
      <c r="W19" s="670">
        <v>0</v>
      </c>
      <c r="X19" s="428">
        <v>244.72</v>
      </c>
      <c r="Y19" s="429">
        <v>685.67</v>
      </c>
      <c r="Z19" s="753">
        <v>440.94999999999993</v>
      </c>
      <c r="AA19" s="404">
        <v>1.8018551814318402</v>
      </c>
      <c r="AB19" s="671">
        <v>2.4829545454545454</v>
      </c>
      <c r="AC19" s="670">
        <v>3.5214935031585433</v>
      </c>
      <c r="AD19" s="428">
        <v>10.46</v>
      </c>
      <c r="AE19" s="429">
        <v>56.65</v>
      </c>
      <c r="AF19" s="753">
        <v>46.19</v>
      </c>
      <c r="AG19" s="404">
        <v>4.415869980879541</v>
      </c>
      <c r="AH19" s="671">
        <v>2.6366069943184398E-3</v>
      </c>
      <c r="AI19" s="670">
        <v>2.5194238013279784E-2</v>
      </c>
      <c r="AJ19" s="428">
        <v>0.3</v>
      </c>
      <c r="AK19" s="429">
        <v>1.41</v>
      </c>
      <c r="AL19" s="753">
        <v>1.1099999999999999</v>
      </c>
      <c r="AM19" s="404">
        <v>3.6999999999999997</v>
      </c>
      <c r="AN19" s="671">
        <v>3.0438311688311685E-3</v>
      </c>
      <c r="AO19" s="670">
        <v>7.2415386985773709E-3</v>
      </c>
      <c r="AP19" s="428">
        <v>214.55</v>
      </c>
      <c r="AQ19" s="750">
        <v>371.77</v>
      </c>
      <c r="AR19" s="753">
        <v>157.21999999999997</v>
      </c>
      <c r="AS19" s="404">
        <v>0.73278955954322988</v>
      </c>
      <c r="AT19" s="671">
        <v>0.87671624713958818</v>
      </c>
      <c r="AU19" s="670">
        <v>0.54219960039085857</v>
      </c>
      <c r="AV19" s="785">
        <v>472.69</v>
      </c>
      <c r="AW19" s="1033">
        <v>252.97</v>
      </c>
      <c r="AX19" s="753">
        <v>-219.72</v>
      </c>
      <c r="AY19" s="1063">
        <v>-0.46482895766781612</v>
      </c>
      <c r="AZ19" s="1064">
        <v>0.1191489254440137</v>
      </c>
      <c r="BA19" s="1062">
        <v>0.11250461412567321</v>
      </c>
      <c r="BB19" s="785">
        <v>242.43</v>
      </c>
      <c r="BC19" s="1033">
        <v>222.51</v>
      </c>
      <c r="BD19" s="753">
        <v>-19.920000000000016</v>
      </c>
      <c r="BE19" s="1063">
        <v>-8.2168048508847985E-2</v>
      </c>
      <c r="BF19" s="1064">
        <v>0.99064236678653161</v>
      </c>
      <c r="BG19" s="1062">
        <v>0.32451470824157397</v>
      </c>
      <c r="BH19" s="757"/>
      <c r="BI19" s="754"/>
    </row>
    <row r="20" spans="1:61" s="752" customFormat="1" ht="19.5" customHeight="1">
      <c r="A20" s="758" t="s">
        <v>23</v>
      </c>
      <c r="B20" s="428">
        <v>1865.27</v>
      </c>
      <c r="C20" s="429">
        <v>2123.25</v>
      </c>
      <c r="D20" s="753">
        <v>257.98</v>
      </c>
      <c r="E20" s="388">
        <v>0.13830705474274502</v>
      </c>
      <c r="F20" s="428">
        <v>1183.6300000000001</v>
      </c>
      <c r="G20" s="750">
        <v>1130.8699999999999</v>
      </c>
      <c r="H20" s="753">
        <v>-52.760000000000218</v>
      </c>
      <c r="I20" s="404">
        <v>-4.4574740417191366E-2</v>
      </c>
      <c r="J20" s="743">
        <v>0.63456228856948327</v>
      </c>
      <c r="K20" s="670">
        <v>0.53261273990344982</v>
      </c>
      <c r="L20" s="428">
        <v>1153.68</v>
      </c>
      <c r="M20" s="750">
        <v>1075.56</v>
      </c>
      <c r="N20" s="753">
        <v>-78.120000000000118</v>
      </c>
      <c r="O20" s="404">
        <v>-6.7713750780112436E-2</v>
      </c>
      <c r="P20" s="743">
        <v>0.97469648454331159</v>
      </c>
      <c r="Q20" s="670">
        <v>0.95109075313696534</v>
      </c>
      <c r="R20" s="428">
        <v>0</v>
      </c>
      <c r="S20" s="750">
        <v>0</v>
      </c>
      <c r="T20" s="753">
        <v>0</v>
      </c>
      <c r="U20" s="404">
        <v>0</v>
      </c>
      <c r="V20" s="671">
        <v>0</v>
      </c>
      <c r="W20" s="670">
        <v>0</v>
      </c>
      <c r="X20" s="428">
        <v>1153.68</v>
      </c>
      <c r="Y20" s="429">
        <v>1075.56</v>
      </c>
      <c r="Z20" s="753">
        <v>-78.120000000000118</v>
      </c>
      <c r="AA20" s="404">
        <v>-6.7713750780112436E-2</v>
      </c>
      <c r="AB20" s="671">
        <v>0.97469648454331159</v>
      </c>
      <c r="AC20" s="670">
        <v>0.95109075313696534</v>
      </c>
      <c r="AD20" s="428">
        <v>11.2</v>
      </c>
      <c r="AE20" s="429">
        <v>37.01</v>
      </c>
      <c r="AF20" s="753">
        <v>25.81</v>
      </c>
      <c r="AG20" s="404">
        <v>2.3044642857142859</v>
      </c>
      <c r="AH20" s="671">
        <v>6.0044926471770838E-3</v>
      </c>
      <c r="AI20" s="670">
        <v>1.7430825385611678E-2</v>
      </c>
      <c r="AJ20" s="428">
        <v>4.07</v>
      </c>
      <c r="AK20" s="429">
        <v>18.88</v>
      </c>
      <c r="AL20" s="753">
        <v>14.809999999999999</v>
      </c>
      <c r="AM20" s="404">
        <v>3.6388206388206381</v>
      </c>
      <c r="AN20" s="671">
        <v>3.4385745545482964E-3</v>
      </c>
      <c r="AO20" s="670">
        <v>1.6695110843863575E-2</v>
      </c>
      <c r="AP20" s="428">
        <v>316.2</v>
      </c>
      <c r="AQ20" s="750">
        <v>678.58</v>
      </c>
      <c r="AR20" s="753">
        <v>362.38000000000005</v>
      </c>
      <c r="AS20" s="404">
        <v>1.146046805819102</v>
      </c>
      <c r="AT20" s="671">
        <v>0.2740794674433118</v>
      </c>
      <c r="AU20" s="670">
        <v>0.63090854996466961</v>
      </c>
      <c r="AV20" s="785">
        <v>659.79</v>
      </c>
      <c r="AW20" s="1033">
        <v>792.31</v>
      </c>
      <c r="AX20" s="753">
        <v>132.51999999999998</v>
      </c>
      <c r="AY20" s="1063">
        <v>0.20085178617438881</v>
      </c>
      <c r="AZ20" s="1064">
        <v>0.35372358961437217</v>
      </c>
      <c r="BA20" s="1062">
        <v>0.37315907217708699</v>
      </c>
      <c r="BB20" s="785">
        <v>370.8</v>
      </c>
      <c r="BC20" s="1033">
        <v>357.38</v>
      </c>
      <c r="BD20" s="753">
        <v>-13.420000000000016</v>
      </c>
      <c r="BE20" s="1063">
        <v>-3.6192017259978469E-2</v>
      </c>
      <c r="BF20" s="1064">
        <v>0.32140628250468067</v>
      </c>
      <c r="BG20" s="1062">
        <v>0.33227342035776714</v>
      </c>
      <c r="BH20" s="757"/>
      <c r="BI20" s="754"/>
    </row>
    <row r="21" spans="1:61" s="752" customFormat="1" ht="19.5" customHeight="1">
      <c r="A21" s="758" t="s">
        <v>0</v>
      </c>
      <c r="B21" s="428">
        <v>1860.42</v>
      </c>
      <c r="C21" s="429">
        <v>702.26</v>
      </c>
      <c r="D21" s="753">
        <v>-1158.1600000000001</v>
      </c>
      <c r="E21" s="388">
        <v>-0.62252609625783428</v>
      </c>
      <c r="F21" s="428">
        <v>6.27</v>
      </c>
      <c r="G21" s="750">
        <v>30.61</v>
      </c>
      <c r="H21" s="753">
        <v>24.34</v>
      </c>
      <c r="I21" s="404">
        <v>3.8819776714513559</v>
      </c>
      <c r="J21" s="743">
        <v>3.3702067275131419E-3</v>
      </c>
      <c r="K21" s="670">
        <v>4.3587844957707969E-2</v>
      </c>
      <c r="L21" s="428">
        <v>20.43</v>
      </c>
      <c r="M21" s="750">
        <v>39.229999999999997</v>
      </c>
      <c r="N21" s="753">
        <v>18.799999999999997</v>
      </c>
      <c r="O21" s="404">
        <v>0.9202153695545765</v>
      </c>
      <c r="P21" s="743">
        <v>3.258373205741627</v>
      </c>
      <c r="Q21" s="670">
        <v>1.2816073178699769</v>
      </c>
      <c r="R21" s="428">
        <v>0</v>
      </c>
      <c r="S21" s="750">
        <v>0</v>
      </c>
      <c r="T21" s="753">
        <v>0</v>
      </c>
      <c r="U21" s="404">
        <v>0</v>
      </c>
      <c r="V21" s="671">
        <v>0</v>
      </c>
      <c r="W21" s="670">
        <v>0</v>
      </c>
      <c r="X21" s="428">
        <v>20.43</v>
      </c>
      <c r="Y21" s="429">
        <v>39.229999999999997</v>
      </c>
      <c r="Z21" s="753">
        <v>18.799999999999997</v>
      </c>
      <c r="AA21" s="404">
        <v>0.9202153695545765</v>
      </c>
      <c r="AB21" s="671">
        <v>3.258373205741627</v>
      </c>
      <c r="AC21" s="670">
        <v>1.2816073178699769</v>
      </c>
      <c r="AD21" s="428">
        <v>0</v>
      </c>
      <c r="AE21" s="429">
        <v>0</v>
      </c>
      <c r="AF21" s="753">
        <v>0</v>
      </c>
      <c r="AG21" s="404">
        <v>0</v>
      </c>
      <c r="AH21" s="671">
        <v>0</v>
      </c>
      <c r="AI21" s="670">
        <v>0</v>
      </c>
      <c r="AJ21" s="428">
        <v>0</v>
      </c>
      <c r="AK21" s="429">
        <v>0</v>
      </c>
      <c r="AL21" s="753">
        <v>0</v>
      </c>
      <c r="AM21" s="404">
        <v>0</v>
      </c>
      <c r="AN21" s="671">
        <v>0</v>
      </c>
      <c r="AO21" s="670">
        <v>0</v>
      </c>
      <c r="AP21" s="428">
        <v>38.39</v>
      </c>
      <c r="AQ21" s="750">
        <v>-19.28</v>
      </c>
      <c r="AR21" s="753">
        <v>-57.67</v>
      </c>
      <c r="AS21" s="404">
        <v>-1.5022141182599635</v>
      </c>
      <c r="AT21" s="671">
        <v>1.8790993636808615</v>
      </c>
      <c r="AU21" s="670">
        <v>-0.49146061687484077</v>
      </c>
      <c r="AV21" s="785">
        <v>48.77</v>
      </c>
      <c r="AW21" s="1033">
        <v>265.98</v>
      </c>
      <c r="AX21" s="753">
        <v>217.21</v>
      </c>
      <c r="AY21" s="1063">
        <v>4.4537625589501744</v>
      </c>
      <c r="AZ21" s="1064">
        <v>2.6214510701884523E-2</v>
      </c>
      <c r="BA21" s="1062">
        <v>0.37874861162532397</v>
      </c>
      <c r="BB21" s="785">
        <v>-809.2</v>
      </c>
      <c r="BC21" s="1033">
        <v>-42.98</v>
      </c>
      <c r="BD21" s="753">
        <v>766.22</v>
      </c>
      <c r="BE21" s="1063">
        <v>0.94688581314878895</v>
      </c>
      <c r="BF21" s="1064">
        <v>-39.608418991678903</v>
      </c>
      <c r="BG21" s="1062">
        <v>-1.0955901096099923</v>
      </c>
      <c r="BH21" s="757"/>
      <c r="BI21" s="754"/>
    </row>
    <row r="22" spans="1:61" s="752" customFormat="1" ht="19.5" customHeight="1">
      <c r="A22" s="758" t="s">
        <v>27</v>
      </c>
      <c r="B22" s="428">
        <v>4469.75</v>
      </c>
      <c r="C22" s="429">
        <v>445.36</v>
      </c>
      <c r="D22" s="753">
        <v>-4024.39</v>
      </c>
      <c r="E22" s="388">
        <v>-0.90036131774707751</v>
      </c>
      <c r="F22" s="428">
        <v>51.38</v>
      </c>
      <c r="G22" s="750">
        <v>68.790000000000006</v>
      </c>
      <c r="H22" s="753">
        <v>17.410000000000004</v>
      </c>
      <c r="I22" s="404">
        <v>0.33884780070066178</v>
      </c>
      <c r="J22" s="743">
        <v>1.1495050058728118E-2</v>
      </c>
      <c r="K22" s="670">
        <v>0.15445931381354411</v>
      </c>
      <c r="L22" s="428">
        <v>70.44</v>
      </c>
      <c r="M22" s="750">
        <v>46.13</v>
      </c>
      <c r="N22" s="753">
        <v>-24.309999999999995</v>
      </c>
      <c r="O22" s="404">
        <v>-0.34511641113003971</v>
      </c>
      <c r="P22" s="743">
        <v>1.3709614636045153</v>
      </c>
      <c r="Q22" s="670">
        <v>0.6705916557639191</v>
      </c>
      <c r="R22" s="428">
        <v>0</v>
      </c>
      <c r="S22" s="750">
        <v>0</v>
      </c>
      <c r="T22" s="753">
        <v>0</v>
      </c>
      <c r="U22" s="404">
        <v>0</v>
      </c>
      <c r="V22" s="671">
        <v>0</v>
      </c>
      <c r="W22" s="670">
        <v>0</v>
      </c>
      <c r="X22" s="428">
        <v>70.44</v>
      </c>
      <c r="Y22" s="429">
        <v>46.13</v>
      </c>
      <c r="Z22" s="753">
        <v>-24.309999999999995</v>
      </c>
      <c r="AA22" s="404">
        <v>-0.34511641113003971</v>
      </c>
      <c r="AB22" s="671">
        <v>1.3709614636045153</v>
      </c>
      <c r="AC22" s="670">
        <v>0.6705916557639191</v>
      </c>
      <c r="AD22" s="428">
        <v>2</v>
      </c>
      <c r="AE22" s="429">
        <v>0</v>
      </c>
      <c r="AF22" s="753">
        <v>-2</v>
      </c>
      <c r="AG22" s="404">
        <v>-1</v>
      </c>
      <c r="AH22" s="671">
        <v>4.474523183623245E-4</v>
      </c>
      <c r="AI22" s="670">
        <v>0</v>
      </c>
      <c r="AJ22" s="428">
        <v>0.75</v>
      </c>
      <c r="AK22" s="429">
        <v>0</v>
      </c>
      <c r="AL22" s="753">
        <v>-0.75</v>
      </c>
      <c r="AM22" s="404">
        <v>-1</v>
      </c>
      <c r="AN22" s="671">
        <v>1.4597119501751653E-2</v>
      </c>
      <c r="AO22" s="670">
        <v>0</v>
      </c>
      <c r="AP22" s="428">
        <v>-2.74</v>
      </c>
      <c r="AQ22" s="750">
        <v>57.37</v>
      </c>
      <c r="AR22" s="753">
        <v>60.11</v>
      </c>
      <c r="AS22" s="404">
        <v>21.93795620437956</v>
      </c>
      <c r="AT22" s="671">
        <v>-3.8898353208404318E-2</v>
      </c>
      <c r="AU22" s="670">
        <v>1.2436592239323649</v>
      </c>
      <c r="AV22" s="785">
        <v>87.4</v>
      </c>
      <c r="AW22" s="1033">
        <v>175.91</v>
      </c>
      <c r="AX22" s="753">
        <v>88.509999999999991</v>
      </c>
      <c r="AY22" s="1063">
        <v>1.0127002288329519</v>
      </c>
      <c r="AZ22" s="1064">
        <v>1.9553666312433583E-2</v>
      </c>
      <c r="BA22" s="1062">
        <v>0.39498383330339498</v>
      </c>
      <c r="BB22" s="785">
        <v>-1544.05</v>
      </c>
      <c r="BC22" s="1033">
        <v>33.49</v>
      </c>
      <c r="BD22" s="753">
        <v>1577.54</v>
      </c>
      <c r="BE22" s="1063">
        <v>1.0216897121207216</v>
      </c>
      <c r="BF22" s="1064">
        <v>-21.92007382169222</v>
      </c>
      <c r="BG22" s="1062">
        <v>0.72599176241057883</v>
      </c>
      <c r="BH22" s="757"/>
      <c r="BI22" s="754"/>
    </row>
    <row r="23" spans="1:61" s="752" customFormat="1" ht="19.5" customHeight="1">
      <c r="A23" s="758" t="s">
        <v>5</v>
      </c>
      <c r="B23" s="428">
        <v>306.74</v>
      </c>
      <c r="C23" s="429">
        <v>371.26</v>
      </c>
      <c r="D23" s="753">
        <v>64.519999999999982</v>
      </c>
      <c r="E23" s="388">
        <v>0.2103410054117493</v>
      </c>
      <c r="F23" s="428">
        <v>89.42</v>
      </c>
      <c r="G23" s="750">
        <v>111.17</v>
      </c>
      <c r="H23" s="753">
        <v>21.75</v>
      </c>
      <c r="I23" s="404">
        <v>0.24323417579959741</v>
      </c>
      <c r="J23" s="743">
        <v>0.29151724587598615</v>
      </c>
      <c r="K23" s="670">
        <v>0.29943974573075471</v>
      </c>
      <c r="L23" s="428">
        <v>88.77</v>
      </c>
      <c r="M23" s="750">
        <v>118.73</v>
      </c>
      <c r="N23" s="753">
        <v>29.960000000000008</v>
      </c>
      <c r="O23" s="404">
        <v>0.33750140813337848</v>
      </c>
      <c r="P23" s="743">
        <v>0.99273093267725332</v>
      </c>
      <c r="Q23" s="670">
        <v>1.0680039579023117</v>
      </c>
      <c r="R23" s="428">
        <v>0</v>
      </c>
      <c r="S23" s="750">
        <v>0</v>
      </c>
      <c r="T23" s="753">
        <v>0</v>
      </c>
      <c r="U23" s="404">
        <v>0</v>
      </c>
      <c r="V23" s="671">
        <v>0</v>
      </c>
      <c r="W23" s="670">
        <v>0</v>
      </c>
      <c r="X23" s="428">
        <v>88.77</v>
      </c>
      <c r="Y23" s="429">
        <v>118.73</v>
      </c>
      <c r="Z23" s="753">
        <v>29.960000000000008</v>
      </c>
      <c r="AA23" s="404">
        <v>0.33750140813337848</v>
      </c>
      <c r="AB23" s="671">
        <v>0.99273093267725332</v>
      </c>
      <c r="AC23" s="670">
        <v>1.0680039579023117</v>
      </c>
      <c r="AD23" s="428">
        <v>0.75</v>
      </c>
      <c r="AE23" s="429">
        <v>5.91</v>
      </c>
      <c r="AF23" s="753">
        <v>5.16</v>
      </c>
      <c r="AG23" s="404">
        <v>6.88</v>
      </c>
      <c r="AH23" s="671">
        <v>2.4450674838625546E-3</v>
      </c>
      <c r="AI23" s="670">
        <v>1.5918763130959437E-2</v>
      </c>
      <c r="AJ23" s="428">
        <v>0.15</v>
      </c>
      <c r="AK23" s="429">
        <v>1.28</v>
      </c>
      <c r="AL23" s="753">
        <v>1.1300000000000001</v>
      </c>
      <c r="AM23" s="404">
        <v>7.5333333333333341</v>
      </c>
      <c r="AN23" s="671">
        <v>1.677477074479982E-3</v>
      </c>
      <c r="AO23" s="670">
        <v>1.1513897634253846E-2</v>
      </c>
      <c r="AP23" s="428">
        <v>0.21</v>
      </c>
      <c r="AQ23" s="750">
        <v>2.68</v>
      </c>
      <c r="AR23" s="753">
        <v>2.4700000000000002</v>
      </c>
      <c r="AS23" s="404">
        <v>11.761904761904763</v>
      </c>
      <c r="AT23" s="671">
        <v>2.3656640757012504E-3</v>
      </c>
      <c r="AU23" s="670">
        <v>2.2572222690137287E-2</v>
      </c>
      <c r="AV23" s="785">
        <v>69.05</v>
      </c>
      <c r="AW23" s="1033">
        <v>90.29</v>
      </c>
      <c r="AX23" s="753">
        <v>21.240000000000009</v>
      </c>
      <c r="AY23" s="1063">
        <v>0.3076031860970313</v>
      </c>
      <c r="AZ23" s="1064">
        <v>0.22510921301427919</v>
      </c>
      <c r="BA23" s="1062">
        <v>0.24319883639497927</v>
      </c>
      <c r="BB23" s="785">
        <v>69.05</v>
      </c>
      <c r="BC23" s="1033">
        <v>90.29</v>
      </c>
      <c r="BD23" s="753">
        <v>21.240000000000009</v>
      </c>
      <c r="BE23" s="1063">
        <v>0.3076031860970313</v>
      </c>
      <c r="BF23" s="1064">
        <v>0.77785287822462545</v>
      </c>
      <c r="BG23" s="1062">
        <v>0.76046492040764768</v>
      </c>
      <c r="BH23" s="757"/>
      <c r="BI23" s="754"/>
    </row>
    <row r="24" spans="1:61" s="752" customFormat="1" ht="19.5" customHeight="1">
      <c r="A24" s="758" t="s">
        <v>483</v>
      </c>
      <c r="B24" s="428">
        <v>9305.77</v>
      </c>
      <c r="C24" s="429">
        <v>283.33999999999997</v>
      </c>
      <c r="D24" s="753">
        <v>-9022.43</v>
      </c>
      <c r="E24" s="388">
        <v>-0.96955222405023977</v>
      </c>
      <c r="F24" s="428">
        <v>3109.24</v>
      </c>
      <c r="G24" s="750">
        <v>-273.02999999999997</v>
      </c>
      <c r="H24" s="753">
        <v>-3382.2699999999995</v>
      </c>
      <c r="I24" s="404">
        <v>-1.0878124557769744</v>
      </c>
      <c r="J24" s="743">
        <v>0.33411958387108209</v>
      </c>
      <c r="K24" s="670">
        <v>-0.96361262087950872</v>
      </c>
      <c r="L24" s="428">
        <v>3073.23</v>
      </c>
      <c r="M24" s="750">
        <v>-273.02999999999997</v>
      </c>
      <c r="N24" s="753">
        <v>-3346.26</v>
      </c>
      <c r="O24" s="404">
        <v>-1.0888413818685878</v>
      </c>
      <c r="P24" s="743">
        <v>0.98841839163268197</v>
      </c>
      <c r="Q24" s="670" t="s">
        <v>488</v>
      </c>
      <c r="R24" s="428">
        <v>0</v>
      </c>
      <c r="S24" s="750">
        <v>0</v>
      </c>
      <c r="T24" s="753">
        <v>0</v>
      </c>
      <c r="U24" s="404">
        <v>0</v>
      </c>
      <c r="V24" s="671">
        <v>0</v>
      </c>
      <c r="W24" s="670">
        <v>0</v>
      </c>
      <c r="X24" s="428">
        <v>3073.23</v>
      </c>
      <c r="Y24" s="429">
        <v>-273.02999999999997</v>
      </c>
      <c r="Z24" s="753">
        <v>-3346.26</v>
      </c>
      <c r="AA24" s="404">
        <v>-1.0888413818685878</v>
      </c>
      <c r="AB24" s="671">
        <v>0.98841839163268197</v>
      </c>
      <c r="AC24" s="670" t="s">
        <v>488</v>
      </c>
      <c r="AD24" s="428">
        <v>-326.8</v>
      </c>
      <c r="AE24" s="429">
        <v>444.5</v>
      </c>
      <c r="AF24" s="753">
        <v>771.3</v>
      </c>
      <c r="AG24" s="404">
        <v>2.3601591187270499</v>
      </c>
      <c r="AH24" s="671">
        <v>-3.5117996683777915E-2</v>
      </c>
      <c r="AI24" s="670">
        <v>1.5687866167854876</v>
      </c>
      <c r="AJ24" s="428">
        <v>-6025.97</v>
      </c>
      <c r="AK24" s="429">
        <v>122.78</v>
      </c>
      <c r="AL24" s="753">
        <v>6148.75</v>
      </c>
      <c r="AM24" s="404">
        <v>1.0203751429230481</v>
      </c>
      <c r="AN24" s="671">
        <v>-1.9380845479924356</v>
      </c>
      <c r="AO24" s="670" t="s">
        <v>488</v>
      </c>
      <c r="AP24" s="428">
        <v>-5931.74</v>
      </c>
      <c r="AQ24" s="750">
        <v>-3.98</v>
      </c>
      <c r="AR24" s="753">
        <v>5927.76</v>
      </c>
      <c r="AS24" s="404">
        <v>0.99932903330220146</v>
      </c>
      <c r="AT24" s="671">
        <v>-1.930132141102358</v>
      </c>
      <c r="AU24" s="670" t="s">
        <v>488</v>
      </c>
      <c r="AV24" s="785">
        <v>4426.92</v>
      </c>
      <c r="AW24" s="1033">
        <v>89.81</v>
      </c>
      <c r="AX24" s="753">
        <v>-4337.1099999999997</v>
      </c>
      <c r="AY24" s="1063">
        <v>-0.97971275740243768</v>
      </c>
      <c r="AZ24" s="1064">
        <v>0.47571775360878249</v>
      </c>
      <c r="BA24" s="1062">
        <v>0.3169690124938237</v>
      </c>
      <c r="BB24" s="785">
        <v>-1260.77</v>
      </c>
      <c r="BC24" s="1033">
        <v>47.45</v>
      </c>
      <c r="BD24" s="753">
        <v>1308.22</v>
      </c>
      <c r="BE24" s="1063">
        <v>1.037635730545619</v>
      </c>
      <c r="BF24" s="1064">
        <v>-0.41024264373314068</v>
      </c>
      <c r="BG24" s="1062" t="s">
        <v>488</v>
      </c>
      <c r="BH24" s="757"/>
      <c r="BI24" s="754"/>
    </row>
    <row r="25" spans="1:61" s="752" customFormat="1" ht="19.5" customHeight="1">
      <c r="A25" s="758" t="s">
        <v>26</v>
      </c>
      <c r="B25" s="428">
        <v>173.59</v>
      </c>
      <c r="C25" s="429">
        <v>156.74</v>
      </c>
      <c r="D25" s="753">
        <v>-16.849999999999994</v>
      </c>
      <c r="E25" s="388">
        <v>-9.7067803444898862E-2</v>
      </c>
      <c r="F25" s="428">
        <v>3.57</v>
      </c>
      <c r="G25" s="750">
        <v>4.5999999999999996</v>
      </c>
      <c r="H25" s="753">
        <v>1.0299999999999998</v>
      </c>
      <c r="I25" s="404">
        <v>0.28851540616246496</v>
      </c>
      <c r="J25" s="743">
        <v>2.0565700789215966E-2</v>
      </c>
      <c r="K25" s="670">
        <v>2.9347964782442258E-2</v>
      </c>
      <c r="L25" s="428">
        <v>53.79</v>
      </c>
      <c r="M25" s="750">
        <v>34.6</v>
      </c>
      <c r="N25" s="753">
        <v>-19.189999999999998</v>
      </c>
      <c r="O25" s="404">
        <v>-0.35675776166573708</v>
      </c>
      <c r="P25" s="743">
        <v>15.067226890756302</v>
      </c>
      <c r="Q25" s="670">
        <v>7.5217391304347831</v>
      </c>
      <c r="R25" s="428">
        <v>0</v>
      </c>
      <c r="S25" s="750">
        <v>0</v>
      </c>
      <c r="T25" s="753">
        <v>0</v>
      </c>
      <c r="U25" s="404">
        <v>0</v>
      </c>
      <c r="V25" s="671">
        <v>0</v>
      </c>
      <c r="W25" s="670">
        <v>0</v>
      </c>
      <c r="X25" s="428">
        <v>53.79</v>
      </c>
      <c r="Y25" s="429">
        <v>34.6</v>
      </c>
      <c r="Z25" s="753">
        <v>-19.189999999999998</v>
      </c>
      <c r="AA25" s="404">
        <v>-0.35675776166573708</v>
      </c>
      <c r="AB25" s="671">
        <v>15.067226890756302</v>
      </c>
      <c r="AC25" s="670">
        <v>7.5217391304347831</v>
      </c>
      <c r="AD25" s="428">
        <v>7.26</v>
      </c>
      <c r="AE25" s="429">
        <v>0</v>
      </c>
      <c r="AF25" s="753">
        <v>-7.26</v>
      </c>
      <c r="AG25" s="404">
        <v>-1</v>
      </c>
      <c r="AH25" s="671">
        <v>4.1822685638573651E-2</v>
      </c>
      <c r="AI25" s="670">
        <v>0</v>
      </c>
      <c r="AJ25" s="428">
        <v>0</v>
      </c>
      <c r="AK25" s="429">
        <v>0</v>
      </c>
      <c r="AL25" s="753">
        <v>0</v>
      </c>
      <c r="AM25" s="404">
        <v>0</v>
      </c>
      <c r="AN25" s="671">
        <v>0</v>
      </c>
      <c r="AO25" s="670">
        <v>0</v>
      </c>
      <c r="AP25" s="428">
        <v>0.05</v>
      </c>
      <c r="AQ25" s="750">
        <v>0.02</v>
      </c>
      <c r="AR25" s="753">
        <v>-3.0000000000000002E-2</v>
      </c>
      <c r="AS25" s="404">
        <v>-0.6</v>
      </c>
      <c r="AT25" s="671">
        <v>9.2954080684142036E-4</v>
      </c>
      <c r="AU25" s="670">
        <v>5.7803468208092489E-4</v>
      </c>
      <c r="AV25" s="785">
        <v>18.850000000000001</v>
      </c>
      <c r="AW25" s="1033">
        <v>15.52</v>
      </c>
      <c r="AX25" s="753">
        <v>-3.3300000000000018</v>
      </c>
      <c r="AY25" s="1063">
        <v>-0.17665782493368709</v>
      </c>
      <c r="AZ25" s="1064">
        <v>0.10858920444726079</v>
      </c>
      <c r="BA25" s="1062">
        <v>9.9017481179022579E-2</v>
      </c>
      <c r="BB25" s="785">
        <v>-44.5</v>
      </c>
      <c r="BC25" s="1033">
        <v>-167.48</v>
      </c>
      <c r="BD25" s="753">
        <v>-122.97999999999999</v>
      </c>
      <c r="BE25" s="1063">
        <v>-2.7635955056179773</v>
      </c>
      <c r="BF25" s="1064">
        <v>-0.82729131808886414</v>
      </c>
      <c r="BG25" s="1062">
        <v>-4.8404624277456643</v>
      </c>
      <c r="BH25" s="757"/>
      <c r="BI25" s="754"/>
    </row>
    <row r="26" spans="1:61" s="752" customFormat="1" ht="19.5" customHeight="1">
      <c r="A26" s="758" t="s">
        <v>511</v>
      </c>
      <c r="B26" s="428">
        <v>0</v>
      </c>
      <c r="C26" s="429">
        <v>88.74</v>
      </c>
      <c r="D26" s="753">
        <v>88.74</v>
      </c>
      <c r="E26" s="388" t="s">
        <v>490</v>
      </c>
      <c r="F26" s="428">
        <v>0</v>
      </c>
      <c r="G26" s="750">
        <v>-17.62</v>
      </c>
      <c r="H26" s="753">
        <v>-17.62</v>
      </c>
      <c r="I26" s="404" t="s">
        <v>490</v>
      </c>
      <c r="J26" s="743" t="s">
        <v>488</v>
      </c>
      <c r="K26" s="670">
        <v>-0.19855758395312151</v>
      </c>
      <c r="L26" s="428">
        <v>0</v>
      </c>
      <c r="M26" s="750">
        <v>-29.92</v>
      </c>
      <c r="N26" s="753">
        <v>-29.92</v>
      </c>
      <c r="O26" s="404" t="s">
        <v>490</v>
      </c>
      <c r="P26" s="743" t="s">
        <v>488</v>
      </c>
      <c r="Q26" s="670" t="s">
        <v>488</v>
      </c>
      <c r="R26" s="428">
        <v>0</v>
      </c>
      <c r="S26" s="750">
        <v>0</v>
      </c>
      <c r="T26" s="753">
        <v>0</v>
      </c>
      <c r="U26" s="404">
        <v>0</v>
      </c>
      <c r="V26" s="671" t="s">
        <v>488</v>
      </c>
      <c r="W26" s="670">
        <v>0</v>
      </c>
      <c r="X26" s="428">
        <v>0</v>
      </c>
      <c r="Y26" s="429">
        <v>-29.92</v>
      </c>
      <c r="Z26" s="753">
        <v>-29.92</v>
      </c>
      <c r="AA26" s="404" t="s">
        <v>490</v>
      </c>
      <c r="AB26" s="671" t="s">
        <v>488</v>
      </c>
      <c r="AC26" s="670" t="s">
        <v>488</v>
      </c>
      <c r="AD26" s="428">
        <v>0</v>
      </c>
      <c r="AE26" s="429">
        <v>0</v>
      </c>
      <c r="AF26" s="753">
        <v>0</v>
      </c>
      <c r="AG26" s="404">
        <v>0</v>
      </c>
      <c r="AH26" s="671" t="s">
        <v>488</v>
      </c>
      <c r="AI26" s="670">
        <v>0</v>
      </c>
      <c r="AJ26" s="428">
        <v>0</v>
      </c>
      <c r="AK26" s="429">
        <v>0</v>
      </c>
      <c r="AL26" s="753">
        <v>0</v>
      </c>
      <c r="AM26" s="404">
        <v>0</v>
      </c>
      <c r="AN26" s="671" t="s">
        <v>488</v>
      </c>
      <c r="AO26" s="670" t="s">
        <v>488</v>
      </c>
      <c r="AP26" s="428">
        <v>0</v>
      </c>
      <c r="AQ26" s="750">
        <v>0.57999999999999996</v>
      </c>
      <c r="AR26" s="753">
        <v>0.57999999999999996</v>
      </c>
      <c r="AS26" s="404" t="s">
        <v>490</v>
      </c>
      <c r="AT26" s="671" t="s">
        <v>488</v>
      </c>
      <c r="AU26" s="670" t="s">
        <v>488</v>
      </c>
      <c r="AV26" s="785">
        <v>0</v>
      </c>
      <c r="AW26" s="1033">
        <v>26.61</v>
      </c>
      <c r="AX26" s="753">
        <v>26.61</v>
      </c>
      <c r="AY26" s="1063" t="s">
        <v>490</v>
      </c>
      <c r="AZ26" s="1064" t="s">
        <v>488</v>
      </c>
      <c r="BA26" s="1062">
        <v>0.29986477349560514</v>
      </c>
      <c r="BB26" s="785">
        <v>0</v>
      </c>
      <c r="BC26" s="1033">
        <v>-18.059999999999999</v>
      </c>
      <c r="BD26" s="753">
        <v>-18.059999999999999</v>
      </c>
      <c r="BE26" s="1063" t="s">
        <v>490</v>
      </c>
      <c r="BF26" s="1064" t="s">
        <v>488</v>
      </c>
      <c r="BG26" s="1062" t="s">
        <v>488</v>
      </c>
      <c r="BH26" s="757"/>
      <c r="BI26" s="754"/>
    </row>
    <row r="27" spans="1:61" s="752" customFormat="1" ht="19.5" customHeight="1">
      <c r="A27" s="758" t="s">
        <v>51</v>
      </c>
      <c r="B27" s="428">
        <v>64.45</v>
      </c>
      <c r="C27" s="429">
        <v>80.38</v>
      </c>
      <c r="D27" s="753">
        <v>15.929999999999993</v>
      </c>
      <c r="E27" s="388">
        <v>0.24716834755624503</v>
      </c>
      <c r="F27" s="428">
        <v>40.61</v>
      </c>
      <c r="G27" s="750">
        <v>80.38</v>
      </c>
      <c r="H27" s="753">
        <v>39.769999999999996</v>
      </c>
      <c r="I27" s="404">
        <v>0.97931543954690958</v>
      </c>
      <c r="J27" s="743">
        <v>0.630100853374709</v>
      </c>
      <c r="K27" s="670">
        <v>1</v>
      </c>
      <c r="L27" s="428">
        <v>68.52</v>
      </c>
      <c r="M27" s="750">
        <v>75.75</v>
      </c>
      <c r="N27" s="753">
        <v>7.230000000000004</v>
      </c>
      <c r="O27" s="404">
        <v>0.10551663747810865</v>
      </c>
      <c r="P27" s="743">
        <v>1.6872691455306574</v>
      </c>
      <c r="Q27" s="670">
        <v>0.9423986066185619</v>
      </c>
      <c r="R27" s="428">
        <v>0</v>
      </c>
      <c r="S27" s="750">
        <v>0</v>
      </c>
      <c r="T27" s="753">
        <v>0</v>
      </c>
      <c r="U27" s="404">
        <v>0</v>
      </c>
      <c r="V27" s="671">
        <v>0</v>
      </c>
      <c r="W27" s="670">
        <v>0</v>
      </c>
      <c r="X27" s="428">
        <v>68.52</v>
      </c>
      <c r="Y27" s="429">
        <v>75.75</v>
      </c>
      <c r="Z27" s="753">
        <v>7.230000000000004</v>
      </c>
      <c r="AA27" s="404">
        <v>0.10551663747810865</v>
      </c>
      <c r="AB27" s="671">
        <v>1.6872691455306574</v>
      </c>
      <c r="AC27" s="670">
        <v>0.9423986066185619</v>
      </c>
      <c r="AD27" s="428">
        <v>16.48</v>
      </c>
      <c r="AE27" s="429">
        <v>10.88</v>
      </c>
      <c r="AF27" s="753">
        <v>-5.6</v>
      </c>
      <c r="AG27" s="404">
        <v>-0.33980582524271841</v>
      </c>
      <c r="AH27" s="671">
        <v>0.25570209464701316</v>
      </c>
      <c r="AI27" s="670">
        <v>0.13535705399353073</v>
      </c>
      <c r="AJ27" s="428">
        <v>16.48</v>
      </c>
      <c r="AK27" s="429">
        <v>10.88</v>
      </c>
      <c r="AL27" s="753">
        <v>-5.6</v>
      </c>
      <c r="AM27" s="404">
        <v>-0.33980582524271841</v>
      </c>
      <c r="AN27" s="671">
        <v>0.40581137650824922</v>
      </c>
      <c r="AO27" s="670">
        <v>0.13535705399353073</v>
      </c>
      <c r="AP27" s="428">
        <v>9.3699999999999992</v>
      </c>
      <c r="AQ27" s="750">
        <v>-6.07</v>
      </c>
      <c r="AR27" s="753">
        <v>-15.44</v>
      </c>
      <c r="AS27" s="404">
        <v>-1.6478121664887941</v>
      </c>
      <c r="AT27" s="671">
        <v>0.1367483946293053</v>
      </c>
      <c r="AU27" s="670">
        <v>-8.0132013201320129E-2</v>
      </c>
      <c r="AV27" s="785">
        <v>33.57</v>
      </c>
      <c r="AW27" s="1033">
        <v>23.98</v>
      </c>
      <c r="AX27" s="753">
        <v>-9.59</v>
      </c>
      <c r="AY27" s="1063">
        <v>-0.28567173071194518</v>
      </c>
      <c r="AZ27" s="1064">
        <v>0.52086889061287822</v>
      </c>
      <c r="BA27" s="1062">
        <v>0.29833291863647676</v>
      </c>
      <c r="BB27" s="785">
        <v>23.23</v>
      </c>
      <c r="BC27" s="1033">
        <v>24.1</v>
      </c>
      <c r="BD27" s="753">
        <v>0.87000000000000099</v>
      </c>
      <c r="BE27" s="1063">
        <v>3.7451571244080974E-2</v>
      </c>
      <c r="BF27" s="1064">
        <v>0.33902510215995335</v>
      </c>
      <c r="BG27" s="1062">
        <v>0.31815181518151819</v>
      </c>
      <c r="BH27" s="757"/>
      <c r="BI27" s="754"/>
    </row>
    <row r="28" spans="1:61" s="752" customFormat="1" ht="19.5" customHeight="1">
      <c r="A28" s="758" t="s">
        <v>272</v>
      </c>
      <c r="B28" s="428">
        <v>0</v>
      </c>
      <c r="C28" s="429">
        <v>0</v>
      </c>
      <c r="D28" s="753">
        <v>0</v>
      </c>
      <c r="E28" s="388">
        <v>0</v>
      </c>
      <c r="F28" s="428">
        <v>0</v>
      </c>
      <c r="G28" s="750">
        <v>0</v>
      </c>
      <c r="H28" s="753">
        <v>0</v>
      </c>
      <c r="I28" s="404">
        <v>0</v>
      </c>
      <c r="J28" s="743" t="s">
        <v>488</v>
      </c>
      <c r="K28" s="670" t="s">
        <v>488</v>
      </c>
      <c r="L28" s="428">
        <v>0</v>
      </c>
      <c r="M28" s="750">
        <v>0</v>
      </c>
      <c r="N28" s="753">
        <v>0</v>
      </c>
      <c r="O28" s="404">
        <v>0</v>
      </c>
      <c r="P28" s="743" t="s">
        <v>488</v>
      </c>
      <c r="Q28" s="670" t="s">
        <v>488</v>
      </c>
      <c r="R28" s="428">
        <v>0</v>
      </c>
      <c r="S28" s="750">
        <v>0</v>
      </c>
      <c r="T28" s="753">
        <v>0</v>
      </c>
      <c r="U28" s="404">
        <v>0</v>
      </c>
      <c r="V28" s="671" t="s">
        <v>488</v>
      </c>
      <c r="W28" s="670" t="s">
        <v>488</v>
      </c>
      <c r="X28" s="428">
        <v>0</v>
      </c>
      <c r="Y28" s="429">
        <v>0</v>
      </c>
      <c r="Z28" s="753">
        <v>0</v>
      </c>
      <c r="AA28" s="404">
        <v>0</v>
      </c>
      <c r="AB28" s="671" t="s">
        <v>488</v>
      </c>
      <c r="AC28" s="670" t="s">
        <v>488</v>
      </c>
      <c r="AD28" s="428">
        <v>0</v>
      </c>
      <c r="AE28" s="429">
        <v>0</v>
      </c>
      <c r="AF28" s="753">
        <v>0</v>
      </c>
      <c r="AG28" s="404">
        <v>0</v>
      </c>
      <c r="AH28" s="671" t="s">
        <v>488</v>
      </c>
      <c r="AI28" s="670" t="s">
        <v>488</v>
      </c>
      <c r="AJ28" s="428">
        <v>0</v>
      </c>
      <c r="AK28" s="429">
        <v>0</v>
      </c>
      <c r="AL28" s="753">
        <v>0</v>
      </c>
      <c r="AM28" s="404">
        <v>0</v>
      </c>
      <c r="AN28" s="671" t="s">
        <v>488</v>
      </c>
      <c r="AO28" s="670" t="s">
        <v>488</v>
      </c>
      <c r="AP28" s="428">
        <v>-24.62</v>
      </c>
      <c r="AQ28" s="750">
        <v>0</v>
      </c>
      <c r="AR28" s="753">
        <v>24.62</v>
      </c>
      <c r="AS28" s="404">
        <v>1</v>
      </c>
      <c r="AT28" s="671" t="s">
        <v>488</v>
      </c>
      <c r="AU28" s="670" t="s">
        <v>488</v>
      </c>
      <c r="AV28" s="785">
        <v>0</v>
      </c>
      <c r="AW28" s="1033">
        <v>0</v>
      </c>
      <c r="AX28" s="753">
        <v>0</v>
      </c>
      <c r="AY28" s="1063">
        <v>0</v>
      </c>
      <c r="AZ28" s="1064" t="s">
        <v>488</v>
      </c>
      <c r="BA28" s="1062" t="s">
        <v>488</v>
      </c>
      <c r="BB28" s="785">
        <v>0</v>
      </c>
      <c r="BC28" s="1033">
        <v>0</v>
      </c>
      <c r="BD28" s="753">
        <v>0</v>
      </c>
      <c r="BE28" s="1063">
        <v>0</v>
      </c>
      <c r="BF28" s="1064" t="s">
        <v>488</v>
      </c>
      <c r="BG28" s="1062" t="s">
        <v>488</v>
      </c>
      <c r="BH28" s="757"/>
      <c r="BI28" s="754"/>
    </row>
    <row r="29" spans="1:61" s="752" customFormat="1" ht="19.5" customHeight="1">
      <c r="A29" s="758" t="s">
        <v>290</v>
      </c>
      <c r="B29" s="428">
        <v>0</v>
      </c>
      <c r="C29" s="429">
        <v>0</v>
      </c>
      <c r="D29" s="753">
        <v>0</v>
      </c>
      <c r="E29" s="388">
        <v>0</v>
      </c>
      <c r="F29" s="428">
        <v>0</v>
      </c>
      <c r="G29" s="750">
        <v>-0.44</v>
      </c>
      <c r="H29" s="753">
        <v>-0.44</v>
      </c>
      <c r="I29" s="404" t="s">
        <v>490</v>
      </c>
      <c r="J29" s="743" t="s">
        <v>488</v>
      </c>
      <c r="K29" s="670" t="s">
        <v>488</v>
      </c>
      <c r="L29" s="428">
        <v>0</v>
      </c>
      <c r="M29" s="750">
        <v>-0.44</v>
      </c>
      <c r="N29" s="753">
        <v>-0.44</v>
      </c>
      <c r="O29" s="404" t="s">
        <v>490</v>
      </c>
      <c r="P29" s="743" t="s">
        <v>488</v>
      </c>
      <c r="Q29" s="670" t="s">
        <v>488</v>
      </c>
      <c r="R29" s="428">
        <v>0</v>
      </c>
      <c r="S29" s="750">
        <v>0</v>
      </c>
      <c r="T29" s="753">
        <v>0</v>
      </c>
      <c r="U29" s="404">
        <v>0</v>
      </c>
      <c r="V29" s="671" t="s">
        <v>488</v>
      </c>
      <c r="W29" s="670" t="s">
        <v>488</v>
      </c>
      <c r="X29" s="428">
        <v>0</v>
      </c>
      <c r="Y29" s="429">
        <v>-0.44</v>
      </c>
      <c r="Z29" s="753">
        <v>-0.44</v>
      </c>
      <c r="AA29" s="404" t="s">
        <v>490</v>
      </c>
      <c r="AB29" s="671" t="s">
        <v>488</v>
      </c>
      <c r="AC29" s="670" t="s">
        <v>488</v>
      </c>
      <c r="AD29" s="428">
        <v>2.5499999999999998</v>
      </c>
      <c r="AE29" s="429">
        <v>2.11</v>
      </c>
      <c r="AF29" s="753">
        <v>-0.43999999999999995</v>
      </c>
      <c r="AG29" s="404">
        <v>-0.17254901960784313</v>
      </c>
      <c r="AH29" s="671" t="s">
        <v>488</v>
      </c>
      <c r="AI29" s="670" t="s">
        <v>488</v>
      </c>
      <c r="AJ29" s="428">
        <v>1.01</v>
      </c>
      <c r="AK29" s="429">
        <v>0.72</v>
      </c>
      <c r="AL29" s="753">
        <v>-0.29000000000000004</v>
      </c>
      <c r="AM29" s="404">
        <v>-0.28712871287128716</v>
      </c>
      <c r="AN29" s="671" t="s">
        <v>488</v>
      </c>
      <c r="AO29" s="670" t="s">
        <v>488</v>
      </c>
      <c r="AP29" s="428">
        <v>-2.0699999999999998</v>
      </c>
      <c r="AQ29" s="750">
        <v>-1.1399999999999999</v>
      </c>
      <c r="AR29" s="753">
        <v>0.92999999999999994</v>
      </c>
      <c r="AS29" s="404">
        <v>0.44927536231884058</v>
      </c>
      <c r="AT29" s="671" t="s">
        <v>488</v>
      </c>
      <c r="AU29" s="670" t="s">
        <v>488</v>
      </c>
      <c r="AV29" s="785">
        <v>0</v>
      </c>
      <c r="AW29" s="1033">
        <v>0</v>
      </c>
      <c r="AX29" s="753">
        <v>0</v>
      </c>
      <c r="AY29" s="1063">
        <v>0</v>
      </c>
      <c r="AZ29" s="1064" t="s">
        <v>488</v>
      </c>
      <c r="BA29" s="1062" t="s">
        <v>488</v>
      </c>
      <c r="BB29" s="785">
        <v>0</v>
      </c>
      <c r="BC29" s="1033">
        <v>-0.16</v>
      </c>
      <c r="BD29" s="753">
        <v>-0.16</v>
      </c>
      <c r="BE29" s="1063" t="s">
        <v>490</v>
      </c>
      <c r="BF29" s="1064" t="s">
        <v>488</v>
      </c>
      <c r="BG29" s="1062" t="s">
        <v>488</v>
      </c>
      <c r="BH29" s="757"/>
      <c r="BI29" s="754"/>
    </row>
    <row r="30" spans="1:61" s="752" customFormat="1" ht="19.5" customHeight="1" thickBot="1">
      <c r="A30" s="758" t="s">
        <v>507</v>
      </c>
      <c r="B30" s="428">
        <v>0</v>
      </c>
      <c r="C30" s="429">
        <v>0</v>
      </c>
      <c r="D30" s="753">
        <v>0</v>
      </c>
      <c r="E30" s="388">
        <v>0</v>
      </c>
      <c r="F30" s="428">
        <v>0</v>
      </c>
      <c r="G30" s="750">
        <v>0</v>
      </c>
      <c r="H30" s="753">
        <v>0</v>
      </c>
      <c r="I30" s="404">
        <v>0</v>
      </c>
      <c r="J30" s="743" t="s">
        <v>488</v>
      </c>
      <c r="K30" s="670" t="s">
        <v>488</v>
      </c>
      <c r="L30" s="428">
        <v>0</v>
      </c>
      <c r="M30" s="750">
        <v>0</v>
      </c>
      <c r="N30" s="753">
        <v>0</v>
      </c>
      <c r="O30" s="404">
        <v>0</v>
      </c>
      <c r="P30" s="743" t="s">
        <v>488</v>
      </c>
      <c r="Q30" s="670" t="s">
        <v>488</v>
      </c>
      <c r="R30" s="428">
        <v>0</v>
      </c>
      <c r="S30" s="750">
        <v>0</v>
      </c>
      <c r="T30" s="753">
        <v>0</v>
      </c>
      <c r="U30" s="404">
        <v>0</v>
      </c>
      <c r="V30" s="671" t="s">
        <v>488</v>
      </c>
      <c r="W30" s="670" t="s">
        <v>488</v>
      </c>
      <c r="X30" s="428">
        <v>0</v>
      </c>
      <c r="Y30" s="429">
        <v>0</v>
      </c>
      <c r="Z30" s="753">
        <v>0</v>
      </c>
      <c r="AA30" s="404">
        <v>0</v>
      </c>
      <c r="AB30" s="671" t="s">
        <v>488</v>
      </c>
      <c r="AC30" s="670" t="s">
        <v>488</v>
      </c>
      <c r="AD30" s="428">
        <v>0</v>
      </c>
      <c r="AE30" s="429">
        <v>0</v>
      </c>
      <c r="AF30" s="753">
        <v>0</v>
      </c>
      <c r="AG30" s="404">
        <v>0</v>
      </c>
      <c r="AH30" s="671" t="s">
        <v>488</v>
      </c>
      <c r="AI30" s="670" t="s">
        <v>488</v>
      </c>
      <c r="AJ30" s="428">
        <v>0</v>
      </c>
      <c r="AK30" s="429">
        <v>0</v>
      </c>
      <c r="AL30" s="753">
        <v>0</v>
      </c>
      <c r="AM30" s="404">
        <v>0</v>
      </c>
      <c r="AN30" s="671" t="s">
        <v>488</v>
      </c>
      <c r="AO30" s="670" t="s">
        <v>488</v>
      </c>
      <c r="AP30" s="428">
        <v>192.72</v>
      </c>
      <c r="AQ30" s="750">
        <v>186.07</v>
      </c>
      <c r="AR30" s="753">
        <v>-6.6500000000000057</v>
      </c>
      <c r="AS30" s="404">
        <v>-3.4506019095060222E-2</v>
      </c>
      <c r="AT30" s="671" t="s">
        <v>488</v>
      </c>
      <c r="AU30" s="670" t="s">
        <v>488</v>
      </c>
      <c r="AV30" s="785">
        <v>0</v>
      </c>
      <c r="AW30" s="1033">
        <v>0</v>
      </c>
      <c r="AX30" s="753">
        <v>0</v>
      </c>
      <c r="AY30" s="1063">
        <v>0</v>
      </c>
      <c r="AZ30" s="1064" t="s">
        <v>488</v>
      </c>
      <c r="BA30" s="1062" t="s">
        <v>488</v>
      </c>
      <c r="BB30" s="785">
        <v>0</v>
      </c>
      <c r="BC30" s="1033">
        <v>0</v>
      </c>
      <c r="BD30" s="753">
        <v>0</v>
      </c>
      <c r="BE30" s="1063">
        <v>0</v>
      </c>
      <c r="BF30" s="1064" t="s">
        <v>488</v>
      </c>
      <c r="BG30" s="1062" t="s">
        <v>488</v>
      </c>
      <c r="BH30" s="757"/>
      <c r="BI30" s="754"/>
    </row>
    <row r="31" spans="1:61" s="3" customFormat="1" ht="24" customHeight="1" thickTop="1" thickBot="1">
      <c r="A31" s="24" t="s">
        <v>9</v>
      </c>
      <c r="B31" s="25">
        <v>69762.89</v>
      </c>
      <c r="C31" s="26">
        <v>59776.640000000007</v>
      </c>
      <c r="D31" s="910">
        <v>-9986.25</v>
      </c>
      <c r="E31" s="175">
        <v>-0.1431455892953975</v>
      </c>
      <c r="F31" s="25">
        <v>22778.369999999995</v>
      </c>
      <c r="G31" s="32">
        <v>20758.210000000003</v>
      </c>
      <c r="H31" s="910">
        <v>-2020.1599999999994</v>
      </c>
      <c r="I31" s="178">
        <v>-8.8687645340733035E-2</v>
      </c>
      <c r="J31" s="177">
        <v>0.32651127268380076</v>
      </c>
      <c r="K31" s="175">
        <v>0.34726291072900717</v>
      </c>
      <c r="L31" s="67">
        <v>27997.98</v>
      </c>
      <c r="M31" s="70">
        <v>22301.21</v>
      </c>
      <c r="N31" s="910">
        <v>-5696.77</v>
      </c>
      <c r="O31" s="178">
        <v>-0.20347075038984958</v>
      </c>
      <c r="P31" s="177">
        <v>1.229147651917148</v>
      </c>
      <c r="Q31" s="175">
        <v>1.0743320353729919</v>
      </c>
      <c r="R31" s="67">
        <v>667.47</v>
      </c>
      <c r="S31" s="70">
        <v>775.79</v>
      </c>
      <c r="T31" s="910">
        <v>108.31999999999998</v>
      </c>
      <c r="U31" s="296">
        <v>0.16228444724107441</v>
      </c>
      <c r="V31" s="177">
        <v>9.5676942282637671E-3</v>
      </c>
      <c r="W31" s="175">
        <v>1.2978146647252168E-2</v>
      </c>
      <c r="X31" s="67">
        <v>27330.51</v>
      </c>
      <c r="Y31" s="68">
        <v>21525.409999999996</v>
      </c>
      <c r="Z31" s="910">
        <v>-5805.1000000000031</v>
      </c>
      <c r="AA31" s="178">
        <v>-0.21240364705964149</v>
      </c>
      <c r="AB31" s="176">
        <v>1.1998448528143149</v>
      </c>
      <c r="AC31" s="175">
        <v>1.0369588707311466</v>
      </c>
      <c r="AD31" s="67">
        <v>-190.76999999999995</v>
      </c>
      <c r="AE31" s="68">
        <v>7317.08</v>
      </c>
      <c r="AF31" s="910">
        <v>7507.85</v>
      </c>
      <c r="AG31" s="178">
        <v>39.355506631021655</v>
      </c>
      <c r="AH31" s="176">
        <v>-2.7345484110534979E-3</v>
      </c>
      <c r="AI31" s="175">
        <v>0.12240701384353485</v>
      </c>
      <c r="AJ31" s="67">
        <v>-3878.3400000000006</v>
      </c>
      <c r="AK31" s="68">
        <v>3666.26</v>
      </c>
      <c r="AL31" s="910">
        <v>7544.5999999999976</v>
      </c>
      <c r="AM31" s="296">
        <v>1.945316810800497</v>
      </c>
      <c r="AN31" s="176">
        <v>-0.17026415849773277</v>
      </c>
      <c r="AO31" s="175">
        <v>0.17661734802759968</v>
      </c>
      <c r="AP31" s="67">
        <v>174.05000000000064</v>
      </c>
      <c r="AQ31" s="70">
        <v>2190.5300000000002</v>
      </c>
      <c r="AR31" s="910">
        <v>2016.4800000000007</v>
      </c>
      <c r="AS31" s="178">
        <v>11.585636311404723</v>
      </c>
      <c r="AT31" s="176">
        <v>6.2165199060789612E-3</v>
      </c>
      <c r="AU31" s="175">
        <v>9.8224715161195297E-2</v>
      </c>
      <c r="AV31" s="1058">
        <v>20091.589999999997</v>
      </c>
      <c r="AW31" s="1053">
        <v>17447.04</v>
      </c>
      <c r="AX31" s="1054">
        <v>-2644.5499999999988</v>
      </c>
      <c r="AY31" s="1055">
        <v>-0.13162472457381402</v>
      </c>
      <c r="AZ31" s="1056">
        <v>0.28799824663227108</v>
      </c>
      <c r="BA31" s="1057">
        <v>0.29187053671802227</v>
      </c>
      <c r="BB31" s="1058">
        <v>1278.7399999999996</v>
      </c>
      <c r="BC31" s="1059">
        <v>1683.8600000000001</v>
      </c>
      <c r="BD31" s="1054">
        <v>405.12000000000023</v>
      </c>
      <c r="BE31" s="1055">
        <v>0.31681186167633818</v>
      </c>
      <c r="BF31" s="1056">
        <v>4.6788003590126921E-2</v>
      </c>
      <c r="BG31" s="1057">
        <v>7.8226616821700512E-2</v>
      </c>
      <c r="BH31" s="294"/>
      <c r="BI31" s="295"/>
    </row>
    <row r="32" spans="1:61" ht="13.5" thickTop="1">
      <c r="A32" s="6"/>
      <c r="B32" s="5" t="s">
        <v>491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11"/>
      <c r="S32" s="7"/>
      <c r="T32" s="7"/>
      <c r="U32" s="7"/>
      <c r="V32" s="11"/>
      <c r="W32" s="7"/>
      <c r="X32" s="11"/>
      <c r="Y32" s="7"/>
      <c r="Z32" s="7"/>
      <c r="AA32" s="7"/>
      <c r="AB32" s="6"/>
      <c r="AC32" s="6"/>
      <c r="AD32" s="13"/>
      <c r="AE32" s="6"/>
      <c r="AF32" s="6"/>
      <c r="AG32" s="6"/>
      <c r="AH32" s="6"/>
      <c r="AI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13"/>
      <c r="BC32" s="6"/>
      <c r="BD32" s="6"/>
      <c r="BE32" s="6"/>
      <c r="BF32" s="6"/>
      <c r="BG32" s="6"/>
    </row>
    <row r="33" spans="3:66" ht="15">
      <c r="R33" s="46"/>
      <c r="S33" s="47"/>
      <c r="T33" s="47"/>
      <c r="U33" s="47"/>
      <c r="V33" s="46"/>
      <c r="AB33" s="39"/>
      <c r="AC33" s="39"/>
      <c r="BH33" s="297"/>
      <c r="BI33" s="297"/>
    </row>
    <row r="34" spans="3:66" ht="15">
      <c r="R34" s="46"/>
      <c r="S34" s="47"/>
      <c r="T34" s="47"/>
      <c r="U34" s="47"/>
      <c r="V34" s="46"/>
      <c r="AB34" s="39"/>
      <c r="AC34" s="39"/>
      <c r="BH34" s="297"/>
      <c r="BI34" s="297"/>
    </row>
    <row r="35" spans="3:66" s="39" customFormat="1">
      <c r="R35" s="47"/>
      <c r="S35" s="46"/>
      <c r="T35" s="46"/>
      <c r="U35" s="46"/>
      <c r="V35" s="47"/>
      <c r="W35" s="46"/>
      <c r="X35" s="47"/>
      <c r="BB35" s="6"/>
      <c r="BH35" s="6"/>
      <c r="BI35" s="6"/>
      <c r="BJ35" s="6"/>
      <c r="BK35" s="6"/>
      <c r="BL35" s="6"/>
      <c r="BM35" s="6"/>
      <c r="BN35" s="6"/>
    </row>
    <row r="36" spans="3:66" s="39" customFormat="1">
      <c r="R36" s="47"/>
      <c r="S36" s="46"/>
      <c r="T36" s="46"/>
      <c r="U36" s="46"/>
      <c r="V36" s="47"/>
      <c r="W36" s="46"/>
      <c r="X36" s="47"/>
      <c r="BH36" s="6"/>
      <c r="BI36" s="6"/>
      <c r="BJ36" s="6"/>
      <c r="BK36" s="6"/>
      <c r="BL36" s="6"/>
      <c r="BM36" s="6"/>
      <c r="BN36" s="6"/>
    </row>
    <row r="37" spans="3:66" s="39" customFormat="1">
      <c r="R37" s="47"/>
      <c r="S37" s="46"/>
      <c r="T37" s="46"/>
      <c r="U37" s="46"/>
      <c r="V37" s="47"/>
      <c r="W37" s="46"/>
      <c r="X37" s="47"/>
      <c r="BH37" s="6"/>
      <c r="BI37" s="6"/>
      <c r="BJ37" s="6"/>
      <c r="BK37" s="6"/>
      <c r="BL37" s="6"/>
      <c r="BM37" s="6"/>
      <c r="BN37" s="6"/>
    </row>
    <row r="38" spans="3:66" s="39" customFormat="1">
      <c r="R38" s="47"/>
      <c r="S38" s="46"/>
      <c r="T38" s="46"/>
      <c r="U38" s="46"/>
      <c r="V38" s="47"/>
      <c r="W38" s="46"/>
      <c r="X38" s="47"/>
      <c r="BH38" s="6"/>
      <c r="BI38" s="6"/>
      <c r="BJ38" s="6"/>
      <c r="BK38" s="6"/>
      <c r="BL38" s="6"/>
      <c r="BM38" s="6"/>
      <c r="BN38" s="6"/>
    </row>
    <row r="42" spans="3:66" s="39" customFormat="1">
      <c r="C42" s="131"/>
      <c r="D42" s="131"/>
      <c r="E42" s="131"/>
      <c r="F42" s="131"/>
      <c r="G42" s="132"/>
      <c r="H42" s="131"/>
      <c r="I42" s="131"/>
      <c r="J42" s="131"/>
      <c r="K42" s="131"/>
      <c r="W42" s="47"/>
      <c r="X42" s="46"/>
      <c r="Y42" s="47"/>
      <c r="Z42" s="47"/>
      <c r="AA42" s="47"/>
      <c r="AB42" s="46"/>
      <c r="AC42" s="47"/>
      <c r="BH42" s="6"/>
      <c r="BI42" s="6"/>
      <c r="BJ42" s="6"/>
      <c r="BK42" s="6"/>
      <c r="BL42" s="6"/>
      <c r="BM42" s="6"/>
      <c r="BN42" s="6"/>
    </row>
    <row r="43" spans="3:66" s="39" customFormat="1">
      <c r="C43" s="131"/>
      <c r="D43" s="131"/>
      <c r="E43" s="131"/>
      <c r="F43" s="131"/>
      <c r="G43" s="132"/>
      <c r="H43" s="131"/>
      <c r="I43" s="131"/>
      <c r="J43" s="131"/>
      <c r="K43" s="131"/>
      <c r="W43" s="47"/>
      <c r="X43" s="46"/>
      <c r="Y43" s="47"/>
      <c r="Z43" s="47"/>
      <c r="AA43" s="47"/>
      <c r="AB43" s="46"/>
      <c r="AC43" s="47"/>
      <c r="BH43" s="6"/>
      <c r="BI43" s="6"/>
      <c r="BJ43" s="6"/>
      <c r="BK43" s="6"/>
      <c r="BL43" s="6"/>
      <c r="BM43" s="6"/>
      <c r="BN43" s="6"/>
    </row>
    <row r="44" spans="3:66" s="39" customFormat="1">
      <c r="C44" s="131"/>
      <c r="D44" s="131"/>
      <c r="E44" s="131"/>
      <c r="F44" s="131"/>
      <c r="G44" s="132"/>
      <c r="H44" s="131"/>
      <c r="I44" s="131"/>
      <c r="J44" s="131"/>
      <c r="K44" s="131"/>
      <c r="W44" s="47"/>
      <c r="X44" s="46"/>
      <c r="Y44" s="47"/>
      <c r="Z44" s="47"/>
      <c r="AA44" s="47"/>
      <c r="AB44" s="46"/>
      <c r="AC44" s="47"/>
      <c r="BH44" s="6"/>
      <c r="BI44" s="6"/>
      <c r="BJ44" s="6"/>
      <c r="BK44" s="6"/>
      <c r="BL44" s="6"/>
      <c r="BM44" s="6"/>
      <c r="BN44" s="6"/>
    </row>
    <row r="45" spans="3:66" s="39" customFormat="1">
      <c r="C45" s="131"/>
      <c r="D45" s="131"/>
      <c r="E45" s="131"/>
      <c r="F45" s="131"/>
      <c r="G45" s="132"/>
      <c r="H45" s="131"/>
      <c r="I45" s="131"/>
      <c r="J45" s="131"/>
      <c r="K45" s="131"/>
      <c r="W45" s="47"/>
      <c r="X45" s="46"/>
      <c r="Y45" s="47"/>
      <c r="Z45" s="47"/>
      <c r="AA45" s="47"/>
      <c r="AB45" s="46"/>
      <c r="AC45" s="47"/>
      <c r="BH45" s="6"/>
      <c r="BI45" s="6"/>
      <c r="BJ45" s="6"/>
      <c r="BK45" s="6"/>
      <c r="BL45" s="6"/>
      <c r="BM45" s="6"/>
      <c r="BN45" s="6"/>
    </row>
    <row r="46" spans="3:66" s="39" customFormat="1">
      <c r="C46" s="131"/>
      <c r="D46" s="131"/>
      <c r="E46" s="131"/>
      <c r="F46" s="131"/>
      <c r="G46" s="132"/>
      <c r="H46" s="131"/>
      <c r="I46" s="131"/>
      <c r="J46" s="131"/>
      <c r="K46" s="131"/>
      <c r="W46" s="47"/>
      <c r="X46" s="46"/>
      <c r="Y46" s="47"/>
      <c r="Z46" s="47"/>
      <c r="AA46" s="47"/>
      <c r="AB46" s="46"/>
      <c r="AC46" s="47"/>
      <c r="BH46" s="6"/>
      <c r="BI46" s="6"/>
      <c r="BJ46" s="6"/>
      <c r="BK46" s="6"/>
      <c r="BL46" s="6"/>
      <c r="BM46" s="6"/>
      <c r="BN46" s="6"/>
    </row>
    <row r="47" spans="3:66" s="39" customFormat="1">
      <c r="C47" s="131"/>
      <c r="D47" s="131"/>
      <c r="E47" s="131"/>
      <c r="F47" s="131"/>
      <c r="G47" s="132"/>
      <c r="H47" s="131"/>
      <c r="I47" s="131"/>
      <c r="J47" s="131"/>
      <c r="K47" s="131"/>
      <c r="W47" s="47"/>
      <c r="X47" s="46"/>
      <c r="Y47" s="47"/>
      <c r="Z47" s="47"/>
      <c r="AA47" s="47"/>
      <c r="AB47" s="46"/>
      <c r="AC47" s="47"/>
      <c r="BH47" s="6"/>
      <c r="BI47" s="6"/>
      <c r="BJ47" s="6"/>
      <c r="BK47" s="6"/>
      <c r="BL47" s="6"/>
      <c r="BM47" s="6"/>
      <c r="BN47" s="6"/>
    </row>
    <row r="48" spans="3:66" s="39" customFormat="1">
      <c r="C48" s="131"/>
      <c r="D48" s="131"/>
      <c r="E48" s="131"/>
      <c r="F48" s="131"/>
      <c r="G48" s="132"/>
      <c r="H48" s="131"/>
      <c r="I48" s="131"/>
      <c r="J48" s="131"/>
      <c r="K48" s="131"/>
      <c r="W48" s="47"/>
      <c r="X48" s="46"/>
      <c r="Y48" s="47"/>
      <c r="Z48" s="47"/>
      <c r="AA48" s="47"/>
      <c r="AB48" s="46"/>
      <c r="AC48" s="47"/>
      <c r="BH48" s="6"/>
      <c r="BI48" s="6"/>
      <c r="BJ48" s="6"/>
      <c r="BK48" s="6"/>
      <c r="BL48" s="6"/>
      <c r="BM48" s="6"/>
      <c r="BN48" s="6"/>
    </row>
    <row r="49" spans="2:66" s="39" customFormat="1">
      <c r="C49" s="131"/>
      <c r="D49" s="131"/>
      <c r="E49" s="131"/>
      <c r="F49" s="131"/>
      <c r="G49" s="132"/>
      <c r="H49" s="131"/>
      <c r="I49" s="131"/>
      <c r="J49" s="131"/>
      <c r="K49" s="131"/>
      <c r="W49" s="47"/>
      <c r="X49" s="46"/>
      <c r="Y49" s="47"/>
      <c r="Z49" s="47"/>
      <c r="AA49" s="47"/>
      <c r="AB49" s="46"/>
      <c r="AC49" s="47"/>
      <c r="BH49" s="6"/>
      <c r="BI49" s="6"/>
      <c r="BJ49" s="6"/>
      <c r="BK49" s="6"/>
      <c r="BL49" s="6"/>
      <c r="BM49" s="6"/>
      <c r="BN49" s="6"/>
    </row>
    <row r="50" spans="2:66" s="39" customFormat="1">
      <c r="C50" s="131"/>
      <c r="D50" s="131"/>
      <c r="E50" s="131"/>
      <c r="F50" s="131"/>
      <c r="G50" s="132"/>
      <c r="H50" s="131"/>
      <c r="I50" s="131"/>
      <c r="J50" s="131"/>
      <c r="K50" s="131"/>
      <c r="W50" s="47"/>
      <c r="X50" s="46"/>
      <c r="Y50" s="47"/>
      <c r="Z50" s="47"/>
      <c r="AA50" s="47"/>
      <c r="AB50" s="46"/>
      <c r="AC50" s="47"/>
      <c r="BH50" s="6"/>
      <c r="BI50" s="6"/>
      <c r="BJ50" s="6"/>
      <c r="BK50" s="6"/>
      <c r="BL50" s="6"/>
      <c r="BM50" s="6"/>
      <c r="BN50" s="6"/>
    </row>
    <row r="51" spans="2:66">
      <c r="C51" s="131"/>
      <c r="D51" s="131"/>
      <c r="E51" s="131"/>
      <c r="F51" s="131"/>
      <c r="G51" s="132"/>
      <c r="H51" s="131"/>
      <c r="I51" s="131"/>
      <c r="J51" s="131"/>
      <c r="K51" s="131"/>
    </row>
    <row r="52" spans="2:66">
      <c r="C52" s="131"/>
      <c r="D52" s="131"/>
      <c r="E52" s="131"/>
      <c r="F52" s="131"/>
      <c r="G52" s="132"/>
      <c r="H52" s="131"/>
      <c r="I52" s="131"/>
      <c r="J52" s="131"/>
      <c r="K52" s="131"/>
    </row>
    <row r="53" spans="2:66">
      <c r="C53" s="131"/>
      <c r="D53" s="131"/>
      <c r="E53" s="131"/>
      <c r="F53" s="131"/>
      <c r="G53" s="132"/>
      <c r="H53" s="131"/>
      <c r="I53" s="131"/>
      <c r="J53" s="131"/>
      <c r="K53" s="131"/>
    </row>
    <row r="54" spans="2:66">
      <c r="C54" s="131"/>
      <c r="D54" s="131"/>
      <c r="E54" s="131"/>
      <c r="F54" s="131"/>
      <c r="G54" s="132"/>
      <c r="H54" s="131"/>
      <c r="I54" s="131"/>
      <c r="J54" s="131"/>
      <c r="K54" s="131"/>
    </row>
    <row r="55" spans="2:66">
      <c r="C55" s="131"/>
      <c r="D55" s="131"/>
      <c r="E55" s="131"/>
      <c r="F55" s="131"/>
      <c r="G55" s="132"/>
      <c r="H55" s="131"/>
      <c r="I55" s="131"/>
      <c r="J55" s="131"/>
      <c r="K55" s="131"/>
    </row>
    <row r="56" spans="2:66">
      <c r="C56" s="131"/>
      <c r="D56" s="131"/>
      <c r="E56" s="131"/>
      <c r="F56" s="131"/>
      <c r="G56" s="132"/>
      <c r="H56" s="131"/>
      <c r="I56" s="131"/>
      <c r="J56" s="131"/>
      <c r="K56" s="131"/>
    </row>
    <row r="57" spans="2:66">
      <c r="C57" s="131"/>
      <c r="D57" s="131"/>
      <c r="E57" s="131"/>
      <c r="F57" s="131"/>
      <c r="G57" s="132"/>
      <c r="H57" s="131"/>
      <c r="I57" s="131"/>
      <c r="J57" s="131"/>
      <c r="K57" s="131"/>
    </row>
    <row r="58" spans="2:66">
      <c r="C58" s="131"/>
      <c r="D58" s="131"/>
      <c r="E58" s="131"/>
      <c r="F58" s="131"/>
      <c r="G58" s="132"/>
      <c r="H58" s="131"/>
      <c r="I58" s="131"/>
      <c r="J58" s="131"/>
      <c r="K58" s="131"/>
    </row>
    <row r="59" spans="2:66">
      <c r="C59" s="131"/>
      <c r="D59" s="131"/>
      <c r="E59" s="131"/>
      <c r="F59" s="131"/>
      <c r="G59" s="132"/>
      <c r="H59" s="131"/>
      <c r="I59" s="131"/>
      <c r="J59" s="131"/>
      <c r="K59" s="131"/>
    </row>
    <row r="60" spans="2:66">
      <c r="B60" s="6"/>
      <c r="C60" s="131"/>
      <c r="D60" s="131"/>
      <c r="E60" s="131"/>
      <c r="F60" s="131"/>
      <c r="G60" s="132"/>
      <c r="H60" s="131"/>
      <c r="I60" s="131"/>
      <c r="J60" s="131"/>
      <c r="K60" s="131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</row>
    <row r="61" spans="2:66">
      <c r="B61" s="6"/>
      <c r="C61" s="131"/>
      <c r="D61" s="131"/>
      <c r="E61" s="131"/>
      <c r="F61" s="131"/>
      <c r="G61" s="132"/>
      <c r="H61" s="131"/>
      <c r="I61" s="131"/>
      <c r="J61" s="131"/>
      <c r="K61" s="131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</row>
    <row r="62" spans="2:66">
      <c r="B62" s="6"/>
      <c r="C62" s="131"/>
      <c r="D62" s="131"/>
      <c r="E62" s="131"/>
      <c r="F62" s="131"/>
      <c r="G62" s="132"/>
      <c r="H62" s="131"/>
      <c r="I62" s="131"/>
      <c r="J62" s="131"/>
      <c r="K62" s="131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</row>
    <row r="63" spans="2:66">
      <c r="B63" s="6"/>
      <c r="C63" s="131"/>
      <c r="D63" s="131"/>
      <c r="E63" s="131"/>
      <c r="F63" s="131"/>
      <c r="G63" s="132"/>
      <c r="H63" s="131"/>
      <c r="I63" s="131"/>
      <c r="J63" s="131"/>
      <c r="K63" s="131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</row>
    <row r="64" spans="2:66">
      <c r="B64" s="6"/>
      <c r="C64" s="131"/>
      <c r="D64" s="131"/>
      <c r="E64" s="131"/>
      <c r="F64" s="131"/>
      <c r="G64" s="132"/>
      <c r="H64" s="131"/>
      <c r="I64" s="131"/>
      <c r="J64" s="131"/>
      <c r="K64" s="131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</row>
    <row r="65" spans="1:59">
      <c r="B65" s="6"/>
      <c r="C65" s="131"/>
      <c r="D65" s="131"/>
      <c r="E65" s="131"/>
      <c r="F65" s="131"/>
      <c r="G65" s="132"/>
      <c r="H65" s="131"/>
      <c r="I65" s="131"/>
      <c r="J65" s="131"/>
      <c r="K65" s="131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</row>
    <row r="66" spans="1:59">
      <c r="B66" s="6"/>
      <c r="C66" s="131"/>
      <c r="D66" s="131"/>
      <c r="E66" s="131"/>
      <c r="F66" s="131"/>
      <c r="G66" s="131"/>
      <c r="H66" s="131"/>
      <c r="I66" s="131"/>
      <c r="J66" s="131"/>
      <c r="K66" s="131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</row>
    <row r="67" spans="1:59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</row>
    <row r="68" spans="1:59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</row>
    <row r="69" spans="1:59"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</row>
    <row r="70" spans="1:59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</row>
    <row r="71" spans="1:59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</row>
    <row r="72" spans="1:59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</row>
    <row r="73" spans="1:59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</row>
    <row r="74" spans="1:59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</row>
    <row r="75" spans="1:59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</row>
  </sheetData>
  <sortState xmlns:xlrd2="http://schemas.microsoft.com/office/spreadsheetml/2017/richdata2" ref="A10:BG30">
    <sortCondition descending="1" ref="C10:C30"/>
  </sortState>
  <mergeCells count="109"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2EAA0-E3A7-4AC3-A244-657D9C8442F5}">
  <sheetPr>
    <tabColor theme="6" tint="0.39997558519241921"/>
  </sheetPr>
  <dimension ref="A1:BN68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2" width="8.7109375" style="39" customWidth="1"/>
    <col min="23" max="23" width="8.7109375" style="47" customWidth="1"/>
    <col min="24" max="24" width="12.7109375" style="46" customWidth="1"/>
    <col min="25" max="25" width="12.7109375" style="47" customWidth="1"/>
    <col min="26" max="27" width="10.7109375" style="47" customWidth="1"/>
    <col min="28" max="28" width="8.7109375" style="46" customWidth="1"/>
    <col min="29" max="29" width="8.7109375" style="47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1" width="8.7109375" style="39" customWidth="1"/>
    <col min="42" max="43" width="12.7109375" style="39" customWidth="1"/>
    <col min="44" max="45" width="10.7109375" style="39" customWidth="1"/>
    <col min="46" max="47" width="8.7109375" style="39" customWidth="1"/>
    <col min="48" max="49" width="12.7109375" style="39" customWidth="1"/>
    <col min="50" max="51" width="10.7109375" style="39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16384" width="11.42578125" style="6"/>
  </cols>
  <sheetData>
    <row r="1" spans="1:6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 t="s">
        <v>303</v>
      </c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/>
      <c r="BC1" s="1384"/>
      <c r="BD1" s="1384"/>
      <c r="BE1" s="1384"/>
      <c r="BF1" s="1384"/>
      <c r="BG1" s="1384"/>
      <c r="BH1" s="114"/>
      <c r="BI1" s="114"/>
      <c r="BJ1" s="114"/>
      <c r="BK1" s="114"/>
    </row>
    <row r="2" spans="1:66" s="18" customFormat="1" ht="22.5" customHeight="1">
      <c r="A2" s="37"/>
      <c r="B2" s="1385" t="s">
        <v>456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456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 t="s">
        <v>456</v>
      </c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/>
      <c r="BC2" s="1385"/>
      <c r="BD2" s="1385"/>
      <c r="BE2" s="1385"/>
      <c r="BF2" s="1385"/>
      <c r="BG2" s="1385"/>
      <c r="BH2" s="116"/>
      <c r="BI2" s="116"/>
      <c r="BJ2" s="116"/>
      <c r="BK2" s="116"/>
    </row>
    <row r="3" spans="1:6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 t="s">
        <v>486</v>
      </c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/>
      <c r="BC3" s="1139"/>
      <c r="BD3" s="1139"/>
      <c r="BE3" s="1139"/>
      <c r="BF3" s="1139"/>
      <c r="BG3" s="1139"/>
      <c r="BH3" s="117"/>
      <c r="BI3" s="117"/>
      <c r="BJ3" s="117"/>
      <c r="BK3" s="117"/>
    </row>
    <row r="4" spans="1:6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2" t="s">
        <v>14</v>
      </c>
      <c r="Y4" s="1382"/>
      <c r="Z4" s="1382"/>
      <c r="AA4" s="1382"/>
      <c r="AB4" s="1382"/>
      <c r="AC4" s="1382"/>
      <c r="AD4" s="1382"/>
      <c r="AE4" s="1382"/>
      <c r="AF4" s="1382"/>
      <c r="AG4" s="1382"/>
      <c r="AH4" s="1382"/>
      <c r="AI4" s="1382"/>
      <c r="AJ4" s="1382"/>
      <c r="AK4" s="1382"/>
      <c r="AL4" s="1382"/>
      <c r="AM4" s="1382"/>
      <c r="AN4" s="1382"/>
      <c r="AO4" s="1382"/>
      <c r="AP4" s="1382" t="s">
        <v>14</v>
      </c>
      <c r="AQ4" s="1382"/>
      <c r="AR4" s="1382"/>
      <c r="AS4" s="1382"/>
      <c r="AT4" s="1382"/>
      <c r="AU4" s="1382"/>
      <c r="AV4" s="1382"/>
      <c r="AW4" s="1382"/>
      <c r="AX4" s="1382"/>
      <c r="AY4" s="1382"/>
      <c r="AZ4" s="1382"/>
      <c r="BA4" s="1382"/>
      <c r="BB4" s="1382"/>
      <c r="BC4" s="1382"/>
      <c r="BD4" s="1382"/>
      <c r="BE4" s="1382"/>
      <c r="BF4" s="1382"/>
      <c r="BG4" s="1382"/>
      <c r="BH4" s="21"/>
      <c r="BI4" s="21"/>
      <c r="BJ4" s="21"/>
      <c r="BK4" s="21"/>
    </row>
    <row r="5" spans="1:6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1386"/>
      <c r="AE5" s="1386"/>
      <c r="AF5" s="41"/>
      <c r="AG5" s="41"/>
      <c r="AH5" s="1386"/>
      <c r="AI5" s="1386"/>
      <c r="AJ5" s="41"/>
      <c r="AK5" s="41"/>
      <c r="AL5" s="41"/>
      <c r="AM5" s="41"/>
      <c r="AN5" s="41"/>
      <c r="AO5" s="41"/>
      <c r="AP5" s="1429"/>
      <c r="AQ5" s="1429"/>
      <c r="AR5" s="41"/>
      <c r="AS5" s="41"/>
      <c r="AT5" s="1429"/>
      <c r="AU5" s="1429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 t="s">
        <v>78</v>
      </c>
      <c r="BG5" s="1386"/>
    </row>
    <row r="6" spans="1:6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43" t="s">
        <v>38</v>
      </c>
      <c r="M6" s="1131"/>
      <c r="N6" s="1131"/>
      <c r="O6" s="1131"/>
      <c r="P6" s="1131"/>
      <c r="Q6" s="1144"/>
      <c r="R6" s="1143" t="s">
        <v>65</v>
      </c>
      <c r="S6" s="1131"/>
      <c r="T6" s="1131"/>
      <c r="U6" s="1131"/>
      <c r="V6" s="1131"/>
      <c r="W6" s="1144"/>
      <c r="X6" s="1143" t="s">
        <v>113</v>
      </c>
      <c r="Y6" s="1131"/>
      <c r="Z6" s="1131"/>
      <c r="AA6" s="1131"/>
      <c r="AB6" s="1131"/>
      <c r="AC6" s="1144"/>
      <c r="AD6" s="1130" t="s">
        <v>11</v>
      </c>
      <c r="AE6" s="1131"/>
      <c r="AF6" s="1131"/>
      <c r="AG6" s="1131"/>
      <c r="AH6" s="1131"/>
      <c r="AI6" s="1132"/>
      <c r="AJ6" s="1143" t="s">
        <v>142</v>
      </c>
      <c r="AK6" s="1131"/>
      <c r="AL6" s="1131"/>
      <c r="AM6" s="1131"/>
      <c r="AN6" s="1131"/>
      <c r="AO6" s="1144"/>
      <c r="AP6" s="1127" t="s">
        <v>39</v>
      </c>
      <c r="AQ6" s="1128"/>
      <c r="AR6" s="1128"/>
      <c r="AS6" s="1128"/>
      <c r="AT6" s="1128"/>
      <c r="AU6" s="1129"/>
      <c r="AV6" s="1428" t="s">
        <v>445</v>
      </c>
      <c r="AW6" s="1423"/>
      <c r="AX6" s="1423"/>
      <c r="AY6" s="1423"/>
      <c r="AZ6" s="1423"/>
      <c r="BA6" s="1424"/>
      <c r="BB6" s="1422" t="s">
        <v>248</v>
      </c>
      <c r="BC6" s="1423"/>
      <c r="BD6" s="1423"/>
      <c r="BE6" s="1423"/>
      <c r="BF6" s="1423"/>
      <c r="BG6" s="1424"/>
    </row>
    <row r="7" spans="1:6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1" t="s">
        <v>46</v>
      </c>
      <c r="M7" s="1273"/>
      <c r="N7" s="1273" t="s">
        <v>110</v>
      </c>
      <c r="O7" s="1273"/>
      <c r="P7" s="1276" t="s">
        <v>125</v>
      </c>
      <c r="Q7" s="1277"/>
      <c r="R7" s="1294" t="s">
        <v>46</v>
      </c>
      <c r="S7" s="1276"/>
      <c r="T7" s="1273" t="s">
        <v>110</v>
      </c>
      <c r="U7" s="1273"/>
      <c r="V7" s="1276" t="s">
        <v>126</v>
      </c>
      <c r="W7" s="1277"/>
      <c r="X7" s="1271" t="s">
        <v>46</v>
      </c>
      <c r="Y7" s="1272"/>
      <c r="Z7" s="1273" t="s">
        <v>110</v>
      </c>
      <c r="AA7" s="1273"/>
      <c r="AB7" s="1276" t="s">
        <v>127</v>
      </c>
      <c r="AC7" s="1277"/>
      <c r="AD7" s="1276" t="s">
        <v>46</v>
      </c>
      <c r="AE7" s="1272"/>
      <c r="AF7" s="1273" t="s">
        <v>110</v>
      </c>
      <c r="AG7" s="1273"/>
      <c r="AH7" s="1276" t="s">
        <v>126</v>
      </c>
      <c r="AI7" s="1277"/>
      <c r="AJ7" s="1271" t="s">
        <v>46</v>
      </c>
      <c r="AK7" s="1273"/>
      <c r="AL7" s="1273" t="s">
        <v>110</v>
      </c>
      <c r="AM7" s="1273"/>
      <c r="AN7" s="1276" t="s">
        <v>127</v>
      </c>
      <c r="AO7" s="1277"/>
      <c r="AP7" s="1294" t="s">
        <v>46</v>
      </c>
      <c r="AQ7" s="1276"/>
      <c r="AR7" s="1272" t="s">
        <v>110</v>
      </c>
      <c r="AS7" s="1276"/>
      <c r="AT7" s="1276" t="s">
        <v>129</v>
      </c>
      <c r="AU7" s="1277"/>
      <c r="AV7" s="1420" t="s">
        <v>46</v>
      </c>
      <c r="AW7" s="1421"/>
      <c r="AX7" s="1421" t="s">
        <v>110</v>
      </c>
      <c r="AY7" s="1421"/>
      <c r="AZ7" s="1276" t="s">
        <v>131</v>
      </c>
      <c r="BA7" s="1277"/>
      <c r="BB7" s="1425" t="s">
        <v>46</v>
      </c>
      <c r="BC7" s="1426"/>
      <c r="BD7" s="1421" t="s">
        <v>110</v>
      </c>
      <c r="BE7" s="1421"/>
      <c r="BF7" s="1425" t="s">
        <v>132</v>
      </c>
      <c r="BG7" s="1427"/>
      <c r="BH7" s="262"/>
      <c r="BI7" s="262"/>
      <c r="BJ7" s="262"/>
      <c r="BK7" s="262"/>
      <c r="BL7" s="262"/>
      <c r="BM7" s="262"/>
      <c r="BN7" s="262"/>
    </row>
    <row r="8" spans="1:6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28">
        <v>45838</v>
      </c>
      <c r="N8" s="1390" t="s">
        <v>46</v>
      </c>
      <c r="O8" s="1390" t="s">
        <v>47</v>
      </c>
      <c r="P8" s="33">
        <v>45473</v>
      </c>
      <c r="Q8" s="29">
        <v>45838</v>
      </c>
      <c r="R8" s="27">
        <v>45473</v>
      </c>
      <c r="S8" s="28">
        <v>45838</v>
      </c>
      <c r="T8" s="1392" t="s">
        <v>46</v>
      </c>
      <c r="U8" s="1392" t="s">
        <v>47</v>
      </c>
      <c r="V8" s="28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33">
        <v>45473</v>
      </c>
      <c r="AO8" s="29">
        <v>45838</v>
      </c>
      <c r="AP8" s="27">
        <v>45473</v>
      </c>
      <c r="AQ8" s="34">
        <v>45838</v>
      </c>
      <c r="AR8" s="1407" t="s">
        <v>46</v>
      </c>
      <c r="AS8" s="1407" t="s">
        <v>47</v>
      </c>
      <c r="AT8" s="28">
        <v>45473</v>
      </c>
      <c r="AU8" s="29">
        <v>45838</v>
      </c>
      <c r="AV8" s="1048">
        <v>45473</v>
      </c>
      <c r="AW8" s="1049">
        <v>45838</v>
      </c>
      <c r="AX8" s="1418" t="s">
        <v>46</v>
      </c>
      <c r="AY8" s="1418" t="s">
        <v>47</v>
      </c>
      <c r="AZ8" s="1050">
        <v>45473</v>
      </c>
      <c r="BA8" s="1051">
        <v>45838</v>
      </c>
      <c r="BB8" s="1048">
        <v>45473</v>
      </c>
      <c r="BC8" s="1052">
        <v>45838</v>
      </c>
      <c r="BD8" s="1418" t="s">
        <v>46</v>
      </c>
      <c r="BE8" s="1418" t="s">
        <v>47</v>
      </c>
      <c r="BF8" s="1049">
        <v>45473</v>
      </c>
      <c r="BG8" s="1051">
        <v>45838</v>
      </c>
    </row>
    <row r="9" spans="1:6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396">
        <v>3</v>
      </c>
      <c r="M9" s="1401"/>
      <c r="N9" s="1391"/>
      <c r="O9" s="1391"/>
      <c r="P9" s="1394" t="s">
        <v>53</v>
      </c>
      <c r="Q9" s="1395"/>
      <c r="R9" s="1399">
        <v>4</v>
      </c>
      <c r="S9" s="1400"/>
      <c r="T9" s="1393"/>
      <c r="U9" s="1393"/>
      <c r="V9" s="1398" t="s">
        <v>447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400">
        <v>6</v>
      </c>
      <c r="AE9" s="1397"/>
      <c r="AF9" s="1393"/>
      <c r="AG9" s="1393"/>
      <c r="AH9" s="1398" t="s">
        <v>448</v>
      </c>
      <c r="AI9" s="1402"/>
      <c r="AJ9" s="1396">
        <v>7</v>
      </c>
      <c r="AK9" s="1401"/>
      <c r="AL9" s="1393"/>
      <c r="AM9" s="1393"/>
      <c r="AN9" s="1394" t="s">
        <v>449</v>
      </c>
      <c r="AO9" s="1395"/>
      <c r="AP9" s="1399">
        <v>8</v>
      </c>
      <c r="AQ9" s="1400"/>
      <c r="AR9" s="1408"/>
      <c r="AS9" s="1408"/>
      <c r="AT9" s="1402" t="s">
        <v>450</v>
      </c>
      <c r="AU9" s="1403"/>
      <c r="AV9" s="1416">
        <v>9</v>
      </c>
      <c r="AW9" s="1417"/>
      <c r="AX9" s="1419"/>
      <c r="AY9" s="1419"/>
      <c r="AZ9" s="1411" t="s">
        <v>451</v>
      </c>
      <c r="BA9" s="1412"/>
      <c r="BB9" s="1413">
        <v>10</v>
      </c>
      <c r="BC9" s="1414"/>
      <c r="BD9" s="1419"/>
      <c r="BE9" s="1419"/>
      <c r="BF9" s="1415" t="s">
        <v>452</v>
      </c>
      <c r="BG9" s="1412"/>
    </row>
    <row r="10" spans="1:66" s="752" customFormat="1" ht="19.5" customHeight="1">
      <c r="A10" s="758" t="s">
        <v>23</v>
      </c>
      <c r="B10" s="428">
        <v>3940.54</v>
      </c>
      <c r="C10" s="429">
        <v>4348.54</v>
      </c>
      <c r="D10" s="749">
        <v>408</v>
      </c>
      <c r="E10" s="388">
        <v>0.10353910885310136</v>
      </c>
      <c r="F10" s="428">
        <v>3890.5</v>
      </c>
      <c r="G10" s="750">
        <v>4126.33</v>
      </c>
      <c r="H10" s="749">
        <v>235.82999999999993</v>
      </c>
      <c r="I10" s="442">
        <v>6.0616887289551453E-2</v>
      </c>
      <c r="J10" s="748">
        <v>0.98730123282595783</v>
      </c>
      <c r="K10" s="670">
        <v>0.94890009060512259</v>
      </c>
      <c r="L10" s="428">
        <v>3721.76</v>
      </c>
      <c r="M10" s="750">
        <v>3986</v>
      </c>
      <c r="N10" s="749">
        <v>264.23999999999978</v>
      </c>
      <c r="O10" s="442">
        <v>7.0998667297192661E-2</v>
      </c>
      <c r="P10" s="748">
        <v>0.95662768281711863</v>
      </c>
      <c r="Q10" s="670">
        <v>0.96599157120249712</v>
      </c>
      <c r="R10" s="428">
        <v>0</v>
      </c>
      <c r="S10" s="750">
        <v>0</v>
      </c>
      <c r="T10" s="749">
        <v>0</v>
      </c>
      <c r="U10" s="442">
        <v>0</v>
      </c>
      <c r="V10" s="669">
        <v>0</v>
      </c>
      <c r="W10" s="670">
        <v>0</v>
      </c>
      <c r="X10" s="428">
        <v>3721.76</v>
      </c>
      <c r="Y10" s="429">
        <v>3986</v>
      </c>
      <c r="Z10" s="749">
        <v>264.23999999999978</v>
      </c>
      <c r="AA10" s="442">
        <v>7.0998667297192661E-2</v>
      </c>
      <c r="AB10" s="669">
        <v>0.95662768281711863</v>
      </c>
      <c r="AC10" s="670">
        <v>0.96599157120249712</v>
      </c>
      <c r="AD10" s="428">
        <v>74.37</v>
      </c>
      <c r="AE10" s="429">
        <v>366.3</v>
      </c>
      <c r="AF10" s="749">
        <v>291.93</v>
      </c>
      <c r="AG10" s="442">
        <v>3.9253731343283582</v>
      </c>
      <c r="AH10" s="669">
        <v>1.8873047856385168E-2</v>
      </c>
      <c r="AI10" s="670">
        <v>8.4235168585318293E-2</v>
      </c>
      <c r="AJ10" s="428">
        <v>74.37</v>
      </c>
      <c r="AK10" s="429">
        <v>366.3</v>
      </c>
      <c r="AL10" s="749">
        <v>291.93</v>
      </c>
      <c r="AM10" s="442">
        <v>3.9253731343283582</v>
      </c>
      <c r="AN10" s="669">
        <v>1.9115794884976226E-2</v>
      </c>
      <c r="AO10" s="751">
        <v>8.8771377955713673E-2</v>
      </c>
      <c r="AP10" s="428">
        <v>242.02</v>
      </c>
      <c r="AQ10" s="750">
        <v>550.83000000000004</v>
      </c>
      <c r="AR10" s="749">
        <v>308.81000000000006</v>
      </c>
      <c r="AS10" s="442">
        <v>1.2759689281877533</v>
      </c>
      <c r="AT10" s="669">
        <v>6.5028373672670989E-2</v>
      </c>
      <c r="AU10" s="670">
        <v>0.13819116909182139</v>
      </c>
      <c r="AV10" s="785">
        <v>2058.77</v>
      </c>
      <c r="AW10" s="1033">
        <v>2129.79</v>
      </c>
      <c r="AX10" s="749">
        <v>71.019999999999982</v>
      </c>
      <c r="AY10" s="1060">
        <v>3.4496325475890939E-2</v>
      </c>
      <c r="AZ10" s="1061">
        <v>0.52245885081740062</v>
      </c>
      <c r="BA10" s="1062">
        <v>0.48977127955589694</v>
      </c>
      <c r="BB10" s="785">
        <v>2037.47</v>
      </c>
      <c r="BC10" s="1033">
        <v>2031.17</v>
      </c>
      <c r="BD10" s="749">
        <v>-6.2999999999999545</v>
      </c>
      <c r="BE10" s="1060">
        <v>-3.0920700672893119E-3</v>
      </c>
      <c r="BF10" s="1061">
        <v>0.54744798160010311</v>
      </c>
      <c r="BG10" s="1062">
        <v>0.50957601605619673</v>
      </c>
    </row>
    <row r="11" spans="1:66" s="752" customFormat="1" ht="19.5" customHeight="1">
      <c r="A11" s="758" t="s">
        <v>433</v>
      </c>
      <c r="B11" s="428">
        <v>1623.88</v>
      </c>
      <c r="C11" s="429">
        <v>3785.63</v>
      </c>
      <c r="D11" s="753">
        <v>2161.75</v>
      </c>
      <c r="E11" s="388">
        <v>1.3312252136857403</v>
      </c>
      <c r="F11" s="428">
        <v>158.16999999999999</v>
      </c>
      <c r="G11" s="750">
        <v>201.27</v>
      </c>
      <c r="H11" s="753">
        <v>43.100000000000023</v>
      </c>
      <c r="I11" s="404">
        <v>0.27249162293734608</v>
      </c>
      <c r="J11" s="743">
        <v>9.7402517427396099E-2</v>
      </c>
      <c r="K11" s="670">
        <v>5.3166844092000537E-2</v>
      </c>
      <c r="L11" s="428">
        <v>45.73</v>
      </c>
      <c r="M11" s="750">
        <v>132.09</v>
      </c>
      <c r="N11" s="753">
        <v>86.360000000000014</v>
      </c>
      <c r="O11" s="404">
        <v>1.8884758364312273</v>
      </c>
      <c r="P11" s="743">
        <v>0.28911930201681735</v>
      </c>
      <c r="Q11" s="670">
        <v>0.65628260545535844</v>
      </c>
      <c r="R11" s="428">
        <v>39.61</v>
      </c>
      <c r="S11" s="750">
        <v>36.159999999999997</v>
      </c>
      <c r="T11" s="753">
        <v>-3.4500000000000028</v>
      </c>
      <c r="U11" s="404">
        <v>-8.7099217369351251E-2</v>
      </c>
      <c r="V11" s="671">
        <v>2.4392196467719288E-2</v>
      </c>
      <c r="W11" s="670">
        <v>9.5519107783909145E-3</v>
      </c>
      <c r="X11" s="428">
        <v>6.12</v>
      </c>
      <c r="Y11" s="429">
        <v>95.93</v>
      </c>
      <c r="Z11" s="753">
        <v>89.81</v>
      </c>
      <c r="AA11" s="404">
        <v>14.67483660130719</v>
      </c>
      <c r="AB11" s="671">
        <v>3.8692545994815711E-2</v>
      </c>
      <c r="AC11" s="670">
        <v>0.47662344114870575</v>
      </c>
      <c r="AD11" s="428">
        <v>0</v>
      </c>
      <c r="AE11" s="429">
        <v>0</v>
      </c>
      <c r="AF11" s="753">
        <v>0</v>
      </c>
      <c r="AG11" s="404">
        <v>0</v>
      </c>
      <c r="AH11" s="671">
        <v>0</v>
      </c>
      <c r="AI11" s="670">
        <v>0</v>
      </c>
      <c r="AJ11" s="428">
        <v>0</v>
      </c>
      <c r="AK11" s="429">
        <v>-0.03</v>
      </c>
      <c r="AL11" s="753">
        <v>-0.03</v>
      </c>
      <c r="AM11" s="404" t="s">
        <v>490</v>
      </c>
      <c r="AN11" s="671">
        <v>0</v>
      </c>
      <c r="AO11" s="670">
        <v>-1.4905351021016544E-4</v>
      </c>
      <c r="AP11" s="428">
        <v>0</v>
      </c>
      <c r="AQ11" s="750">
        <v>55.66</v>
      </c>
      <c r="AR11" s="753">
        <v>55.66</v>
      </c>
      <c r="AS11" s="404" t="s">
        <v>490</v>
      </c>
      <c r="AT11" s="671">
        <v>0</v>
      </c>
      <c r="AU11" s="670">
        <v>0.42137936255583308</v>
      </c>
      <c r="AV11" s="785">
        <v>158.09</v>
      </c>
      <c r="AW11" s="1033">
        <v>409.71</v>
      </c>
      <c r="AX11" s="753">
        <v>251.61999999999998</v>
      </c>
      <c r="AY11" s="1063">
        <v>1.5916250237206653</v>
      </c>
      <c r="AZ11" s="1064">
        <v>9.7353252703401727E-2</v>
      </c>
      <c r="BA11" s="1062">
        <v>0.10822769261655259</v>
      </c>
      <c r="BB11" s="785">
        <v>-637.95000000000005</v>
      </c>
      <c r="BC11" s="1033">
        <v>-1555.88</v>
      </c>
      <c r="BD11" s="753">
        <v>-917.93000000000006</v>
      </c>
      <c r="BE11" s="1063">
        <v>-1.4388745199467043</v>
      </c>
      <c r="BF11" s="1064">
        <v>-104.24019607843138</v>
      </c>
      <c r="BG11" s="1062">
        <v>-16.218909621599082</v>
      </c>
      <c r="BH11" s="788"/>
    </row>
    <row r="12" spans="1:66" s="752" customFormat="1" ht="19.5" customHeight="1">
      <c r="A12" s="758" t="s">
        <v>50</v>
      </c>
      <c r="B12" s="428">
        <v>2552.21</v>
      </c>
      <c r="C12" s="429">
        <v>2555.61</v>
      </c>
      <c r="D12" s="753">
        <v>3.4000000000000909</v>
      </c>
      <c r="E12" s="388">
        <v>1.3321787783920958E-3</v>
      </c>
      <c r="F12" s="428">
        <v>2552.21</v>
      </c>
      <c r="G12" s="750">
        <v>2555.61</v>
      </c>
      <c r="H12" s="753">
        <v>3.4000000000000909</v>
      </c>
      <c r="I12" s="404">
        <v>1.3321787783920958E-3</v>
      </c>
      <c r="J12" s="743">
        <v>1</v>
      </c>
      <c r="K12" s="670">
        <v>1</v>
      </c>
      <c r="L12" s="428">
        <v>2327.42</v>
      </c>
      <c r="M12" s="750">
        <v>2551.4899999999998</v>
      </c>
      <c r="N12" s="753">
        <v>224.06999999999971</v>
      </c>
      <c r="O12" s="404">
        <v>9.6273985786836797E-2</v>
      </c>
      <c r="P12" s="743">
        <v>0.91192339188389671</v>
      </c>
      <c r="Q12" s="670">
        <v>0.99838786043253847</v>
      </c>
      <c r="R12" s="428">
        <v>0</v>
      </c>
      <c r="S12" s="750">
        <v>0</v>
      </c>
      <c r="T12" s="753">
        <v>0</v>
      </c>
      <c r="U12" s="404">
        <v>0</v>
      </c>
      <c r="V12" s="671">
        <v>0</v>
      </c>
      <c r="W12" s="670">
        <v>0</v>
      </c>
      <c r="X12" s="428">
        <v>2327.42</v>
      </c>
      <c r="Y12" s="429">
        <v>2551.4899999999998</v>
      </c>
      <c r="Z12" s="753">
        <v>224.06999999999971</v>
      </c>
      <c r="AA12" s="404">
        <v>9.6273985786836797E-2</v>
      </c>
      <c r="AB12" s="671">
        <v>0.91192339188389671</v>
      </c>
      <c r="AC12" s="670">
        <v>0.99838786043253847</v>
      </c>
      <c r="AD12" s="428">
        <v>-198.66</v>
      </c>
      <c r="AE12" s="429">
        <v>104.32</v>
      </c>
      <c r="AF12" s="753">
        <v>302.98</v>
      </c>
      <c r="AG12" s="404">
        <v>1.5251182925601532</v>
      </c>
      <c r="AH12" s="671">
        <v>-7.7838422386872552E-2</v>
      </c>
      <c r="AI12" s="670">
        <v>4.0819999921740791E-2</v>
      </c>
      <c r="AJ12" s="428">
        <v>-198.66</v>
      </c>
      <c r="AK12" s="429">
        <v>104.32</v>
      </c>
      <c r="AL12" s="753">
        <v>302.98</v>
      </c>
      <c r="AM12" s="404">
        <v>1.5251182925601532</v>
      </c>
      <c r="AN12" s="671">
        <v>-7.7838422386872552E-2</v>
      </c>
      <c r="AO12" s="670">
        <v>4.0819999921740791E-2</v>
      </c>
      <c r="AP12" s="428">
        <v>-82.97</v>
      </c>
      <c r="AQ12" s="750">
        <v>468.43</v>
      </c>
      <c r="AR12" s="753">
        <v>551.4</v>
      </c>
      <c r="AS12" s="404">
        <v>6.6457755815354949</v>
      </c>
      <c r="AT12" s="671">
        <v>-3.5648915967036461E-2</v>
      </c>
      <c r="AU12" s="670">
        <v>0.18359076461205023</v>
      </c>
      <c r="AV12" s="785">
        <v>867.84</v>
      </c>
      <c r="AW12" s="1033">
        <v>983.36</v>
      </c>
      <c r="AX12" s="753">
        <v>115.51999999999998</v>
      </c>
      <c r="AY12" s="1063">
        <v>0.13311209439528021</v>
      </c>
      <c r="AZ12" s="1064">
        <v>0.34003471501169574</v>
      </c>
      <c r="BA12" s="1062">
        <v>0.38478484588806583</v>
      </c>
      <c r="BB12" s="785">
        <v>867.84</v>
      </c>
      <c r="BC12" s="1033">
        <v>983.36</v>
      </c>
      <c r="BD12" s="753">
        <v>115.51999999999998</v>
      </c>
      <c r="BE12" s="1063">
        <v>0.13311209439528021</v>
      </c>
      <c r="BF12" s="1064">
        <v>0.37287640391506477</v>
      </c>
      <c r="BG12" s="1062">
        <v>0.38540617443141073</v>
      </c>
    </row>
    <row r="13" spans="1:66" s="752" customFormat="1" ht="19.5" customHeight="1">
      <c r="A13" s="758" t="s">
        <v>24</v>
      </c>
      <c r="B13" s="428">
        <v>110.12</v>
      </c>
      <c r="C13" s="429">
        <v>306</v>
      </c>
      <c r="D13" s="753">
        <v>195.88</v>
      </c>
      <c r="E13" s="388">
        <v>1.7787867780602977</v>
      </c>
      <c r="F13" s="428">
        <v>95.01</v>
      </c>
      <c r="G13" s="750">
        <v>210.46</v>
      </c>
      <c r="H13" s="753">
        <v>115.45</v>
      </c>
      <c r="I13" s="404">
        <v>1.2151352489211662</v>
      </c>
      <c r="J13" s="743">
        <v>0.86278605158009447</v>
      </c>
      <c r="K13" s="670">
        <v>0.68777777777777782</v>
      </c>
      <c r="L13" s="428">
        <v>76.39</v>
      </c>
      <c r="M13" s="750">
        <v>173.47</v>
      </c>
      <c r="N13" s="753">
        <v>97.08</v>
      </c>
      <c r="O13" s="404">
        <v>1.2708469694986255</v>
      </c>
      <c r="P13" s="743">
        <v>0.8040206294074308</v>
      </c>
      <c r="Q13" s="670">
        <v>0.82424213627292597</v>
      </c>
      <c r="R13" s="428">
        <v>0</v>
      </c>
      <c r="S13" s="750">
        <v>0</v>
      </c>
      <c r="T13" s="753">
        <v>0</v>
      </c>
      <c r="U13" s="404">
        <v>0</v>
      </c>
      <c r="V13" s="671">
        <v>0</v>
      </c>
      <c r="W13" s="670">
        <v>0</v>
      </c>
      <c r="X13" s="428">
        <v>76.39</v>
      </c>
      <c r="Y13" s="429">
        <v>173.47</v>
      </c>
      <c r="Z13" s="753">
        <v>97.08</v>
      </c>
      <c r="AA13" s="404">
        <v>1.2708469694986255</v>
      </c>
      <c r="AB13" s="671">
        <v>0.8040206294074308</v>
      </c>
      <c r="AC13" s="670">
        <v>0.82424213627292597</v>
      </c>
      <c r="AD13" s="428">
        <v>12.34</v>
      </c>
      <c r="AE13" s="429">
        <v>0</v>
      </c>
      <c r="AF13" s="753">
        <v>-12.34</v>
      </c>
      <c r="AG13" s="404">
        <v>-1</v>
      </c>
      <c r="AH13" s="671">
        <v>0.11205957137667998</v>
      </c>
      <c r="AI13" s="670">
        <v>0</v>
      </c>
      <c r="AJ13" s="428">
        <v>12.34</v>
      </c>
      <c r="AK13" s="429">
        <v>0</v>
      </c>
      <c r="AL13" s="753">
        <v>-12.34</v>
      </c>
      <c r="AM13" s="404">
        <v>-1</v>
      </c>
      <c r="AN13" s="671">
        <v>0.12988106515103673</v>
      </c>
      <c r="AO13" s="670">
        <v>0</v>
      </c>
      <c r="AP13" s="428">
        <v>7.9</v>
      </c>
      <c r="AQ13" s="750">
        <v>249.54</v>
      </c>
      <c r="AR13" s="753">
        <v>241.64</v>
      </c>
      <c r="AS13" s="404">
        <v>30.587341772151895</v>
      </c>
      <c r="AT13" s="671">
        <v>0.1034166775755989</v>
      </c>
      <c r="AU13" s="670">
        <v>1.4385196287542514</v>
      </c>
      <c r="AV13" s="785">
        <v>31.43</v>
      </c>
      <c r="AW13" s="1033">
        <v>91.85</v>
      </c>
      <c r="AX13" s="753">
        <v>60.419999999999995</v>
      </c>
      <c r="AY13" s="1063">
        <v>1.9223671651288576</v>
      </c>
      <c r="AZ13" s="1064">
        <v>0.28541590991645477</v>
      </c>
      <c r="BA13" s="1062">
        <v>0.30016339869281045</v>
      </c>
      <c r="BB13" s="785">
        <v>25.84</v>
      </c>
      <c r="BC13" s="1033">
        <v>67.31</v>
      </c>
      <c r="BD13" s="753">
        <v>41.47</v>
      </c>
      <c r="BE13" s="1063">
        <v>1.6048761609907121</v>
      </c>
      <c r="BF13" s="1064">
        <v>0.3382641707029716</v>
      </c>
      <c r="BG13" s="1062">
        <v>0.38802098345535252</v>
      </c>
    </row>
    <row r="14" spans="1:66" s="752" customFormat="1" ht="19.5" customHeight="1">
      <c r="A14" s="758" t="s">
        <v>28</v>
      </c>
      <c r="B14" s="428">
        <v>139.66</v>
      </c>
      <c r="C14" s="429">
        <v>238.7</v>
      </c>
      <c r="D14" s="753">
        <v>99.039999999999992</v>
      </c>
      <c r="E14" s="388">
        <v>0.70915079478734067</v>
      </c>
      <c r="F14" s="428">
        <v>31.6</v>
      </c>
      <c r="G14" s="750">
        <v>143.28</v>
      </c>
      <c r="H14" s="753">
        <v>111.68</v>
      </c>
      <c r="I14" s="404">
        <v>3.5341772151898736</v>
      </c>
      <c r="J14" s="743">
        <v>0.22626378347415152</v>
      </c>
      <c r="K14" s="670">
        <v>0.60025136154168413</v>
      </c>
      <c r="L14" s="428">
        <v>41.82</v>
      </c>
      <c r="M14" s="750">
        <v>60.73</v>
      </c>
      <c r="N14" s="753">
        <v>18.909999999999997</v>
      </c>
      <c r="O14" s="404">
        <v>0.4521759923481587</v>
      </c>
      <c r="P14" s="743">
        <v>1.3234177215189873</v>
      </c>
      <c r="Q14" s="670">
        <v>0.42385538805136791</v>
      </c>
      <c r="R14" s="428">
        <v>0</v>
      </c>
      <c r="S14" s="750">
        <v>0</v>
      </c>
      <c r="T14" s="753">
        <v>0</v>
      </c>
      <c r="U14" s="404">
        <v>0</v>
      </c>
      <c r="V14" s="671">
        <v>0</v>
      </c>
      <c r="W14" s="670">
        <v>0</v>
      </c>
      <c r="X14" s="428">
        <v>41.82</v>
      </c>
      <c r="Y14" s="429">
        <v>60.73</v>
      </c>
      <c r="Z14" s="753">
        <v>18.909999999999997</v>
      </c>
      <c r="AA14" s="404">
        <v>0.4521759923481587</v>
      </c>
      <c r="AB14" s="671">
        <v>1.3234177215189873</v>
      </c>
      <c r="AC14" s="670">
        <v>0.42385538805136791</v>
      </c>
      <c r="AD14" s="428">
        <v>16.850000000000001</v>
      </c>
      <c r="AE14" s="429">
        <v>0</v>
      </c>
      <c r="AF14" s="753">
        <v>-16.850000000000001</v>
      </c>
      <c r="AG14" s="404">
        <v>-1</v>
      </c>
      <c r="AH14" s="671">
        <v>0.12065015036517257</v>
      </c>
      <c r="AI14" s="670">
        <v>0</v>
      </c>
      <c r="AJ14" s="428">
        <v>6.74</v>
      </c>
      <c r="AK14" s="429">
        <v>0</v>
      </c>
      <c r="AL14" s="753">
        <v>-6.74</v>
      </c>
      <c r="AM14" s="404">
        <v>-1</v>
      </c>
      <c r="AN14" s="671">
        <v>0.21329113924050633</v>
      </c>
      <c r="AO14" s="670">
        <v>0</v>
      </c>
      <c r="AP14" s="428">
        <v>8.77</v>
      </c>
      <c r="AQ14" s="750">
        <v>11.68</v>
      </c>
      <c r="AR14" s="753">
        <v>2.91</v>
      </c>
      <c r="AS14" s="404">
        <v>0.33181299885974919</v>
      </c>
      <c r="AT14" s="671">
        <v>0.20970827355332375</v>
      </c>
      <c r="AU14" s="670">
        <v>0.19232669191503377</v>
      </c>
      <c r="AV14" s="785">
        <v>0.62</v>
      </c>
      <c r="AW14" s="1033">
        <v>3.44</v>
      </c>
      <c r="AX14" s="753">
        <v>2.82</v>
      </c>
      <c r="AY14" s="1063">
        <v>4.5483870967741931</v>
      </c>
      <c r="AZ14" s="1064">
        <v>4.4393527137333525E-3</v>
      </c>
      <c r="BA14" s="1062">
        <v>1.4411395056556347E-2</v>
      </c>
      <c r="BB14" s="785">
        <v>-47.29</v>
      </c>
      <c r="BC14" s="1033">
        <v>3.69</v>
      </c>
      <c r="BD14" s="753">
        <v>50.98</v>
      </c>
      <c r="BE14" s="1063">
        <v>1.0780291816451681</v>
      </c>
      <c r="BF14" s="1064">
        <v>-1.1307986609277858</v>
      </c>
      <c r="BG14" s="1062">
        <v>6.0760744277951591E-2</v>
      </c>
      <c r="BH14" s="755"/>
      <c r="BI14" s="754"/>
    </row>
    <row r="15" spans="1:66" s="752" customFormat="1" ht="19.5" customHeight="1">
      <c r="A15" s="758" t="s">
        <v>49</v>
      </c>
      <c r="B15" s="428">
        <v>17.8</v>
      </c>
      <c r="C15" s="429">
        <v>69.44</v>
      </c>
      <c r="D15" s="753">
        <v>51.64</v>
      </c>
      <c r="E15" s="388">
        <v>2.9011235955056178</v>
      </c>
      <c r="F15" s="428">
        <v>17.8</v>
      </c>
      <c r="G15" s="750">
        <v>69.44</v>
      </c>
      <c r="H15" s="753">
        <v>51.64</v>
      </c>
      <c r="I15" s="404">
        <v>2.9011235955056178</v>
      </c>
      <c r="J15" s="743">
        <v>1</v>
      </c>
      <c r="K15" s="670">
        <v>1</v>
      </c>
      <c r="L15" s="428">
        <v>27.21</v>
      </c>
      <c r="M15" s="750">
        <v>31.44</v>
      </c>
      <c r="N15" s="753">
        <v>4.2300000000000004</v>
      </c>
      <c r="O15" s="404">
        <v>0.15545755237045206</v>
      </c>
      <c r="P15" s="743">
        <v>1.5286516853932584</v>
      </c>
      <c r="Q15" s="670">
        <v>0.45276497695852536</v>
      </c>
      <c r="R15" s="428">
        <v>0</v>
      </c>
      <c r="S15" s="750">
        <v>0</v>
      </c>
      <c r="T15" s="753">
        <v>0</v>
      </c>
      <c r="U15" s="404">
        <v>0</v>
      </c>
      <c r="V15" s="671">
        <v>0</v>
      </c>
      <c r="W15" s="670">
        <v>0</v>
      </c>
      <c r="X15" s="428">
        <v>27.21</v>
      </c>
      <c r="Y15" s="429">
        <v>31.44</v>
      </c>
      <c r="Z15" s="753">
        <v>4.2300000000000004</v>
      </c>
      <c r="AA15" s="404">
        <v>0.15545755237045206</v>
      </c>
      <c r="AB15" s="671">
        <v>1.5286516853932584</v>
      </c>
      <c r="AC15" s="670">
        <v>0.45276497695852536</v>
      </c>
      <c r="AD15" s="428">
        <v>132.4</v>
      </c>
      <c r="AE15" s="429">
        <v>6.8</v>
      </c>
      <c r="AF15" s="753">
        <v>-125.60000000000001</v>
      </c>
      <c r="AG15" s="404">
        <v>-0.94864048338368578</v>
      </c>
      <c r="AH15" s="671">
        <v>7.4382022471910112</v>
      </c>
      <c r="AI15" s="670">
        <v>9.7926267281105997E-2</v>
      </c>
      <c r="AJ15" s="428">
        <v>132.4</v>
      </c>
      <c r="AK15" s="429">
        <v>6.8</v>
      </c>
      <c r="AL15" s="753">
        <v>-125.60000000000001</v>
      </c>
      <c r="AM15" s="404">
        <v>-0.94864048338368578</v>
      </c>
      <c r="AN15" s="671">
        <v>7.4382022471910112</v>
      </c>
      <c r="AO15" s="670">
        <v>9.7926267281105997E-2</v>
      </c>
      <c r="AP15" s="428">
        <v>170.58</v>
      </c>
      <c r="AQ15" s="750">
        <v>83.39</v>
      </c>
      <c r="AR15" s="753">
        <v>-87.190000000000012</v>
      </c>
      <c r="AS15" s="404">
        <v>-0.51113846875366398</v>
      </c>
      <c r="AT15" s="671">
        <v>6.2690187431091511</v>
      </c>
      <c r="AU15" s="670">
        <v>2.65235368956743</v>
      </c>
      <c r="AV15" s="785">
        <v>8.1300000000000008</v>
      </c>
      <c r="AW15" s="1033">
        <v>10.75</v>
      </c>
      <c r="AX15" s="753">
        <v>2.6199999999999992</v>
      </c>
      <c r="AY15" s="1063">
        <v>0.32226322263222618</v>
      </c>
      <c r="AZ15" s="1064">
        <v>0.45674157303370788</v>
      </c>
      <c r="BA15" s="1062">
        <v>0.1548099078341014</v>
      </c>
      <c r="BB15" s="785">
        <v>8.1300000000000008</v>
      </c>
      <c r="BC15" s="1033">
        <v>10.75</v>
      </c>
      <c r="BD15" s="753">
        <v>2.6199999999999992</v>
      </c>
      <c r="BE15" s="1063">
        <v>0.32226322263222618</v>
      </c>
      <c r="BF15" s="1064">
        <v>0.29878721058434399</v>
      </c>
      <c r="BG15" s="1062">
        <v>0.3419211195928753</v>
      </c>
      <c r="BH15" s="757"/>
      <c r="BI15" s="754"/>
    </row>
    <row r="16" spans="1:66" s="752" customFormat="1" ht="19.5" customHeight="1">
      <c r="A16" s="758" t="s">
        <v>7</v>
      </c>
      <c r="B16" s="428">
        <v>45.49</v>
      </c>
      <c r="C16" s="429">
        <v>65.05</v>
      </c>
      <c r="D16" s="753">
        <v>19.559999999999995</v>
      </c>
      <c r="E16" s="388">
        <v>0.42998461200263782</v>
      </c>
      <c r="F16" s="428">
        <v>45.49</v>
      </c>
      <c r="G16" s="750">
        <v>65.05</v>
      </c>
      <c r="H16" s="753">
        <v>19.559999999999995</v>
      </c>
      <c r="I16" s="404">
        <v>0.42998461200263782</v>
      </c>
      <c r="J16" s="743">
        <v>1</v>
      </c>
      <c r="K16" s="670">
        <v>1</v>
      </c>
      <c r="L16" s="428">
        <v>94.29</v>
      </c>
      <c r="M16" s="750">
        <v>82.49</v>
      </c>
      <c r="N16" s="753">
        <v>-11.800000000000011</v>
      </c>
      <c r="O16" s="404">
        <v>-0.12514582670484686</v>
      </c>
      <c r="P16" s="743">
        <v>2.072763244669158</v>
      </c>
      <c r="Q16" s="670">
        <v>1.2681014604150653</v>
      </c>
      <c r="R16" s="428">
        <v>0</v>
      </c>
      <c r="S16" s="750">
        <v>0</v>
      </c>
      <c r="T16" s="753">
        <v>0</v>
      </c>
      <c r="U16" s="404">
        <v>0</v>
      </c>
      <c r="V16" s="671">
        <v>0</v>
      </c>
      <c r="W16" s="670">
        <v>0</v>
      </c>
      <c r="X16" s="428">
        <v>94.29</v>
      </c>
      <c r="Y16" s="429">
        <v>82.49</v>
      </c>
      <c r="Z16" s="753">
        <v>-11.800000000000011</v>
      </c>
      <c r="AA16" s="404">
        <v>-0.12514582670484686</v>
      </c>
      <c r="AB16" s="671">
        <v>2.072763244669158</v>
      </c>
      <c r="AC16" s="670">
        <v>1.2681014604150653</v>
      </c>
      <c r="AD16" s="428">
        <v>0</v>
      </c>
      <c r="AE16" s="429">
        <v>6.85</v>
      </c>
      <c r="AF16" s="753">
        <v>6.85</v>
      </c>
      <c r="AG16" s="404" t="s">
        <v>490</v>
      </c>
      <c r="AH16" s="671">
        <v>0</v>
      </c>
      <c r="AI16" s="670">
        <v>0.10530361260568794</v>
      </c>
      <c r="AJ16" s="428">
        <v>0</v>
      </c>
      <c r="AK16" s="429">
        <v>6.85</v>
      </c>
      <c r="AL16" s="753">
        <v>6.85</v>
      </c>
      <c r="AM16" s="404" t="s">
        <v>490</v>
      </c>
      <c r="AN16" s="671">
        <v>0</v>
      </c>
      <c r="AO16" s="670">
        <v>0.10530361260568794</v>
      </c>
      <c r="AP16" s="428">
        <v>20.23</v>
      </c>
      <c r="AQ16" s="750">
        <v>62.26</v>
      </c>
      <c r="AR16" s="753">
        <v>42.03</v>
      </c>
      <c r="AS16" s="404">
        <v>2.0776075135936729</v>
      </c>
      <c r="AT16" s="671">
        <v>0.21455085374907201</v>
      </c>
      <c r="AU16" s="670">
        <v>0.75475815250333378</v>
      </c>
      <c r="AV16" s="785">
        <v>40.03</v>
      </c>
      <c r="AW16" s="1033">
        <v>33.729999999999997</v>
      </c>
      <c r="AX16" s="753">
        <v>-6.3000000000000043</v>
      </c>
      <c r="AY16" s="1063">
        <v>-0.15738196352735459</v>
      </c>
      <c r="AZ16" s="1064">
        <v>0.87997362057595074</v>
      </c>
      <c r="BA16" s="1062">
        <v>0.51852421214450417</v>
      </c>
      <c r="BB16" s="785">
        <v>40.03</v>
      </c>
      <c r="BC16" s="1033">
        <v>33.729999999999997</v>
      </c>
      <c r="BD16" s="753">
        <v>-6.3000000000000043</v>
      </c>
      <c r="BE16" s="1063">
        <v>-0.15738196352735459</v>
      </c>
      <c r="BF16" s="1064">
        <v>0.42454130872839113</v>
      </c>
      <c r="BG16" s="1062">
        <v>0.40889804824827253</v>
      </c>
      <c r="BH16" s="756"/>
    </row>
    <row r="17" spans="1:66" s="752" customFormat="1" ht="19.5" customHeight="1">
      <c r="A17" s="758" t="s">
        <v>510</v>
      </c>
      <c r="B17" s="428">
        <v>19.28</v>
      </c>
      <c r="C17" s="429">
        <v>22.38</v>
      </c>
      <c r="D17" s="753">
        <v>3.0999999999999979</v>
      </c>
      <c r="E17" s="388">
        <v>0.16078838174273846</v>
      </c>
      <c r="F17" s="428">
        <v>5.89</v>
      </c>
      <c r="G17" s="750">
        <v>17.97</v>
      </c>
      <c r="H17" s="753">
        <v>12.079999999999998</v>
      </c>
      <c r="I17" s="404">
        <v>2.0509337860780983</v>
      </c>
      <c r="J17" s="743">
        <v>0.30549792531120329</v>
      </c>
      <c r="K17" s="670">
        <v>0.80294906166219837</v>
      </c>
      <c r="L17" s="428">
        <v>39.69</v>
      </c>
      <c r="M17" s="750">
        <v>-2.54</v>
      </c>
      <c r="N17" s="753">
        <v>-42.23</v>
      </c>
      <c r="O17" s="404">
        <v>-1.0639959687578735</v>
      </c>
      <c r="P17" s="743">
        <v>6.7385398981324283</v>
      </c>
      <c r="Q17" s="670">
        <v>-0.14134668892598776</v>
      </c>
      <c r="R17" s="428">
        <v>0</v>
      </c>
      <c r="S17" s="750">
        <v>0</v>
      </c>
      <c r="T17" s="753">
        <v>0</v>
      </c>
      <c r="U17" s="404">
        <v>0</v>
      </c>
      <c r="V17" s="671">
        <v>0</v>
      </c>
      <c r="W17" s="670">
        <v>0</v>
      </c>
      <c r="X17" s="428">
        <v>39.69</v>
      </c>
      <c r="Y17" s="429">
        <v>-2.54</v>
      </c>
      <c r="Z17" s="753">
        <v>-42.23</v>
      </c>
      <c r="AA17" s="404">
        <v>-1.0639959687578735</v>
      </c>
      <c r="AB17" s="671">
        <v>6.7385398981324283</v>
      </c>
      <c r="AC17" s="670">
        <v>-0.14134668892598776</v>
      </c>
      <c r="AD17" s="428">
        <v>19.329999999999998</v>
      </c>
      <c r="AE17" s="429">
        <v>0</v>
      </c>
      <c r="AF17" s="753">
        <v>-19.329999999999998</v>
      </c>
      <c r="AG17" s="404">
        <v>-1</v>
      </c>
      <c r="AH17" s="671">
        <v>1.0025933609958504</v>
      </c>
      <c r="AI17" s="670">
        <v>0</v>
      </c>
      <c r="AJ17" s="428">
        <v>19.329999999999998</v>
      </c>
      <c r="AK17" s="429">
        <v>0</v>
      </c>
      <c r="AL17" s="753">
        <v>-19.329999999999998</v>
      </c>
      <c r="AM17" s="404">
        <v>-1</v>
      </c>
      <c r="AN17" s="671">
        <v>3.2818336162988113</v>
      </c>
      <c r="AO17" s="670">
        <v>0</v>
      </c>
      <c r="AP17" s="428">
        <v>19.329999999999998</v>
      </c>
      <c r="AQ17" s="750">
        <v>0</v>
      </c>
      <c r="AR17" s="753">
        <v>-19.329999999999998</v>
      </c>
      <c r="AS17" s="404">
        <v>-1</v>
      </c>
      <c r="AT17" s="671">
        <v>0.48702443940539175</v>
      </c>
      <c r="AU17" s="670" t="s">
        <v>488</v>
      </c>
      <c r="AV17" s="785">
        <v>0</v>
      </c>
      <c r="AW17" s="1033">
        <v>0</v>
      </c>
      <c r="AX17" s="753">
        <v>0</v>
      </c>
      <c r="AY17" s="1063">
        <v>0</v>
      </c>
      <c r="AZ17" s="1064">
        <v>0</v>
      </c>
      <c r="BA17" s="1062">
        <v>0</v>
      </c>
      <c r="BB17" s="785">
        <v>-5.27</v>
      </c>
      <c r="BC17" s="1033">
        <v>-1.68</v>
      </c>
      <c r="BD17" s="753">
        <v>3.59</v>
      </c>
      <c r="BE17" s="1063">
        <v>0.68121442125237197</v>
      </c>
      <c r="BF17" s="1064">
        <v>-0.13277903754094231</v>
      </c>
      <c r="BG17" s="1062" t="s">
        <v>488</v>
      </c>
      <c r="BH17" s="757"/>
      <c r="BI17" s="754"/>
    </row>
    <row r="18" spans="1:66" s="752" customFormat="1" ht="19.5" customHeight="1">
      <c r="A18" s="758" t="s">
        <v>26</v>
      </c>
      <c r="B18" s="428">
        <v>12.16</v>
      </c>
      <c r="C18" s="429">
        <v>2.94</v>
      </c>
      <c r="D18" s="753">
        <v>-9.2200000000000006</v>
      </c>
      <c r="E18" s="388">
        <v>-0.75822368421052633</v>
      </c>
      <c r="F18" s="428">
        <v>6.08</v>
      </c>
      <c r="G18" s="750">
        <v>1.47</v>
      </c>
      <c r="H18" s="753">
        <v>-4.6100000000000003</v>
      </c>
      <c r="I18" s="404">
        <v>-0.75822368421052633</v>
      </c>
      <c r="J18" s="743">
        <v>0.5</v>
      </c>
      <c r="K18" s="670">
        <v>0.5</v>
      </c>
      <c r="L18" s="428">
        <v>44.4</v>
      </c>
      <c r="M18" s="750">
        <v>13.94</v>
      </c>
      <c r="N18" s="753">
        <v>-30.46</v>
      </c>
      <c r="O18" s="404">
        <v>-0.68603603603603602</v>
      </c>
      <c r="P18" s="743">
        <v>7.3026315789473681</v>
      </c>
      <c r="Q18" s="670">
        <v>9.4829931972789119</v>
      </c>
      <c r="R18" s="428">
        <v>0</v>
      </c>
      <c r="S18" s="750">
        <v>0</v>
      </c>
      <c r="T18" s="753">
        <v>0</v>
      </c>
      <c r="U18" s="404">
        <v>0</v>
      </c>
      <c r="V18" s="671">
        <v>0</v>
      </c>
      <c r="W18" s="670">
        <v>0</v>
      </c>
      <c r="X18" s="428">
        <v>44.4</v>
      </c>
      <c r="Y18" s="429">
        <v>13.94</v>
      </c>
      <c r="Z18" s="753">
        <v>-30.46</v>
      </c>
      <c r="AA18" s="404">
        <v>-0.68603603603603602</v>
      </c>
      <c r="AB18" s="671">
        <v>7.3026315789473681</v>
      </c>
      <c r="AC18" s="670">
        <v>9.4829931972789119</v>
      </c>
      <c r="AD18" s="428">
        <v>0</v>
      </c>
      <c r="AE18" s="429">
        <v>0</v>
      </c>
      <c r="AF18" s="753">
        <v>0</v>
      </c>
      <c r="AG18" s="404">
        <v>0</v>
      </c>
      <c r="AH18" s="671">
        <v>0</v>
      </c>
      <c r="AI18" s="670">
        <v>0</v>
      </c>
      <c r="AJ18" s="428">
        <v>0</v>
      </c>
      <c r="AK18" s="429">
        <v>0</v>
      </c>
      <c r="AL18" s="753">
        <v>0</v>
      </c>
      <c r="AM18" s="404">
        <v>0</v>
      </c>
      <c r="AN18" s="671">
        <v>0</v>
      </c>
      <c r="AO18" s="670">
        <v>0</v>
      </c>
      <c r="AP18" s="428">
        <v>1.59</v>
      </c>
      <c r="AQ18" s="750">
        <v>15.66</v>
      </c>
      <c r="AR18" s="753">
        <v>14.07</v>
      </c>
      <c r="AS18" s="404">
        <v>8.8490566037735849</v>
      </c>
      <c r="AT18" s="671">
        <v>3.5810810810810813E-2</v>
      </c>
      <c r="AU18" s="670">
        <v>1.1233859397417505</v>
      </c>
      <c r="AV18" s="785">
        <v>0.42</v>
      </c>
      <c r="AW18" s="1033">
        <v>0</v>
      </c>
      <c r="AX18" s="753">
        <v>-0.42</v>
      </c>
      <c r="AY18" s="1063">
        <v>-1</v>
      </c>
      <c r="AZ18" s="1064">
        <v>3.4539473684210523E-2</v>
      </c>
      <c r="BA18" s="1062">
        <v>0</v>
      </c>
      <c r="BB18" s="785">
        <v>-1.62</v>
      </c>
      <c r="BC18" s="1033">
        <v>-4.2699999999999996</v>
      </c>
      <c r="BD18" s="753">
        <v>-2.6499999999999995</v>
      </c>
      <c r="BE18" s="1063">
        <v>-1.635802469135802</v>
      </c>
      <c r="BF18" s="1064">
        <v>-3.6486486486486489E-2</v>
      </c>
      <c r="BG18" s="1062">
        <v>-0.30631276901004301</v>
      </c>
      <c r="BH18" s="757"/>
      <c r="BI18" s="754"/>
    </row>
    <row r="19" spans="1:66" s="752" customFormat="1" ht="19.5" customHeight="1">
      <c r="A19" s="758" t="s">
        <v>51</v>
      </c>
      <c r="B19" s="428">
        <v>0</v>
      </c>
      <c r="C19" s="429">
        <v>0.32</v>
      </c>
      <c r="D19" s="753">
        <v>0.32</v>
      </c>
      <c r="E19" s="388" t="s">
        <v>490</v>
      </c>
      <c r="F19" s="428">
        <v>0</v>
      </c>
      <c r="G19" s="750">
        <v>0.32</v>
      </c>
      <c r="H19" s="753">
        <v>0.32</v>
      </c>
      <c r="I19" s="404" t="s">
        <v>490</v>
      </c>
      <c r="J19" s="743" t="s">
        <v>488</v>
      </c>
      <c r="K19" s="670">
        <v>1</v>
      </c>
      <c r="L19" s="428">
        <v>15.39</v>
      </c>
      <c r="M19" s="750">
        <v>0.32</v>
      </c>
      <c r="N19" s="753">
        <v>-15.07</v>
      </c>
      <c r="O19" s="404">
        <v>-0.97920727745289149</v>
      </c>
      <c r="P19" s="743" t="s">
        <v>488</v>
      </c>
      <c r="Q19" s="670">
        <v>1</v>
      </c>
      <c r="R19" s="428">
        <v>0</v>
      </c>
      <c r="S19" s="750">
        <v>0</v>
      </c>
      <c r="T19" s="753">
        <v>0</v>
      </c>
      <c r="U19" s="404">
        <v>0</v>
      </c>
      <c r="V19" s="671" t="s">
        <v>488</v>
      </c>
      <c r="W19" s="670">
        <v>0</v>
      </c>
      <c r="X19" s="428">
        <v>15.39</v>
      </c>
      <c r="Y19" s="429">
        <v>0.32</v>
      </c>
      <c r="Z19" s="753">
        <v>-15.07</v>
      </c>
      <c r="AA19" s="404">
        <v>-0.97920727745289149</v>
      </c>
      <c r="AB19" s="671" t="s">
        <v>488</v>
      </c>
      <c r="AC19" s="670">
        <v>1</v>
      </c>
      <c r="AD19" s="428">
        <v>0</v>
      </c>
      <c r="AE19" s="429">
        <v>-8.6</v>
      </c>
      <c r="AF19" s="753">
        <v>-8.6</v>
      </c>
      <c r="AG19" s="404" t="s">
        <v>490</v>
      </c>
      <c r="AH19" s="671" t="s">
        <v>488</v>
      </c>
      <c r="AI19" s="670">
        <v>-26.875</v>
      </c>
      <c r="AJ19" s="428">
        <v>0</v>
      </c>
      <c r="AK19" s="429">
        <v>-8.6</v>
      </c>
      <c r="AL19" s="753">
        <v>-8.6</v>
      </c>
      <c r="AM19" s="404" t="s">
        <v>490</v>
      </c>
      <c r="AN19" s="671" t="s">
        <v>488</v>
      </c>
      <c r="AO19" s="670">
        <v>-26.875</v>
      </c>
      <c r="AP19" s="428">
        <v>-1.1399999999999999</v>
      </c>
      <c r="AQ19" s="750">
        <v>-21.34</v>
      </c>
      <c r="AR19" s="753">
        <v>-20.2</v>
      </c>
      <c r="AS19" s="404">
        <v>-17.719298245614034</v>
      </c>
      <c r="AT19" s="671">
        <v>-7.407407407407407E-2</v>
      </c>
      <c r="AU19" s="670">
        <v>-66.6875</v>
      </c>
      <c r="AV19" s="785">
        <v>5.45</v>
      </c>
      <c r="AW19" s="1033">
        <v>3.89</v>
      </c>
      <c r="AX19" s="753">
        <v>-1.56</v>
      </c>
      <c r="AY19" s="1063">
        <v>-0.28623853211009176</v>
      </c>
      <c r="AZ19" s="1064" t="s">
        <v>488</v>
      </c>
      <c r="BA19" s="1062">
        <v>12.15625</v>
      </c>
      <c r="BB19" s="785">
        <v>5.45</v>
      </c>
      <c r="BC19" s="1033">
        <v>3.89</v>
      </c>
      <c r="BD19" s="753">
        <v>-1.56</v>
      </c>
      <c r="BE19" s="1063">
        <v>-0.28623853211009176</v>
      </c>
      <c r="BF19" s="1064">
        <v>0.35412605588044183</v>
      </c>
      <c r="BG19" s="1062">
        <v>12.15625</v>
      </c>
      <c r="BH19" s="757"/>
      <c r="BI19" s="754"/>
    </row>
    <row r="20" spans="1:66" s="752" customFormat="1" ht="19.5" customHeight="1">
      <c r="A20" s="758" t="s">
        <v>290</v>
      </c>
      <c r="B20" s="428">
        <v>0</v>
      </c>
      <c r="C20" s="429">
        <v>0</v>
      </c>
      <c r="D20" s="753">
        <v>0</v>
      </c>
      <c r="E20" s="388">
        <v>0</v>
      </c>
      <c r="F20" s="428">
        <v>0</v>
      </c>
      <c r="G20" s="750">
        <v>0</v>
      </c>
      <c r="H20" s="753">
        <v>0</v>
      </c>
      <c r="I20" s="404">
        <v>0</v>
      </c>
      <c r="J20" s="743" t="s">
        <v>488</v>
      </c>
      <c r="K20" s="670" t="s">
        <v>488</v>
      </c>
      <c r="L20" s="428">
        <v>0</v>
      </c>
      <c r="M20" s="750">
        <v>0</v>
      </c>
      <c r="N20" s="753">
        <v>0</v>
      </c>
      <c r="O20" s="404">
        <v>0</v>
      </c>
      <c r="P20" s="743" t="s">
        <v>488</v>
      </c>
      <c r="Q20" s="670" t="s">
        <v>488</v>
      </c>
      <c r="R20" s="428">
        <v>0</v>
      </c>
      <c r="S20" s="750">
        <v>0</v>
      </c>
      <c r="T20" s="753">
        <v>0</v>
      </c>
      <c r="U20" s="404">
        <v>0</v>
      </c>
      <c r="V20" s="671" t="s">
        <v>488</v>
      </c>
      <c r="W20" s="670" t="s">
        <v>488</v>
      </c>
      <c r="X20" s="428">
        <v>0</v>
      </c>
      <c r="Y20" s="429">
        <v>0</v>
      </c>
      <c r="Z20" s="753">
        <v>0</v>
      </c>
      <c r="AA20" s="404">
        <v>0</v>
      </c>
      <c r="AB20" s="671" t="s">
        <v>488</v>
      </c>
      <c r="AC20" s="670" t="s">
        <v>488</v>
      </c>
      <c r="AD20" s="428">
        <v>0</v>
      </c>
      <c r="AE20" s="429">
        <v>0</v>
      </c>
      <c r="AF20" s="753">
        <v>0</v>
      </c>
      <c r="AG20" s="404">
        <v>0</v>
      </c>
      <c r="AH20" s="671" t="s">
        <v>488</v>
      </c>
      <c r="AI20" s="670" t="s">
        <v>488</v>
      </c>
      <c r="AJ20" s="428">
        <v>0</v>
      </c>
      <c r="AK20" s="429">
        <v>0</v>
      </c>
      <c r="AL20" s="753">
        <v>0</v>
      </c>
      <c r="AM20" s="404">
        <v>0</v>
      </c>
      <c r="AN20" s="671" t="s">
        <v>488</v>
      </c>
      <c r="AO20" s="670" t="s">
        <v>488</v>
      </c>
      <c r="AP20" s="428">
        <v>0.3</v>
      </c>
      <c r="AQ20" s="750">
        <v>0</v>
      </c>
      <c r="AR20" s="753">
        <v>-0.3</v>
      </c>
      <c r="AS20" s="404">
        <v>-1</v>
      </c>
      <c r="AT20" s="671" t="s">
        <v>488</v>
      </c>
      <c r="AU20" s="670" t="s">
        <v>488</v>
      </c>
      <c r="AV20" s="785">
        <v>0</v>
      </c>
      <c r="AW20" s="1033">
        <v>0</v>
      </c>
      <c r="AX20" s="753">
        <v>0</v>
      </c>
      <c r="AY20" s="1063">
        <v>0</v>
      </c>
      <c r="AZ20" s="1064" t="s">
        <v>488</v>
      </c>
      <c r="BA20" s="1062" t="s">
        <v>488</v>
      </c>
      <c r="BB20" s="785">
        <v>0</v>
      </c>
      <c r="BC20" s="1033">
        <v>0</v>
      </c>
      <c r="BD20" s="753">
        <v>0</v>
      </c>
      <c r="BE20" s="1063">
        <v>0</v>
      </c>
      <c r="BF20" s="1064" t="s">
        <v>488</v>
      </c>
      <c r="BG20" s="1062" t="s">
        <v>488</v>
      </c>
      <c r="BH20" s="757"/>
      <c r="BI20" s="754"/>
    </row>
    <row r="21" spans="1:66" s="752" customFormat="1" ht="19.5" customHeight="1">
      <c r="A21" s="758" t="s">
        <v>2</v>
      </c>
      <c r="B21" s="428">
        <v>0</v>
      </c>
      <c r="C21" s="429">
        <v>0</v>
      </c>
      <c r="D21" s="753">
        <v>0</v>
      </c>
      <c r="E21" s="388">
        <v>0</v>
      </c>
      <c r="F21" s="428">
        <v>0</v>
      </c>
      <c r="G21" s="750">
        <v>0</v>
      </c>
      <c r="H21" s="753">
        <v>0</v>
      </c>
      <c r="I21" s="404">
        <v>0</v>
      </c>
      <c r="J21" s="743" t="s">
        <v>488</v>
      </c>
      <c r="K21" s="670" t="s">
        <v>488</v>
      </c>
      <c r="L21" s="428">
        <v>-38.229999999999997</v>
      </c>
      <c r="M21" s="750">
        <v>-77.16</v>
      </c>
      <c r="N21" s="753">
        <v>-38.93</v>
      </c>
      <c r="O21" s="404">
        <v>-1.0183102275699714</v>
      </c>
      <c r="P21" s="743" t="s">
        <v>488</v>
      </c>
      <c r="Q21" s="670" t="s">
        <v>488</v>
      </c>
      <c r="R21" s="428">
        <v>15.78</v>
      </c>
      <c r="S21" s="750">
        <v>25.47</v>
      </c>
      <c r="T21" s="753">
        <v>9.69</v>
      </c>
      <c r="U21" s="404">
        <v>0.61406844106463876</v>
      </c>
      <c r="V21" s="671" t="s">
        <v>488</v>
      </c>
      <c r="W21" s="670" t="s">
        <v>488</v>
      </c>
      <c r="X21" s="428">
        <v>-54.01</v>
      </c>
      <c r="Y21" s="429">
        <v>-102.63</v>
      </c>
      <c r="Z21" s="753">
        <v>-48.62</v>
      </c>
      <c r="AA21" s="404">
        <v>-0.90020366598778001</v>
      </c>
      <c r="AB21" s="671" t="s">
        <v>488</v>
      </c>
      <c r="AC21" s="670" t="s">
        <v>488</v>
      </c>
      <c r="AD21" s="428">
        <v>0</v>
      </c>
      <c r="AE21" s="429">
        <v>0</v>
      </c>
      <c r="AF21" s="753">
        <v>0</v>
      </c>
      <c r="AG21" s="404">
        <v>0</v>
      </c>
      <c r="AH21" s="671" t="s">
        <v>488</v>
      </c>
      <c r="AI21" s="670" t="s">
        <v>488</v>
      </c>
      <c r="AJ21" s="428">
        <v>0</v>
      </c>
      <c r="AK21" s="429">
        <v>0</v>
      </c>
      <c r="AL21" s="753">
        <v>0</v>
      </c>
      <c r="AM21" s="404">
        <v>0</v>
      </c>
      <c r="AN21" s="671" t="s">
        <v>488</v>
      </c>
      <c r="AO21" s="670" t="s">
        <v>488</v>
      </c>
      <c r="AP21" s="428">
        <v>-75.31</v>
      </c>
      <c r="AQ21" s="750">
        <v>-231.18</v>
      </c>
      <c r="AR21" s="753">
        <v>-155.87</v>
      </c>
      <c r="AS21" s="404">
        <v>-2.069711857655026</v>
      </c>
      <c r="AT21" s="671" t="s">
        <v>488</v>
      </c>
      <c r="AU21" s="670" t="s">
        <v>488</v>
      </c>
      <c r="AV21" s="785">
        <v>0</v>
      </c>
      <c r="AW21" s="1033">
        <v>0</v>
      </c>
      <c r="AX21" s="753">
        <v>0</v>
      </c>
      <c r="AY21" s="1063">
        <v>0</v>
      </c>
      <c r="AZ21" s="1064" t="s">
        <v>488</v>
      </c>
      <c r="BA21" s="1062" t="s">
        <v>488</v>
      </c>
      <c r="BB21" s="785">
        <v>2.21</v>
      </c>
      <c r="BC21" s="1033">
        <v>-53.67</v>
      </c>
      <c r="BD21" s="753">
        <v>-55.88</v>
      </c>
      <c r="BE21" s="1063">
        <v>-25.28506787330317</v>
      </c>
      <c r="BF21" s="1064" t="s">
        <v>488</v>
      </c>
      <c r="BG21" s="1062" t="s">
        <v>488</v>
      </c>
      <c r="BH21" s="757"/>
      <c r="BI21" s="754"/>
    </row>
    <row r="22" spans="1:66" s="752" customFormat="1" ht="19.5" customHeight="1">
      <c r="A22" s="758" t="s">
        <v>27</v>
      </c>
      <c r="B22" s="428">
        <v>0</v>
      </c>
      <c r="C22" s="429">
        <v>0</v>
      </c>
      <c r="D22" s="753">
        <v>0</v>
      </c>
      <c r="E22" s="388">
        <v>0</v>
      </c>
      <c r="F22" s="428">
        <v>0</v>
      </c>
      <c r="G22" s="750">
        <v>0</v>
      </c>
      <c r="H22" s="753">
        <v>0</v>
      </c>
      <c r="I22" s="404">
        <v>0</v>
      </c>
      <c r="J22" s="743" t="s">
        <v>488</v>
      </c>
      <c r="K22" s="670" t="s">
        <v>488</v>
      </c>
      <c r="L22" s="428">
        <v>23.39</v>
      </c>
      <c r="M22" s="750">
        <v>15.57</v>
      </c>
      <c r="N22" s="753">
        <v>-7.82</v>
      </c>
      <c r="O22" s="404">
        <v>-0.33433091064557502</v>
      </c>
      <c r="P22" s="743" t="s">
        <v>488</v>
      </c>
      <c r="Q22" s="670" t="s">
        <v>488</v>
      </c>
      <c r="R22" s="428">
        <v>0</v>
      </c>
      <c r="S22" s="750">
        <v>0</v>
      </c>
      <c r="T22" s="753">
        <v>0</v>
      </c>
      <c r="U22" s="404">
        <v>0</v>
      </c>
      <c r="V22" s="671" t="s">
        <v>488</v>
      </c>
      <c r="W22" s="670" t="s">
        <v>488</v>
      </c>
      <c r="X22" s="428">
        <v>23.39</v>
      </c>
      <c r="Y22" s="429">
        <v>15.57</v>
      </c>
      <c r="Z22" s="753">
        <v>-7.82</v>
      </c>
      <c r="AA22" s="404">
        <v>-0.33433091064557502</v>
      </c>
      <c r="AB22" s="671" t="s">
        <v>488</v>
      </c>
      <c r="AC22" s="670" t="s">
        <v>488</v>
      </c>
      <c r="AD22" s="428">
        <v>0</v>
      </c>
      <c r="AE22" s="429">
        <v>0</v>
      </c>
      <c r="AF22" s="753">
        <v>0</v>
      </c>
      <c r="AG22" s="404">
        <v>0</v>
      </c>
      <c r="AH22" s="671" t="s">
        <v>488</v>
      </c>
      <c r="AI22" s="670" t="s">
        <v>488</v>
      </c>
      <c r="AJ22" s="428">
        <v>0</v>
      </c>
      <c r="AK22" s="429">
        <v>0</v>
      </c>
      <c r="AL22" s="753">
        <v>0</v>
      </c>
      <c r="AM22" s="404">
        <v>0</v>
      </c>
      <c r="AN22" s="671" t="s">
        <v>488</v>
      </c>
      <c r="AO22" s="670" t="s">
        <v>488</v>
      </c>
      <c r="AP22" s="428">
        <v>0</v>
      </c>
      <c r="AQ22" s="750">
        <v>0.94</v>
      </c>
      <c r="AR22" s="753">
        <v>0.94</v>
      </c>
      <c r="AS22" s="404" t="s">
        <v>490</v>
      </c>
      <c r="AT22" s="671">
        <v>0</v>
      </c>
      <c r="AU22" s="670">
        <v>6.0372511239563255E-2</v>
      </c>
      <c r="AV22" s="785">
        <v>0</v>
      </c>
      <c r="AW22" s="1033">
        <v>0</v>
      </c>
      <c r="AX22" s="753">
        <v>0</v>
      </c>
      <c r="AY22" s="1063">
        <v>0</v>
      </c>
      <c r="AZ22" s="1064" t="s">
        <v>488</v>
      </c>
      <c r="BA22" s="1062" t="s">
        <v>488</v>
      </c>
      <c r="BB22" s="785">
        <v>-1.04</v>
      </c>
      <c r="BC22" s="1033">
        <v>-0.3</v>
      </c>
      <c r="BD22" s="753">
        <v>0.74</v>
      </c>
      <c r="BE22" s="1063">
        <v>0.71153846153846145</v>
      </c>
      <c r="BF22" s="1064">
        <v>-4.4463445917058572E-2</v>
      </c>
      <c r="BG22" s="1062">
        <v>-1.9267822736030827E-2</v>
      </c>
      <c r="BH22" s="757"/>
      <c r="BI22" s="754"/>
    </row>
    <row r="23" spans="1:66" s="752" customFormat="1" ht="19.5" customHeight="1" thickBot="1">
      <c r="A23" s="758" t="s">
        <v>293</v>
      </c>
      <c r="B23" s="428">
        <v>73.98</v>
      </c>
      <c r="C23" s="429">
        <v>0</v>
      </c>
      <c r="D23" s="753">
        <v>-73.98</v>
      </c>
      <c r="E23" s="388">
        <v>-1</v>
      </c>
      <c r="F23" s="428">
        <v>73.98</v>
      </c>
      <c r="G23" s="750">
        <v>0</v>
      </c>
      <c r="H23" s="753">
        <v>-73.98</v>
      </c>
      <c r="I23" s="404">
        <v>-1</v>
      </c>
      <c r="J23" s="743">
        <v>1</v>
      </c>
      <c r="K23" s="670" t="s">
        <v>488</v>
      </c>
      <c r="L23" s="428">
        <v>21.93</v>
      </c>
      <c r="M23" s="750">
        <v>23.74</v>
      </c>
      <c r="N23" s="753">
        <v>1.8099999999999987</v>
      </c>
      <c r="O23" s="404">
        <v>8.2535339717282205E-2</v>
      </c>
      <c r="P23" s="743">
        <v>0.29643146796431463</v>
      </c>
      <c r="Q23" s="670" t="s">
        <v>488</v>
      </c>
      <c r="R23" s="428">
        <v>0</v>
      </c>
      <c r="S23" s="750">
        <v>0</v>
      </c>
      <c r="T23" s="753">
        <v>0</v>
      </c>
      <c r="U23" s="404">
        <v>0</v>
      </c>
      <c r="V23" s="671">
        <v>0</v>
      </c>
      <c r="W23" s="670" t="s">
        <v>488</v>
      </c>
      <c r="X23" s="428">
        <v>21.93</v>
      </c>
      <c r="Y23" s="429">
        <v>23.74</v>
      </c>
      <c r="Z23" s="753">
        <v>1.8099999999999987</v>
      </c>
      <c r="AA23" s="404">
        <v>8.2535339717282205E-2</v>
      </c>
      <c r="AB23" s="671">
        <v>0.29643146796431463</v>
      </c>
      <c r="AC23" s="670" t="s">
        <v>488</v>
      </c>
      <c r="AD23" s="428">
        <v>0</v>
      </c>
      <c r="AE23" s="429">
        <v>0</v>
      </c>
      <c r="AF23" s="753">
        <v>0</v>
      </c>
      <c r="AG23" s="404">
        <v>0</v>
      </c>
      <c r="AH23" s="671">
        <v>0</v>
      </c>
      <c r="AI23" s="670" t="s">
        <v>488</v>
      </c>
      <c r="AJ23" s="428">
        <v>0</v>
      </c>
      <c r="AK23" s="429">
        <v>0</v>
      </c>
      <c r="AL23" s="753">
        <v>0</v>
      </c>
      <c r="AM23" s="404">
        <v>0</v>
      </c>
      <c r="AN23" s="671">
        <v>0</v>
      </c>
      <c r="AO23" s="670" t="s">
        <v>488</v>
      </c>
      <c r="AP23" s="428">
        <v>-2.3199999999999998</v>
      </c>
      <c r="AQ23" s="750">
        <v>0</v>
      </c>
      <c r="AR23" s="753">
        <v>2.3199999999999998</v>
      </c>
      <c r="AS23" s="404">
        <v>1</v>
      </c>
      <c r="AT23" s="671">
        <v>-0.10579115367077063</v>
      </c>
      <c r="AU23" s="670">
        <v>0</v>
      </c>
      <c r="AV23" s="785">
        <v>1.1499999999999999</v>
      </c>
      <c r="AW23" s="1033">
        <v>0</v>
      </c>
      <c r="AX23" s="753">
        <v>-1.1499999999999999</v>
      </c>
      <c r="AY23" s="1063">
        <v>-1</v>
      </c>
      <c r="AZ23" s="1064">
        <v>1.5544741822114082E-2</v>
      </c>
      <c r="BA23" s="1062" t="s">
        <v>488</v>
      </c>
      <c r="BB23" s="785">
        <v>1.36</v>
      </c>
      <c r="BC23" s="1033">
        <v>0</v>
      </c>
      <c r="BD23" s="753">
        <v>-1.36</v>
      </c>
      <c r="BE23" s="1063">
        <v>-1</v>
      </c>
      <c r="BF23" s="1064">
        <v>6.2015503875968998E-2</v>
      </c>
      <c r="BG23" s="1062">
        <v>0</v>
      </c>
      <c r="BH23" s="757"/>
      <c r="BI23" s="754"/>
    </row>
    <row r="24" spans="1:66" s="3" customFormat="1" ht="24" customHeight="1" thickTop="1" thickBot="1">
      <c r="A24" s="24" t="s">
        <v>9</v>
      </c>
      <c r="B24" s="25">
        <v>8535.119999999999</v>
      </c>
      <c r="C24" s="26">
        <v>11394.609999999999</v>
      </c>
      <c r="D24" s="910">
        <v>2859.49</v>
      </c>
      <c r="E24" s="175">
        <v>0.33502633823543199</v>
      </c>
      <c r="F24" s="25">
        <v>6876.7300000000005</v>
      </c>
      <c r="G24" s="32">
        <v>7391.2</v>
      </c>
      <c r="H24" s="910">
        <v>514.47</v>
      </c>
      <c r="I24" s="178">
        <v>7.4813174284870762E-2</v>
      </c>
      <c r="J24" s="177">
        <v>0.80569810383450979</v>
      </c>
      <c r="K24" s="175">
        <v>0.6486575670426632</v>
      </c>
      <c r="L24" s="67">
        <v>6441.1900000000014</v>
      </c>
      <c r="M24" s="70">
        <v>6991.58</v>
      </c>
      <c r="N24" s="910">
        <v>550.38999999999953</v>
      </c>
      <c r="O24" s="178">
        <v>8.5448496318226666E-2</v>
      </c>
      <c r="P24" s="177">
        <v>0.93666466474618038</v>
      </c>
      <c r="Q24" s="175">
        <v>0.9459330014070787</v>
      </c>
      <c r="R24" s="67">
        <v>55.39</v>
      </c>
      <c r="S24" s="70">
        <v>61.629999999999995</v>
      </c>
      <c r="T24" s="910">
        <v>6.2399999999999967</v>
      </c>
      <c r="U24" s="296">
        <v>0.11265571402780276</v>
      </c>
      <c r="V24" s="177">
        <v>6.4896568530963834E-3</v>
      </c>
      <c r="W24" s="175">
        <v>5.4086976210682069E-3</v>
      </c>
      <c r="X24" s="67">
        <v>6385.8</v>
      </c>
      <c r="Y24" s="68">
        <v>6929.9499999999989</v>
      </c>
      <c r="Z24" s="910">
        <v>544.14999999999952</v>
      </c>
      <c r="AA24" s="178">
        <v>8.5212502740455179E-2</v>
      </c>
      <c r="AB24" s="176">
        <v>0.92860996432897613</v>
      </c>
      <c r="AC24" s="175">
        <v>0.93759470721939586</v>
      </c>
      <c r="AD24" s="67">
        <v>56.630000000000024</v>
      </c>
      <c r="AE24" s="68">
        <v>475.67</v>
      </c>
      <c r="AF24" s="910">
        <v>419.04000000000013</v>
      </c>
      <c r="AG24" s="178">
        <v>7.3996115133321521</v>
      </c>
      <c r="AH24" s="176">
        <v>6.634938934660559E-3</v>
      </c>
      <c r="AI24" s="175">
        <v>4.174517600865673E-2</v>
      </c>
      <c r="AJ24" s="67">
        <v>46.52000000000001</v>
      </c>
      <c r="AK24" s="68">
        <v>475.64000000000004</v>
      </c>
      <c r="AL24" s="910">
        <v>429.12000000000006</v>
      </c>
      <c r="AM24" s="296">
        <v>9.2244196044711941</v>
      </c>
      <c r="AN24" s="176">
        <v>6.7648431740085779E-3</v>
      </c>
      <c r="AO24" s="175">
        <v>6.4352202619331098E-2</v>
      </c>
      <c r="AP24" s="67">
        <v>308.98</v>
      </c>
      <c r="AQ24" s="70">
        <v>1245.8700000000001</v>
      </c>
      <c r="AR24" s="910">
        <v>936.88999999999987</v>
      </c>
      <c r="AS24" s="178">
        <v>3.0322027315683866</v>
      </c>
      <c r="AT24" s="176">
        <v>4.7969396959257518E-2</v>
      </c>
      <c r="AU24" s="175">
        <v>0.17819577262936276</v>
      </c>
      <c r="AV24" s="1058">
        <v>3171.9300000000003</v>
      </c>
      <c r="AW24" s="1053">
        <v>3666.52</v>
      </c>
      <c r="AX24" s="1054">
        <v>494.59</v>
      </c>
      <c r="AY24" s="1055">
        <v>0.15592714845535671</v>
      </c>
      <c r="AZ24" s="1056">
        <v>0.37163273627084337</v>
      </c>
      <c r="BA24" s="1057">
        <v>0.32177669968520206</v>
      </c>
      <c r="BB24" s="1058">
        <v>2295.1600000000008</v>
      </c>
      <c r="BC24" s="1059">
        <v>1518.1</v>
      </c>
      <c r="BD24" s="1054">
        <v>-777.06</v>
      </c>
      <c r="BE24" s="1055">
        <v>-0.33856463165966671</v>
      </c>
      <c r="BF24" s="1056">
        <v>0.3594162047041875</v>
      </c>
      <c r="BG24" s="1057">
        <v>0.21906362960771725</v>
      </c>
      <c r="BH24" s="294"/>
      <c r="BI24" s="295"/>
    </row>
    <row r="25" spans="1:66" ht="13.5" thickTop="1">
      <c r="A25" s="6"/>
      <c r="B25" s="5" t="s">
        <v>491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11"/>
      <c r="S25" s="7"/>
      <c r="T25" s="7"/>
      <c r="U25" s="7"/>
      <c r="V25" s="11"/>
      <c r="W25" s="7"/>
      <c r="X25" s="11"/>
      <c r="Y25" s="7"/>
      <c r="Z25" s="7"/>
      <c r="AA25" s="7"/>
      <c r="AB25" s="6"/>
      <c r="AC25" s="6"/>
      <c r="AD25" s="13"/>
      <c r="AE25" s="6"/>
      <c r="AF25" s="6"/>
      <c r="AG25" s="6"/>
      <c r="AH25" s="6"/>
      <c r="AI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13"/>
      <c r="BC25" s="6"/>
      <c r="BD25" s="6"/>
      <c r="BE25" s="6"/>
      <c r="BF25" s="6"/>
      <c r="BG25" s="6"/>
    </row>
    <row r="26" spans="1:66" ht="15">
      <c r="R26" s="46"/>
      <c r="S26" s="47"/>
      <c r="T26" s="47"/>
      <c r="U26" s="47"/>
      <c r="V26" s="46"/>
      <c r="AB26" s="39"/>
      <c r="AC26" s="39"/>
      <c r="BH26" s="297"/>
      <c r="BI26" s="297"/>
    </row>
    <row r="27" spans="1:66" ht="15">
      <c r="R27" s="46"/>
      <c r="S27" s="47"/>
      <c r="T27" s="47"/>
      <c r="U27" s="47"/>
      <c r="V27" s="46"/>
      <c r="AB27" s="39"/>
      <c r="AC27" s="39"/>
      <c r="BH27" s="297"/>
      <c r="BI27" s="297"/>
    </row>
    <row r="28" spans="1:66" s="39" customFormat="1">
      <c r="R28" s="47"/>
      <c r="S28" s="46"/>
      <c r="T28" s="46"/>
      <c r="U28" s="46"/>
      <c r="V28" s="47"/>
      <c r="W28" s="46"/>
      <c r="X28" s="47"/>
      <c r="BB28" s="6"/>
      <c r="BH28" s="6"/>
      <c r="BI28" s="6"/>
      <c r="BJ28" s="6"/>
      <c r="BK28" s="6"/>
      <c r="BL28" s="6"/>
      <c r="BM28" s="6"/>
      <c r="BN28" s="6"/>
    </row>
    <row r="29" spans="1:66" s="39" customFormat="1">
      <c r="R29" s="47"/>
      <c r="S29" s="46"/>
      <c r="T29" s="46"/>
      <c r="U29" s="46"/>
      <c r="V29" s="47"/>
      <c r="W29" s="46"/>
      <c r="X29" s="47"/>
      <c r="BH29" s="6"/>
      <c r="BI29" s="6"/>
      <c r="BJ29" s="6"/>
      <c r="BK29" s="6"/>
      <c r="BL29" s="6"/>
      <c r="BM29" s="6"/>
      <c r="BN29" s="6"/>
    </row>
    <row r="30" spans="1:66" s="39" customFormat="1">
      <c r="R30" s="47"/>
      <c r="S30" s="46"/>
      <c r="T30" s="46"/>
      <c r="U30" s="46"/>
      <c r="V30" s="47"/>
      <c r="W30" s="46"/>
      <c r="X30" s="47"/>
      <c r="BH30" s="6"/>
      <c r="BI30" s="6"/>
      <c r="BJ30" s="6"/>
      <c r="BK30" s="6"/>
      <c r="BL30" s="6"/>
      <c r="BM30" s="6"/>
      <c r="BN30" s="6"/>
    </row>
    <row r="31" spans="1:66" s="39" customFormat="1">
      <c r="R31" s="47"/>
      <c r="S31" s="46"/>
      <c r="T31" s="46"/>
      <c r="U31" s="46"/>
      <c r="V31" s="47"/>
      <c r="W31" s="46"/>
      <c r="X31" s="47"/>
      <c r="BH31" s="6"/>
      <c r="BI31" s="6"/>
      <c r="BJ31" s="6"/>
      <c r="BK31" s="6"/>
      <c r="BL31" s="6"/>
      <c r="BM31" s="6"/>
      <c r="BN31" s="6"/>
    </row>
    <row r="35" spans="3:66" s="39" customFormat="1">
      <c r="C35" s="131"/>
      <c r="D35" s="131"/>
      <c r="E35" s="131"/>
      <c r="F35" s="131"/>
      <c r="G35" s="132"/>
      <c r="H35" s="131"/>
      <c r="I35" s="131"/>
      <c r="J35" s="131"/>
      <c r="K35" s="131"/>
      <c r="W35" s="47"/>
      <c r="X35" s="46"/>
      <c r="Y35" s="47"/>
      <c r="Z35" s="47"/>
      <c r="AA35" s="47"/>
      <c r="AB35" s="46"/>
      <c r="AC35" s="47"/>
      <c r="BH35" s="6"/>
      <c r="BI35" s="6"/>
      <c r="BJ35" s="6"/>
      <c r="BK35" s="6"/>
      <c r="BL35" s="6"/>
      <c r="BM35" s="6"/>
      <c r="BN35" s="6"/>
    </row>
    <row r="36" spans="3:66" s="39" customFormat="1">
      <c r="C36" s="131"/>
      <c r="D36" s="131"/>
      <c r="E36" s="131"/>
      <c r="F36" s="131"/>
      <c r="G36" s="132"/>
      <c r="H36" s="131"/>
      <c r="I36" s="131"/>
      <c r="J36" s="131"/>
      <c r="K36" s="131"/>
      <c r="W36" s="47"/>
      <c r="X36" s="46"/>
      <c r="Y36" s="47"/>
      <c r="Z36" s="47"/>
      <c r="AA36" s="47"/>
      <c r="AB36" s="46"/>
      <c r="AC36" s="47"/>
      <c r="BH36" s="6"/>
      <c r="BI36" s="6"/>
      <c r="BJ36" s="6"/>
      <c r="BK36" s="6"/>
      <c r="BL36" s="6"/>
      <c r="BM36" s="6"/>
      <c r="BN36" s="6"/>
    </row>
    <row r="37" spans="3:66" s="39" customFormat="1">
      <c r="C37" s="131"/>
      <c r="D37" s="131"/>
      <c r="E37" s="131"/>
      <c r="F37" s="131"/>
      <c r="G37" s="132"/>
      <c r="H37" s="131"/>
      <c r="I37" s="131"/>
      <c r="J37" s="131"/>
      <c r="K37" s="131"/>
      <c r="W37" s="47"/>
      <c r="X37" s="46"/>
      <c r="Y37" s="47"/>
      <c r="Z37" s="47"/>
      <c r="AA37" s="47"/>
      <c r="AB37" s="46"/>
      <c r="AC37" s="47"/>
      <c r="BH37" s="6"/>
      <c r="BI37" s="6"/>
      <c r="BJ37" s="6"/>
      <c r="BK37" s="6"/>
      <c r="BL37" s="6"/>
      <c r="BM37" s="6"/>
      <c r="BN37" s="6"/>
    </row>
    <row r="38" spans="3:66" s="39" customFormat="1">
      <c r="C38" s="131"/>
      <c r="D38" s="131"/>
      <c r="E38" s="131"/>
      <c r="F38" s="131"/>
      <c r="G38" s="132"/>
      <c r="H38" s="131"/>
      <c r="I38" s="131"/>
      <c r="J38" s="131"/>
      <c r="K38" s="131"/>
      <c r="W38" s="47"/>
      <c r="X38" s="46"/>
      <c r="Y38" s="47"/>
      <c r="Z38" s="47"/>
      <c r="AA38" s="47"/>
      <c r="AB38" s="46"/>
      <c r="AC38" s="47"/>
      <c r="BH38" s="6"/>
      <c r="BI38" s="6"/>
      <c r="BJ38" s="6"/>
      <c r="BK38" s="6"/>
      <c r="BL38" s="6"/>
      <c r="BM38" s="6"/>
      <c r="BN38" s="6"/>
    </row>
    <row r="39" spans="3:66" s="39" customFormat="1">
      <c r="C39" s="131"/>
      <c r="D39" s="131"/>
      <c r="E39" s="131"/>
      <c r="F39" s="131"/>
      <c r="G39" s="132"/>
      <c r="H39" s="131"/>
      <c r="I39" s="131"/>
      <c r="J39" s="131"/>
      <c r="K39" s="131"/>
      <c r="W39" s="47"/>
      <c r="X39" s="46"/>
      <c r="Y39" s="47"/>
      <c r="Z39" s="47"/>
      <c r="AA39" s="47"/>
      <c r="AB39" s="46"/>
      <c r="AC39" s="47"/>
      <c r="BH39" s="6"/>
      <c r="BI39" s="6"/>
      <c r="BJ39" s="6"/>
      <c r="BK39" s="6"/>
      <c r="BL39" s="6"/>
      <c r="BM39" s="6"/>
      <c r="BN39" s="6"/>
    </row>
    <row r="40" spans="3:66" s="39" customFormat="1">
      <c r="C40" s="131"/>
      <c r="D40" s="131"/>
      <c r="E40" s="131"/>
      <c r="F40" s="131"/>
      <c r="G40" s="132"/>
      <c r="H40" s="131"/>
      <c r="I40" s="131"/>
      <c r="J40" s="131"/>
      <c r="K40" s="131"/>
      <c r="W40" s="47"/>
      <c r="X40" s="46"/>
      <c r="Y40" s="47"/>
      <c r="Z40" s="47"/>
      <c r="AA40" s="47"/>
      <c r="AB40" s="46"/>
      <c r="AC40" s="47"/>
      <c r="BH40" s="6"/>
      <c r="BI40" s="6"/>
      <c r="BJ40" s="6"/>
      <c r="BK40" s="6"/>
      <c r="BL40" s="6"/>
      <c r="BM40" s="6"/>
      <c r="BN40" s="6"/>
    </row>
    <row r="41" spans="3:66" s="39" customFormat="1">
      <c r="C41" s="131"/>
      <c r="D41" s="131"/>
      <c r="E41" s="131"/>
      <c r="F41" s="131"/>
      <c r="G41" s="132"/>
      <c r="H41" s="131"/>
      <c r="I41" s="131"/>
      <c r="J41" s="131"/>
      <c r="K41" s="131"/>
      <c r="W41" s="47"/>
      <c r="X41" s="46"/>
      <c r="Y41" s="47"/>
      <c r="Z41" s="47"/>
      <c r="AA41" s="47"/>
      <c r="AB41" s="46"/>
      <c r="AC41" s="47"/>
      <c r="BH41" s="6"/>
      <c r="BI41" s="6"/>
      <c r="BJ41" s="6"/>
      <c r="BK41" s="6"/>
      <c r="BL41" s="6"/>
      <c r="BM41" s="6"/>
      <c r="BN41" s="6"/>
    </row>
    <row r="42" spans="3:66" s="39" customFormat="1">
      <c r="C42" s="131"/>
      <c r="D42" s="131"/>
      <c r="E42" s="131"/>
      <c r="F42" s="131"/>
      <c r="G42" s="132"/>
      <c r="H42" s="131"/>
      <c r="I42" s="131"/>
      <c r="J42" s="131"/>
      <c r="K42" s="131"/>
      <c r="W42" s="47"/>
      <c r="X42" s="46"/>
      <c r="Y42" s="47"/>
      <c r="Z42" s="47"/>
      <c r="AA42" s="47"/>
      <c r="AB42" s="46"/>
      <c r="AC42" s="47"/>
      <c r="BH42" s="6"/>
      <c r="BI42" s="6"/>
      <c r="BJ42" s="6"/>
      <c r="BK42" s="6"/>
      <c r="BL42" s="6"/>
      <c r="BM42" s="6"/>
      <c r="BN42" s="6"/>
    </row>
    <row r="43" spans="3:66" s="39" customFormat="1">
      <c r="C43" s="131"/>
      <c r="D43" s="131"/>
      <c r="E43" s="131"/>
      <c r="F43" s="131"/>
      <c r="G43" s="132"/>
      <c r="H43" s="131"/>
      <c r="I43" s="131"/>
      <c r="J43" s="131"/>
      <c r="K43" s="131"/>
      <c r="W43" s="47"/>
      <c r="X43" s="46"/>
      <c r="Y43" s="47"/>
      <c r="Z43" s="47"/>
      <c r="AA43" s="47"/>
      <c r="AB43" s="46"/>
      <c r="AC43" s="47"/>
      <c r="BH43" s="6"/>
      <c r="BI43" s="6"/>
      <c r="BJ43" s="6"/>
      <c r="BK43" s="6"/>
      <c r="BL43" s="6"/>
      <c r="BM43" s="6"/>
      <c r="BN43" s="6"/>
    </row>
    <row r="44" spans="3:66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3:66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3:66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3:66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3:66">
      <c r="C48" s="131"/>
      <c r="D48" s="131"/>
      <c r="E48" s="131"/>
      <c r="F48" s="131"/>
      <c r="G48" s="132"/>
      <c r="H48" s="131"/>
      <c r="I48" s="131"/>
      <c r="J48" s="131"/>
      <c r="K48" s="131"/>
    </row>
    <row r="49" spans="1:59">
      <c r="C49" s="131"/>
      <c r="D49" s="131"/>
      <c r="E49" s="131"/>
      <c r="F49" s="131"/>
      <c r="G49" s="132"/>
      <c r="H49" s="131"/>
      <c r="I49" s="131"/>
      <c r="J49" s="131"/>
      <c r="K49" s="131"/>
    </row>
    <row r="50" spans="1:59">
      <c r="C50" s="131"/>
      <c r="D50" s="131"/>
      <c r="E50" s="131"/>
      <c r="F50" s="131"/>
      <c r="G50" s="132"/>
      <c r="H50" s="131"/>
      <c r="I50" s="131"/>
      <c r="J50" s="131"/>
      <c r="K50" s="131"/>
    </row>
    <row r="51" spans="1:59">
      <c r="C51" s="131"/>
      <c r="D51" s="131"/>
      <c r="E51" s="131"/>
      <c r="F51" s="131"/>
      <c r="G51" s="132"/>
      <c r="H51" s="131"/>
      <c r="I51" s="131"/>
      <c r="J51" s="131"/>
      <c r="K51" s="131"/>
    </row>
    <row r="52" spans="1:59">
      <c r="C52" s="131"/>
      <c r="D52" s="131"/>
      <c r="E52" s="131"/>
      <c r="F52" s="131"/>
      <c r="G52" s="132"/>
      <c r="H52" s="131"/>
      <c r="I52" s="131"/>
      <c r="J52" s="131"/>
      <c r="K52" s="131"/>
    </row>
    <row r="53" spans="1:59">
      <c r="B53" s="6"/>
      <c r="C53" s="131"/>
      <c r="D53" s="131"/>
      <c r="E53" s="131"/>
      <c r="F53" s="131"/>
      <c r="G53" s="132"/>
      <c r="H53" s="131"/>
      <c r="I53" s="131"/>
      <c r="J53" s="131"/>
      <c r="K53" s="131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59">
      <c r="B54" s="6"/>
      <c r="C54" s="131"/>
      <c r="D54" s="131"/>
      <c r="E54" s="131"/>
      <c r="F54" s="131"/>
      <c r="G54" s="132"/>
      <c r="H54" s="131"/>
      <c r="I54" s="131"/>
      <c r="J54" s="131"/>
      <c r="K54" s="131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</row>
    <row r="55" spans="1:59">
      <c r="B55" s="6"/>
      <c r="C55" s="131"/>
      <c r="D55" s="131"/>
      <c r="E55" s="131"/>
      <c r="F55" s="131"/>
      <c r="G55" s="132"/>
      <c r="H55" s="131"/>
      <c r="I55" s="131"/>
      <c r="J55" s="131"/>
      <c r="K55" s="131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</row>
    <row r="56" spans="1:59">
      <c r="B56" s="6"/>
      <c r="C56" s="131"/>
      <c r="D56" s="131"/>
      <c r="E56" s="131"/>
      <c r="F56" s="131"/>
      <c r="G56" s="132"/>
      <c r="H56" s="131"/>
      <c r="I56" s="131"/>
      <c r="J56" s="131"/>
      <c r="K56" s="131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</row>
    <row r="57" spans="1:59">
      <c r="B57" s="6"/>
      <c r="C57" s="131"/>
      <c r="D57" s="131"/>
      <c r="E57" s="131"/>
      <c r="F57" s="131"/>
      <c r="G57" s="132"/>
      <c r="H57" s="131"/>
      <c r="I57" s="131"/>
      <c r="J57" s="131"/>
      <c r="K57" s="131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</row>
    <row r="58" spans="1:59">
      <c r="B58" s="6"/>
      <c r="C58" s="131"/>
      <c r="D58" s="131"/>
      <c r="E58" s="131"/>
      <c r="F58" s="131"/>
      <c r="G58" s="132"/>
      <c r="H58" s="131"/>
      <c r="I58" s="131"/>
      <c r="J58" s="131"/>
      <c r="K58" s="131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</row>
    <row r="59" spans="1:59">
      <c r="B59" s="6"/>
      <c r="C59" s="131"/>
      <c r="D59" s="131"/>
      <c r="E59" s="131"/>
      <c r="F59" s="131"/>
      <c r="G59" s="131"/>
      <c r="H59" s="131"/>
      <c r="I59" s="131"/>
      <c r="J59" s="131"/>
      <c r="K59" s="131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</row>
    <row r="60" spans="1:59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</row>
    <row r="61" spans="1:59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</row>
    <row r="62" spans="1:59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</row>
    <row r="63" spans="1:5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</row>
    <row r="64" spans="1:5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</row>
    <row r="65" spans="23:29" s="6" customFormat="1">
      <c r="W65" s="47"/>
      <c r="X65" s="46"/>
      <c r="Y65" s="47"/>
      <c r="Z65" s="47"/>
      <c r="AA65" s="47"/>
      <c r="AB65" s="46"/>
      <c r="AC65" s="47"/>
    </row>
    <row r="66" spans="23:29" s="6" customFormat="1">
      <c r="W66" s="47"/>
      <c r="X66" s="46"/>
      <c r="Y66" s="47"/>
      <c r="Z66" s="47"/>
      <c r="AA66" s="47"/>
      <c r="AB66" s="46"/>
      <c r="AC66" s="47"/>
    </row>
    <row r="67" spans="23:29" s="6" customFormat="1">
      <c r="W67" s="47"/>
      <c r="X67" s="46"/>
      <c r="Y67" s="47"/>
      <c r="Z67" s="47"/>
      <c r="AA67" s="47"/>
      <c r="AB67" s="46"/>
      <c r="AC67" s="47"/>
    </row>
    <row r="68" spans="23:29" s="6" customFormat="1">
      <c r="W68" s="47"/>
      <c r="X68" s="46"/>
      <c r="Y68" s="47"/>
      <c r="Z68" s="47"/>
      <c r="AA68" s="47"/>
      <c r="AB68" s="46"/>
      <c r="AC68" s="47"/>
    </row>
  </sheetData>
  <sortState xmlns:xlrd2="http://schemas.microsoft.com/office/spreadsheetml/2017/richdata2" ref="A10:BG23">
    <sortCondition descending="1" ref="C10:C23"/>
  </sortState>
  <mergeCells count="109"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48"/>
  <sheetViews>
    <sheetView zoomScale="80" zoomScaleNormal="75" zoomScaleSheetLayoutView="75" workbookViewId="0">
      <pane xSplit="2" ySplit="6" topLeftCell="C7" activePane="bottomRight" state="frozen"/>
      <selection pane="topRight"/>
      <selection pane="bottomLeft"/>
      <selection pane="bottomRight" activeCell="B4" sqref="B4:B6"/>
    </sheetView>
  </sheetViews>
  <sheetFormatPr baseColWidth="10" defaultColWidth="11.42578125" defaultRowHeight="12.75"/>
  <cols>
    <col min="1" max="1" width="4.42578125" style="39" bestFit="1" customWidth="1"/>
    <col min="2" max="2" width="65.28515625" style="39" customWidth="1"/>
    <col min="3" max="3" width="13.7109375" style="39" customWidth="1"/>
    <col min="4" max="4" width="15" style="39" customWidth="1"/>
    <col min="5" max="5" width="13.5703125" style="39" customWidth="1"/>
    <col min="6" max="6" width="8.42578125" style="39" bestFit="1" customWidth="1"/>
    <col min="7" max="8" width="10.42578125" style="39" customWidth="1"/>
    <col min="9" max="9" width="13.140625" style="39" customWidth="1"/>
    <col min="10" max="10" width="13.7109375" style="39" customWidth="1"/>
    <col min="11" max="11" width="13" style="39" customWidth="1"/>
    <col min="12" max="12" width="10.5703125" style="39" customWidth="1"/>
    <col min="13" max="13" width="8.28515625" style="39" customWidth="1"/>
    <col min="14" max="14" width="10" style="39" customWidth="1"/>
    <col min="15" max="15" width="14.7109375" style="39" customWidth="1"/>
    <col min="16" max="16" width="13.42578125" style="39" customWidth="1"/>
    <col min="17" max="17" width="12" style="39" customWidth="1"/>
    <col min="18" max="18" width="9.5703125" style="39" customWidth="1"/>
    <col min="19" max="20" width="8.42578125" style="39" customWidth="1"/>
    <col min="21" max="21" width="20.85546875" style="39" customWidth="1"/>
    <col min="22" max="16384" width="11.42578125" style="39"/>
  </cols>
  <sheetData>
    <row r="1" spans="1:23" ht="23.25" customHeight="1">
      <c r="B1" s="1070" t="s">
        <v>353</v>
      </c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  <c r="O1" s="1070"/>
      <c r="P1" s="1070"/>
      <c r="Q1" s="1070"/>
      <c r="R1" s="1070"/>
      <c r="S1" s="1070"/>
      <c r="T1" s="1070"/>
    </row>
    <row r="2" spans="1:23" ht="15.75">
      <c r="B2" s="1071" t="s">
        <v>484</v>
      </c>
      <c r="C2" s="1072"/>
      <c r="D2" s="1072"/>
      <c r="E2" s="1072"/>
      <c r="F2" s="1072"/>
      <c r="G2" s="1072"/>
      <c r="H2" s="1072"/>
      <c r="I2" s="1072"/>
      <c r="J2" s="1072"/>
      <c r="K2" s="1072"/>
      <c r="L2" s="1072"/>
      <c r="M2" s="1072"/>
      <c r="N2" s="1072"/>
      <c r="O2" s="1072"/>
      <c r="P2" s="1072"/>
      <c r="Q2" s="1072"/>
      <c r="R2" s="1072"/>
      <c r="S2" s="1072"/>
      <c r="T2" s="1072"/>
    </row>
    <row r="3" spans="1:23" ht="15" thickBot="1">
      <c r="B3" s="1073" t="s">
        <v>14</v>
      </c>
      <c r="C3" s="1073"/>
      <c r="D3" s="1073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  <c r="T3" s="1073"/>
    </row>
    <row r="4" spans="1:23" s="169" customFormat="1" ht="18.75" thickTop="1">
      <c r="A4" s="1077" t="s">
        <v>207</v>
      </c>
      <c r="B4" s="1094" t="s">
        <v>206</v>
      </c>
      <c r="C4" s="1074" t="s">
        <v>83</v>
      </c>
      <c r="D4" s="1075"/>
      <c r="E4" s="1075"/>
      <c r="F4" s="1075"/>
      <c r="G4" s="1075"/>
      <c r="H4" s="1076"/>
      <c r="I4" s="1099" t="s">
        <v>84</v>
      </c>
      <c r="J4" s="1100"/>
      <c r="K4" s="1100"/>
      <c r="L4" s="1100"/>
      <c r="M4" s="1100"/>
      <c r="N4" s="1101"/>
      <c r="O4" s="1084" t="s">
        <v>205</v>
      </c>
      <c r="P4" s="1085"/>
      <c r="Q4" s="1085"/>
      <c r="R4" s="1085"/>
      <c r="S4" s="1085"/>
      <c r="T4" s="1086"/>
    </row>
    <row r="5" spans="1:23" s="43" customFormat="1" ht="17.25">
      <c r="A5" s="1078"/>
      <c r="B5" s="1095"/>
      <c r="C5" s="1087" t="s">
        <v>204</v>
      </c>
      <c r="D5" s="1088"/>
      <c r="E5" s="1089" t="s">
        <v>110</v>
      </c>
      <c r="F5" s="1089"/>
      <c r="G5" s="1097" t="s">
        <v>203</v>
      </c>
      <c r="H5" s="1098"/>
      <c r="I5" s="1081" t="s">
        <v>204</v>
      </c>
      <c r="J5" s="1082"/>
      <c r="K5" s="1083" t="s">
        <v>110</v>
      </c>
      <c r="L5" s="1083"/>
      <c r="M5" s="1092" t="s">
        <v>203</v>
      </c>
      <c r="N5" s="1093"/>
      <c r="O5" s="1080" t="s">
        <v>204</v>
      </c>
      <c r="P5" s="1069"/>
      <c r="Q5" s="1069" t="s">
        <v>110</v>
      </c>
      <c r="R5" s="1069"/>
      <c r="S5" s="1090" t="s">
        <v>203</v>
      </c>
      <c r="T5" s="1091"/>
    </row>
    <row r="6" spans="1:23" s="157" customFormat="1" ht="13.5" thickBot="1">
      <c r="A6" s="1079"/>
      <c r="B6" s="1096"/>
      <c r="C6" s="168">
        <v>45473</v>
      </c>
      <c r="D6" s="167">
        <v>45838</v>
      </c>
      <c r="E6" s="166" t="s">
        <v>46</v>
      </c>
      <c r="F6" s="167" t="s">
        <v>47</v>
      </c>
      <c r="G6" s="166">
        <v>45473</v>
      </c>
      <c r="H6" s="165">
        <v>45838</v>
      </c>
      <c r="I6" s="164">
        <v>45473</v>
      </c>
      <c r="J6" s="163">
        <v>45838</v>
      </c>
      <c r="K6" s="162" t="s">
        <v>46</v>
      </c>
      <c r="L6" s="163" t="s">
        <v>47</v>
      </c>
      <c r="M6" s="162">
        <v>45473</v>
      </c>
      <c r="N6" s="739">
        <v>45838</v>
      </c>
      <c r="O6" s="740">
        <v>45473</v>
      </c>
      <c r="P6" s="160">
        <v>45838</v>
      </c>
      <c r="Q6" s="159" t="s">
        <v>46</v>
      </c>
      <c r="R6" s="160" t="s">
        <v>47</v>
      </c>
      <c r="S6" s="161">
        <v>45473</v>
      </c>
      <c r="T6" s="158">
        <v>45838</v>
      </c>
    </row>
    <row r="7" spans="1:23" ht="19.5" customHeight="1">
      <c r="A7" s="369">
        <v>1</v>
      </c>
      <c r="B7" s="370" t="s">
        <v>325</v>
      </c>
      <c r="C7" s="455">
        <v>1047365.8099999999</v>
      </c>
      <c r="D7" s="546">
        <v>1084053.19</v>
      </c>
      <c r="E7" s="616">
        <v>36687.380000000005</v>
      </c>
      <c r="F7" s="617">
        <v>3.5028239082961862E-2</v>
      </c>
      <c r="G7" s="618">
        <v>2.3757866122130634E-2</v>
      </c>
      <c r="H7" s="738">
        <v>2.2842417747271707E-2</v>
      </c>
      <c r="I7" s="549">
        <v>1951525.8600000003</v>
      </c>
      <c r="J7" s="550">
        <v>2199231.61</v>
      </c>
      <c r="K7" s="619">
        <v>247705.75000000003</v>
      </c>
      <c r="L7" s="620">
        <v>0.12692926856731454</v>
      </c>
      <c r="M7" s="621">
        <v>1.8471227404396776E-2</v>
      </c>
      <c r="N7" s="622">
        <v>1.8174500843126749E-2</v>
      </c>
      <c r="O7" s="555">
        <v>2998891.6700000004</v>
      </c>
      <c r="P7" s="555">
        <v>3283284.8</v>
      </c>
      <c r="Q7" s="729">
        <v>284393.12999999942</v>
      </c>
      <c r="R7" s="623">
        <v>9.483274532554202E-2</v>
      </c>
      <c r="S7" s="623">
        <v>2.002769772774711E-2</v>
      </c>
      <c r="T7" s="624">
        <v>1.9489494497649692E-2</v>
      </c>
    </row>
    <row r="8" spans="1:23" ht="19.5" customHeight="1">
      <c r="A8" s="369">
        <v>2</v>
      </c>
      <c r="B8" s="370" t="s">
        <v>326</v>
      </c>
      <c r="C8" s="455">
        <v>43036.03</v>
      </c>
      <c r="D8" s="546">
        <v>86116.39</v>
      </c>
      <c r="E8" s="616">
        <v>43080.36</v>
      </c>
      <c r="F8" s="625">
        <v>1.0010300671321217</v>
      </c>
      <c r="G8" s="626">
        <v>9.762054760676192E-4</v>
      </c>
      <c r="H8" s="618">
        <v>1.8145849054389774E-3</v>
      </c>
      <c r="I8" s="549">
        <v>94403.58</v>
      </c>
      <c r="J8" s="550">
        <v>52862.200000000004</v>
      </c>
      <c r="K8" s="619">
        <v>-41541.379999999997</v>
      </c>
      <c r="L8" s="620">
        <v>-0.4400403035562846</v>
      </c>
      <c r="M8" s="621">
        <v>8.935315845464447E-4</v>
      </c>
      <c r="N8" s="622">
        <v>4.3685444229747819E-4</v>
      </c>
      <c r="O8" s="555">
        <v>137439.60999999999</v>
      </c>
      <c r="P8" s="555">
        <v>138978.59</v>
      </c>
      <c r="Q8" s="729">
        <v>1538.9800000000105</v>
      </c>
      <c r="R8" s="623">
        <v>1.119749976007652E-2</v>
      </c>
      <c r="S8" s="623">
        <v>9.1787209002432829E-4</v>
      </c>
      <c r="T8" s="624">
        <v>8.249733514120105E-4</v>
      </c>
    </row>
    <row r="9" spans="1:23" ht="19.5" customHeight="1">
      <c r="A9" s="369">
        <v>3</v>
      </c>
      <c r="B9" s="370" t="s">
        <v>327</v>
      </c>
      <c r="C9" s="455">
        <v>20682524.259999994</v>
      </c>
      <c r="D9" s="546">
        <v>22879588.359999999</v>
      </c>
      <c r="E9" s="616">
        <v>2197064.1000000006</v>
      </c>
      <c r="F9" s="617">
        <v>0.10622804413913478</v>
      </c>
      <c r="G9" s="626">
        <v>0.46915092868727387</v>
      </c>
      <c r="H9" s="618">
        <v>0.48210283409131904</v>
      </c>
      <c r="I9" s="549">
        <v>92526173.140000001</v>
      </c>
      <c r="J9" s="550">
        <v>106297979.91</v>
      </c>
      <c r="K9" s="619">
        <v>13771806.770000003</v>
      </c>
      <c r="L9" s="620">
        <v>0.14884228216336232</v>
      </c>
      <c r="M9" s="621">
        <v>0.8757618948116469</v>
      </c>
      <c r="N9" s="622">
        <v>0.87844896222502244</v>
      </c>
      <c r="O9" s="553">
        <v>113208697.39999999</v>
      </c>
      <c r="P9" s="553">
        <v>129177568.27</v>
      </c>
      <c r="Q9" s="730">
        <v>15968870.870000005</v>
      </c>
      <c r="R9" s="623">
        <v>0.14105692616157606</v>
      </c>
      <c r="S9" s="623">
        <v>0.75604917455360754</v>
      </c>
      <c r="T9" s="624">
        <v>0.76679473739772208</v>
      </c>
    </row>
    <row r="10" spans="1:23" ht="19.5" customHeight="1">
      <c r="A10" s="369"/>
      <c r="B10" s="373" t="s">
        <v>352</v>
      </c>
      <c r="C10" s="627">
        <v>0.75911638320938757</v>
      </c>
      <c r="D10" s="617">
        <v>0.77799231483188624</v>
      </c>
      <c r="E10" s="616"/>
      <c r="F10" s="628">
        <v>2.4865662288429513E-2</v>
      </c>
      <c r="G10" s="626">
        <v>1.721937572451849E-8</v>
      </c>
      <c r="H10" s="618">
        <v>1.6393315036097885E-8</v>
      </c>
      <c r="I10" s="629">
        <v>1.1029821826568564</v>
      </c>
      <c r="J10" s="550">
        <v>1.089118776398067</v>
      </c>
      <c r="K10" s="619"/>
      <c r="L10" s="631">
        <v>-1.2569021038395536E-2</v>
      </c>
      <c r="M10" s="621">
        <v>1.0439746219326396E-8</v>
      </c>
      <c r="N10" s="622">
        <v>9.0005027346400519E-9</v>
      </c>
      <c r="O10" s="632">
        <v>101.86794032428676</v>
      </c>
      <c r="P10" s="632">
        <v>101.70782137302774</v>
      </c>
      <c r="Q10" s="730"/>
      <c r="R10" s="623">
        <v>-1.571828690648885E-3</v>
      </c>
      <c r="S10" s="623">
        <v>6.8031144218123612E-7</v>
      </c>
      <c r="T10" s="624">
        <v>6.0373502323574306E-7</v>
      </c>
      <c r="V10" s="414"/>
      <c r="W10" s="414"/>
    </row>
    <row r="11" spans="1:23" ht="19.5" customHeight="1">
      <c r="A11" s="369">
        <v>4</v>
      </c>
      <c r="B11" s="370" t="s">
        <v>342</v>
      </c>
      <c r="C11" s="455">
        <v>16818.080000000002</v>
      </c>
      <c r="D11" s="546">
        <v>14951.479999999998</v>
      </c>
      <c r="E11" s="616">
        <v>-1866.6000000000008</v>
      </c>
      <c r="F11" s="625">
        <v>-0.11098769895255604</v>
      </c>
      <c r="G11" s="626">
        <v>3.8149201478257424E-4</v>
      </c>
      <c r="H11" s="618">
        <v>3.1504722761802669E-4</v>
      </c>
      <c r="I11" s="549">
        <v>104256.90999999999</v>
      </c>
      <c r="J11" s="550">
        <v>97141.540000000008</v>
      </c>
      <c r="K11" s="619">
        <v>-7115.369999999999</v>
      </c>
      <c r="L11" s="620">
        <v>-6.824842593167188E-2</v>
      </c>
      <c r="M11" s="621">
        <v>9.8679353041713114E-4</v>
      </c>
      <c r="N11" s="622">
        <v>8.0277993122908559E-4</v>
      </c>
      <c r="O11" s="553">
        <v>121074.98999999999</v>
      </c>
      <c r="P11" s="553">
        <v>112093.02</v>
      </c>
      <c r="Q11" s="730">
        <v>-8981.9699999999866</v>
      </c>
      <c r="R11" s="623">
        <v>-7.4185180605837647E-2</v>
      </c>
      <c r="S11" s="623">
        <v>8.0858315969446249E-4</v>
      </c>
      <c r="T11" s="624">
        <v>6.6538129635142738E-4</v>
      </c>
    </row>
    <row r="12" spans="1:23" ht="19.5" customHeight="1">
      <c r="A12" s="369">
        <v>5</v>
      </c>
      <c r="B12" s="370" t="s">
        <v>202</v>
      </c>
      <c r="C12" s="455">
        <v>18594238.819999997</v>
      </c>
      <c r="D12" s="546">
        <v>19543027.610000003</v>
      </c>
      <c r="E12" s="616">
        <v>948788.79000000015</v>
      </c>
      <c r="F12" s="625">
        <v>5.1025954823140575E-2</v>
      </c>
      <c r="G12" s="626">
        <v>0.4217814180209723</v>
      </c>
      <c r="H12" s="618">
        <v>0.41179713766082371</v>
      </c>
      <c r="I12" s="549">
        <v>7525917.5899999999</v>
      </c>
      <c r="J12" s="550">
        <v>8304699.6899999995</v>
      </c>
      <c r="K12" s="619">
        <v>778782.10000000009</v>
      </c>
      <c r="L12" s="620">
        <v>0.1034800196370473</v>
      </c>
      <c r="M12" s="621">
        <v>7.123294550226443E-2</v>
      </c>
      <c r="N12" s="622">
        <v>6.863023013652457E-2</v>
      </c>
      <c r="O12" s="553">
        <v>26120156.409999996</v>
      </c>
      <c r="P12" s="553">
        <v>27847727.300000004</v>
      </c>
      <c r="Q12" s="730">
        <v>1727570.890000008</v>
      </c>
      <c r="R12" s="623">
        <v>6.6139377685296499E-2</v>
      </c>
      <c r="S12" s="623">
        <v>0.17443997808062067</v>
      </c>
      <c r="T12" s="624">
        <v>0.16530339615539877</v>
      </c>
    </row>
    <row r="13" spans="1:23" ht="19.5" customHeight="1">
      <c r="A13" s="369">
        <v>6</v>
      </c>
      <c r="B13" s="370" t="s">
        <v>328</v>
      </c>
      <c r="C13" s="455">
        <v>1139230.0499999998</v>
      </c>
      <c r="D13" s="546">
        <v>1180080.08</v>
      </c>
      <c r="E13" s="616">
        <v>40850.029999999955</v>
      </c>
      <c r="F13" s="625">
        <v>3.5857577668356157E-2</v>
      </c>
      <c r="G13" s="626">
        <v>2.5841663678336211E-2</v>
      </c>
      <c r="H13" s="618">
        <v>2.486582984234733E-2</v>
      </c>
      <c r="I13" s="549">
        <v>1214943.3100000003</v>
      </c>
      <c r="J13" s="550">
        <v>1697391.7200000002</v>
      </c>
      <c r="K13" s="619">
        <v>482448.40999999992</v>
      </c>
      <c r="L13" s="620">
        <v>0.39709540850922487</v>
      </c>
      <c r="M13" s="621">
        <v>1.1499460305619793E-2</v>
      </c>
      <c r="N13" s="622">
        <v>1.4027284396051569E-2</v>
      </c>
      <c r="O13" s="553">
        <v>2354173.3600000003</v>
      </c>
      <c r="P13" s="553">
        <v>2877471.8000000003</v>
      </c>
      <c r="Q13" s="730">
        <v>523298.43999999994</v>
      </c>
      <c r="R13" s="623">
        <v>0.22228543101005946</v>
      </c>
      <c r="S13" s="623">
        <v>1.5722032551044023E-2</v>
      </c>
      <c r="T13" s="624">
        <v>1.7080598921312633E-2</v>
      </c>
    </row>
    <row r="14" spans="1:23" ht="19.5" customHeight="1">
      <c r="A14" s="369">
        <v>7</v>
      </c>
      <c r="B14" s="370" t="s">
        <v>329</v>
      </c>
      <c r="C14" s="455">
        <v>24194.850000000002</v>
      </c>
      <c r="D14" s="546">
        <v>19082.860000000004</v>
      </c>
      <c r="E14" s="616">
        <v>-5111.99</v>
      </c>
      <c r="F14" s="625">
        <v>-0.21128421957565338</v>
      </c>
      <c r="G14" s="626">
        <v>5.4882258104743025E-4</v>
      </c>
      <c r="H14" s="618">
        <v>4.0210080460415551E-4</v>
      </c>
      <c r="I14" s="549">
        <v>2407.0299999999997</v>
      </c>
      <c r="J14" s="550">
        <v>487.44000000000005</v>
      </c>
      <c r="K14" s="619">
        <v>-1919.59</v>
      </c>
      <c r="L14" s="620">
        <v>-0.79749317623793636</v>
      </c>
      <c r="M14" s="621">
        <v>2.2782582291379505E-5</v>
      </c>
      <c r="N14" s="622">
        <v>4.0282154233740324E-6</v>
      </c>
      <c r="O14" s="553">
        <v>26601.88</v>
      </c>
      <c r="P14" s="553">
        <v>19570.300000000003</v>
      </c>
      <c r="Q14" s="730">
        <v>-7031.5799999999981</v>
      </c>
      <c r="R14" s="623">
        <v>-0.26432643106427056</v>
      </c>
      <c r="S14" s="623">
        <v>1.7765710477624596E-4</v>
      </c>
      <c r="T14" s="624">
        <v>1.1616879966287233E-4</v>
      </c>
    </row>
    <row r="15" spans="1:23" ht="19.5" customHeight="1">
      <c r="A15" s="369">
        <v>8</v>
      </c>
      <c r="B15" s="370" t="s">
        <v>330</v>
      </c>
      <c r="C15" s="455">
        <v>985503.08</v>
      </c>
      <c r="D15" s="546">
        <v>976038.40000000014</v>
      </c>
      <c r="E15" s="616">
        <v>-9464.6799999999621</v>
      </c>
      <c r="F15" s="625">
        <v>-9.6039070725175389E-3</v>
      </c>
      <c r="G15" s="626">
        <v>2.2354606207345449E-2</v>
      </c>
      <c r="H15" s="618">
        <v>2.056640492905951E-2</v>
      </c>
      <c r="I15" s="549">
        <v>889558.94000000006</v>
      </c>
      <c r="J15" s="550">
        <v>911989.60000000009</v>
      </c>
      <c r="K15" s="619">
        <v>22430.660000000003</v>
      </c>
      <c r="L15" s="620">
        <v>2.5215484878382575E-2</v>
      </c>
      <c r="M15" s="621">
        <v>8.4196913846451144E-3</v>
      </c>
      <c r="N15" s="622">
        <v>7.5367031279269534E-3</v>
      </c>
      <c r="O15" s="553">
        <v>1875062.02</v>
      </c>
      <c r="P15" s="553">
        <v>1888028.0000000002</v>
      </c>
      <c r="Q15" s="730">
        <v>12965.980000000214</v>
      </c>
      <c r="R15" s="623">
        <v>6.9149606048765329E-3</v>
      </c>
      <c r="S15" s="623">
        <v>1.2522351418362138E-2</v>
      </c>
      <c r="T15" s="624">
        <v>1.1207285861223054E-2</v>
      </c>
    </row>
    <row r="16" spans="1:23" ht="19.5" customHeight="1">
      <c r="A16" s="369">
        <v>9</v>
      </c>
      <c r="B16" s="370" t="s">
        <v>201</v>
      </c>
      <c r="C16" s="455">
        <v>1552100.9100000001</v>
      </c>
      <c r="D16" s="546">
        <v>1674962.2100000004</v>
      </c>
      <c r="E16" s="616">
        <v>122861.29999999999</v>
      </c>
      <c r="F16" s="625">
        <v>7.9158061958742282E-2</v>
      </c>
      <c r="G16" s="633">
        <v>3.5206997665712551E-2</v>
      </c>
      <c r="H16" s="618">
        <v>3.5293643212943683E-2</v>
      </c>
      <c r="I16" s="549">
        <v>1343016.27</v>
      </c>
      <c r="J16" s="550">
        <v>1444654.26</v>
      </c>
      <c r="K16" s="619">
        <v>101637.99</v>
      </c>
      <c r="L16" s="620">
        <v>7.5678897024829037E-2</v>
      </c>
      <c r="M16" s="621">
        <v>1.271167317812265E-2</v>
      </c>
      <c r="N16" s="622">
        <v>1.1938656186556292E-2</v>
      </c>
      <c r="O16" s="553">
        <v>2895117.18</v>
      </c>
      <c r="P16" s="732">
        <v>3119616.4700000007</v>
      </c>
      <c r="Q16" s="731">
        <v>224499.2900000005</v>
      </c>
      <c r="R16" s="737">
        <v>7.7544111703278448E-2</v>
      </c>
      <c r="S16" s="623">
        <v>1.933465364804178E-2</v>
      </c>
      <c r="T16" s="624">
        <v>1.8517963481828433E-2</v>
      </c>
    </row>
    <row r="17" spans="1:20" ht="22.5" customHeight="1" thickBot="1">
      <c r="A17" s="371">
        <v>10</v>
      </c>
      <c r="B17" s="372" t="s">
        <v>200</v>
      </c>
      <c r="C17" s="458">
        <v>44085011.870000005</v>
      </c>
      <c r="D17" s="918">
        <v>47457900.560000002</v>
      </c>
      <c r="E17" s="634">
        <v>3372888.6899999995</v>
      </c>
      <c r="F17" s="635">
        <v>7.6508739522315058E-2</v>
      </c>
      <c r="G17" s="636">
        <v>1</v>
      </c>
      <c r="H17" s="636">
        <v>1</v>
      </c>
      <c r="I17" s="583">
        <v>105652202.59999999</v>
      </c>
      <c r="J17" s="584">
        <v>121006438.03</v>
      </c>
      <c r="K17" s="919">
        <v>15354235.43</v>
      </c>
      <c r="L17" s="920">
        <v>0.14532811481584776</v>
      </c>
      <c r="M17" s="637">
        <v>1</v>
      </c>
      <c r="N17" s="638">
        <v>1</v>
      </c>
      <c r="O17" s="639">
        <v>149737214.47</v>
      </c>
      <c r="P17" s="590">
        <v>168464338.59</v>
      </c>
      <c r="Q17" s="640">
        <v>18727124.120000005</v>
      </c>
      <c r="R17" s="641">
        <v>0.12506659874958476</v>
      </c>
      <c r="S17" s="642">
        <v>1</v>
      </c>
      <c r="T17" s="643">
        <v>1</v>
      </c>
    </row>
    <row r="18" spans="1:20" ht="22.5" customHeight="1" thickTop="1">
      <c r="A18" s="369">
        <v>11</v>
      </c>
      <c r="B18" s="373" t="s">
        <v>333</v>
      </c>
      <c r="C18" s="455">
        <v>316608.28000000003</v>
      </c>
      <c r="D18" s="546">
        <v>261107.92</v>
      </c>
      <c r="E18" s="616">
        <v>-55500.360000000015</v>
      </c>
      <c r="F18" s="625">
        <v>-0.17529661574232996</v>
      </c>
      <c r="G18" s="644">
        <v>8.7911737038378606E-3</v>
      </c>
      <c r="H18" s="618">
        <v>6.7629747113087764E-3</v>
      </c>
      <c r="I18" s="549">
        <v>1378984.0100000002</v>
      </c>
      <c r="J18" s="550">
        <v>1485324.1600000001</v>
      </c>
      <c r="K18" s="619">
        <v>106340.15000000007</v>
      </c>
      <c r="L18" s="550">
        <v>7.7114853565270772E-2</v>
      </c>
      <c r="M18" s="645">
        <v>1.4967948168295168E-2</v>
      </c>
      <c r="N18" s="622">
        <v>1.3980991998329794E-2</v>
      </c>
      <c r="O18" s="553">
        <v>1695592.2900000003</v>
      </c>
      <c r="P18" s="553">
        <v>1746432.08</v>
      </c>
      <c r="Q18" s="730">
        <v>50839.789999999804</v>
      </c>
      <c r="R18" s="734">
        <v>2.9983499158279255E-2</v>
      </c>
      <c r="S18" s="735">
        <v>1.3231984253265317E-2</v>
      </c>
      <c r="T18" s="624">
        <v>1.2057059222131423E-2</v>
      </c>
    </row>
    <row r="19" spans="1:20" ht="20.25" customHeight="1">
      <c r="A19" s="369">
        <v>12</v>
      </c>
      <c r="B19" s="370" t="s">
        <v>334</v>
      </c>
      <c r="C19" s="455">
        <v>38168.480000000003</v>
      </c>
      <c r="D19" s="546">
        <v>20966.3</v>
      </c>
      <c r="E19" s="616">
        <v>-17202.18</v>
      </c>
      <c r="F19" s="617">
        <v>-0.45069072700825402</v>
      </c>
      <c r="G19" s="626">
        <v>1.0598135263280586E-3</v>
      </c>
      <c r="H19" s="618">
        <v>5.4304961982659574E-4</v>
      </c>
      <c r="I19" s="549">
        <v>133083.86000000002</v>
      </c>
      <c r="J19" s="550">
        <v>165421.70000000001</v>
      </c>
      <c r="K19" s="619">
        <v>32337.84</v>
      </c>
      <c r="L19" s="646">
        <v>0.24298844352726162</v>
      </c>
      <c r="M19" s="621">
        <v>1.4445361977160637E-3</v>
      </c>
      <c r="N19" s="622">
        <v>1.5570738875277648E-3</v>
      </c>
      <c r="O19" s="553">
        <v>171252.34000000003</v>
      </c>
      <c r="P19" s="553">
        <v>186388</v>
      </c>
      <c r="Q19" s="730">
        <v>15135.659999999974</v>
      </c>
      <c r="R19" s="734">
        <v>8.8382208383254626E-2</v>
      </c>
      <c r="S19" s="735">
        <v>1.3364110462042961E-3</v>
      </c>
      <c r="T19" s="624">
        <v>1.2867898958284318E-3</v>
      </c>
    </row>
    <row r="20" spans="1:20" ht="20.25" customHeight="1">
      <c r="A20" s="369">
        <v>13</v>
      </c>
      <c r="B20" s="370" t="s">
        <v>199</v>
      </c>
      <c r="C20" s="455">
        <v>59790.9</v>
      </c>
      <c r="D20" s="546">
        <v>53877.43</v>
      </c>
      <c r="E20" s="616">
        <v>-5913.4699999999966</v>
      </c>
      <c r="F20" s="617">
        <v>-9.8902508575719736E-2</v>
      </c>
      <c r="G20" s="626">
        <v>1.6601972248129428E-3</v>
      </c>
      <c r="H20" s="618">
        <v>1.3954831266715648E-3</v>
      </c>
      <c r="I20" s="549">
        <v>939864.53</v>
      </c>
      <c r="J20" s="550">
        <v>835532.44000000006</v>
      </c>
      <c r="K20" s="619">
        <v>-104332.08999999995</v>
      </c>
      <c r="L20" s="646">
        <v>-0.1110075831886112</v>
      </c>
      <c r="M20" s="621">
        <v>1.0201600213086659E-2</v>
      </c>
      <c r="N20" s="622">
        <v>7.864661918637994E-3</v>
      </c>
      <c r="O20" s="553">
        <v>999655.43</v>
      </c>
      <c r="P20" s="553">
        <v>889409.87000000011</v>
      </c>
      <c r="Q20" s="730">
        <v>-110245.55999999994</v>
      </c>
      <c r="R20" s="734">
        <v>-0.11028356040640917</v>
      </c>
      <c r="S20" s="735">
        <v>7.8010645521696537E-3</v>
      </c>
      <c r="T20" s="624">
        <v>6.1403289587638648E-3</v>
      </c>
    </row>
    <row r="21" spans="1:20" ht="20.25" customHeight="1">
      <c r="A21" s="369">
        <v>14</v>
      </c>
      <c r="B21" s="370" t="s">
        <v>225</v>
      </c>
      <c r="C21" s="455">
        <v>4342461.4499999993</v>
      </c>
      <c r="D21" s="546">
        <v>4655645.6199999992</v>
      </c>
      <c r="E21" s="616">
        <v>313184.16999999993</v>
      </c>
      <c r="F21" s="617">
        <v>7.2121347214262541E-2</v>
      </c>
      <c r="G21" s="626">
        <v>0.12057591453126121</v>
      </c>
      <c r="H21" s="618">
        <v>0.12058620662626957</v>
      </c>
      <c r="I21" s="549">
        <v>2493000.2999999993</v>
      </c>
      <c r="J21" s="550">
        <v>2719096.4699999993</v>
      </c>
      <c r="K21" s="619">
        <v>226096.1700000001</v>
      </c>
      <c r="L21" s="646">
        <v>9.0692395825223121E-2</v>
      </c>
      <c r="M21" s="621">
        <v>2.7059849137731688E-2</v>
      </c>
      <c r="N21" s="622">
        <v>2.5594188133152545E-2</v>
      </c>
      <c r="O21" s="553">
        <v>6835461.7499999981</v>
      </c>
      <c r="P21" s="553">
        <v>7374742.089999998</v>
      </c>
      <c r="Q21" s="730">
        <v>539280.33999999985</v>
      </c>
      <c r="R21" s="734">
        <v>7.8894500433712475E-2</v>
      </c>
      <c r="S21" s="735">
        <v>5.3342258497647066E-2</v>
      </c>
      <c r="T21" s="624">
        <v>5.0913919381895024E-2</v>
      </c>
    </row>
    <row r="22" spans="1:20" ht="20.25" customHeight="1">
      <c r="A22" s="369">
        <v>15</v>
      </c>
      <c r="B22" s="370" t="s">
        <v>351</v>
      </c>
      <c r="C22" s="455">
        <v>2143686.0200000005</v>
      </c>
      <c r="D22" s="546">
        <v>2299457.8600000003</v>
      </c>
      <c r="E22" s="616">
        <v>155771.84000000003</v>
      </c>
      <c r="F22" s="617">
        <v>7.2665417671567326E-2</v>
      </c>
      <c r="G22" s="626">
        <v>5.9523131133237719E-2</v>
      </c>
      <c r="H22" s="618">
        <v>5.955842073614695E-2</v>
      </c>
      <c r="I22" s="549">
        <v>1836555.5900000003</v>
      </c>
      <c r="J22" s="550">
        <v>1843501.76</v>
      </c>
      <c r="K22" s="619">
        <v>6946.1699999999837</v>
      </c>
      <c r="L22" s="646">
        <v>3.7821724742890528E-3</v>
      </c>
      <c r="M22" s="621">
        <v>1.9934581314915139E-2</v>
      </c>
      <c r="N22" s="622">
        <v>1.7352429893463046E-2</v>
      </c>
      <c r="O22" s="553">
        <v>3980241.6100000008</v>
      </c>
      <c r="P22" s="553">
        <v>4142959.62</v>
      </c>
      <c r="Q22" s="730">
        <v>162718.00999999931</v>
      </c>
      <c r="R22" s="734">
        <v>4.0881440360601443E-2</v>
      </c>
      <c r="S22" s="735">
        <v>3.1060824361091779E-2</v>
      </c>
      <c r="T22" s="624">
        <v>2.8602262902339207E-2</v>
      </c>
    </row>
    <row r="23" spans="1:20" ht="20.25" customHeight="1">
      <c r="A23" s="369">
        <v>16</v>
      </c>
      <c r="B23" s="370" t="s">
        <v>198</v>
      </c>
      <c r="C23" s="455">
        <v>27245524.819999993</v>
      </c>
      <c r="D23" s="546">
        <v>29408501.759999998</v>
      </c>
      <c r="E23" s="616">
        <v>2162976.9399999995</v>
      </c>
      <c r="F23" s="617">
        <v>7.9388338242331782E-2</v>
      </c>
      <c r="G23" s="626">
        <v>0.75651887987530109</v>
      </c>
      <c r="H23" s="618">
        <v>0.76171168496290587</v>
      </c>
      <c r="I23" s="549">
        <v>83887278.140000001</v>
      </c>
      <c r="J23" s="550">
        <v>97599988.370000035</v>
      </c>
      <c r="K23" s="619">
        <v>13712710.229999999</v>
      </c>
      <c r="L23" s="646">
        <v>0.1634659096593265</v>
      </c>
      <c r="M23" s="621">
        <v>0.91054023982401366</v>
      </c>
      <c r="N23" s="622">
        <v>0.91868475123844429</v>
      </c>
      <c r="O23" s="553">
        <v>111132802.95999999</v>
      </c>
      <c r="P23" s="553">
        <v>127008490.13000003</v>
      </c>
      <c r="Q23" s="730">
        <v>15875687.170000032</v>
      </c>
      <c r="R23" s="734">
        <v>0.14285329576105593</v>
      </c>
      <c r="S23" s="735">
        <v>0.86725299912041764</v>
      </c>
      <c r="T23" s="624">
        <v>0.87684422700876208</v>
      </c>
    </row>
    <row r="24" spans="1:20" ht="20.25" customHeight="1">
      <c r="A24" s="369">
        <v>17</v>
      </c>
      <c r="B24" s="370" t="s">
        <v>332</v>
      </c>
      <c r="C24" s="455">
        <v>263208.94999999995</v>
      </c>
      <c r="D24" s="546">
        <v>278835.14</v>
      </c>
      <c r="E24" s="616">
        <v>15626.18999999999</v>
      </c>
      <c r="F24" s="617">
        <v>5.9368004013541573E-2</v>
      </c>
      <c r="G24" s="626">
        <v>7.3084494184889092E-3</v>
      </c>
      <c r="H24" s="618">
        <v>7.222128690865609E-3</v>
      </c>
      <c r="I24" s="549">
        <v>263420.46000000002</v>
      </c>
      <c r="J24" s="550">
        <v>287985.98</v>
      </c>
      <c r="K24" s="619">
        <v>24565.520000000004</v>
      </c>
      <c r="L24" s="646">
        <v>9.325593008227212E-2</v>
      </c>
      <c r="M24" s="621">
        <v>2.8592527274833809E-3</v>
      </c>
      <c r="N24" s="622">
        <v>2.7107413926473552E-3</v>
      </c>
      <c r="O24" s="553">
        <v>526629.40999999992</v>
      </c>
      <c r="P24" s="553">
        <v>566821.12</v>
      </c>
      <c r="Q24" s="730">
        <v>40191.710000000079</v>
      </c>
      <c r="R24" s="734">
        <v>7.6318772246312797E-2</v>
      </c>
      <c r="S24" s="735">
        <v>4.1096860970194684E-3</v>
      </c>
      <c r="T24" s="624">
        <v>3.9132330941807148E-3</v>
      </c>
    </row>
    <row r="25" spans="1:20" ht="20.25" customHeight="1">
      <c r="A25" s="369">
        <v>18</v>
      </c>
      <c r="B25" s="370" t="s">
        <v>336</v>
      </c>
      <c r="C25" s="455">
        <v>790493.2100000002</v>
      </c>
      <c r="D25" s="546">
        <v>857925.77999999991</v>
      </c>
      <c r="E25" s="616">
        <v>67432.569999999992</v>
      </c>
      <c r="F25" s="617">
        <v>8.5304426587041404E-2</v>
      </c>
      <c r="G25" s="626">
        <v>2.1949404231671962E-2</v>
      </c>
      <c r="H25" s="618">
        <v>2.2221196332611649E-2</v>
      </c>
      <c r="I25" s="549">
        <v>560082.95999999985</v>
      </c>
      <c r="J25" s="550">
        <v>679006.19</v>
      </c>
      <c r="K25" s="619">
        <v>118923.23</v>
      </c>
      <c r="L25" s="646">
        <v>0.21233145532583267</v>
      </c>
      <c r="M25" s="621">
        <v>6.0793255428867026E-3</v>
      </c>
      <c r="N25" s="622">
        <v>6.3913187200876059E-3</v>
      </c>
      <c r="O25" s="553">
        <v>1350576.17</v>
      </c>
      <c r="P25" s="553">
        <v>1536931.9699999997</v>
      </c>
      <c r="Q25" s="730">
        <v>186355.79999999981</v>
      </c>
      <c r="R25" s="734">
        <v>0.13798244344856153</v>
      </c>
      <c r="S25" s="735">
        <v>1.0539563502188005E-2</v>
      </c>
      <c r="T25" s="624">
        <v>1.0610707393027911E-2</v>
      </c>
    </row>
    <row r="26" spans="1:20" ht="20.25" customHeight="1">
      <c r="A26" s="369">
        <v>19</v>
      </c>
      <c r="B26" s="370" t="s">
        <v>197</v>
      </c>
      <c r="C26" s="455">
        <v>814393.49999999988</v>
      </c>
      <c r="D26" s="546">
        <v>772124.66</v>
      </c>
      <c r="E26" s="616">
        <v>-42268.839999999982</v>
      </c>
      <c r="F26" s="617">
        <v>-5.1902231537948006E-2</v>
      </c>
      <c r="G26" s="633">
        <v>2.2613036910394374E-2</v>
      </c>
      <c r="H26" s="618">
        <v>1.9998855452404075E-2</v>
      </c>
      <c r="I26" s="549">
        <v>636857.97</v>
      </c>
      <c r="J26" s="550">
        <v>622967.73</v>
      </c>
      <c r="K26" s="619">
        <v>-13890.239999999983</v>
      </c>
      <c r="L26" s="646">
        <v>-2.1810577325427821E-2</v>
      </c>
      <c r="M26" s="621">
        <v>6.9126668738716387E-3</v>
      </c>
      <c r="N26" s="622">
        <v>5.8638424411999561E-3</v>
      </c>
      <c r="O26" s="553">
        <v>1451251.4699999997</v>
      </c>
      <c r="P26" s="732">
        <v>1395092.3900000001</v>
      </c>
      <c r="Q26" s="731">
        <v>-56159.079999999609</v>
      </c>
      <c r="R26" s="737">
        <v>-3.8697001285380006E-2</v>
      </c>
      <c r="S26" s="736">
        <v>1.1325208726071841E-2</v>
      </c>
      <c r="T26" s="624">
        <v>9.6314719359569187E-3</v>
      </c>
    </row>
    <row r="27" spans="1:20" ht="20.25" customHeight="1" thickBot="1">
      <c r="A27" s="371">
        <v>20</v>
      </c>
      <c r="B27" s="372" t="s">
        <v>196</v>
      </c>
      <c r="C27" s="458">
        <v>36014335.590000004</v>
      </c>
      <c r="D27" s="918">
        <v>38608442.460000001</v>
      </c>
      <c r="E27" s="634">
        <v>2594106.8699999992</v>
      </c>
      <c r="F27" s="921">
        <v>7.2029841103615849E-2</v>
      </c>
      <c r="G27" s="636">
        <v>1</v>
      </c>
      <c r="H27" s="636">
        <v>1</v>
      </c>
      <c r="I27" s="583">
        <v>92129127.819999993</v>
      </c>
      <c r="J27" s="584">
        <v>106238824.83999997</v>
      </c>
      <c r="K27" s="922">
        <v>14109697.019999998</v>
      </c>
      <c r="L27" s="923">
        <v>0.15315131439827823</v>
      </c>
      <c r="M27" s="637">
        <v>1</v>
      </c>
      <c r="N27" s="638">
        <v>1</v>
      </c>
      <c r="O27" s="639">
        <v>128143463.41</v>
      </c>
      <c r="P27" s="728">
        <v>144847267.29999998</v>
      </c>
      <c r="Q27" s="640">
        <v>16703803.889999986</v>
      </c>
      <c r="R27" s="641">
        <v>0.13035236792808944</v>
      </c>
      <c r="S27" s="642">
        <v>1</v>
      </c>
      <c r="T27" s="643">
        <v>1</v>
      </c>
    </row>
    <row r="28" spans="1:20" ht="20.25" customHeight="1" thickTop="1">
      <c r="A28" s="369">
        <v>21</v>
      </c>
      <c r="B28" s="370" t="s">
        <v>195</v>
      </c>
      <c r="C28" s="455">
        <v>1725827.0000000002</v>
      </c>
      <c r="D28" s="546">
        <v>1839173.59</v>
      </c>
      <c r="E28" s="616">
        <v>113346.59000000003</v>
      </c>
      <c r="F28" s="625">
        <v>6.5676681382316901E-2</v>
      </c>
      <c r="G28" s="644">
        <v>0.21383920479357998</v>
      </c>
      <c r="H28" s="618">
        <v>0.20782895009621222</v>
      </c>
      <c r="I28" s="549">
        <v>1194992.55</v>
      </c>
      <c r="J28" s="717">
        <v>1262352.92</v>
      </c>
      <c r="K28" s="722">
        <v>67360.369999999966</v>
      </c>
      <c r="L28" s="723">
        <v>5.6368861881189031E-2</v>
      </c>
      <c r="M28" s="719">
        <v>8.8366925989346756E-2</v>
      </c>
      <c r="N28" s="622">
        <v>8.548117438132713E-2</v>
      </c>
      <c r="O28" s="837">
        <v>2920819.5500000003</v>
      </c>
      <c r="P28" s="561">
        <v>3101526.51</v>
      </c>
      <c r="Q28" s="553">
        <v>180706.9599999995</v>
      </c>
      <c r="R28" s="623">
        <v>6.1868580686540352E-2</v>
      </c>
      <c r="S28" s="623">
        <v>0.13526225887417137</v>
      </c>
      <c r="T28" s="624">
        <v>0.13132561894159295</v>
      </c>
    </row>
    <row r="29" spans="1:20" ht="20.25" customHeight="1">
      <c r="A29" s="369">
        <v>22</v>
      </c>
      <c r="B29" s="370" t="s">
        <v>194</v>
      </c>
      <c r="C29" s="455">
        <v>3329423.2600000002</v>
      </c>
      <c r="D29" s="546">
        <v>3756305.79</v>
      </c>
      <c r="E29" s="616">
        <v>426882.5300000002</v>
      </c>
      <c r="F29" s="617">
        <v>0.12821515820130353</v>
      </c>
      <c r="G29" s="626">
        <v>0.41253336651915207</v>
      </c>
      <c r="H29" s="618">
        <v>0.42446732207372712</v>
      </c>
      <c r="I29" s="549">
        <v>8983150.4300000016</v>
      </c>
      <c r="J29" s="717">
        <v>10143145.880000001</v>
      </c>
      <c r="K29" s="619">
        <v>1159995.4499999997</v>
      </c>
      <c r="L29" s="720">
        <v>0.12913013747672475</v>
      </c>
      <c r="M29" s="720">
        <v>0.6642831281240863</v>
      </c>
      <c r="N29" s="622">
        <v>0.68685072772162625</v>
      </c>
      <c r="O29" s="838">
        <v>12312573.690000001</v>
      </c>
      <c r="P29" s="561">
        <v>13899451.670000002</v>
      </c>
      <c r="Q29" s="553">
        <v>1586877.9800000004</v>
      </c>
      <c r="R29" s="623">
        <v>0.12888271940161686</v>
      </c>
      <c r="S29" s="623">
        <v>0.57019151691999992</v>
      </c>
      <c r="T29" s="624">
        <v>0.5885340936555491</v>
      </c>
    </row>
    <row r="30" spans="1:20" ht="20.25" customHeight="1">
      <c r="A30" s="369">
        <v>23</v>
      </c>
      <c r="B30" s="370" t="s">
        <v>343</v>
      </c>
      <c r="C30" s="455">
        <v>0</v>
      </c>
      <c r="D30" s="546">
        <v>0</v>
      </c>
      <c r="E30" s="616">
        <v>0</v>
      </c>
      <c r="F30" s="617">
        <v>0</v>
      </c>
      <c r="G30" s="626">
        <v>0</v>
      </c>
      <c r="H30" s="618">
        <v>0</v>
      </c>
      <c r="I30" s="549">
        <v>0</v>
      </c>
      <c r="J30" s="717">
        <v>0</v>
      </c>
      <c r="K30" s="619">
        <v>0</v>
      </c>
      <c r="L30" s="720">
        <v>0</v>
      </c>
      <c r="M30" s="720">
        <v>0</v>
      </c>
      <c r="N30" s="622">
        <v>0</v>
      </c>
      <c r="O30" s="838">
        <v>0</v>
      </c>
      <c r="P30" s="561">
        <v>0</v>
      </c>
      <c r="Q30" s="553">
        <v>0</v>
      </c>
      <c r="R30" s="623">
        <v>0</v>
      </c>
      <c r="S30" s="623">
        <v>0</v>
      </c>
      <c r="T30" s="624">
        <v>0</v>
      </c>
    </row>
    <row r="31" spans="1:20" ht="20.25" customHeight="1">
      <c r="A31" s="369">
        <v>24</v>
      </c>
      <c r="B31" s="370" t="s">
        <v>348</v>
      </c>
      <c r="C31" s="455">
        <v>239352.31</v>
      </c>
      <c r="D31" s="546">
        <v>313739.98</v>
      </c>
      <c r="E31" s="616">
        <v>74387.669999999984</v>
      </c>
      <c r="F31" s="617">
        <v>0.31078734940974662</v>
      </c>
      <c r="G31" s="626">
        <v>2.9657032620248977E-2</v>
      </c>
      <c r="H31" s="618">
        <v>3.545301596387463E-2</v>
      </c>
      <c r="I31" s="549">
        <v>5127.67</v>
      </c>
      <c r="J31" s="717">
        <v>5127.67</v>
      </c>
      <c r="K31" s="619">
        <v>0</v>
      </c>
      <c r="L31" s="720">
        <v>0</v>
      </c>
      <c r="M31" s="720">
        <v>3.79179297300049E-4</v>
      </c>
      <c r="N31" s="622">
        <v>3.4722401833545857E-4</v>
      </c>
      <c r="O31" s="838">
        <v>244479.98</v>
      </c>
      <c r="P31" s="561">
        <v>318867.64999999997</v>
      </c>
      <c r="Q31" s="553">
        <v>74387.669999999955</v>
      </c>
      <c r="R31" s="623">
        <v>0.30426896304556289</v>
      </c>
      <c r="S31" s="623">
        <v>1.1321793003033083E-2</v>
      </c>
      <c r="T31" s="624">
        <v>1.3501574583252952E-2</v>
      </c>
    </row>
    <row r="32" spans="1:20" ht="20.25" customHeight="1">
      <c r="A32" s="369">
        <v>25</v>
      </c>
      <c r="B32" s="370" t="s">
        <v>338</v>
      </c>
      <c r="C32" s="455">
        <v>1574199.9700000002</v>
      </c>
      <c r="D32" s="546">
        <v>1598464.9300000002</v>
      </c>
      <c r="E32" s="616">
        <v>24264.959999999974</v>
      </c>
      <c r="F32" s="617">
        <v>1.5414153514435628E-2</v>
      </c>
      <c r="G32" s="626">
        <v>0.19505180401678585</v>
      </c>
      <c r="H32" s="618">
        <v>0.18062856598952975</v>
      </c>
      <c r="I32" s="549">
        <v>1090061.53</v>
      </c>
      <c r="J32" s="717">
        <v>720605.93</v>
      </c>
      <c r="K32" s="619">
        <v>-369455.60000000003</v>
      </c>
      <c r="L32" s="720">
        <v>-0.33893095924594274</v>
      </c>
      <c r="M32" s="720">
        <v>8.0607520561817803E-2</v>
      </c>
      <c r="N32" s="622">
        <v>4.8796370798230036E-2</v>
      </c>
      <c r="O32" s="838">
        <v>2664261.5</v>
      </c>
      <c r="P32" s="561">
        <v>2319070.8600000003</v>
      </c>
      <c r="Q32" s="553">
        <v>-345190.63999999966</v>
      </c>
      <c r="R32" s="623">
        <v>-0.12956334804222472</v>
      </c>
      <c r="S32" s="623">
        <v>0.12338113414828659</v>
      </c>
      <c r="T32" s="624">
        <v>9.819468415857982E-2</v>
      </c>
    </row>
    <row r="33" spans="1:21" ht="20.25" customHeight="1">
      <c r="A33" s="412">
        <v>26</v>
      </c>
      <c r="B33" s="413" t="s">
        <v>346</v>
      </c>
      <c r="C33" s="653">
        <v>478529.39000000007</v>
      </c>
      <c r="D33" s="654">
        <v>553953.1</v>
      </c>
      <c r="E33" s="655">
        <v>75423.709999999992</v>
      </c>
      <c r="F33" s="656">
        <v>0.15761562732855319</v>
      </c>
      <c r="G33" s="647">
        <v>5.9292353305375856E-2</v>
      </c>
      <c r="H33" s="648">
        <v>6.2597403421578074E-2</v>
      </c>
      <c r="I33" s="657">
        <v>703706.13</v>
      </c>
      <c r="J33" s="718">
        <v>1008854.41</v>
      </c>
      <c r="K33" s="658">
        <v>305148.28000000003</v>
      </c>
      <c r="L33" s="724">
        <v>0.43363027120425968</v>
      </c>
      <c r="M33" s="721">
        <v>5.2037435302805544E-2</v>
      </c>
      <c r="N33" s="649">
        <v>6.8315332725321296E-2</v>
      </c>
      <c r="O33" s="839">
        <v>1182235.52</v>
      </c>
      <c r="P33" s="836">
        <v>1562807.51</v>
      </c>
      <c r="Q33" s="650">
        <v>380571.99</v>
      </c>
      <c r="R33" s="651">
        <v>0.32190877668774492</v>
      </c>
      <c r="S33" s="651">
        <v>5.4748964877505218E-2</v>
      </c>
      <c r="T33" s="652">
        <v>6.6172790358422481E-2</v>
      </c>
    </row>
    <row r="34" spans="1:21" ht="20.25" customHeight="1">
      <c r="A34" s="412">
        <v>27</v>
      </c>
      <c r="B34" s="413" t="s">
        <v>347</v>
      </c>
      <c r="C34" s="653">
        <v>768671.03999999992</v>
      </c>
      <c r="D34" s="654">
        <v>829543.35999999987</v>
      </c>
      <c r="E34" s="655">
        <v>60872.320000000036</v>
      </c>
      <c r="F34" s="656">
        <v>7.9191639638199404E-2</v>
      </c>
      <c r="G34" s="647">
        <v>9.5242457060559407E-2</v>
      </c>
      <c r="H34" s="648">
        <v>9.3739452602776968E-2</v>
      </c>
      <c r="I34" s="657">
        <v>1642114.34</v>
      </c>
      <c r="J34" s="718">
        <v>1726221.6300000004</v>
      </c>
      <c r="K34" s="658">
        <v>84107.289999999979</v>
      </c>
      <c r="L34" s="724">
        <v>5.121889989706823E-2</v>
      </c>
      <c r="M34" s="721">
        <v>0.12143054477521638</v>
      </c>
      <c r="N34" s="649">
        <v>0.11689239184779546</v>
      </c>
      <c r="O34" s="839">
        <v>2410785.38</v>
      </c>
      <c r="P34" s="836">
        <v>2555764.9900000002</v>
      </c>
      <c r="Q34" s="650">
        <v>144979.61000000034</v>
      </c>
      <c r="R34" s="651">
        <v>6.0137916549004598E-2</v>
      </c>
      <c r="S34" s="651">
        <v>0.11164273265687624</v>
      </c>
      <c r="T34" s="652">
        <v>0.10821684680070788</v>
      </c>
    </row>
    <row r="35" spans="1:21" ht="20.25" customHeight="1">
      <c r="A35" s="412">
        <v>28</v>
      </c>
      <c r="B35" s="413" t="s">
        <v>344</v>
      </c>
      <c r="C35" s="653">
        <v>0</v>
      </c>
      <c r="D35" s="654">
        <v>0</v>
      </c>
      <c r="E35" s="655">
        <v>0</v>
      </c>
      <c r="F35" s="656">
        <v>0</v>
      </c>
      <c r="G35" s="647">
        <v>0</v>
      </c>
      <c r="H35" s="648">
        <v>0</v>
      </c>
      <c r="I35" s="657">
        <v>0</v>
      </c>
      <c r="J35" s="718">
        <v>0</v>
      </c>
      <c r="K35" s="658">
        <v>0</v>
      </c>
      <c r="L35" s="724">
        <v>0</v>
      </c>
      <c r="M35" s="721">
        <v>0</v>
      </c>
      <c r="N35" s="649">
        <v>0</v>
      </c>
      <c r="O35" s="839">
        <v>0</v>
      </c>
      <c r="P35" s="836">
        <v>0</v>
      </c>
      <c r="Q35" s="650">
        <v>0</v>
      </c>
      <c r="R35" s="651">
        <v>0</v>
      </c>
      <c r="S35" s="651">
        <v>0</v>
      </c>
      <c r="T35" s="652">
        <v>0</v>
      </c>
    </row>
    <row r="36" spans="1:21" ht="20.25" customHeight="1">
      <c r="A36" s="412">
        <v>29</v>
      </c>
      <c r="B36" s="413" t="s">
        <v>337</v>
      </c>
      <c r="C36" s="653">
        <v>-45326.7</v>
      </c>
      <c r="D36" s="654">
        <v>-41722.67</v>
      </c>
      <c r="E36" s="655">
        <v>3604.03</v>
      </c>
      <c r="F36" s="656">
        <v>7.9512296284529854E-2</v>
      </c>
      <c r="G36" s="647">
        <v>-5.6162207938090895E-3</v>
      </c>
      <c r="H36" s="648">
        <v>-4.7147146677496221E-3</v>
      </c>
      <c r="I36" s="657">
        <v>-96077.81</v>
      </c>
      <c r="J36" s="718">
        <v>-98695.22</v>
      </c>
      <c r="K36" s="658">
        <v>-2617.4100000000035</v>
      </c>
      <c r="L36" s="724">
        <v>-2.7242606799634625E-2</v>
      </c>
      <c r="M36" s="721">
        <v>-7.1047310926654053E-3</v>
      </c>
      <c r="N36" s="649">
        <v>-6.6832208154780082E-3</v>
      </c>
      <c r="O36" s="839">
        <v>-141404.51</v>
      </c>
      <c r="P36" s="836">
        <v>-140417.89000000001</v>
      </c>
      <c r="Q36" s="650">
        <v>986.61999999999534</v>
      </c>
      <c r="R36" s="651">
        <v>6.9772880652816185E-3</v>
      </c>
      <c r="S36" s="651">
        <v>-6.5483995536784719E-3</v>
      </c>
      <c r="T36" s="652">
        <v>-5.945609768372581E-3</v>
      </c>
    </row>
    <row r="37" spans="1:21" ht="20.25" customHeight="1">
      <c r="A37" s="369">
        <v>30</v>
      </c>
      <c r="B37" s="407" t="s">
        <v>339</v>
      </c>
      <c r="C37" s="455">
        <v>1201873.7500000002</v>
      </c>
      <c r="D37" s="546">
        <v>1341773.8199999998</v>
      </c>
      <c r="E37" s="616">
        <v>139900.06999999995</v>
      </c>
      <c r="F37" s="617">
        <v>0.11640163536311494</v>
      </c>
      <c r="G37" s="626">
        <v>0.14891859205023328</v>
      </c>
      <c r="H37" s="618">
        <v>0.15162214474664351</v>
      </c>
      <c r="I37" s="549">
        <v>2249742.62</v>
      </c>
      <c r="J37" s="717">
        <v>2636380.8099999996</v>
      </c>
      <c r="K37" s="619">
        <v>386638.18999999994</v>
      </c>
      <c r="L37" s="725">
        <v>0.17185885468089654</v>
      </c>
      <c r="M37" s="720">
        <v>0.16636324602744934</v>
      </c>
      <c r="N37" s="622">
        <v>0.17852450308048121</v>
      </c>
      <c r="O37" s="838">
        <v>3451616.37</v>
      </c>
      <c r="P37" s="561">
        <v>3978154.6299999994</v>
      </c>
      <c r="Q37" s="553">
        <v>526538.25999999931</v>
      </c>
      <c r="R37" s="623">
        <v>0.15254831463208041</v>
      </c>
      <c r="S37" s="623">
        <v>0.15984329705450911</v>
      </c>
      <c r="T37" s="624">
        <v>0.16844402823760282</v>
      </c>
    </row>
    <row r="38" spans="1:21" ht="18.75" customHeight="1">
      <c r="A38" s="369">
        <v>31</v>
      </c>
      <c r="B38" s="370" t="s">
        <v>193</v>
      </c>
      <c r="C38" s="455">
        <v>0</v>
      </c>
      <c r="D38" s="546">
        <v>0</v>
      </c>
      <c r="E38" s="616">
        <v>0</v>
      </c>
      <c r="F38" s="617">
        <v>0</v>
      </c>
      <c r="G38" s="626">
        <v>0</v>
      </c>
      <c r="H38" s="618">
        <v>0</v>
      </c>
      <c r="I38" s="549">
        <v>0</v>
      </c>
      <c r="J38" s="717">
        <v>0</v>
      </c>
      <c r="K38" s="619">
        <v>0</v>
      </c>
      <c r="L38" s="725">
        <v>0</v>
      </c>
      <c r="M38" s="720">
        <v>0</v>
      </c>
      <c r="N38" s="622">
        <v>0</v>
      </c>
      <c r="O38" s="838">
        <v>0</v>
      </c>
      <c r="P38" s="561">
        <v>0</v>
      </c>
      <c r="Q38" s="553">
        <v>0</v>
      </c>
      <c r="R38" s="623">
        <v>0</v>
      </c>
      <c r="S38" s="623">
        <v>0</v>
      </c>
      <c r="T38" s="624">
        <v>0</v>
      </c>
    </row>
    <row r="39" spans="1:21" ht="20.25" customHeight="1">
      <c r="A39" s="369">
        <v>32</v>
      </c>
      <c r="B39" s="370" t="s">
        <v>192</v>
      </c>
      <c r="C39" s="455">
        <v>0</v>
      </c>
      <c r="D39" s="546">
        <v>0</v>
      </c>
      <c r="E39" s="616">
        <v>0</v>
      </c>
      <c r="F39" s="617">
        <v>0</v>
      </c>
      <c r="G39" s="626">
        <v>0</v>
      </c>
      <c r="H39" s="618">
        <v>0</v>
      </c>
      <c r="I39" s="549">
        <v>0</v>
      </c>
      <c r="J39" s="717">
        <v>0</v>
      </c>
      <c r="K39" s="726">
        <v>0</v>
      </c>
      <c r="L39" s="727">
        <v>0</v>
      </c>
      <c r="M39" s="720">
        <v>0</v>
      </c>
      <c r="N39" s="622">
        <v>0</v>
      </c>
      <c r="O39" s="840">
        <v>0</v>
      </c>
      <c r="P39" s="561">
        <v>0</v>
      </c>
      <c r="Q39" s="553">
        <v>0</v>
      </c>
      <c r="R39" s="737">
        <v>0</v>
      </c>
      <c r="S39" s="623">
        <v>0</v>
      </c>
      <c r="T39" s="624">
        <v>0</v>
      </c>
    </row>
    <row r="40" spans="1:21" ht="20.25" customHeight="1" thickBot="1">
      <c r="A40" s="371">
        <v>33</v>
      </c>
      <c r="B40" s="372" t="s">
        <v>191</v>
      </c>
      <c r="C40" s="458">
        <v>8070676.29</v>
      </c>
      <c r="D40" s="918">
        <v>8849458.120000001</v>
      </c>
      <c r="E40" s="634">
        <v>778781.83000000007</v>
      </c>
      <c r="F40" s="921">
        <v>9.6495238071306791E-2</v>
      </c>
      <c r="G40" s="636">
        <v>1</v>
      </c>
      <c r="H40" s="636">
        <v>1</v>
      </c>
      <c r="I40" s="583">
        <v>13523074.799999999</v>
      </c>
      <c r="J40" s="584">
        <v>14767613.209999999</v>
      </c>
      <c r="K40" s="924">
        <v>1244538.4100000001</v>
      </c>
      <c r="L40" s="925">
        <v>9.2030727360910572E-2</v>
      </c>
      <c r="M40" s="637">
        <v>1</v>
      </c>
      <c r="N40" s="638">
        <v>1</v>
      </c>
      <c r="O40" s="639">
        <v>21593751.09</v>
      </c>
      <c r="P40" s="590">
        <v>23617071.329999998</v>
      </c>
      <c r="Q40" s="640">
        <v>2023320.2399999984</v>
      </c>
      <c r="R40" s="733">
        <v>9.3699340682730739E-2</v>
      </c>
      <c r="S40" s="642">
        <v>1</v>
      </c>
      <c r="T40" s="643">
        <v>1</v>
      </c>
    </row>
    <row r="41" spans="1:21" ht="7.5" customHeight="1" thickTop="1">
      <c r="D41" s="156"/>
      <c r="R41" s="155"/>
    </row>
    <row r="42" spans="1:21" ht="18.75">
      <c r="A42" s="154" t="s">
        <v>190</v>
      </c>
      <c r="B42" s="152" t="s">
        <v>297</v>
      </c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</row>
    <row r="43" spans="1:21" ht="18.75">
      <c r="A43" s="154" t="s">
        <v>189</v>
      </c>
      <c r="B43" s="152" t="s">
        <v>296</v>
      </c>
      <c r="C43" s="741"/>
      <c r="D43" s="741"/>
      <c r="E43" s="741"/>
      <c r="F43" s="741"/>
      <c r="G43" s="741"/>
      <c r="H43" s="741"/>
      <c r="I43" s="741"/>
      <c r="J43" s="741"/>
      <c r="K43" s="741"/>
      <c r="L43" s="741"/>
      <c r="M43" s="741"/>
      <c r="N43" s="741"/>
      <c r="O43" s="741"/>
      <c r="P43" s="741"/>
    </row>
    <row r="44" spans="1:21" ht="18.75">
      <c r="A44" s="154" t="s">
        <v>188</v>
      </c>
      <c r="B44" s="152" t="s">
        <v>295</v>
      </c>
      <c r="D44" s="153"/>
      <c r="E44" s="152"/>
      <c r="F44" s="152"/>
      <c r="G44" s="152"/>
      <c r="H44" s="152"/>
    </row>
    <row r="45" spans="1:21">
      <c r="A45" s="151"/>
      <c r="B45" s="408" t="s">
        <v>349</v>
      </c>
      <c r="C45" s="206"/>
      <c r="D45" s="206"/>
      <c r="E45" s="152"/>
      <c r="F45" s="152"/>
      <c r="G45" s="152"/>
      <c r="H45" s="152"/>
      <c r="I45" s="206"/>
      <c r="J45" s="206"/>
      <c r="U45" s="742"/>
    </row>
    <row r="46" spans="1:21">
      <c r="A46" s="151"/>
      <c r="B46" s="408"/>
      <c r="C46" s="206"/>
      <c r="D46" s="206"/>
      <c r="E46" s="152"/>
      <c r="F46" s="152"/>
      <c r="G46" s="152"/>
      <c r="H46" s="152"/>
      <c r="I46" s="206"/>
      <c r="J46" s="206"/>
    </row>
    <row r="47" spans="1:21">
      <c r="A47" s="151"/>
      <c r="B47" s="408"/>
      <c r="C47" s="206"/>
      <c r="D47" s="206"/>
      <c r="E47" s="152"/>
      <c r="F47" s="152"/>
      <c r="G47" s="152"/>
      <c r="H47" s="152"/>
      <c r="I47" s="206"/>
      <c r="J47" s="206"/>
    </row>
    <row r="48" spans="1:21">
      <c r="A48" s="151"/>
      <c r="B48" s="152"/>
      <c r="C48" s="206"/>
      <c r="D48" s="206"/>
      <c r="E48" s="152"/>
      <c r="F48" s="152"/>
      <c r="G48" s="152"/>
      <c r="H48" s="152"/>
      <c r="I48" s="206"/>
      <c r="J48" s="206"/>
    </row>
  </sheetData>
  <mergeCells count="17">
    <mergeCell ref="A4:A6"/>
    <mergeCell ref="O5:P5"/>
    <mergeCell ref="I5:J5"/>
    <mergeCell ref="K5:L5"/>
    <mergeCell ref="O4:T4"/>
    <mergeCell ref="C5:D5"/>
    <mergeCell ref="E5:F5"/>
    <mergeCell ref="S5:T5"/>
    <mergeCell ref="M5:N5"/>
    <mergeCell ref="B4:B6"/>
    <mergeCell ref="G5:H5"/>
    <mergeCell ref="I4:N4"/>
    <mergeCell ref="Q5:R5"/>
    <mergeCell ref="B1:T1"/>
    <mergeCell ref="B2:T2"/>
    <mergeCell ref="B3:T3"/>
    <mergeCell ref="C4:H4"/>
  </mergeCells>
  <hyperlinks>
    <hyperlink ref="C9:F9" r:id="rId1" location="GENERALES!J6" display="D:\Backup2\ESTADISTICAS\Indicadores de gestion\Base\Estados financieros\ACUMULADOR.xls - GENERALES!J6" xr:uid="{00000000-0004-0000-0100-000000000000}"/>
    <hyperlink ref="C11:F11" r:id="rId2" location="GENERALES!N6" display="D:\Backup2\ESTADISTICAS\Indicadores de gestion\Base\Estados financieros\ACUMULADOR.xls - GENERALES!N6" xr:uid="{00000000-0004-0000-0100-000001000000}"/>
    <hyperlink ref="I8:L8" r:id="rId3" location="VIDA!F6" display="D:\Backup2\ESTADISTICAS\Indicadores de gestion\Base\Estados financieros\ACUMULADOR.xls - VIDA!F6" xr:uid="{00000000-0004-0000-0100-000002000000}"/>
    <hyperlink ref="I7:L7" r:id="rId4" location="VIDA!B6" display="D:\Backup2\ESTADISTICAS\Indicadores de gestion\Base\Estados financieros\ACUMULADOR.xls - VIDA!B6" xr:uid="{00000000-0004-0000-0100-000003000000}"/>
    <hyperlink ref="I9:L9" location="VIDA!J6" display="VIDA!J6" xr:uid="{00000000-0004-0000-0100-000004000000}"/>
    <hyperlink ref="I11:L11" r:id="rId5" location="VIDA!N6" display="D:\Backup2\ESTADISTICAS\Indicadores de gestion\Base\Estados financieros\ACUMULADOR.xls - VIDA!N6" xr:uid="{00000000-0004-0000-0100-000005000000}"/>
    <hyperlink ref="I27:L27" location="'BALANCE VIDA'!DL28" display="'BALANCE VIDA'!DL28" xr:uid="{00000000-0004-0000-0100-000006000000}"/>
    <hyperlink ref="I31:L31" location="'BALANCE VIDA'!EH28" display="'BALANCE VIDA'!EH28" xr:uid="{00000000-0004-0000-0100-000007000000}"/>
    <hyperlink ref="I32:L32" location="'BALANCE VIDA'!EN28" display="'BALANCE VIDA'!EN28" xr:uid="{00000000-0004-0000-0100-000008000000}"/>
    <hyperlink ref="I33:L33" location="'BALANCE VIDA'!ET28" display="'BALANCE VIDA'!ET28" xr:uid="{00000000-0004-0000-0100-000009000000}"/>
    <hyperlink ref="I8:J8" location="'BALANCE VIDA'!H28" display="'BALANCE VIDA'!H28" xr:uid="{00000000-0004-0000-0100-00000A000000}"/>
    <hyperlink ref="I9:J9" location="'BALANCE VIDA'!N28" display="'BALANCE VIDA'!N28" xr:uid="{00000000-0004-0000-0100-00000B000000}"/>
    <hyperlink ref="I11:J11" r:id="rId6" location="GENERALES!N6" display="D:\Backup2\ESTADISTICAS\Indicadores de gestion\Base\Estados financieros\ACUMULADOR.xls - GENERALES!N6" xr:uid="{00000000-0004-0000-0100-00000C000000}"/>
    <hyperlink ref="I27:J27" r:id="rId7" location="GENERALES!V6" display="D:\Backup2\ESTADISTICAS\Indicadores de gestion\Base\Estados financieros\ACUMULADOR.xls - GENERALES!V6" xr:uid="{00000000-0004-0000-0100-00000D000000}"/>
    <hyperlink ref="I31:J31" location="GENERALES!AP6" display="GENERALES!AP6" xr:uid="{00000000-0004-0000-0100-00000E000000}"/>
    <hyperlink ref="I32:J32" location="GENERALES!AT6" display="GENERALES!AT6" xr:uid="{00000000-0004-0000-0100-00000F000000}"/>
    <hyperlink ref="I38:J38" r:id="rId8" location="GENERALES!BB6" display="D:\Backup2\ESTADISTICAS\Indicadores de gestion\Base\Estados financieros\ACUMULADOR.xls - GENERALES!BB6" xr:uid="{00000000-0004-0000-0100-000010000000}"/>
    <hyperlink ref="I39:J39" r:id="rId9" location="GENERALES!BF6" display="D:\Backup2\ESTADISTICAS\Indicadores de gestion\Base\Estados financieros\ACUMULADOR.xls - GENERALES!BF6" xr:uid="{00000000-0004-0000-0100-000011000000}"/>
    <hyperlink ref="I33:J33" location="GENERALES!AX6" display="GENERALES!AX6" xr:uid="{00000000-0004-0000-0100-000012000000}"/>
    <hyperlink ref="K8:L8" r:id="rId10" location="GENERALES!F6" display="D:\Backup2\ESTADISTICAS\Indicadores de gestion\Base\Estados financieros\ACUMULADOR.xls - GENERALES!F6" xr:uid="{00000000-0004-0000-0100-000013000000}"/>
    <hyperlink ref="K9:L9" r:id="rId11" location="GENERALES!J6" display="D:\Backup2\ESTADISTICAS\Indicadores de gestion\Base\Estados financieros\ACUMULADOR.xls - GENERALES!J6" xr:uid="{00000000-0004-0000-0100-000014000000}"/>
    <hyperlink ref="K11:L11" r:id="rId12" location="GENERALES!N6" display="D:\Backup2\ESTADISTICAS\Indicadores de gestion\Base\Estados financieros\ACUMULADOR.xls - GENERALES!N6" xr:uid="{00000000-0004-0000-0100-000015000000}"/>
    <hyperlink ref="K27:L27" r:id="rId13" location="GENERALES!V6" display="D:\Backup2\ESTADISTICAS\Indicadores de gestion\Base\Estados financieros\ACUMULADOR.xls - GENERALES!V6" xr:uid="{00000000-0004-0000-0100-000016000000}"/>
    <hyperlink ref="K31:L31" location="GENERALES!AP6" display="GENERALES!AP6" xr:uid="{00000000-0004-0000-0100-000017000000}"/>
    <hyperlink ref="K32:L32" location="GENERALES!AT6" display="GENERALES!AT6" xr:uid="{00000000-0004-0000-0100-000018000000}"/>
    <hyperlink ref="K40:L40" r:id="rId14" location="GENERALES!BJ6" display="D:\Backup2\ESTADISTICAS\Indicadores de gestion\Base\Estados financieros\ACUMULADOR.xls - GENERALES!BJ6" xr:uid="{00000000-0004-0000-0100-000019000000}"/>
    <hyperlink ref="K33:L33" location="GENERALES!AX6" display="GENERALES!AX6" xr:uid="{00000000-0004-0000-0100-00001A000000}"/>
    <hyperlink ref="I12:L12" location="'BALANCE VIDA'!AB6" display="'BALANCE VIDA'!AB6" xr:uid="{00000000-0004-0000-0100-00001B000000}"/>
    <hyperlink ref="I13:L13" location="'BALANCE VIDA'!AH6" display="'BALANCE VIDA'!AH6" xr:uid="{00000000-0004-0000-0100-00001C000000}"/>
    <hyperlink ref="I14:L14" location="'BALANCE VIDA'!AN6" display="'BALANCE VIDA'!AN6" xr:uid="{00000000-0004-0000-0100-00001D000000}"/>
    <hyperlink ref="F7" location="'BALANCE GENERALES'!E36" display="'BALANCE GENERALES'!E36" xr:uid="{00000000-0004-0000-0100-00001E000000}"/>
    <hyperlink ref="C7" location="'BALANCE GENERALES'!B36" display="'BALANCE GENERALES'!B36" xr:uid="{00000000-0004-0000-0100-00001F000000}"/>
    <hyperlink ref="D7" location="'BALANCE GENERALES'!C36" display="'BALANCE GENERALES'!C36" xr:uid="{00000000-0004-0000-0100-000020000000}"/>
    <hyperlink ref="E7" location="'BALANCE GENERALES'!D36" display="'BALANCE GENERALES'!D36" xr:uid="{00000000-0004-0000-0100-000021000000}"/>
    <hyperlink ref="C8" location="'BALANCE GENERALES'!H36" display="'BALANCE GENERALES'!H36" xr:uid="{00000000-0004-0000-0100-000022000000}"/>
    <hyperlink ref="D8" location="'BALANCE GENERALES'!I36" display="'BALANCE GENERALES'!I36" xr:uid="{00000000-0004-0000-0100-000023000000}"/>
    <hyperlink ref="E8" location="'BALANCE GENERALES'!J36" display="'BALANCE GENERALES'!J36" xr:uid="{00000000-0004-0000-0100-000024000000}"/>
    <hyperlink ref="F8" location="'BALANCE GENERALES'!K36" display="'BALANCE GENERALES'!K36" xr:uid="{00000000-0004-0000-0100-000025000000}"/>
    <hyperlink ref="C9" location="'BALANCE GENERALES'!N36" display="'BALANCE GENERALES'!N36" xr:uid="{00000000-0004-0000-0100-000026000000}"/>
    <hyperlink ref="D9" location="'BALANCE GENERALES'!O36" display="'BALANCE GENERALES'!O36" xr:uid="{00000000-0004-0000-0100-000027000000}"/>
    <hyperlink ref="E9" location="'BALANCE GENERALES'!P36" display="'BALANCE GENERALES'!P36" xr:uid="{00000000-0004-0000-0100-000028000000}"/>
    <hyperlink ref="F9" location="'BALANCE GENERALES'!Q36" display="'BALANCE GENERALES'!Q36" xr:uid="{00000000-0004-0000-0100-000029000000}"/>
    <hyperlink ref="C10" location="'BALANCE GENERALES'!T36" display="'BALANCE GENERALES'!T36" xr:uid="{00000000-0004-0000-0100-00002A000000}"/>
    <hyperlink ref="D10" location="'BALANCE GENERALES'!U36" display="'BALANCE GENERALES'!U36" xr:uid="{00000000-0004-0000-0100-00002B000000}"/>
    <hyperlink ref="C11" location="'BALANCE GENERALES'!V36" display="'BALANCE GENERALES'!V36" xr:uid="{00000000-0004-0000-0100-00002C000000}"/>
    <hyperlink ref="D11" location="'BALANCE GENERALES'!W36" display="'BALANCE GENERALES'!W36" xr:uid="{00000000-0004-0000-0100-00002D000000}"/>
    <hyperlink ref="C12" location="'BALANCE GENERALES'!AB36" display="'BALANCE GENERALES'!AB36" xr:uid="{00000000-0004-0000-0100-00002E000000}"/>
    <hyperlink ref="D12" location="'BALANCE GENERALES'!AC36" display="'BALANCE GENERALES'!AC36" xr:uid="{00000000-0004-0000-0100-00002F000000}"/>
    <hyperlink ref="C13" location="'BALANCE GENERALES'!AH36" display="'BALANCE GENERALES'!AH36" xr:uid="{00000000-0004-0000-0100-000030000000}"/>
    <hyperlink ref="D13" location="'BALANCE GENERALES'!AI36" display="'BALANCE GENERALES'!AI36" xr:uid="{00000000-0004-0000-0100-000031000000}"/>
    <hyperlink ref="C14" location="'BALANCE GENERALES'!AN36" display="'BALANCE GENERALES'!AN36" xr:uid="{00000000-0004-0000-0100-000032000000}"/>
    <hyperlink ref="D14" location="'BALANCE GENERALES'!AO36" display="'BALANCE GENERALES'!AO36" xr:uid="{00000000-0004-0000-0100-000033000000}"/>
    <hyperlink ref="C15" location="'BALANCE GENERALES'!AT36" display="'BALANCE GENERALES'!AT36" xr:uid="{00000000-0004-0000-0100-000034000000}"/>
    <hyperlink ref="D15" location="'BALANCE GENERALES'!AU36" display="'BALANCE GENERALES'!AU36" xr:uid="{00000000-0004-0000-0100-000035000000}"/>
    <hyperlink ref="C16" location="'BALANCE GENERALES'!AZ36" display="'BALANCE GENERALES'!AZ36" xr:uid="{00000000-0004-0000-0100-000036000000}"/>
    <hyperlink ref="D16" location="'BALANCE GENERALES'!BA36" display="'BALANCE GENERALES'!BA36" xr:uid="{00000000-0004-0000-0100-000037000000}"/>
    <hyperlink ref="C17" location="'BALANCE GENERALES'!BF36" display="'BALANCE GENERALES'!BF36" xr:uid="{00000000-0004-0000-0100-000038000000}"/>
    <hyperlink ref="D17" location="'BALANCE GENERALES'!BG36" display="'BALANCE GENERALES'!BG36" xr:uid="{00000000-0004-0000-0100-000039000000}"/>
    <hyperlink ref="J17" location="'BALANCE VIDA'!BG28" display="'BALANCE VIDA'!BG28" xr:uid="{00000000-0004-0000-0100-00003A000000}"/>
    <hyperlink ref="I17" location="'BALANCE GENERALES'!BF28" display="'BALANCE GENERALES'!BF28" xr:uid="{00000000-0004-0000-0100-00003B000000}"/>
    <hyperlink ref="I16" location="'BALANCE VIDA'!AZ28" display="'BALANCE VIDA'!AZ28" xr:uid="{00000000-0004-0000-0100-00003C000000}"/>
    <hyperlink ref="J16" location="'BALANCE VIDA'!BA28" display="'BALANCE VIDA'!BA28" xr:uid="{00000000-0004-0000-0100-00003D000000}"/>
    <hyperlink ref="J15" location="'BALANCE VIDA'!AU28" display="'BALANCE VIDA'!AU28" xr:uid="{00000000-0004-0000-0100-00003E000000}"/>
    <hyperlink ref="I15" location="'BALANCE VIDA'!AT28" display="'BALANCE VIDA'!AT28" xr:uid="{00000000-0004-0000-0100-00003F000000}"/>
    <hyperlink ref="I16:J17" location="'BALANCE VIDA'!BA28" display="'BALANCE VIDA'!BA28" xr:uid="{00000000-0004-0000-0100-000040000000}"/>
    <hyperlink ref="I7:J15" location="'BALANCE VIDA'!AT28" display="'BALANCE VIDA'!AT28" xr:uid="{00000000-0004-0000-0100-000041000000}"/>
    <hyperlink ref="I7" location="'BALANCE VIDA'!B28" display="'BALANCE VIDA'!B28" xr:uid="{00000000-0004-0000-0100-000042000000}"/>
    <hyperlink ref="J7" location="'BALANCE VIDA'!C28" display="'BALANCE VIDA'!C28" xr:uid="{00000000-0004-0000-0100-000043000000}"/>
    <hyperlink ref="J8" location="'BALANCE VIDA'!I28" display="'BALANCE VIDA'!I28" xr:uid="{00000000-0004-0000-0100-000044000000}"/>
    <hyperlink ref="I9:K9" location="'BALANCE VIDA'!N28" display="'BALANCE VIDA'!N28" xr:uid="{00000000-0004-0000-0100-000045000000}"/>
    <hyperlink ref="I10:K10" location="'BALANCE VIDA'!T28" display="'BALANCE VIDA'!T28" xr:uid="{00000000-0004-0000-0100-000046000000}"/>
    <hyperlink ref="I11:K11" location="'BALANCE VIDA'!V28" display="'BALANCE VIDA'!V28" xr:uid="{00000000-0004-0000-0100-000047000000}"/>
    <hyperlink ref="I12:K12" location="'BALANCE VIDA'!AB28" display="'BALANCE VIDA'!AB28" xr:uid="{00000000-0004-0000-0100-000048000000}"/>
    <hyperlink ref="I13:K13" location="'BALANCE VIDA'!AH28" display="'BALANCE VIDA'!AH28" xr:uid="{00000000-0004-0000-0100-000049000000}"/>
    <hyperlink ref="I14:K14" location="'BALANCE VIDA'!AN28" display="'BALANCE VIDA'!AN28" xr:uid="{00000000-0004-0000-0100-00004A000000}"/>
    <hyperlink ref="C18:E18" location="'BALANCE GENERALES'!BJ36" display="'BALANCE GENERALES'!BJ36" xr:uid="{00000000-0004-0000-0100-00004B000000}"/>
    <hyperlink ref="C20:F20" location="'BALANCE GENERALES'!BV36" display="'BALANCE GENERALES'!BV36" xr:uid="{00000000-0004-0000-0100-00004C000000}"/>
    <hyperlink ref="C21:F21" location="'BALANCE GENERALES'!CB36" display="'BALANCE GENERALES'!CB36" xr:uid="{00000000-0004-0000-0100-00004D000000}"/>
    <hyperlink ref="C22:F22" location="'BALANCE GENERALES'!CH36" display="'BALANCE GENERALES'!CH36" xr:uid="{00000000-0004-0000-0100-00004E000000}"/>
    <hyperlink ref="C23:F23" location="'BALANCE GENERALES'!CN36" display="'BALANCE GENERALES'!CN36" xr:uid="{00000000-0004-0000-0100-00004F000000}"/>
    <hyperlink ref="C25:F25" location="'BALANCE GENERALES'!CZ36" display="'BALANCE GENERALES'!CZ36" xr:uid="{00000000-0004-0000-0100-000050000000}"/>
    <hyperlink ref="C26:F26" location="'BALANCE GENERALES'!DF36" display="'BALANCE GENERALES'!DF36" xr:uid="{00000000-0004-0000-0100-000051000000}"/>
    <hyperlink ref="C28:F28" location="'BALANCE GENERALES'!DP36" display="'BALANCE GENERALES'!DP36" xr:uid="{00000000-0004-0000-0100-000052000000}"/>
    <hyperlink ref="I18:L18" location="'BALANCE VIDA'!BJ28" display="'BALANCE VIDA'!BJ28" xr:uid="{00000000-0004-0000-0100-000053000000}"/>
    <hyperlink ref="I19:L19" location="'BALANCE VIDA'!BP28" display="'BALANCE VIDA'!BP28" xr:uid="{00000000-0004-0000-0100-000054000000}"/>
    <hyperlink ref="C19:F19" location="'BALANCE GENERALES'!BP36" display="'BALANCE GENERALES'!BP36" xr:uid="{00000000-0004-0000-0100-000055000000}"/>
    <hyperlink ref="I20:L20" location="'BALANCE VIDA'!BV28" display="'BALANCE VIDA'!BV28" xr:uid="{00000000-0004-0000-0100-000056000000}"/>
    <hyperlink ref="I21:L21" location="'BALANCE VIDA'!CB28" display="'BALANCE VIDA'!CB28" xr:uid="{00000000-0004-0000-0100-000057000000}"/>
    <hyperlink ref="I22:L22" location="'BALANCE VIDA'!CH28" display="'BALANCE VIDA'!CH28" xr:uid="{00000000-0004-0000-0100-000058000000}"/>
    <hyperlink ref="I23:L23" location="'BALANCE VIDA'!CN28" display="'BALANCE VIDA'!CN28" xr:uid="{00000000-0004-0000-0100-000059000000}"/>
    <hyperlink ref="I24:L24" location="'BALANCE VIDA'!CT28" display="'BALANCE VIDA'!CT28" xr:uid="{00000000-0004-0000-0100-00005A000000}"/>
    <hyperlink ref="C24:F24" location="'BALANCE GENERALES'!CT36" display="'BALANCE GENERALES'!CT36" xr:uid="{00000000-0004-0000-0100-00005B000000}"/>
    <hyperlink ref="I25:L25" location="'BALANCE VIDA'!CZ28" display="'BALANCE VIDA'!CZ28" xr:uid="{00000000-0004-0000-0100-00005C000000}"/>
    <hyperlink ref="I26:L26" location="'BALANCE VIDA'!DF28" display="'BALANCE VIDA'!DF28" xr:uid="{00000000-0004-0000-0100-00005D000000}"/>
    <hyperlink ref="I40:L40" location="'BALANCE VIDA'!GJ28" display="'BALANCE VIDA'!GJ28" xr:uid="{00000000-0004-0000-0100-00005E000000}"/>
    <hyperlink ref="I37:L37" location="'BALANCE VIDA'!FR28" display="'BALANCE VIDA'!FR28" xr:uid="{00000000-0004-0000-0100-00005F000000}"/>
    <hyperlink ref="C30:F30" location="'BALANCE GENERALES'!EB36" display="'BALANCE GENERALES'!EB36" xr:uid="{00000000-0004-0000-0100-000060000000}"/>
    <hyperlink ref="C31:F31" location="'BALANCE GENERALES'!EH36" display="'BALANCE GENERALES'!EH36" xr:uid="{00000000-0004-0000-0100-000061000000}"/>
    <hyperlink ref="C32:F32" location="'BALANCE GENERALES'!EN36" display="'BALANCE GENERALES'!EN36" xr:uid="{00000000-0004-0000-0100-000062000000}"/>
    <hyperlink ref="C33:F33" location="'BALANCE GENERALES'!ET36" display="'BALANCE GENERALES'!ET36" xr:uid="{00000000-0004-0000-0100-000063000000}"/>
    <hyperlink ref="C34:F34" location="'BALANCE GENERALES'!EZ36" display="'BALANCE GENERALES'!EZ36" xr:uid="{00000000-0004-0000-0100-000064000000}"/>
    <hyperlink ref="C35:F35" location="'BALANCE GENERALES'!FF36" display="'BALANCE GENERALES'!FF36" xr:uid="{00000000-0004-0000-0100-000065000000}"/>
    <hyperlink ref="C36:F36" location="'BALANCE GENERALES'!FL36" display="'BALANCE GENERALES'!FL36" xr:uid="{00000000-0004-0000-0100-000066000000}"/>
    <hyperlink ref="C37:F37" location="'BALANCE GENERALES'!FR36" display="'BALANCE GENERALES'!FR36" xr:uid="{00000000-0004-0000-0100-000067000000}"/>
    <hyperlink ref="C38:F38" location="'BALANCE GENERALES'!FX36" display="'BALANCE GENERALES'!FX36" xr:uid="{00000000-0004-0000-0100-000068000000}"/>
    <hyperlink ref="C39:F39" location="'BALANCE GENERALES'!GD36" display="'BALANCE GENERALES'!GD36" xr:uid="{00000000-0004-0000-0100-000069000000}"/>
    <hyperlink ref="C40:F40" location="'BALANCE GENERALES'!GJ36" display="'BALANCE GENERALES'!GJ36" xr:uid="{00000000-0004-0000-0100-00006A000000}"/>
    <hyperlink ref="C27:F27" location="'BALANCE GENERALES'!DL36" display="'BALANCE GENERALES'!DL36" xr:uid="{00000000-0004-0000-0100-00006B000000}"/>
    <hyperlink ref="C29:F29" location="'BALANCE GENERALES'!DV36" display="'BALANCE GENERALES'!DV36" xr:uid="{00000000-0004-0000-0100-00006C000000}"/>
    <hyperlink ref="I28:L28" location="'BALANCE VIDA'!DP28" display="'BALANCE VIDA'!DP28" xr:uid="{00000000-0004-0000-0100-00006D000000}"/>
    <hyperlink ref="I29:L29" location="'BALANCE VIDA'!DV28" display="'BALANCE VIDA'!DV28" xr:uid="{00000000-0004-0000-0100-00006E000000}"/>
    <hyperlink ref="I30:L30" location="'BALANCE VIDA'!EB28" display="'BALANCE VIDA'!EB28" xr:uid="{00000000-0004-0000-0100-00006F000000}"/>
    <hyperlink ref="I34:L34" location="'BALANCE VIDA'!EZ28" display="'BALANCE VIDA'!EZ28" xr:uid="{00000000-0004-0000-0100-000070000000}"/>
    <hyperlink ref="I35:L35" location="'BALANCE VIDA'!FF28" display="'BALANCE VIDA'!FF28" xr:uid="{00000000-0004-0000-0100-000071000000}"/>
    <hyperlink ref="I18:L40" location="'BALANCE VIDA'!A28" display="'BALANCE VIDA'!A28" xr:uid="{00000000-0004-0000-0100-000072000000}"/>
    <hyperlink ref="K36:L36" r:id="rId15" location="GENERALES!AX6" display="D:\Backup2\ESTADISTICAS\Indicadores de gestion\Base\Estados financieros\ACUMULADOR.xls - GENERALES!AX6" xr:uid="{00000000-0004-0000-0100-000073000000}"/>
    <hyperlink ref="I36:J36" r:id="rId16" location="GENERALES!AX6" display="D:\Backup2\ESTADISTICAS\Indicadores de gestion\Base\Estados financieros\ACUMULADOR.xls - GENERALES!AX6" xr:uid="{00000000-0004-0000-0100-000074000000}"/>
    <hyperlink ref="I36:L36" location="'BALANCE VIDA'!FL28" display="'BALANCE VIDA'!FL28" xr:uid="{00000000-0004-0000-0100-000075000000}"/>
    <hyperlink ref="I38:L38" location="'BALANCE VIDA'!FX28" display="'BALANCE VIDA'!FX28" xr:uid="{00000000-0004-0000-0100-000076000000}"/>
    <hyperlink ref="I39:L39" location="'BALANCE VIDA'!GD28" display="'BALANCE VIDA'!GD28" xr:uid="{00000000-0004-0000-0100-000077000000}"/>
    <hyperlink ref="I17:L17" location="'BALANCE VIDA'!BF28" display="'BALANCE VIDA'!BF28" xr:uid="{00000000-0004-0000-0100-000078000000}"/>
    <hyperlink ref="I37:K37" location="'BALANCE VIDA'!FR28" display="'BALANCE VIDA'!FR28" xr:uid="{00000000-0004-0000-0100-000079000000}"/>
  </hyperlinks>
  <printOptions horizontalCentered="1"/>
  <pageMargins left="0.39370078740157483" right="0.75" top="0.59055118110236227" bottom="1" header="0" footer="0"/>
  <pageSetup scale="46" orientation="landscape" horizontalDpi="300" r:id="rId17"/>
  <headerFooter alignWithMargins="0"/>
  <drawing r:id="rId1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7B6B5-D8F6-45A5-AB5B-F22FB7E16FB2}">
  <sheetPr>
    <tabColor theme="6" tint="0.39997558519241921"/>
  </sheetPr>
  <dimension ref="A1:BN66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2" width="8.7109375" style="39" customWidth="1"/>
    <col min="23" max="23" width="8.7109375" style="47" customWidth="1"/>
    <col min="24" max="24" width="12.7109375" style="46" customWidth="1"/>
    <col min="25" max="25" width="12.7109375" style="47" customWidth="1"/>
    <col min="26" max="27" width="10.7109375" style="47" customWidth="1"/>
    <col min="28" max="28" width="8.7109375" style="46" customWidth="1"/>
    <col min="29" max="29" width="8.7109375" style="47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1" width="8.7109375" style="39" customWidth="1"/>
    <col min="42" max="43" width="12.7109375" style="39" customWidth="1"/>
    <col min="44" max="45" width="10.7109375" style="39" customWidth="1"/>
    <col min="46" max="47" width="8.7109375" style="39" customWidth="1"/>
    <col min="48" max="49" width="12.7109375" style="39" customWidth="1"/>
    <col min="50" max="51" width="10.7109375" style="39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16384" width="11.42578125" style="6"/>
  </cols>
  <sheetData>
    <row r="1" spans="1:6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 t="s">
        <v>303</v>
      </c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/>
      <c r="BC1" s="1384"/>
      <c r="BD1" s="1384"/>
      <c r="BE1" s="1384"/>
      <c r="BF1" s="1384"/>
      <c r="BG1" s="1384"/>
      <c r="BH1" s="114"/>
      <c r="BI1" s="114"/>
      <c r="BJ1" s="114"/>
      <c r="BK1" s="114"/>
    </row>
    <row r="2" spans="1:66" s="18" customFormat="1" ht="22.5" customHeight="1">
      <c r="A2" s="37"/>
      <c r="B2" s="1385" t="s">
        <v>457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457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 t="s">
        <v>457</v>
      </c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/>
      <c r="BC2" s="1385"/>
      <c r="BD2" s="1385"/>
      <c r="BE2" s="1385"/>
      <c r="BF2" s="1385"/>
      <c r="BG2" s="1385"/>
      <c r="BH2" s="116"/>
      <c r="BI2" s="116"/>
      <c r="BJ2" s="116"/>
      <c r="BK2" s="116"/>
    </row>
    <row r="3" spans="1:6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 t="s">
        <v>486</v>
      </c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/>
      <c r="BC3" s="1139"/>
      <c r="BD3" s="1139"/>
      <c r="BE3" s="1139"/>
      <c r="BF3" s="1139"/>
      <c r="BG3" s="1139"/>
      <c r="BH3" s="117"/>
      <c r="BI3" s="117"/>
      <c r="BJ3" s="117"/>
      <c r="BK3" s="117"/>
    </row>
    <row r="4" spans="1:6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2" t="s">
        <v>14</v>
      </c>
      <c r="Y4" s="1382"/>
      <c r="Z4" s="1382"/>
      <c r="AA4" s="1382"/>
      <c r="AB4" s="1382"/>
      <c r="AC4" s="1382"/>
      <c r="AD4" s="1382"/>
      <c r="AE4" s="1382"/>
      <c r="AF4" s="1382"/>
      <c r="AG4" s="1382"/>
      <c r="AH4" s="1382"/>
      <c r="AI4" s="1382"/>
      <c r="AJ4" s="1382"/>
      <c r="AK4" s="1382"/>
      <c r="AL4" s="1382"/>
      <c r="AM4" s="1382"/>
      <c r="AN4" s="1382"/>
      <c r="AO4" s="1382"/>
      <c r="AP4" s="1382" t="s">
        <v>14</v>
      </c>
      <c r="AQ4" s="1382"/>
      <c r="AR4" s="1382"/>
      <c r="AS4" s="1382"/>
      <c r="AT4" s="1382"/>
      <c r="AU4" s="1382"/>
      <c r="AV4" s="1382"/>
      <c r="AW4" s="1382"/>
      <c r="AX4" s="1382"/>
      <c r="AY4" s="1382"/>
      <c r="AZ4" s="1382"/>
      <c r="BA4" s="1382"/>
      <c r="BB4" s="1382"/>
      <c r="BC4" s="1382"/>
      <c r="BD4" s="1382"/>
      <c r="BE4" s="1382"/>
      <c r="BF4" s="1382"/>
      <c r="BG4" s="1382"/>
      <c r="BH4" s="21"/>
      <c r="BI4" s="21"/>
      <c r="BJ4" s="21"/>
      <c r="BK4" s="21"/>
    </row>
    <row r="5" spans="1:6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1386"/>
      <c r="AE5" s="1386"/>
      <c r="AF5" s="41"/>
      <c r="AG5" s="41"/>
      <c r="AH5" s="1386"/>
      <c r="AI5" s="1386"/>
      <c r="AJ5" s="41"/>
      <c r="AK5" s="41"/>
      <c r="AL5" s="41"/>
      <c r="AM5" s="41"/>
      <c r="AN5" s="41"/>
      <c r="AO5" s="41"/>
      <c r="AP5" s="1429"/>
      <c r="AQ5" s="1429"/>
      <c r="AR5" s="41"/>
      <c r="AS5" s="41"/>
      <c r="AT5" s="1429"/>
      <c r="AU5" s="1429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 t="s">
        <v>78</v>
      </c>
      <c r="BG5" s="1386"/>
    </row>
    <row r="6" spans="1:6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43" t="s">
        <v>38</v>
      </c>
      <c r="M6" s="1131"/>
      <c r="N6" s="1131"/>
      <c r="O6" s="1131"/>
      <c r="P6" s="1131"/>
      <c r="Q6" s="1144"/>
      <c r="R6" s="1143" t="s">
        <v>65</v>
      </c>
      <c r="S6" s="1131"/>
      <c r="T6" s="1131"/>
      <c r="U6" s="1131"/>
      <c r="V6" s="1131"/>
      <c r="W6" s="1144"/>
      <c r="X6" s="1143" t="s">
        <v>113</v>
      </c>
      <c r="Y6" s="1131"/>
      <c r="Z6" s="1131"/>
      <c r="AA6" s="1131"/>
      <c r="AB6" s="1131"/>
      <c r="AC6" s="1144"/>
      <c r="AD6" s="1130" t="s">
        <v>11</v>
      </c>
      <c r="AE6" s="1131"/>
      <c r="AF6" s="1131"/>
      <c r="AG6" s="1131"/>
      <c r="AH6" s="1131"/>
      <c r="AI6" s="1132"/>
      <c r="AJ6" s="1143" t="s">
        <v>142</v>
      </c>
      <c r="AK6" s="1131"/>
      <c r="AL6" s="1131"/>
      <c r="AM6" s="1131"/>
      <c r="AN6" s="1131"/>
      <c r="AO6" s="1144"/>
      <c r="AP6" s="1127" t="s">
        <v>39</v>
      </c>
      <c r="AQ6" s="1128"/>
      <c r="AR6" s="1128"/>
      <c r="AS6" s="1128"/>
      <c r="AT6" s="1128"/>
      <c r="AU6" s="1129"/>
      <c r="AV6" s="1428" t="s">
        <v>445</v>
      </c>
      <c r="AW6" s="1423"/>
      <c r="AX6" s="1423"/>
      <c r="AY6" s="1423"/>
      <c r="AZ6" s="1423"/>
      <c r="BA6" s="1424"/>
      <c r="BB6" s="1422" t="s">
        <v>248</v>
      </c>
      <c r="BC6" s="1423"/>
      <c r="BD6" s="1423"/>
      <c r="BE6" s="1423"/>
      <c r="BF6" s="1423"/>
      <c r="BG6" s="1424"/>
    </row>
    <row r="7" spans="1:6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1" t="s">
        <v>46</v>
      </c>
      <c r="M7" s="1273"/>
      <c r="N7" s="1273" t="s">
        <v>110</v>
      </c>
      <c r="O7" s="1273"/>
      <c r="P7" s="1276" t="s">
        <v>125</v>
      </c>
      <c r="Q7" s="1277"/>
      <c r="R7" s="1294" t="s">
        <v>46</v>
      </c>
      <c r="S7" s="1276"/>
      <c r="T7" s="1273" t="s">
        <v>110</v>
      </c>
      <c r="U7" s="1273"/>
      <c r="V7" s="1276" t="s">
        <v>126</v>
      </c>
      <c r="W7" s="1277"/>
      <c r="X7" s="1271" t="s">
        <v>46</v>
      </c>
      <c r="Y7" s="1272"/>
      <c r="Z7" s="1273" t="s">
        <v>110</v>
      </c>
      <c r="AA7" s="1273"/>
      <c r="AB7" s="1276" t="s">
        <v>127</v>
      </c>
      <c r="AC7" s="1277"/>
      <c r="AD7" s="1276" t="s">
        <v>46</v>
      </c>
      <c r="AE7" s="1272"/>
      <c r="AF7" s="1273" t="s">
        <v>110</v>
      </c>
      <c r="AG7" s="1273"/>
      <c r="AH7" s="1276" t="s">
        <v>126</v>
      </c>
      <c r="AI7" s="1277"/>
      <c r="AJ7" s="1271" t="s">
        <v>46</v>
      </c>
      <c r="AK7" s="1273"/>
      <c r="AL7" s="1273" t="s">
        <v>110</v>
      </c>
      <c r="AM7" s="1273"/>
      <c r="AN7" s="1276" t="s">
        <v>127</v>
      </c>
      <c r="AO7" s="1277"/>
      <c r="AP7" s="1294" t="s">
        <v>46</v>
      </c>
      <c r="AQ7" s="1276"/>
      <c r="AR7" s="1272" t="s">
        <v>110</v>
      </c>
      <c r="AS7" s="1276"/>
      <c r="AT7" s="1276" t="s">
        <v>129</v>
      </c>
      <c r="AU7" s="1277"/>
      <c r="AV7" s="1420" t="s">
        <v>46</v>
      </c>
      <c r="AW7" s="1421"/>
      <c r="AX7" s="1421" t="s">
        <v>110</v>
      </c>
      <c r="AY7" s="1421"/>
      <c r="AZ7" s="1276" t="s">
        <v>131</v>
      </c>
      <c r="BA7" s="1277"/>
      <c r="BB7" s="1425" t="s">
        <v>46</v>
      </c>
      <c r="BC7" s="1426"/>
      <c r="BD7" s="1421" t="s">
        <v>110</v>
      </c>
      <c r="BE7" s="1421"/>
      <c r="BF7" s="1425" t="s">
        <v>132</v>
      </c>
      <c r="BG7" s="1427"/>
      <c r="BH7" s="262"/>
      <c r="BI7" s="262"/>
      <c r="BJ7" s="262"/>
      <c r="BK7" s="262"/>
      <c r="BL7" s="262"/>
      <c r="BM7" s="262"/>
      <c r="BN7" s="262"/>
    </row>
    <row r="8" spans="1:6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28">
        <v>45838</v>
      </c>
      <c r="N8" s="1390" t="s">
        <v>46</v>
      </c>
      <c r="O8" s="1390" t="s">
        <v>47</v>
      </c>
      <c r="P8" s="33">
        <v>45473</v>
      </c>
      <c r="Q8" s="29">
        <v>45838</v>
      </c>
      <c r="R8" s="27">
        <v>45473</v>
      </c>
      <c r="S8" s="28">
        <v>45838</v>
      </c>
      <c r="T8" s="1392" t="s">
        <v>46</v>
      </c>
      <c r="U8" s="1392" t="s">
        <v>47</v>
      </c>
      <c r="V8" s="28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33">
        <v>45473</v>
      </c>
      <c r="AO8" s="29">
        <v>45838</v>
      </c>
      <c r="AP8" s="27">
        <v>45473</v>
      </c>
      <c r="AQ8" s="34">
        <v>45838</v>
      </c>
      <c r="AR8" s="1407" t="s">
        <v>46</v>
      </c>
      <c r="AS8" s="1407" t="s">
        <v>47</v>
      </c>
      <c r="AT8" s="28">
        <v>45473</v>
      </c>
      <c r="AU8" s="29">
        <v>45838</v>
      </c>
      <c r="AV8" s="1048">
        <v>45473</v>
      </c>
      <c r="AW8" s="1049">
        <v>45838</v>
      </c>
      <c r="AX8" s="1418" t="s">
        <v>46</v>
      </c>
      <c r="AY8" s="1418" t="s">
        <v>47</v>
      </c>
      <c r="AZ8" s="1050">
        <v>45473</v>
      </c>
      <c r="BA8" s="1051">
        <v>45838</v>
      </c>
      <c r="BB8" s="1048">
        <v>45473</v>
      </c>
      <c r="BC8" s="1052">
        <v>45838</v>
      </c>
      <c r="BD8" s="1418" t="s">
        <v>46</v>
      </c>
      <c r="BE8" s="1418" t="s">
        <v>47</v>
      </c>
      <c r="BF8" s="1049">
        <v>45473</v>
      </c>
      <c r="BG8" s="1051">
        <v>45838</v>
      </c>
    </row>
    <row r="9" spans="1:6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396">
        <v>3</v>
      </c>
      <c r="M9" s="1401"/>
      <c r="N9" s="1391"/>
      <c r="O9" s="1391"/>
      <c r="P9" s="1394" t="s">
        <v>53</v>
      </c>
      <c r="Q9" s="1395"/>
      <c r="R9" s="1399">
        <v>4</v>
      </c>
      <c r="S9" s="1400"/>
      <c r="T9" s="1393"/>
      <c r="U9" s="1393"/>
      <c r="V9" s="1398" t="s">
        <v>447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400">
        <v>6</v>
      </c>
      <c r="AE9" s="1397"/>
      <c r="AF9" s="1393"/>
      <c r="AG9" s="1393"/>
      <c r="AH9" s="1398" t="s">
        <v>448</v>
      </c>
      <c r="AI9" s="1402"/>
      <c r="AJ9" s="1396">
        <v>7</v>
      </c>
      <c r="AK9" s="1401"/>
      <c r="AL9" s="1393"/>
      <c r="AM9" s="1393"/>
      <c r="AN9" s="1394" t="s">
        <v>449</v>
      </c>
      <c r="AO9" s="1395"/>
      <c r="AP9" s="1399">
        <v>8</v>
      </c>
      <c r="AQ9" s="1400"/>
      <c r="AR9" s="1408"/>
      <c r="AS9" s="1408"/>
      <c r="AT9" s="1402" t="s">
        <v>450</v>
      </c>
      <c r="AU9" s="1403"/>
      <c r="AV9" s="1416">
        <v>9</v>
      </c>
      <c r="AW9" s="1417"/>
      <c r="AX9" s="1419"/>
      <c r="AY9" s="1419"/>
      <c r="AZ9" s="1411" t="s">
        <v>451</v>
      </c>
      <c r="BA9" s="1412"/>
      <c r="BB9" s="1413">
        <v>10</v>
      </c>
      <c r="BC9" s="1414"/>
      <c r="BD9" s="1419"/>
      <c r="BE9" s="1419"/>
      <c r="BF9" s="1415" t="s">
        <v>452</v>
      </c>
      <c r="BG9" s="1412"/>
    </row>
    <row r="10" spans="1:66" s="752" customFormat="1" ht="19.5" customHeight="1">
      <c r="A10" s="758" t="s">
        <v>28</v>
      </c>
      <c r="B10" s="428">
        <v>58166.48</v>
      </c>
      <c r="C10" s="429">
        <v>61250.05</v>
      </c>
      <c r="D10" s="749">
        <v>3083.5699999999997</v>
      </c>
      <c r="E10" s="388">
        <v>5.3012834883596177E-2</v>
      </c>
      <c r="F10" s="428">
        <v>43576.58</v>
      </c>
      <c r="G10" s="750">
        <v>44287.5</v>
      </c>
      <c r="H10" s="749">
        <v>710.91999999999825</v>
      </c>
      <c r="I10" s="442">
        <v>1.6314267893441804E-2</v>
      </c>
      <c r="J10" s="748">
        <v>0.74916996868299401</v>
      </c>
      <c r="K10" s="670">
        <v>0.72306063423621691</v>
      </c>
      <c r="L10" s="428">
        <v>43511.51</v>
      </c>
      <c r="M10" s="750">
        <v>44419.56</v>
      </c>
      <c r="N10" s="749">
        <v>908.04999999999563</v>
      </c>
      <c r="O10" s="442">
        <v>2.0869190703792988E-2</v>
      </c>
      <c r="P10" s="748">
        <v>0.99850676670817218</v>
      </c>
      <c r="Q10" s="670">
        <v>1.0029818797629126</v>
      </c>
      <c r="R10" s="428">
        <v>0</v>
      </c>
      <c r="S10" s="750">
        <v>0</v>
      </c>
      <c r="T10" s="749">
        <v>0</v>
      </c>
      <c r="U10" s="442">
        <v>0</v>
      </c>
      <c r="V10" s="669">
        <v>0</v>
      </c>
      <c r="W10" s="670">
        <v>0</v>
      </c>
      <c r="X10" s="428">
        <v>43511.51</v>
      </c>
      <c r="Y10" s="429">
        <v>44419.56</v>
      </c>
      <c r="Z10" s="749">
        <v>908.04999999999563</v>
      </c>
      <c r="AA10" s="442">
        <v>2.0869190703792988E-2</v>
      </c>
      <c r="AB10" s="669">
        <v>0.99850676670817218</v>
      </c>
      <c r="AC10" s="670">
        <v>1.0029818797629126</v>
      </c>
      <c r="AD10" s="428">
        <v>50976.97</v>
      </c>
      <c r="AE10" s="429">
        <v>22259.14</v>
      </c>
      <c r="AF10" s="749">
        <v>-28717.83</v>
      </c>
      <c r="AG10" s="442">
        <v>-0.56334909666070776</v>
      </c>
      <c r="AH10" s="669">
        <v>0.87639771222188445</v>
      </c>
      <c r="AI10" s="670">
        <v>0.36341423394756411</v>
      </c>
      <c r="AJ10" s="428">
        <v>31899.51</v>
      </c>
      <c r="AK10" s="429">
        <v>16282.35</v>
      </c>
      <c r="AL10" s="749">
        <v>-15617.159999999998</v>
      </c>
      <c r="AM10" s="442">
        <v>-0.48957366429766475</v>
      </c>
      <c r="AN10" s="669">
        <v>0.73203335369595313</v>
      </c>
      <c r="AO10" s="751">
        <v>0.3676511430990686</v>
      </c>
      <c r="AP10" s="428">
        <v>32415.5</v>
      </c>
      <c r="AQ10" s="750">
        <v>18025.330000000002</v>
      </c>
      <c r="AR10" s="749">
        <v>-14390.169999999998</v>
      </c>
      <c r="AS10" s="442">
        <v>-0.44392867609631187</v>
      </c>
      <c r="AT10" s="669">
        <v>0.74498678625494719</v>
      </c>
      <c r="AU10" s="670">
        <v>0.40579713081354257</v>
      </c>
      <c r="AV10" s="785">
        <v>957.04</v>
      </c>
      <c r="AW10" s="1033">
        <v>1071.7</v>
      </c>
      <c r="AX10" s="749">
        <v>114.66000000000008</v>
      </c>
      <c r="AY10" s="1060">
        <v>0.11980690462258639</v>
      </c>
      <c r="AZ10" s="1061">
        <v>1.6453462544063178E-2</v>
      </c>
      <c r="BA10" s="1062">
        <v>1.7497128573772593E-2</v>
      </c>
      <c r="BB10" s="785">
        <v>957.04</v>
      </c>
      <c r="BC10" s="1033">
        <v>1071.7</v>
      </c>
      <c r="BD10" s="749">
        <v>114.66000000000008</v>
      </c>
      <c r="BE10" s="1060">
        <v>0.11980690462258639</v>
      </c>
      <c r="BF10" s="1061">
        <v>2.1995099687416041E-2</v>
      </c>
      <c r="BG10" s="1062">
        <v>2.4126758572124533E-2</v>
      </c>
    </row>
    <row r="11" spans="1:66" s="752" customFormat="1" ht="19.5" customHeight="1">
      <c r="A11" s="758" t="s">
        <v>24</v>
      </c>
      <c r="B11" s="428">
        <v>34933.53</v>
      </c>
      <c r="C11" s="429">
        <v>42441.18</v>
      </c>
      <c r="D11" s="753">
        <v>7507.6500000000015</v>
      </c>
      <c r="E11" s="388">
        <v>0.21491243513037478</v>
      </c>
      <c r="F11" s="428">
        <v>34644.230000000003</v>
      </c>
      <c r="G11" s="750">
        <v>42202.38</v>
      </c>
      <c r="H11" s="753">
        <v>7558.1499999999942</v>
      </c>
      <c r="I11" s="404">
        <v>0.21816475643996111</v>
      </c>
      <c r="J11" s="743">
        <v>0.99171855807300335</v>
      </c>
      <c r="K11" s="670">
        <v>0.99437338924129814</v>
      </c>
      <c r="L11" s="428">
        <v>31882.65</v>
      </c>
      <c r="M11" s="750">
        <v>41018.04</v>
      </c>
      <c r="N11" s="753">
        <v>9135.39</v>
      </c>
      <c r="O11" s="404">
        <v>0.28653170297952019</v>
      </c>
      <c r="P11" s="743">
        <v>0.92028744757785064</v>
      </c>
      <c r="Q11" s="670">
        <v>0.97193665380957195</v>
      </c>
      <c r="R11" s="428">
        <v>0</v>
      </c>
      <c r="S11" s="750">
        <v>0</v>
      </c>
      <c r="T11" s="753">
        <v>0</v>
      </c>
      <c r="U11" s="404">
        <v>0</v>
      </c>
      <c r="V11" s="671">
        <v>0</v>
      </c>
      <c r="W11" s="670">
        <v>0</v>
      </c>
      <c r="X11" s="428">
        <v>31882.65</v>
      </c>
      <c r="Y11" s="429">
        <v>41018.04</v>
      </c>
      <c r="Z11" s="753">
        <v>9135.39</v>
      </c>
      <c r="AA11" s="404">
        <v>0.28653170297952019</v>
      </c>
      <c r="AB11" s="671">
        <v>0.92028744757785064</v>
      </c>
      <c r="AC11" s="670">
        <v>0.97193665380957195</v>
      </c>
      <c r="AD11" s="428">
        <v>13608.37</v>
      </c>
      <c r="AE11" s="429">
        <v>13522.7</v>
      </c>
      <c r="AF11" s="753">
        <v>-85.670000000000073</v>
      </c>
      <c r="AG11" s="404">
        <v>-6.2953902634922529E-3</v>
      </c>
      <c r="AH11" s="671">
        <v>0.38955038325643015</v>
      </c>
      <c r="AI11" s="670">
        <v>0.31862214952553158</v>
      </c>
      <c r="AJ11" s="428">
        <v>13608.37</v>
      </c>
      <c r="AK11" s="429">
        <v>13522.7</v>
      </c>
      <c r="AL11" s="753">
        <v>-85.670000000000073</v>
      </c>
      <c r="AM11" s="404">
        <v>-6.2953902634922529E-3</v>
      </c>
      <c r="AN11" s="671">
        <v>0.39280336148328304</v>
      </c>
      <c r="AO11" s="670">
        <v>0.32042505659633419</v>
      </c>
      <c r="AP11" s="428">
        <v>14521.39</v>
      </c>
      <c r="AQ11" s="750">
        <v>20424.89</v>
      </c>
      <c r="AR11" s="753">
        <v>5903.5</v>
      </c>
      <c r="AS11" s="404">
        <v>0.40653821707150628</v>
      </c>
      <c r="AT11" s="671">
        <v>0.45546370831784683</v>
      </c>
      <c r="AU11" s="670">
        <v>0.49794895124194133</v>
      </c>
      <c r="AV11" s="785">
        <v>11622.36</v>
      </c>
      <c r="AW11" s="1033">
        <v>13370.6</v>
      </c>
      <c r="AX11" s="753">
        <v>1748.2399999999998</v>
      </c>
      <c r="AY11" s="1063">
        <v>0.15042039654596825</v>
      </c>
      <c r="AZ11" s="1064">
        <v>0.33269927201745719</v>
      </c>
      <c r="BA11" s="1062">
        <v>0.31503836603977553</v>
      </c>
      <c r="BB11" s="785">
        <v>11553.72</v>
      </c>
      <c r="BC11" s="1033">
        <v>13299.4</v>
      </c>
      <c r="BD11" s="753">
        <v>1745.6800000000003</v>
      </c>
      <c r="BE11" s="1063">
        <v>0.1510924619949246</v>
      </c>
      <c r="BF11" s="1064">
        <v>0.36238267521677148</v>
      </c>
      <c r="BG11" s="1062">
        <v>0.32423294725930346</v>
      </c>
      <c r="BH11" s="788"/>
    </row>
    <row r="12" spans="1:66" s="752" customFormat="1" ht="19.5" customHeight="1">
      <c r="A12" s="758" t="s">
        <v>23</v>
      </c>
      <c r="B12" s="428">
        <v>21875.66</v>
      </c>
      <c r="C12" s="429">
        <v>28789.919999999998</v>
      </c>
      <c r="D12" s="753">
        <v>6914.2599999999984</v>
      </c>
      <c r="E12" s="388">
        <v>0.31607092083164567</v>
      </c>
      <c r="F12" s="428">
        <v>4441.09</v>
      </c>
      <c r="G12" s="750">
        <v>5798.77</v>
      </c>
      <c r="H12" s="753">
        <v>1357.6800000000003</v>
      </c>
      <c r="I12" s="404">
        <v>0.30570873366673501</v>
      </c>
      <c r="J12" s="743">
        <v>0.20301513188630652</v>
      </c>
      <c r="K12" s="670">
        <v>0.20141667639229288</v>
      </c>
      <c r="L12" s="428">
        <v>4654.3500000000004</v>
      </c>
      <c r="M12" s="750">
        <v>5798.99</v>
      </c>
      <c r="N12" s="753">
        <v>1144.6399999999994</v>
      </c>
      <c r="O12" s="404">
        <v>0.24592907709991713</v>
      </c>
      <c r="P12" s="743">
        <v>1.0480197429009546</v>
      </c>
      <c r="Q12" s="670">
        <v>1.0000379390801841</v>
      </c>
      <c r="R12" s="428">
        <v>0</v>
      </c>
      <c r="S12" s="750">
        <v>0</v>
      </c>
      <c r="T12" s="753">
        <v>0</v>
      </c>
      <c r="U12" s="404">
        <v>0</v>
      </c>
      <c r="V12" s="671">
        <v>0</v>
      </c>
      <c r="W12" s="670">
        <v>0</v>
      </c>
      <c r="X12" s="428">
        <v>4654.3500000000004</v>
      </c>
      <c r="Y12" s="429">
        <v>5798.99</v>
      </c>
      <c r="Z12" s="753">
        <v>1144.6399999999994</v>
      </c>
      <c r="AA12" s="404">
        <v>0.24592907709991713</v>
      </c>
      <c r="AB12" s="671">
        <v>1.0480197429009546</v>
      </c>
      <c r="AC12" s="670">
        <v>1.0000379390801841</v>
      </c>
      <c r="AD12" s="428">
        <v>3810.19</v>
      </c>
      <c r="AE12" s="429">
        <v>4445.21</v>
      </c>
      <c r="AF12" s="753">
        <v>635.02</v>
      </c>
      <c r="AG12" s="404">
        <v>0.16666360470212771</v>
      </c>
      <c r="AH12" s="671">
        <v>0.17417485918139156</v>
      </c>
      <c r="AI12" s="670">
        <v>0.15440161000794725</v>
      </c>
      <c r="AJ12" s="428">
        <v>888.45</v>
      </c>
      <c r="AK12" s="429">
        <v>804.43</v>
      </c>
      <c r="AL12" s="753">
        <v>-84.020000000000095</v>
      </c>
      <c r="AM12" s="404">
        <v>-9.4569193539310134E-2</v>
      </c>
      <c r="AN12" s="671">
        <v>0.20005223942770806</v>
      </c>
      <c r="AO12" s="670">
        <v>0.13872424669369537</v>
      </c>
      <c r="AP12" s="428">
        <v>902.05</v>
      </c>
      <c r="AQ12" s="750">
        <v>1043.4100000000001</v>
      </c>
      <c r="AR12" s="753">
        <v>141.36000000000013</v>
      </c>
      <c r="AS12" s="404">
        <v>0.15670971675627751</v>
      </c>
      <c r="AT12" s="671">
        <v>0.1938079431069859</v>
      </c>
      <c r="AU12" s="670">
        <v>0.17992960843181316</v>
      </c>
      <c r="AV12" s="785">
        <v>4244.99</v>
      </c>
      <c r="AW12" s="1033">
        <v>6062.43</v>
      </c>
      <c r="AX12" s="753">
        <v>1817.4400000000005</v>
      </c>
      <c r="AY12" s="1063">
        <v>0.42813763990021192</v>
      </c>
      <c r="AZ12" s="1064">
        <v>0.19405083092350128</v>
      </c>
      <c r="BA12" s="1062">
        <v>0.21057474282665603</v>
      </c>
      <c r="BB12" s="785">
        <v>-542.77</v>
      </c>
      <c r="BC12" s="1033">
        <v>-357.78</v>
      </c>
      <c r="BD12" s="753">
        <v>184.99</v>
      </c>
      <c r="BE12" s="1063">
        <v>0.34082576413582183</v>
      </c>
      <c r="BF12" s="1064">
        <v>-0.1166156391332839</v>
      </c>
      <c r="BG12" s="1062">
        <v>-6.1696950675893557E-2</v>
      </c>
    </row>
    <row r="13" spans="1:66" s="752" customFormat="1" ht="19.5" customHeight="1">
      <c r="A13" s="758" t="s">
        <v>438</v>
      </c>
      <c r="B13" s="428">
        <v>11513.99</v>
      </c>
      <c r="C13" s="429">
        <v>13343.4</v>
      </c>
      <c r="D13" s="753">
        <v>1829.4099999999999</v>
      </c>
      <c r="E13" s="388">
        <v>0.15888584235351949</v>
      </c>
      <c r="F13" s="428">
        <v>11513.99</v>
      </c>
      <c r="G13" s="750">
        <v>13343.4</v>
      </c>
      <c r="H13" s="753">
        <v>1829.4099999999999</v>
      </c>
      <c r="I13" s="404">
        <v>0.15888584235351949</v>
      </c>
      <c r="J13" s="743">
        <v>1</v>
      </c>
      <c r="K13" s="670">
        <v>1</v>
      </c>
      <c r="L13" s="428">
        <v>10143.34</v>
      </c>
      <c r="M13" s="750">
        <v>12126.44</v>
      </c>
      <c r="N13" s="753">
        <v>1983.1000000000004</v>
      </c>
      <c r="O13" s="404">
        <v>0.19550759414551819</v>
      </c>
      <c r="P13" s="743">
        <v>0.88095786082843575</v>
      </c>
      <c r="Q13" s="670">
        <v>0.90879685837192925</v>
      </c>
      <c r="R13" s="428">
        <v>0</v>
      </c>
      <c r="S13" s="750">
        <v>0</v>
      </c>
      <c r="T13" s="753">
        <v>0</v>
      </c>
      <c r="U13" s="404">
        <v>0</v>
      </c>
      <c r="V13" s="671">
        <v>0</v>
      </c>
      <c r="W13" s="670">
        <v>0</v>
      </c>
      <c r="X13" s="428">
        <v>10143.34</v>
      </c>
      <c r="Y13" s="429">
        <v>12126.44</v>
      </c>
      <c r="Z13" s="753">
        <v>1983.1000000000004</v>
      </c>
      <c r="AA13" s="404">
        <v>0.19550759414551819</v>
      </c>
      <c r="AB13" s="671">
        <v>0.88095786082843575</v>
      </c>
      <c r="AC13" s="670">
        <v>0.90879685837192925</v>
      </c>
      <c r="AD13" s="428">
        <v>871.2</v>
      </c>
      <c r="AE13" s="429">
        <v>2773.37</v>
      </c>
      <c r="AF13" s="753">
        <v>1902.1699999999998</v>
      </c>
      <c r="AG13" s="404">
        <v>2.1833907254361797</v>
      </c>
      <c r="AH13" s="671">
        <v>7.5664474261311676E-2</v>
      </c>
      <c r="AI13" s="670">
        <v>0.20784582640106719</v>
      </c>
      <c r="AJ13" s="428">
        <v>871.2</v>
      </c>
      <c r="AK13" s="429">
        <v>2773.37</v>
      </c>
      <c r="AL13" s="753">
        <v>1902.1699999999998</v>
      </c>
      <c r="AM13" s="404">
        <v>2.1833907254361797</v>
      </c>
      <c r="AN13" s="671">
        <v>7.5664474261311676E-2</v>
      </c>
      <c r="AO13" s="670">
        <v>0.20784582640106719</v>
      </c>
      <c r="AP13" s="428">
        <v>818.9</v>
      </c>
      <c r="AQ13" s="750">
        <v>4114.4399999999996</v>
      </c>
      <c r="AR13" s="753">
        <v>3295.5399999999995</v>
      </c>
      <c r="AS13" s="404">
        <v>4.0243497374526802</v>
      </c>
      <c r="AT13" s="671">
        <v>8.0732776383321464E-2</v>
      </c>
      <c r="AU13" s="670">
        <v>0.33929496208285359</v>
      </c>
      <c r="AV13" s="785">
        <v>1371.88</v>
      </c>
      <c r="AW13" s="1033">
        <v>1501.21</v>
      </c>
      <c r="AX13" s="753">
        <v>129.32999999999993</v>
      </c>
      <c r="AY13" s="1063">
        <v>9.4272093769134271E-2</v>
      </c>
      <c r="AZ13" s="1064">
        <v>0.11914896573646495</v>
      </c>
      <c r="BA13" s="1062">
        <v>0.11250580811487328</v>
      </c>
      <c r="BB13" s="785">
        <v>1371.88</v>
      </c>
      <c r="BC13" s="1033">
        <v>1501.21</v>
      </c>
      <c r="BD13" s="753">
        <v>129.32999999999993</v>
      </c>
      <c r="BE13" s="1063">
        <v>9.4272093769134271E-2</v>
      </c>
      <c r="BF13" s="1064">
        <v>0.13524933601752481</v>
      </c>
      <c r="BG13" s="1062">
        <v>0.12379643159905132</v>
      </c>
    </row>
    <row r="14" spans="1:66" s="752" customFormat="1" ht="19.5" customHeight="1">
      <c r="A14" s="758" t="s">
        <v>324</v>
      </c>
      <c r="B14" s="428">
        <v>6476.23</v>
      </c>
      <c r="C14" s="429">
        <v>7506.7</v>
      </c>
      <c r="D14" s="753">
        <v>1030.4700000000003</v>
      </c>
      <c r="E14" s="388">
        <v>0.15911572010259059</v>
      </c>
      <c r="F14" s="428">
        <v>1230.47</v>
      </c>
      <c r="G14" s="750">
        <v>1426.26</v>
      </c>
      <c r="H14" s="753">
        <v>195.78999999999996</v>
      </c>
      <c r="I14" s="404">
        <v>0.1591180605784781</v>
      </c>
      <c r="J14" s="743">
        <v>0.18999788457173389</v>
      </c>
      <c r="K14" s="670">
        <v>0.18999826821372906</v>
      </c>
      <c r="L14" s="428">
        <v>1149.29</v>
      </c>
      <c r="M14" s="750">
        <v>641.6</v>
      </c>
      <c r="N14" s="753">
        <v>-507.68999999999994</v>
      </c>
      <c r="O14" s="404">
        <v>-0.44174229306789403</v>
      </c>
      <c r="P14" s="743">
        <v>0.93402520987915183</v>
      </c>
      <c r="Q14" s="670">
        <v>0.44984785382749293</v>
      </c>
      <c r="R14" s="428">
        <v>45.23</v>
      </c>
      <c r="S14" s="750">
        <v>118.27</v>
      </c>
      <c r="T14" s="753">
        <v>73.039999999999992</v>
      </c>
      <c r="U14" s="404">
        <v>1.6148573955339376</v>
      </c>
      <c r="V14" s="671">
        <v>6.9840014946967602E-3</v>
      </c>
      <c r="W14" s="670">
        <v>1.5755258635618847E-2</v>
      </c>
      <c r="X14" s="428">
        <v>1104.06</v>
      </c>
      <c r="Y14" s="429">
        <v>523.33000000000004</v>
      </c>
      <c r="Z14" s="753">
        <v>-580.7299999999999</v>
      </c>
      <c r="AA14" s="404">
        <v>-0.52599496404180923</v>
      </c>
      <c r="AB14" s="671">
        <v>0.89726689801457971</v>
      </c>
      <c r="AC14" s="670">
        <v>0.36692468413893681</v>
      </c>
      <c r="AD14" s="428">
        <v>1599.68</v>
      </c>
      <c r="AE14" s="429">
        <v>1039.68</v>
      </c>
      <c r="AF14" s="753">
        <v>-560</v>
      </c>
      <c r="AG14" s="404">
        <v>-0.35007001400280052</v>
      </c>
      <c r="AH14" s="671">
        <v>0.24700790428999592</v>
      </c>
      <c r="AI14" s="670">
        <v>0.13850027308937352</v>
      </c>
      <c r="AJ14" s="428">
        <v>307.5</v>
      </c>
      <c r="AK14" s="429">
        <v>195.04</v>
      </c>
      <c r="AL14" s="753">
        <v>-112.46000000000001</v>
      </c>
      <c r="AM14" s="404">
        <v>-0.36572357723577237</v>
      </c>
      <c r="AN14" s="671">
        <v>0.24990450803351563</v>
      </c>
      <c r="AO14" s="670">
        <v>0.13674926030317053</v>
      </c>
      <c r="AP14" s="428">
        <v>521.65</v>
      </c>
      <c r="AQ14" s="750">
        <v>362.77</v>
      </c>
      <c r="AR14" s="753">
        <v>-158.88</v>
      </c>
      <c r="AS14" s="404">
        <v>-0.30457203105530528</v>
      </c>
      <c r="AT14" s="671">
        <v>0.45388892272620485</v>
      </c>
      <c r="AU14" s="670">
        <v>0.56541458852867821</v>
      </c>
      <c r="AV14" s="785">
        <v>1094.8499999999999</v>
      </c>
      <c r="AW14" s="1033">
        <v>1319.01</v>
      </c>
      <c r="AX14" s="753">
        <v>224.16000000000008</v>
      </c>
      <c r="AY14" s="1063">
        <v>0.20474037539388967</v>
      </c>
      <c r="AZ14" s="1064">
        <v>0.16905668884520778</v>
      </c>
      <c r="BA14" s="1062">
        <v>0.17571103147854583</v>
      </c>
      <c r="BB14" s="785">
        <v>-1228</v>
      </c>
      <c r="BC14" s="1033">
        <v>-1373.94</v>
      </c>
      <c r="BD14" s="753">
        <v>-145.94000000000005</v>
      </c>
      <c r="BE14" s="1063">
        <v>-0.1188436482084691</v>
      </c>
      <c r="BF14" s="1064">
        <v>-1.1122583917540714</v>
      </c>
      <c r="BG14" s="1062">
        <v>-2.6253797794890414</v>
      </c>
      <c r="BH14" s="755"/>
      <c r="BI14" s="754"/>
    </row>
    <row r="15" spans="1:66" s="752" customFormat="1" ht="19.5" customHeight="1">
      <c r="A15" s="758" t="s">
        <v>7</v>
      </c>
      <c r="B15" s="428">
        <v>2126.69</v>
      </c>
      <c r="C15" s="429">
        <v>2172</v>
      </c>
      <c r="D15" s="753">
        <v>45.309999999999945</v>
      </c>
      <c r="E15" s="388">
        <v>2.1305408874824232E-2</v>
      </c>
      <c r="F15" s="428">
        <v>2126.69</v>
      </c>
      <c r="G15" s="750">
        <v>2172</v>
      </c>
      <c r="H15" s="753">
        <v>45.309999999999945</v>
      </c>
      <c r="I15" s="404">
        <v>2.1305408874824232E-2</v>
      </c>
      <c r="J15" s="743">
        <v>1</v>
      </c>
      <c r="K15" s="670">
        <v>1</v>
      </c>
      <c r="L15" s="428">
        <v>1777.27</v>
      </c>
      <c r="M15" s="750">
        <v>2056.0700000000002</v>
      </c>
      <c r="N15" s="753">
        <v>278.80000000000018</v>
      </c>
      <c r="O15" s="404">
        <v>0.15686980593832123</v>
      </c>
      <c r="P15" s="743">
        <v>0.83569772745440096</v>
      </c>
      <c r="Q15" s="670">
        <v>0.94662523020257838</v>
      </c>
      <c r="R15" s="428">
        <v>0</v>
      </c>
      <c r="S15" s="750">
        <v>0</v>
      </c>
      <c r="T15" s="753">
        <v>0</v>
      </c>
      <c r="U15" s="404">
        <v>0</v>
      </c>
      <c r="V15" s="671">
        <v>0</v>
      </c>
      <c r="W15" s="670">
        <v>0</v>
      </c>
      <c r="X15" s="428">
        <v>1777.27</v>
      </c>
      <c r="Y15" s="429">
        <v>2056.0700000000002</v>
      </c>
      <c r="Z15" s="753">
        <v>278.80000000000018</v>
      </c>
      <c r="AA15" s="404">
        <v>0.15686980593832123</v>
      </c>
      <c r="AB15" s="671">
        <v>0.83569772745440096</v>
      </c>
      <c r="AC15" s="670">
        <v>0.94662523020257838</v>
      </c>
      <c r="AD15" s="428">
        <v>544.53</v>
      </c>
      <c r="AE15" s="429">
        <v>517.07000000000005</v>
      </c>
      <c r="AF15" s="753">
        <v>-27.459999999999923</v>
      </c>
      <c r="AG15" s="404">
        <v>-5.0428810166565523E-2</v>
      </c>
      <c r="AH15" s="671">
        <v>0.2560457800619742</v>
      </c>
      <c r="AI15" s="670">
        <v>0.23806169429097609</v>
      </c>
      <c r="AJ15" s="428">
        <v>544.53</v>
      </c>
      <c r="AK15" s="429">
        <v>517.07000000000005</v>
      </c>
      <c r="AL15" s="753">
        <v>-27.459999999999923</v>
      </c>
      <c r="AM15" s="404">
        <v>-5.0428810166565523E-2</v>
      </c>
      <c r="AN15" s="671">
        <v>0.2560457800619742</v>
      </c>
      <c r="AO15" s="670">
        <v>0.23806169429097609</v>
      </c>
      <c r="AP15" s="428">
        <v>647.16999999999996</v>
      </c>
      <c r="AQ15" s="750">
        <v>1097.57</v>
      </c>
      <c r="AR15" s="753">
        <v>450.4</v>
      </c>
      <c r="AS15" s="404">
        <v>0.69595314986788637</v>
      </c>
      <c r="AT15" s="671">
        <v>0.36413713166823269</v>
      </c>
      <c r="AU15" s="670">
        <v>0.53381937385400291</v>
      </c>
      <c r="AV15" s="785">
        <v>264.93</v>
      </c>
      <c r="AW15" s="1033">
        <v>316.27</v>
      </c>
      <c r="AX15" s="753">
        <v>51.339999999999975</v>
      </c>
      <c r="AY15" s="1063">
        <v>0.19378703808553194</v>
      </c>
      <c r="AZ15" s="1064">
        <v>0.12457386831178968</v>
      </c>
      <c r="BA15" s="1062">
        <v>0.14561233885819522</v>
      </c>
      <c r="BB15" s="785">
        <v>264.93</v>
      </c>
      <c r="BC15" s="1033">
        <v>316.27</v>
      </c>
      <c r="BD15" s="753">
        <v>51.339999999999975</v>
      </c>
      <c r="BE15" s="1063">
        <v>0.19378703808553194</v>
      </c>
      <c r="BF15" s="1064">
        <v>0.14906570189110266</v>
      </c>
      <c r="BG15" s="1062">
        <v>0.15382258386144437</v>
      </c>
      <c r="BH15" s="757"/>
      <c r="BI15" s="754"/>
    </row>
    <row r="16" spans="1:66" s="752" customFormat="1" ht="19.5" customHeight="1">
      <c r="A16" s="758" t="s">
        <v>27</v>
      </c>
      <c r="B16" s="428">
        <v>884.99</v>
      </c>
      <c r="C16" s="429">
        <v>890.05</v>
      </c>
      <c r="D16" s="753">
        <v>5.0599999999999454</v>
      </c>
      <c r="E16" s="388">
        <v>5.7175787297030984E-3</v>
      </c>
      <c r="F16" s="428">
        <v>736.61</v>
      </c>
      <c r="G16" s="750">
        <v>885.28</v>
      </c>
      <c r="H16" s="753">
        <v>148.66999999999996</v>
      </c>
      <c r="I16" s="404">
        <v>0.20183000502301077</v>
      </c>
      <c r="J16" s="743">
        <v>0.83233708855467292</v>
      </c>
      <c r="K16" s="670">
        <v>0.99464075051963374</v>
      </c>
      <c r="L16" s="428">
        <v>938.43</v>
      </c>
      <c r="M16" s="750">
        <v>842.18</v>
      </c>
      <c r="N16" s="753">
        <v>-96.25</v>
      </c>
      <c r="O16" s="404">
        <v>-0.102564922263781</v>
      </c>
      <c r="P16" s="743">
        <v>1.2739848766647208</v>
      </c>
      <c r="Q16" s="670">
        <v>0.95131483824326768</v>
      </c>
      <c r="R16" s="428">
        <v>0</v>
      </c>
      <c r="S16" s="750">
        <v>0</v>
      </c>
      <c r="T16" s="753">
        <v>0</v>
      </c>
      <c r="U16" s="404">
        <v>0</v>
      </c>
      <c r="V16" s="671">
        <v>0</v>
      </c>
      <c r="W16" s="670">
        <v>0</v>
      </c>
      <c r="X16" s="428">
        <v>938.43</v>
      </c>
      <c r="Y16" s="429">
        <v>842.18</v>
      </c>
      <c r="Z16" s="753">
        <v>-96.25</v>
      </c>
      <c r="AA16" s="404">
        <v>-0.102564922263781</v>
      </c>
      <c r="AB16" s="671">
        <v>1.2739848766647208</v>
      </c>
      <c r="AC16" s="670">
        <v>0.95131483824326768</v>
      </c>
      <c r="AD16" s="428">
        <v>151.19999999999999</v>
      </c>
      <c r="AE16" s="429">
        <v>124.83</v>
      </c>
      <c r="AF16" s="753">
        <v>-26.36999999999999</v>
      </c>
      <c r="AG16" s="404">
        <v>-0.17440476190476184</v>
      </c>
      <c r="AH16" s="671">
        <v>0.17084938812867942</v>
      </c>
      <c r="AI16" s="670">
        <v>0.1402505477220381</v>
      </c>
      <c r="AJ16" s="428">
        <v>150.02000000000001</v>
      </c>
      <c r="AK16" s="429">
        <v>124.83</v>
      </c>
      <c r="AL16" s="753">
        <v>-25.190000000000012</v>
      </c>
      <c r="AM16" s="404">
        <v>-0.16791094520730576</v>
      </c>
      <c r="AN16" s="671">
        <v>0.20366272518700534</v>
      </c>
      <c r="AO16" s="670">
        <v>0.14100623531538045</v>
      </c>
      <c r="AP16" s="428">
        <v>257.14999999999998</v>
      </c>
      <c r="AQ16" s="750">
        <v>232.23</v>
      </c>
      <c r="AR16" s="753">
        <v>-24.919999999999987</v>
      </c>
      <c r="AS16" s="404">
        <v>-9.690841921057744E-2</v>
      </c>
      <c r="AT16" s="671">
        <v>0.27402150400136399</v>
      </c>
      <c r="AU16" s="670">
        <v>0.27574865230710777</v>
      </c>
      <c r="AV16" s="785">
        <v>126.81</v>
      </c>
      <c r="AW16" s="1033">
        <v>127.46</v>
      </c>
      <c r="AX16" s="753">
        <v>0.64999999999999147</v>
      </c>
      <c r="AY16" s="1063">
        <v>5.1257787240753206E-3</v>
      </c>
      <c r="AZ16" s="1064">
        <v>0.14328975468649363</v>
      </c>
      <c r="BA16" s="1062">
        <v>0.14320543789674736</v>
      </c>
      <c r="BB16" s="785">
        <v>67.290000000000006</v>
      </c>
      <c r="BC16" s="1033">
        <v>126.2</v>
      </c>
      <c r="BD16" s="753">
        <v>58.91</v>
      </c>
      <c r="BE16" s="1063">
        <v>0.87546440778718959</v>
      </c>
      <c r="BF16" s="1064">
        <v>7.1704868770179994E-2</v>
      </c>
      <c r="BG16" s="1062">
        <v>0.1498492008834216</v>
      </c>
      <c r="BH16" s="756"/>
    </row>
    <row r="17" spans="1:66" s="752" customFormat="1" ht="19.5" customHeight="1">
      <c r="A17" s="758" t="s">
        <v>293</v>
      </c>
      <c r="B17" s="428">
        <v>93.93</v>
      </c>
      <c r="C17" s="429">
        <v>673.44</v>
      </c>
      <c r="D17" s="753">
        <v>579.51</v>
      </c>
      <c r="E17" s="388">
        <v>6.1695943787927172</v>
      </c>
      <c r="F17" s="428">
        <v>60</v>
      </c>
      <c r="G17" s="750">
        <v>63.25</v>
      </c>
      <c r="H17" s="753">
        <v>3.25</v>
      </c>
      <c r="I17" s="404">
        <v>5.4166666666666669E-2</v>
      </c>
      <c r="J17" s="743">
        <v>0.63877355477483233</v>
      </c>
      <c r="K17" s="670">
        <v>9.3920765027322398E-2</v>
      </c>
      <c r="L17" s="428">
        <v>150.33000000000001</v>
      </c>
      <c r="M17" s="750">
        <v>44.44</v>
      </c>
      <c r="N17" s="753">
        <v>-105.89000000000001</v>
      </c>
      <c r="O17" s="404">
        <v>-0.70438368921705585</v>
      </c>
      <c r="P17" s="743">
        <v>2.5055000000000001</v>
      </c>
      <c r="Q17" s="670">
        <v>0.70260869565217388</v>
      </c>
      <c r="R17" s="428">
        <v>0.32</v>
      </c>
      <c r="S17" s="750">
        <v>7.22</v>
      </c>
      <c r="T17" s="753">
        <v>6.8999999999999995</v>
      </c>
      <c r="U17" s="404">
        <v>21.562499999999996</v>
      </c>
      <c r="V17" s="671">
        <v>3.406792292132439E-3</v>
      </c>
      <c r="W17" s="670">
        <v>1.0721073889284864E-2</v>
      </c>
      <c r="X17" s="428">
        <v>150.01</v>
      </c>
      <c r="Y17" s="429">
        <v>37.22</v>
      </c>
      <c r="Z17" s="753">
        <v>-112.78999999999999</v>
      </c>
      <c r="AA17" s="404">
        <v>-0.75188320778614759</v>
      </c>
      <c r="AB17" s="671">
        <v>2.5001666666666664</v>
      </c>
      <c r="AC17" s="670">
        <v>0.58845849802371542</v>
      </c>
      <c r="AD17" s="428">
        <v>0</v>
      </c>
      <c r="AE17" s="429">
        <v>4.68</v>
      </c>
      <c r="AF17" s="753">
        <v>4.68</v>
      </c>
      <c r="AG17" s="404" t="s">
        <v>490</v>
      </c>
      <c r="AH17" s="671">
        <v>0</v>
      </c>
      <c r="AI17" s="670">
        <v>6.9493941553813244E-3</v>
      </c>
      <c r="AJ17" s="428">
        <v>0</v>
      </c>
      <c r="AK17" s="429">
        <v>2.63</v>
      </c>
      <c r="AL17" s="753">
        <v>2.63</v>
      </c>
      <c r="AM17" s="404" t="s">
        <v>490</v>
      </c>
      <c r="AN17" s="671">
        <v>0</v>
      </c>
      <c r="AO17" s="670">
        <v>4.1581027667984188E-2</v>
      </c>
      <c r="AP17" s="428">
        <v>-8.84</v>
      </c>
      <c r="AQ17" s="750">
        <v>-12.52</v>
      </c>
      <c r="AR17" s="753">
        <v>-3.6799999999999997</v>
      </c>
      <c r="AS17" s="404">
        <v>-0.41628959276018096</v>
      </c>
      <c r="AT17" s="671">
        <v>-5.8803964611188711E-2</v>
      </c>
      <c r="AU17" s="670">
        <v>-0.28172817281728174</v>
      </c>
      <c r="AV17" s="785">
        <v>20.079999999999998</v>
      </c>
      <c r="AW17" s="1033">
        <v>140.57</v>
      </c>
      <c r="AX17" s="753">
        <v>120.49</v>
      </c>
      <c r="AY17" s="1063">
        <v>6.0004980079681278</v>
      </c>
      <c r="AZ17" s="1064">
        <v>0.21377621633131053</v>
      </c>
      <c r="BA17" s="1062">
        <v>0.20873425991922068</v>
      </c>
      <c r="BB17" s="785">
        <v>10.32</v>
      </c>
      <c r="BC17" s="1033">
        <v>-129.52000000000001</v>
      </c>
      <c r="BD17" s="753">
        <v>-139.84</v>
      </c>
      <c r="BE17" s="1063">
        <v>-13.550387596899224</v>
      </c>
      <c r="BF17" s="1064">
        <v>6.8795413639090738E-2</v>
      </c>
      <c r="BG17" s="1062">
        <v>-3.4798495432563143</v>
      </c>
      <c r="BH17" s="757"/>
      <c r="BI17" s="754"/>
    </row>
    <row r="18" spans="1:66" s="752" customFormat="1" ht="19.5" customHeight="1">
      <c r="A18" s="758" t="s">
        <v>51</v>
      </c>
      <c r="B18" s="428">
        <v>150.37</v>
      </c>
      <c r="C18" s="429">
        <v>212.68</v>
      </c>
      <c r="D18" s="753">
        <v>62.31</v>
      </c>
      <c r="E18" s="388">
        <v>0.41437786792578307</v>
      </c>
      <c r="F18" s="428">
        <v>131.47999999999999</v>
      </c>
      <c r="G18" s="750">
        <v>212.68</v>
      </c>
      <c r="H18" s="753">
        <v>81.200000000000017</v>
      </c>
      <c r="I18" s="404">
        <v>0.61758442348646203</v>
      </c>
      <c r="J18" s="743">
        <v>0.87437653787324587</v>
      </c>
      <c r="K18" s="670">
        <v>1</v>
      </c>
      <c r="L18" s="428">
        <v>157.46</v>
      </c>
      <c r="M18" s="750">
        <v>223.89</v>
      </c>
      <c r="N18" s="753">
        <v>66.429999999999978</v>
      </c>
      <c r="O18" s="404">
        <v>0.42188492315508686</v>
      </c>
      <c r="P18" s="743">
        <v>1.1975965926376637</v>
      </c>
      <c r="Q18" s="670">
        <v>1.0527082941508368</v>
      </c>
      <c r="R18" s="428">
        <v>0</v>
      </c>
      <c r="S18" s="750">
        <v>0</v>
      </c>
      <c r="T18" s="753">
        <v>0</v>
      </c>
      <c r="U18" s="404">
        <v>0</v>
      </c>
      <c r="V18" s="671">
        <v>0</v>
      </c>
      <c r="W18" s="670">
        <v>0</v>
      </c>
      <c r="X18" s="428">
        <v>157.46</v>
      </c>
      <c r="Y18" s="429">
        <v>223.89</v>
      </c>
      <c r="Z18" s="753">
        <v>66.429999999999978</v>
      </c>
      <c r="AA18" s="404">
        <v>0.42188492315508686</v>
      </c>
      <c r="AB18" s="671">
        <v>1.1975965926376637</v>
      </c>
      <c r="AC18" s="670">
        <v>1.0527082941508368</v>
      </c>
      <c r="AD18" s="428">
        <v>-16.350000000000001</v>
      </c>
      <c r="AE18" s="429">
        <v>22.11</v>
      </c>
      <c r="AF18" s="753">
        <v>38.46</v>
      </c>
      <c r="AG18" s="404">
        <v>2.3522935779816514</v>
      </c>
      <c r="AH18" s="671">
        <v>-0.10873179490589879</v>
      </c>
      <c r="AI18" s="670">
        <v>0.10395899943577204</v>
      </c>
      <c r="AJ18" s="428">
        <v>-19.68</v>
      </c>
      <c r="AK18" s="429">
        <v>22.11</v>
      </c>
      <c r="AL18" s="753">
        <v>41.79</v>
      </c>
      <c r="AM18" s="404">
        <v>2.1234756097560976</v>
      </c>
      <c r="AN18" s="671">
        <v>-0.14968055978095529</v>
      </c>
      <c r="AO18" s="670">
        <v>0.10395899943577204</v>
      </c>
      <c r="AP18" s="428">
        <v>-263.61</v>
      </c>
      <c r="AQ18" s="750">
        <v>44.13</v>
      </c>
      <c r="AR18" s="753">
        <v>307.74</v>
      </c>
      <c r="AS18" s="404">
        <v>1.1674063958119949</v>
      </c>
      <c r="AT18" s="671">
        <v>-1.6741394639908549</v>
      </c>
      <c r="AU18" s="670">
        <v>0.19710572155969452</v>
      </c>
      <c r="AV18" s="785">
        <v>24.83</v>
      </c>
      <c r="AW18" s="1033">
        <v>17.739999999999998</v>
      </c>
      <c r="AX18" s="753">
        <v>-7.09</v>
      </c>
      <c r="AY18" s="1063">
        <v>-0.28554168344744263</v>
      </c>
      <c r="AZ18" s="1064">
        <v>0.16512602247788785</v>
      </c>
      <c r="BA18" s="1062">
        <v>8.3411698326123745E-2</v>
      </c>
      <c r="BB18" s="785">
        <v>16.64</v>
      </c>
      <c r="BC18" s="1033">
        <v>17.84</v>
      </c>
      <c r="BD18" s="753">
        <v>1.1999999999999993</v>
      </c>
      <c r="BE18" s="1063">
        <v>7.2115384615384567E-2</v>
      </c>
      <c r="BF18" s="1064">
        <v>0.10567763241458147</v>
      </c>
      <c r="BG18" s="1062">
        <v>7.9681986689892362E-2</v>
      </c>
      <c r="BH18" s="757"/>
      <c r="BI18" s="754"/>
    </row>
    <row r="19" spans="1:66" s="752" customFormat="1" ht="19.5" customHeight="1">
      <c r="A19" s="758" t="s">
        <v>433</v>
      </c>
      <c r="B19" s="428">
        <v>23.3</v>
      </c>
      <c r="C19" s="429">
        <v>83.04</v>
      </c>
      <c r="D19" s="753">
        <v>59.740000000000009</v>
      </c>
      <c r="E19" s="388">
        <v>2.5639484978540774</v>
      </c>
      <c r="F19" s="428">
        <v>5.07</v>
      </c>
      <c r="G19" s="750">
        <v>14.01</v>
      </c>
      <c r="H19" s="753">
        <v>8.94</v>
      </c>
      <c r="I19" s="404">
        <v>1.7633136094674555</v>
      </c>
      <c r="J19" s="743">
        <v>0.21759656652360515</v>
      </c>
      <c r="K19" s="670">
        <v>0.16871387283236994</v>
      </c>
      <c r="L19" s="428">
        <v>76.27</v>
      </c>
      <c r="M19" s="750">
        <v>90.53</v>
      </c>
      <c r="N19" s="753">
        <v>14.260000000000005</v>
      </c>
      <c r="O19" s="404">
        <v>0.18696735282548849</v>
      </c>
      <c r="P19" s="743">
        <v>15.043392504930965</v>
      </c>
      <c r="Q19" s="670">
        <v>6.4618129907209134</v>
      </c>
      <c r="R19" s="428">
        <v>0.55000000000000004</v>
      </c>
      <c r="S19" s="750">
        <v>0.74</v>
      </c>
      <c r="T19" s="753">
        <v>0.18999999999999995</v>
      </c>
      <c r="U19" s="404">
        <v>0.34545454545454535</v>
      </c>
      <c r="V19" s="671">
        <v>2.3605150214592276E-2</v>
      </c>
      <c r="W19" s="670">
        <v>8.9113680154142578E-3</v>
      </c>
      <c r="X19" s="428">
        <v>75.72</v>
      </c>
      <c r="Y19" s="429">
        <v>89.79</v>
      </c>
      <c r="Z19" s="753">
        <v>14.070000000000007</v>
      </c>
      <c r="AA19" s="404">
        <v>0.18581616481774971</v>
      </c>
      <c r="AB19" s="671">
        <v>14.934911242603549</v>
      </c>
      <c r="AC19" s="670">
        <v>6.4089935760171315</v>
      </c>
      <c r="AD19" s="428">
        <v>0</v>
      </c>
      <c r="AE19" s="429">
        <v>0</v>
      </c>
      <c r="AF19" s="753">
        <v>0</v>
      </c>
      <c r="AG19" s="404">
        <v>0</v>
      </c>
      <c r="AH19" s="671">
        <v>0</v>
      </c>
      <c r="AI19" s="670">
        <v>0</v>
      </c>
      <c r="AJ19" s="428">
        <v>0</v>
      </c>
      <c r="AK19" s="429">
        <v>0</v>
      </c>
      <c r="AL19" s="753">
        <v>0</v>
      </c>
      <c r="AM19" s="404">
        <v>0</v>
      </c>
      <c r="AN19" s="671">
        <v>0</v>
      </c>
      <c r="AO19" s="670">
        <v>0</v>
      </c>
      <c r="AP19" s="428">
        <v>-0.01</v>
      </c>
      <c r="AQ19" s="750">
        <v>0.01</v>
      </c>
      <c r="AR19" s="753">
        <v>0.02</v>
      </c>
      <c r="AS19" s="404">
        <v>2</v>
      </c>
      <c r="AT19" s="671">
        <v>-1.3111315064901012E-4</v>
      </c>
      <c r="AU19" s="670">
        <v>1.1046062078868883E-4</v>
      </c>
      <c r="AV19" s="785">
        <v>5.66</v>
      </c>
      <c r="AW19" s="1033">
        <v>11.26</v>
      </c>
      <c r="AX19" s="753">
        <v>5.6</v>
      </c>
      <c r="AY19" s="1063">
        <v>0.98939929328621901</v>
      </c>
      <c r="AZ19" s="1064">
        <v>0.24291845493562231</v>
      </c>
      <c r="BA19" s="1062">
        <v>0.13559730250481694</v>
      </c>
      <c r="BB19" s="785">
        <v>-4.97</v>
      </c>
      <c r="BC19" s="1033">
        <v>-10.77</v>
      </c>
      <c r="BD19" s="753">
        <v>-5.8</v>
      </c>
      <c r="BE19" s="1063">
        <v>-1.1670020120724347</v>
      </c>
      <c r="BF19" s="1064">
        <v>-6.5636555731642898E-2</v>
      </c>
      <c r="BG19" s="1062">
        <v>-0.11994654193117273</v>
      </c>
      <c r="BH19" s="757"/>
      <c r="BI19" s="754"/>
    </row>
    <row r="20" spans="1:66" s="752" customFormat="1" ht="19.5" customHeight="1">
      <c r="A20" s="758" t="s">
        <v>272</v>
      </c>
      <c r="B20" s="428">
        <v>0</v>
      </c>
      <c r="C20" s="429">
        <v>0</v>
      </c>
      <c r="D20" s="753">
        <v>0</v>
      </c>
      <c r="E20" s="388">
        <v>0</v>
      </c>
      <c r="F20" s="428">
        <v>0</v>
      </c>
      <c r="G20" s="750">
        <v>0</v>
      </c>
      <c r="H20" s="753">
        <v>0</v>
      </c>
      <c r="I20" s="404">
        <v>0</v>
      </c>
      <c r="J20" s="743" t="s">
        <v>488</v>
      </c>
      <c r="K20" s="670" t="s">
        <v>488</v>
      </c>
      <c r="L20" s="428">
        <v>0</v>
      </c>
      <c r="M20" s="750">
        <v>0</v>
      </c>
      <c r="N20" s="753">
        <v>0</v>
      </c>
      <c r="O20" s="404">
        <v>0</v>
      </c>
      <c r="P20" s="743" t="s">
        <v>488</v>
      </c>
      <c r="Q20" s="670" t="s">
        <v>488</v>
      </c>
      <c r="R20" s="428">
        <v>0</v>
      </c>
      <c r="S20" s="750">
        <v>0</v>
      </c>
      <c r="T20" s="753">
        <v>0</v>
      </c>
      <c r="U20" s="404">
        <v>0</v>
      </c>
      <c r="V20" s="671" t="s">
        <v>488</v>
      </c>
      <c r="W20" s="670" t="s">
        <v>488</v>
      </c>
      <c r="X20" s="428">
        <v>0</v>
      </c>
      <c r="Y20" s="429">
        <v>0</v>
      </c>
      <c r="Z20" s="753">
        <v>0</v>
      </c>
      <c r="AA20" s="404">
        <v>0</v>
      </c>
      <c r="AB20" s="671" t="s">
        <v>488</v>
      </c>
      <c r="AC20" s="670" t="s">
        <v>488</v>
      </c>
      <c r="AD20" s="428">
        <v>0</v>
      </c>
      <c r="AE20" s="429">
        <v>0</v>
      </c>
      <c r="AF20" s="753">
        <v>0</v>
      </c>
      <c r="AG20" s="404">
        <v>0</v>
      </c>
      <c r="AH20" s="671" t="s">
        <v>488</v>
      </c>
      <c r="AI20" s="670" t="s">
        <v>488</v>
      </c>
      <c r="AJ20" s="428">
        <v>-1145.28</v>
      </c>
      <c r="AK20" s="429">
        <v>0</v>
      </c>
      <c r="AL20" s="753">
        <v>1145.28</v>
      </c>
      <c r="AM20" s="404">
        <v>1</v>
      </c>
      <c r="AN20" s="671" t="s">
        <v>488</v>
      </c>
      <c r="AO20" s="670" t="s">
        <v>488</v>
      </c>
      <c r="AP20" s="428">
        <v>-1145.31</v>
      </c>
      <c r="AQ20" s="750">
        <v>0</v>
      </c>
      <c r="AR20" s="753">
        <v>1145.31</v>
      </c>
      <c r="AS20" s="404">
        <v>1</v>
      </c>
      <c r="AT20" s="671" t="s">
        <v>488</v>
      </c>
      <c r="AU20" s="670" t="s">
        <v>488</v>
      </c>
      <c r="AV20" s="785">
        <v>0</v>
      </c>
      <c r="AW20" s="1033">
        <v>0</v>
      </c>
      <c r="AX20" s="753">
        <v>0</v>
      </c>
      <c r="AY20" s="1063">
        <v>0</v>
      </c>
      <c r="AZ20" s="1064" t="s">
        <v>488</v>
      </c>
      <c r="BA20" s="1062" t="s">
        <v>488</v>
      </c>
      <c r="BB20" s="785">
        <v>0</v>
      </c>
      <c r="BC20" s="1033">
        <v>0</v>
      </c>
      <c r="BD20" s="753">
        <v>0</v>
      </c>
      <c r="BE20" s="1063">
        <v>0</v>
      </c>
      <c r="BF20" s="1064" t="s">
        <v>488</v>
      </c>
      <c r="BG20" s="1062" t="s">
        <v>488</v>
      </c>
      <c r="BH20" s="757"/>
      <c r="BI20" s="754"/>
    </row>
    <row r="21" spans="1:66" s="752" customFormat="1" ht="19.5" customHeight="1" thickBot="1">
      <c r="A21" s="758" t="s">
        <v>0</v>
      </c>
      <c r="B21" s="428">
        <v>0</v>
      </c>
      <c r="C21" s="429">
        <v>0</v>
      </c>
      <c r="D21" s="753">
        <v>0</v>
      </c>
      <c r="E21" s="388">
        <v>0</v>
      </c>
      <c r="F21" s="428">
        <v>0</v>
      </c>
      <c r="G21" s="750">
        <v>0</v>
      </c>
      <c r="H21" s="753">
        <v>0</v>
      </c>
      <c r="I21" s="404">
        <v>0</v>
      </c>
      <c r="J21" s="743" t="s">
        <v>488</v>
      </c>
      <c r="K21" s="670" t="s">
        <v>488</v>
      </c>
      <c r="L21" s="428">
        <v>0.01</v>
      </c>
      <c r="M21" s="750">
        <v>0</v>
      </c>
      <c r="N21" s="753">
        <v>-0.01</v>
      </c>
      <c r="O21" s="404">
        <v>-1</v>
      </c>
      <c r="P21" s="743" t="s">
        <v>488</v>
      </c>
      <c r="Q21" s="670" t="s">
        <v>488</v>
      </c>
      <c r="R21" s="428">
        <v>0</v>
      </c>
      <c r="S21" s="750">
        <v>0</v>
      </c>
      <c r="T21" s="753">
        <v>0</v>
      </c>
      <c r="U21" s="404">
        <v>0</v>
      </c>
      <c r="V21" s="671" t="s">
        <v>488</v>
      </c>
      <c r="W21" s="670" t="s">
        <v>488</v>
      </c>
      <c r="X21" s="428">
        <v>0.01</v>
      </c>
      <c r="Y21" s="429">
        <v>0</v>
      </c>
      <c r="Z21" s="753">
        <v>-0.01</v>
      </c>
      <c r="AA21" s="404">
        <v>-1</v>
      </c>
      <c r="AB21" s="671" t="s">
        <v>488</v>
      </c>
      <c r="AC21" s="670" t="s">
        <v>488</v>
      </c>
      <c r="AD21" s="428">
        <v>0</v>
      </c>
      <c r="AE21" s="429">
        <v>0</v>
      </c>
      <c r="AF21" s="753">
        <v>0</v>
      </c>
      <c r="AG21" s="404">
        <v>0</v>
      </c>
      <c r="AH21" s="671" t="s">
        <v>488</v>
      </c>
      <c r="AI21" s="670" t="s">
        <v>488</v>
      </c>
      <c r="AJ21" s="428">
        <v>0</v>
      </c>
      <c r="AK21" s="429">
        <v>0</v>
      </c>
      <c r="AL21" s="753">
        <v>0</v>
      </c>
      <c r="AM21" s="404">
        <v>0</v>
      </c>
      <c r="AN21" s="671" t="s">
        <v>488</v>
      </c>
      <c r="AO21" s="670" t="s">
        <v>488</v>
      </c>
      <c r="AP21" s="428">
        <v>0</v>
      </c>
      <c r="AQ21" s="750">
        <v>0</v>
      </c>
      <c r="AR21" s="753">
        <v>0</v>
      </c>
      <c r="AS21" s="404">
        <v>0</v>
      </c>
      <c r="AT21" s="671">
        <v>0</v>
      </c>
      <c r="AU21" s="670" t="s">
        <v>488</v>
      </c>
      <c r="AV21" s="785">
        <v>0</v>
      </c>
      <c r="AW21" s="1033">
        <v>0</v>
      </c>
      <c r="AX21" s="753">
        <v>0</v>
      </c>
      <c r="AY21" s="1063">
        <v>0</v>
      </c>
      <c r="AZ21" s="1064" t="s">
        <v>488</v>
      </c>
      <c r="BA21" s="1062" t="s">
        <v>488</v>
      </c>
      <c r="BB21" s="785">
        <v>0</v>
      </c>
      <c r="BC21" s="1033">
        <v>0</v>
      </c>
      <c r="BD21" s="753">
        <v>0</v>
      </c>
      <c r="BE21" s="1063">
        <v>0</v>
      </c>
      <c r="BF21" s="1064">
        <v>0</v>
      </c>
      <c r="BG21" s="1062" t="s">
        <v>488</v>
      </c>
      <c r="BH21" s="757"/>
      <c r="BI21" s="754"/>
    </row>
    <row r="22" spans="1:66" s="3" customFormat="1" ht="24" customHeight="1" thickTop="1" thickBot="1">
      <c r="A22" s="24" t="s">
        <v>9</v>
      </c>
      <c r="B22" s="25">
        <v>136245.17000000001</v>
      </c>
      <c r="C22" s="26">
        <v>157362.46</v>
      </c>
      <c r="D22" s="910">
        <v>21117.289999999997</v>
      </c>
      <c r="E22" s="175">
        <v>0.15499477889748295</v>
      </c>
      <c r="F22" s="25">
        <v>98466.21</v>
      </c>
      <c r="G22" s="32">
        <v>110405.53</v>
      </c>
      <c r="H22" s="910">
        <v>11939.319999999992</v>
      </c>
      <c r="I22" s="178">
        <v>0.12125296586514289</v>
      </c>
      <c r="J22" s="177">
        <v>0.72271339967501236</v>
      </c>
      <c r="K22" s="175">
        <v>0.70160017833986588</v>
      </c>
      <c r="L22" s="67">
        <v>94440.91</v>
      </c>
      <c r="M22" s="70">
        <v>107261.73999999999</v>
      </c>
      <c r="N22" s="910">
        <v>12820.829999999994</v>
      </c>
      <c r="O22" s="178">
        <v>0.13575504513880676</v>
      </c>
      <c r="P22" s="177">
        <v>0.95911998644001828</v>
      </c>
      <c r="Q22" s="175">
        <v>0.9715250676302174</v>
      </c>
      <c r="R22" s="67">
        <v>46.099999999999994</v>
      </c>
      <c r="S22" s="70">
        <v>126.22999999999999</v>
      </c>
      <c r="T22" s="910">
        <v>80.13</v>
      </c>
      <c r="U22" s="296">
        <v>1.738177874186551</v>
      </c>
      <c r="V22" s="177">
        <v>3.3836061858192836E-4</v>
      </c>
      <c r="W22" s="175">
        <v>8.0216082031254468E-4</v>
      </c>
      <c r="X22" s="67">
        <v>94394.81</v>
      </c>
      <c r="Y22" s="68">
        <v>107135.51000000001</v>
      </c>
      <c r="Z22" s="910">
        <v>12740.699999999995</v>
      </c>
      <c r="AA22" s="178">
        <v>0.13497246299876034</v>
      </c>
      <c r="AB22" s="176">
        <v>0.95865180552800799</v>
      </c>
      <c r="AC22" s="175">
        <v>0.97038173721914123</v>
      </c>
      <c r="AD22" s="67">
        <v>71545.789999999994</v>
      </c>
      <c r="AE22" s="68">
        <v>44708.79</v>
      </c>
      <c r="AF22" s="910">
        <v>-26837</v>
      </c>
      <c r="AG22" s="178">
        <v>-0.37510243439900509</v>
      </c>
      <c r="AH22" s="176">
        <v>0.52512533104843262</v>
      </c>
      <c r="AI22" s="175">
        <v>0.28411344103288677</v>
      </c>
      <c r="AJ22" s="67">
        <v>47104.619999999995</v>
      </c>
      <c r="AK22" s="68">
        <v>34244.530000000006</v>
      </c>
      <c r="AL22" s="910">
        <v>-12860.089999999998</v>
      </c>
      <c r="AM22" s="296">
        <v>-0.2730112248013038</v>
      </c>
      <c r="AN22" s="176">
        <v>0.47838359981561179</v>
      </c>
      <c r="AO22" s="175">
        <v>0.31017042352860413</v>
      </c>
      <c r="AP22" s="67">
        <v>48666.04</v>
      </c>
      <c r="AQ22" s="70">
        <v>45332.26</v>
      </c>
      <c r="AR22" s="910">
        <v>-3333.7799999999984</v>
      </c>
      <c r="AS22" s="178">
        <v>-6.850321086326315E-2</v>
      </c>
      <c r="AT22" s="176">
        <v>0.51530676695089028</v>
      </c>
      <c r="AU22" s="175">
        <v>0.42263215196770076</v>
      </c>
      <c r="AV22" s="1058">
        <v>19733.43</v>
      </c>
      <c r="AW22" s="1053">
        <v>23938.25</v>
      </c>
      <c r="AX22" s="1054">
        <v>4204.82</v>
      </c>
      <c r="AY22" s="1055">
        <v>0.21308105078539311</v>
      </c>
      <c r="AZ22" s="1056">
        <v>0.14483764818965691</v>
      </c>
      <c r="BA22" s="1057">
        <v>0.15212173220982947</v>
      </c>
      <c r="BB22" s="1058">
        <v>12466.079999999998</v>
      </c>
      <c r="BC22" s="1059">
        <v>14460.61</v>
      </c>
      <c r="BD22" s="1054">
        <v>1994.5300000000002</v>
      </c>
      <c r="BE22" s="1055">
        <v>0.15999656668335216</v>
      </c>
      <c r="BF22" s="1056">
        <v>0.13206319288104926</v>
      </c>
      <c r="BG22" s="1057">
        <v>0.1349749490155038</v>
      </c>
      <c r="BH22" s="294"/>
      <c r="BI22" s="295"/>
    </row>
    <row r="23" spans="1:66" ht="13.5" thickTop="1">
      <c r="A23" s="6"/>
      <c r="B23" s="5" t="s">
        <v>491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11"/>
      <c r="S23" s="7"/>
      <c r="T23" s="7"/>
      <c r="U23" s="7"/>
      <c r="V23" s="11"/>
      <c r="W23" s="7"/>
      <c r="X23" s="11"/>
      <c r="Y23" s="7"/>
      <c r="Z23" s="7"/>
      <c r="AA23" s="7"/>
      <c r="AB23" s="6"/>
      <c r="AC23" s="6"/>
      <c r="AD23" s="13"/>
      <c r="AE23" s="6"/>
      <c r="AF23" s="6"/>
      <c r="AG23" s="6"/>
      <c r="AH23" s="6"/>
      <c r="AI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13"/>
      <c r="BC23" s="6"/>
      <c r="BD23" s="6"/>
      <c r="BE23" s="6"/>
      <c r="BF23" s="6"/>
      <c r="BG23" s="6"/>
    </row>
    <row r="24" spans="1:66" ht="15">
      <c r="R24" s="46"/>
      <c r="S24" s="47"/>
      <c r="T24" s="47"/>
      <c r="U24" s="47"/>
      <c r="V24" s="46"/>
      <c r="AB24" s="39"/>
      <c r="AC24" s="39"/>
      <c r="BH24" s="297"/>
      <c r="BI24" s="297"/>
    </row>
    <row r="25" spans="1:66" ht="15">
      <c r="R25" s="46"/>
      <c r="S25" s="47"/>
      <c r="T25" s="47"/>
      <c r="U25" s="47"/>
      <c r="V25" s="46"/>
      <c r="AB25" s="39"/>
      <c r="AC25" s="39"/>
      <c r="BH25" s="297"/>
      <c r="BI25" s="297"/>
    </row>
    <row r="26" spans="1:66" s="39" customFormat="1">
      <c r="R26" s="47"/>
      <c r="S26" s="46"/>
      <c r="T26" s="46"/>
      <c r="U26" s="46"/>
      <c r="V26" s="47"/>
      <c r="W26" s="46"/>
      <c r="X26" s="47"/>
      <c r="BB26" s="6"/>
      <c r="BH26" s="6"/>
      <c r="BI26" s="6"/>
      <c r="BJ26" s="6"/>
      <c r="BK26" s="6"/>
      <c r="BL26" s="6"/>
      <c r="BM26" s="6"/>
      <c r="BN26" s="6"/>
    </row>
    <row r="27" spans="1:66" s="39" customFormat="1">
      <c r="R27" s="47"/>
      <c r="S27" s="46"/>
      <c r="T27" s="46"/>
      <c r="U27" s="46"/>
      <c r="V27" s="47"/>
      <c r="W27" s="46"/>
      <c r="X27" s="47"/>
      <c r="BH27" s="6"/>
      <c r="BI27" s="6"/>
      <c r="BJ27" s="6"/>
      <c r="BK27" s="6"/>
      <c r="BL27" s="6"/>
      <c r="BM27" s="6"/>
      <c r="BN27" s="6"/>
    </row>
    <row r="28" spans="1:66" s="39" customFormat="1">
      <c r="R28" s="47"/>
      <c r="S28" s="46"/>
      <c r="T28" s="46"/>
      <c r="U28" s="46"/>
      <c r="V28" s="47"/>
      <c r="W28" s="46"/>
      <c r="X28" s="47"/>
      <c r="BH28" s="6"/>
      <c r="BI28" s="6"/>
      <c r="BJ28" s="6"/>
      <c r="BK28" s="6"/>
      <c r="BL28" s="6"/>
      <c r="BM28" s="6"/>
      <c r="BN28" s="6"/>
    </row>
    <row r="29" spans="1:66" s="39" customFormat="1">
      <c r="R29" s="47"/>
      <c r="S29" s="46"/>
      <c r="T29" s="46"/>
      <c r="U29" s="46"/>
      <c r="V29" s="47"/>
      <c r="W29" s="46"/>
      <c r="X29" s="47"/>
      <c r="BH29" s="6"/>
      <c r="BI29" s="6"/>
      <c r="BJ29" s="6"/>
      <c r="BK29" s="6"/>
      <c r="BL29" s="6"/>
      <c r="BM29" s="6"/>
      <c r="BN29" s="6"/>
    </row>
    <row r="33" spans="3:66" s="39" customFormat="1">
      <c r="C33" s="131"/>
      <c r="D33" s="131"/>
      <c r="E33" s="131"/>
      <c r="F33" s="131"/>
      <c r="G33" s="132"/>
      <c r="H33" s="131"/>
      <c r="I33" s="131"/>
      <c r="J33" s="131"/>
      <c r="K33" s="131"/>
      <c r="W33" s="47"/>
      <c r="X33" s="46"/>
      <c r="Y33" s="47"/>
      <c r="Z33" s="47"/>
      <c r="AA33" s="47"/>
      <c r="AB33" s="46"/>
      <c r="AC33" s="47"/>
      <c r="BH33" s="6"/>
      <c r="BI33" s="6"/>
      <c r="BJ33" s="6"/>
      <c r="BK33" s="6"/>
      <c r="BL33" s="6"/>
      <c r="BM33" s="6"/>
      <c r="BN33" s="6"/>
    </row>
    <row r="34" spans="3:66" s="39" customFormat="1">
      <c r="C34" s="131"/>
      <c r="D34" s="131"/>
      <c r="E34" s="131"/>
      <c r="F34" s="131"/>
      <c r="G34" s="132"/>
      <c r="H34" s="131"/>
      <c r="I34" s="131"/>
      <c r="J34" s="131"/>
      <c r="K34" s="131"/>
      <c r="W34" s="47"/>
      <c r="X34" s="46"/>
      <c r="Y34" s="47"/>
      <c r="Z34" s="47"/>
      <c r="AA34" s="47"/>
      <c r="AB34" s="46"/>
      <c r="AC34" s="47"/>
      <c r="BH34" s="6"/>
      <c r="BI34" s="6"/>
      <c r="BJ34" s="6"/>
      <c r="BK34" s="6"/>
      <c r="BL34" s="6"/>
      <c r="BM34" s="6"/>
      <c r="BN34" s="6"/>
    </row>
    <row r="35" spans="3:66" s="39" customFormat="1">
      <c r="C35" s="131"/>
      <c r="D35" s="131"/>
      <c r="E35" s="131"/>
      <c r="F35" s="131"/>
      <c r="G35" s="132"/>
      <c r="H35" s="131"/>
      <c r="I35" s="131"/>
      <c r="J35" s="131"/>
      <c r="K35" s="131"/>
      <c r="W35" s="47"/>
      <c r="X35" s="46"/>
      <c r="Y35" s="47"/>
      <c r="Z35" s="47"/>
      <c r="AA35" s="47"/>
      <c r="AB35" s="46"/>
      <c r="AC35" s="47"/>
      <c r="BH35" s="6"/>
      <c r="BI35" s="6"/>
      <c r="BJ35" s="6"/>
      <c r="BK35" s="6"/>
      <c r="BL35" s="6"/>
      <c r="BM35" s="6"/>
      <c r="BN35" s="6"/>
    </row>
    <row r="36" spans="3:66" s="39" customFormat="1">
      <c r="C36" s="131"/>
      <c r="D36" s="131"/>
      <c r="E36" s="131"/>
      <c r="F36" s="131"/>
      <c r="G36" s="132"/>
      <c r="H36" s="131"/>
      <c r="I36" s="131"/>
      <c r="J36" s="131"/>
      <c r="K36" s="131"/>
      <c r="W36" s="47"/>
      <c r="X36" s="46"/>
      <c r="Y36" s="47"/>
      <c r="Z36" s="47"/>
      <c r="AA36" s="47"/>
      <c r="AB36" s="46"/>
      <c r="AC36" s="47"/>
      <c r="BH36" s="6"/>
      <c r="BI36" s="6"/>
      <c r="BJ36" s="6"/>
      <c r="BK36" s="6"/>
      <c r="BL36" s="6"/>
      <c r="BM36" s="6"/>
      <c r="BN36" s="6"/>
    </row>
    <row r="37" spans="3:66" s="39" customFormat="1">
      <c r="C37" s="131"/>
      <c r="D37" s="131"/>
      <c r="E37" s="131"/>
      <c r="F37" s="131"/>
      <c r="G37" s="132"/>
      <c r="H37" s="131"/>
      <c r="I37" s="131"/>
      <c r="J37" s="131"/>
      <c r="K37" s="131"/>
      <c r="W37" s="47"/>
      <c r="X37" s="46"/>
      <c r="Y37" s="47"/>
      <c r="Z37" s="47"/>
      <c r="AA37" s="47"/>
      <c r="AB37" s="46"/>
      <c r="AC37" s="47"/>
      <c r="BH37" s="6"/>
      <c r="BI37" s="6"/>
      <c r="BJ37" s="6"/>
      <c r="BK37" s="6"/>
      <c r="BL37" s="6"/>
      <c r="BM37" s="6"/>
      <c r="BN37" s="6"/>
    </row>
    <row r="38" spans="3:66" s="39" customFormat="1">
      <c r="C38" s="131"/>
      <c r="D38" s="131"/>
      <c r="E38" s="131"/>
      <c r="F38" s="131"/>
      <c r="G38" s="132"/>
      <c r="H38" s="131"/>
      <c r="I38" s="131"/>
      <c r="J38" s="131"/>
      <c r="K38" s="131"/>
      <c r="W38" s="47"/>
      <c r="X38" s="46"/>
      <c r="Y38" s="47"/>
      <c r="Z38" s="47"/>
      <c r="AA38" s="47"/>
      <c r="AB38" s="46"/>
      <c r="AC38" s="47"/>
      <c r="BH38" s="6"/>
      <c r="BI38" s="6"/>
      <c r="BJ38" s="6"/>
      <c r="BK38" s="6"/>
      <c r="BL38" s="6"/>
      <c r="BM38" s="6"/>
      <c r="BN38" s="6"/>
    </row>
    <row r="39" spans="3:66" s="39" customFormat="1">
      <c r="C39" s="131"/>
      <c r="D39" s="131"/>
      <c r="E39" s="131"/>
      <c r="F39" s="131"/>
      <c r="G39" s="132"/>
      <c r="H39" s="131"/>
      <c r="I39" s="131"/>
      <c r="J39" s="131"/>
      <c r="K39" s="131"/>
      <c r="W39" s="47"/>
      <c r="X39" s="46"/>
      <c r="Y39" s="47"/>
      <c r="Z39" s="47"/>
      <c r="AA39" s="47"/>
      <c r="AB39" s="46"/>
      <c r="AC39" s="47"/>
      <c r="BH39" s="6"/>
      <c r="BI39" s="6"/>
      <c r="BJ39" s="6"/>
      <c r="BK39" s="6"/>
      <c r="BL39" s="6"/>
      <c r="BM39" s="6"/>
      <c r="BN39" s="6"/>
    </row>
    <row r="40" spans="3:66" s="39" customFormat="1">
      <c r="C40" s="131"/>
      <c r="D40" s="131"/>
      <c r="E40" s="131"/>
      <c r="F40" s="131"/>
      <c r="G40" s="132"/>
      <c r="H40" s="131"/>
      <c r="I40" s="131"/>
      <c r="J40" s="131"/>
      <c r="K40" s="131"/>
      <c r="W40" s="47"/>
      <c r="X40" s="46"/>
      <c r="Y40" s="47"/>
      <c r="Z40" s="47"/>
      <c r="AA40" s="47"/>
      <c r="AB40" s="46"/>
      <c r="AC40" s="47"/>
      <c r="BH40" s="6"/>
      <c r="BI40" s="6"/>
      <c r="BJ40" s="6"/>
      <c r="BK40" s="6"/>
      <c r="BL40" s="6"/>
      <c r="BM40" s="6"/>
      <c r="BN40" s="6"/>
    </row>
    <row r="41" spans="3:66" s="39" customFormat="1">
      <c r="C41" s="131"/>
      <c r="D41" s="131"/>
      <c r="E41" s="131"/>
      <c r="F41" s="131"/>
      <c r="G41" s="132"/>
      <c r="H41" s="131"/>
      <c r="I41" s="131"/>
      <c r="J41" s="131"/>
      <c r="K41" s="131"/>
      <c r="W41" s="47"/>
      <c r="X41" s="46"/>
      <c r="Y41" s="47"/>
      <c r="Z41" s="47"/>
      <c r="AA41" s="47"/>
      <c r="AB41" s="46"/>
      <c r="AC41" s="47"/>
      <c r="BH41" s="6"/>
      <c r="BI41" s="6"/>
      <c r="BJ41" s="6"/>
      <c r="BK41" s="6"/>
      <c r="BL41" s="6"/>
      <c r="BM41" s="6"/>
      <c r="BN41" s="6"/>
    </row>
    <row r="42" spans="3:66">
      <c r="C42" s="131"/>
      <c r="D42" s="131"/>
      <c r="E42" s="131"/>
      <c r="F42" s="131"/>
      <c r="G42" s="132"/>
      <c r="H42" s="131"/>
      <c r="I42" s="131"/>
      <c r="J42" s="131"/>
      <c r="K42" s="131"/>
    </row>
    <row r="43" spans="3:66">
      <c r="C43" s="131"/>
      <c r="D43" s="131"/>
      <c r="E43" s="131"/>
      <c r="F43" s="131"/>
      <c r="G43" s="132"/>
      <c r="H43" s="131"/>
      <c r="I43" s="131"/>
      <c r="J43" s="131"/>
      <c r="K43" s="131"/>
    </row>
    <row r="44" spans="3:66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3:66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3:66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3:66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3:66">
      <c r="C48" s="131"/>
      <c r="D48" s="131"/>
      <c r="E48" s="131"/>
      <c r="F48" s="131"/>
      <c r="G48" s="132"/>
      <c r="H48" s="131"/>
      <c r="I48" s="131"/>
      <c r="J48" s="131"/>
      <c r="K48" s="131"/>
    </row>
    <row r="49" spans="1:59">
      <c r="C49" s="131"/>
      <c r="D49" s="131"/>
      <c r="E49" s="131"/>
      <c r="F49" s="131"/>
      <c r="G49" s="132"/>
      <c r="H49" s="131"/>
      <c r="I49" s="131"/>
      <c r="J49" s="131"/>
      <c r="K49" s="131"/>
    </row>
    <row r="50" spans="1:59">
      <c r="C50" s="131"/>
      <c r="D50" s="131"/>
      <c r="E50" s="131"/>
      <c r="F50" s="131"/>
      <c r="G50" s="132"/>
      <c r="H50" s="131"/>
      <c r="I50" s="131"/>
      <c r="J50" s="131"/>
      <c r="K50" s="131"/>
    </row>
    <row r="51" spans="1:59">
      <c r="B51" s="6"/>
      <c r="C51" s="131"/>
      <c r="D51" s="131"/>
      <c r="E51" s="131"/>
      <c r="F51" s="131"/>
      <c r="G51" s="132"/>
      <c r="H51" s="131"/>
      <c r="I51" s="131"/>
      <c r="J51" s="131"/>
      <c r="K51" s="131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59">
      <c r="B52" s="6"/>
      <c r="C52" s="131"/>
      <c r="D52" s="131"/>
      <c r="E52" s="131"/>
      <c r="F52" s="131"/>
      <c r="G52" s="132"/>
      <c r="H52" s="131"/>
      <c r="I52" s="131"/>
      <c r="J52" s="131"/>
      <c r="K52" s="131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59">
      <c r="B53" s="6"/>
      <c r="C53" s="131"/>
      <c r="D53" s="131"/>
      <c r="E53" s="131"/>
      <c r="F53" s="131"/>
      <c r="G53" s="132"/>
      <c r="H53" s="131"/>
      <c r="I53" s="131"/>
      <c r="J53" s="131"/>
      <c r="K53" s="131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59">
      <c r="B54" s="6"/>
      <c r="C54" s="131"/>
      <c r="D54" s="131"/>
      <c r="E54" s="131"/>
      <c r="F54" s="131"/>
      <c r="G54" s="132"/>
      <c r="H54" s="131"/>
      <c r="I54" s="131"/>
      <c r="J54" s="131"/>
      <c r="K54" s="131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</row>
    <row r="55" spans="1:59">
      <c r="B55" s="6"/>
      <c r="C55" s="131"/>
      <c r="D55" s="131"/>
      <c r="E55" s="131"/>
      <c r="F55" s="131"/>
      <c r="G55" s="132"/>
      <c r="H55" s="131"/>
      <c r="I55" s="131"/>
      <c r="J55" s="131"/>
      <c r="K55" s="131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</row>
    <row r="56" spans="1:59">
      <c r="B56" s="6"/>
      <c r="C56" s="131"/>
      <c r="D56" s="131"/>
      <c r="E56" s="131"/>
      <c r="F56" s="131"/>
      <c r="G56" s="132"/>
      <c r="H56" s="131"/>
      <c r="I56" s="131"/>
      <c r="J56" s="131"/>
      <c r="K56" s="131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</row>
    <row r="57" spans="1:59">
      <c r="B57" s="6"/>
      <c r="C57" s="131"/>
      <c r="D57" s="131"/>
      <c r="E57" s="131"/>
      <c r="F57" s="131"/>
      <c r="G57" s="131"/>
      <c r="H57" s="131"/>
      <c r="I57" s="131"/>
      <c r="J57" s="131"/>
      <c r="K57" s="131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</row>
    <row r="58" spans="1:59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</row>
    <row r="59" spans="1:59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</row>
    <row r="60" spans="1:59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</row>
    <row r="61" spans="1:59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</row>
    <row r="62" spans="1:5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</row>
    <row r="63" spans="1:5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</row>
    <row r="64" spans="1:5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</row>
    <row r="65" spans="23:29" s="6" customFormat="1">
      <c r="W65" s="47"/>
      <c r="X65" s="46"/>
      <c r="Y65" s="47"/>
      <c r="Z65" s="47"/>
      <c r="AA65" s="47"/>
      <c r="AB65" s="46"/>
      <c r="AC65" s="47"/>
    </row>
    <row r="66" spans="23:29" s="6" customFormat="1">
      <c r="W66" s="47"/>
      <c r="X66" s="46"/>
      <c r="Y66" s="47"/>
      <c r="Z66" s="47"/>
      <c r="AA66" s="47"/>
      <c r="AB66" s="46"/>
      <c r="AC66" s="47"/>
    </row>
  </sheetData>
  <sortState xmlns:xlrd2="http://schemas.microsoft.com/office/spreadsheetml/2017/richdata2" ref="A10:BG21">
    <sortCondition descending="1" ref="C10:C21"/>
  </sortState>
  <mergeCells count="109"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0F161-308D-4F30-84FF-7C2A1DF9FC9E}">
  <sheetPr>
    <tabColor theme="6" tint="0.39997558519241921"/>
  </sheetPr>
  <dimension ref="A1:BN75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2" width="8.7109375" style="39" customWidth="1"/>
    <col min="23" max="23" width="8.7109375" style="47" customWidth="1"/>
    <col min="24" max="24" width="12.7109375" style="46" customWidth="1"/>
    <col min="25" max="25" width="12.7109375" style="47" customWidth="1"/>
    <col min="26" max="27" width="10.7109375" style="47" customWidth="1"/>
    <col min="28" max="28" width="8.7109375" style="46" customWidth="1"/>
    <col min="29" max="29" width="8.7109375" style="47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1" width="8.7109375" style="39" customWidth="1"/>
    <col min="42" max="43" width="12.7109375" style="39" customWidth="1"/>
    <col min="44" max="45" width="10.7109375" style="39" customWidth="1"/>
    <col min="46" max="47" width="8.7109375" style="39" customWidth="1"/>
    <col min="48" max="49" width="12.7109375" style="39" customWidth="1"/>
    <col min="50" max="51" width="10.7109375" style="39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16384" width="11.42578125" style="6"/>
  </cols>
  <sheetData>
    <row r="1" spans="1:6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 t="s">
        <v>303</v>
      </c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/>
      <c r="BC1" s="1384"/>
      <c r="BD1" s="1384"/>
      <c r="BE1" s="1384"/>
      <c r="BF1" s="1384"/>
      <c r="BG1" s="1384"/>
      <c r="BH1" s="114"/>
      <c r="BI1" s="114"/>
      <c r="BJ1" s="114"/>
      <c r="BK1" s="114"/>
    </row>
    <row r="2" spans="1:66" s="18" customFormat="1" ht="22.5" customHeight="1">
      <c r="A2" s="37"/>
      <c r="B2" s="1385" t="s">
        <v>458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458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 t="s">
        <v>458</v>
      </c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/>
      <c r="BC2" s="1385"/>
      <c r="BD2" s="1385"/>
      <c r="BE2" s="1385"/>
      <c r="BF2" s="1385"/>
      <c r="BG2" s="1385"/>
      <c r="BH2" s="116"/>
      <c r="BI2" s="116"/>
      <c r="BJ2" s="116"/>
      <c r="BK2" s="116"/>
    </row>
    <row r="3" spans="1:6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 t="s">
        <v>486</v>
      </c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/>
      <c r="BC3" s="1139"/>
      <c r="BD3" s="1139"/>
      <c r="BE3" s="1139"/>
      <c r="BF3" s="1139"/>
      <c r="BG3" s="1139"/>
      <c r="BH3" s="117"/>
      <c r="BI3" s="117"/>
      <c r="BJ3" s="117"/>
      <c r="BK3" s="117"/>
    </row>
    <row r="4" spans="1:6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2" t="s">
        <v>14</v>
      </c>
      <c r="Y4" s="1382"/>
      <c r="Z4" s="1382"/>
      <c r="AA4" s="1382"/>
      <c r="AB4" s="1382"/>
      <c r="AC4" s="1382"/>
      <c r="AD4" s="1382"/>
      <c r="AE4" s="1382"/>
      <c r="AF4" s="1382"/>
      <c r="AG4" s="1382"/>
      <c r="AH4" s="1382"/>
      <c r="AI4" s="1382"/>
      <c r="AJ4" s="1382"/>
      <c r="AK4" s="1382"/>
      <c r="AL4" s="1382"/>
      <c r="AM4" s="1382"/>
      <c r="AN4" s="1382"/>
      <c r="AO4" s="1382"/>
      <c r="AP4" s="1382" t="s">
        <v>14</v>
      </c>
      <c r="AQ4" s="1382"/>
      <c r="AR4" s="1382"/>
      <c r="AS4" s="1382"/>
      <c r="AT4" s="1382"/>
      <c r="AU4" s="1382"/>
      <c r="AV4" s="1382"/>
      <c r="AW4" s="1382"/>
      <c r="AX4" s="1382"/>
      <c r="AY4" s="1382"/>
      <c r="AZ4" s="1382"/>
      <c r="BA4" s="1382"/>
      <c r="BB4" s="1382"/>
      <c r="BC4" s="1382"/>
      <c r="BD4" s="1382"/>
      <c r="BE4" s="1382"/>
      <c r="BF4" s="1382"/>
      <c r="BG4" s="1382"/>
      <c r="BH4" s="21"/>
      <c r="BI4" s="21"/>
      <c r="BJ4" s="21"/>
      <c r="BK4" s="21"/>
    </row>
    <row r="5" spans="1:6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1386"/>
      <c r="AE5" s="1386"/>
      <c r="AF5" s="41"/>
      <c r="AG5" s="41"/>
      <c r="AH5" s="1386"/>
      <c r="AI5" s="1386"/>
      <c r="AJ5" s="41"/>
      <c r="AK5" s="41"/>
      <c r="AL5" s="41"/>
      <c r="AM5" s="41"/>
      <c r="AN5" s="41"/>
      <c r="AO5" s="41"/>
      <c r="AP5" s="1429"/>
      <c r="AQ5" s="1429"/>
      <c r="AR5" s="41"/>
      <c r="AS5" s="41"/>
      <c r="AT5" s="1429"/>
      <c r="AU5" s="1429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 t="s">
        <v>78</v>
      </c>
      <c r="BG5" s="1386"/>
    </row>
    <row r="6" spans="1:6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43" t="s">
        <v>38</v>
      </c>
      <c r="M6" s="1131"/>
      <c r="N6" s="1131"/>
      <c r="O6" s="1131"/>
      <c r="P6" s="1131"/>
      <c r="Q6" s="1144"/>
      <c r="R6" s="1143" t="s">
        <v>65</v>
      </c>
      <c r="S6" s="1131"/>
      <c r="T6" s="1131"/>
      <c r="U6" s="1131"/>
      <c r="V6" s="1131"/>
      <c r="W6" s="1144"/>
      <c r="X6" s="1143" t="s">
        <v>113</v>
      </c>
      <c r="Y6" s="1131"/>
      <c r="Z6" s="1131"/>
      <c r="AA6" s="1131"/>
      <c r="AB6" s="1131"/>
      <c r="AC6" s="1144"/>
      <c r="AD6" s="1130" t="s">
        <v>11</v>
      </c>
      <c r="AE6" s="1131"/>
      <c r="AF6" s="1131"/>
      <c r="AG6" s="1131"/>
      <c r="AH6" s="1131"/>
      <c r="AI6" s="1132"/>
      <c r="AJ6" s="1143" t="s">
        <v>142</v>
      </c>
      <c r="AK6" s="1131"/>
      <c r="AL6" s="1131"/>
      <c r="AM6" s="1131"/>
      <c r="AN6" s="1131"/>
      <c r="AO6" s="1144"/>
      <c r="AP6" s="1127" t="s">
        <v>39</v>
      </c>
      <c r="AQ6" s="1128"/>
      <c r="AR6" s="1128"/>
      <c r="AS6" s="1128"/>
      <c r="AT6" s="1128"/>
      <c r="AU6" s="1129"/>
      <c r="AV6" s="1428" t="s">
        <v>445</v>
      </c>
      <c r="AW6" s="1423"/>
      <c r="AX6" s="1423"/>
      <c r="AY6" s="1423"/>
      <c r="AZ6" s="1423"/>
      <c r="BA6" s="1424"/>
      <c r="BB6" s="1422" t="s">
        <v>248</v>
      </c>
      <c r="BC6" s="1423"/>
      <c r="BD6" s="1423"/>
      <c r="BE6" s="1423"/>
      <c r="BF6" s="1423"/>
      <c r="BG6" s="1424"/>
    </row>
    <row r="7" spans="1:6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1" t="s">
        <v>46</v>
      </c>
      <c r="M7" s="1273"/>
      <c r="N7" s="1273" t="s">
        <v>110</v>
      </c>
      <c r="O7" s="1273"/>
      <c r="P7" s="1276" t="s">
        <v>125</v>
      </c>
      <c r="Q7" s="1277"/>
      <c r="R7" s="1294" t="s">
        <v>46</v>
      </c>
      <c r="S7" s="1276"/>
      <c r="T7" s="1273" t="s">
        <v>110</v>
      </c>
      <c r="U7" s="1273"/>
      <c r="V7" s="1276" t="s">
        <v>126</v>
      </c>
      <c r="W7" s="1277"/>
      <c r="X7" s="1271" t="s">
        <v>46</v>
      </c>
      <c r="Y7" s="1272"/>
      <c r="Z7" s="1273" t="s">
        <v>110</v>
      </c>
      <c r="AA7" s="1273"/>
      <c r="AB7" s="1276" t="s">
        <v>127</v>
      </c>
      <c r="AC7" s="1277"/>
      <c r="AD7" s="1276" t="s">
        <v>46</v>
      </c>
      <c r="AE7" s="1272"/>
      <c r="AF7" s="1273" t="s">
        <v>110</v>
      </c>
      <c r="AG7" s="1273"/>
      <c r="AH7" s="1276" t="s">
        <v>126</v>
      </c>
      <c r="AI7" s="1277"/>
      <c r="AJ7" s="1271" t="s">
        <v>46</v>
      </c>
      <c r="AK7" s="1273"/>
      <c r="AL7" s="1273" t="s">
        <v>110</v>
      </c>
      <c r="AM7" s="1273"/>
      <c r="AN7" s="1276" t="s">
        <v>127</v>
      </c>
      <c r="AO7" s="1277"/>
      <c r="AP7" s="1294" t="s">
        <v>46</v>
      </c>
      <c r="AQ7" s="1276"/>
      <c r="AR7" s="1272" t="s">
        <v>110</v>
      </c>
      <c r="AS7" s="1276"/>
      <c r="AT7" s="1276" t="s">
        <v>129</v>
      </c>
      <c r="AU7" s="1277"/>
      <c r="AV7" s="1420" t="s">
        <v>46</v>
      </c>
      <c r="AW7" s="1421"/>
      <c r="AX7" s="1421" t="s">
        <v>110</v>
      </c>
      <c r="AY7" s="1421"/>
      <c r="AZ7" s="1276" t="s">
        <v>131</v>
      </c>
      <c r="BA7" s="1277"/>
      <c r="BB7" s="1425" t="s">
        <v>46</v>
      </c>
      <c r="BC7" s="1426"/>
      <c r="BD7" s="1421" t="s">
        <v>110</v>
      </c>
      <c r="BE7" s="1421"/>
      <c r="BF7" s="1425" t="s">
        <v>132</v>
      </c>
      <c r="BG7" s="1427"/>
      <c r="BH7" s="262"/>
      <c r="BI7" s="262"/>
      <c r="BJ7" s="262"/>
      <c r="BK7" s="262"/>
      <c r="BL7" s="262"/>
      <c r="BM7" s="262"/>
      <c r="BN7" s="262"/>
    </row>
    <row r="8" spans="1:6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28">
        <v>45838</v>
      </c>
      <c r="N8" s="1390" t="s">
        <v>46</v>
      </c>
      <c r="O8" s="1390" t="s">
        <v>47</v>
      </c>
      <c r="P8" s="33">
        <v>45473</v>
      </c>
      <c r="Q8" s="29">
        <v>45838</v>
      </c>
      <c r="R8" s="27">
        <v>45473</v>
      </c>
      <c r="S8" s="28">
        <v>45838</v>
      </c>
      <c r="T8" s="1392" t="s">
        <v>46</v>
      </c>
      <c r="U8" s="1392" t="s">
        <v>47</v>
      </c>
      <c r="V8" s="28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33">
        <v>45473</v>
      </c>
      <c r="AO8" s="29">
        <v>45838</v>
      </c>
      <c r="AP8" s="27">
        <v>45473</v>
      </c>
      <c r="AQ8" s="34">
        <v>45838</v>
      </c>
      <c r="AR8" s="1407" t="s">
        <v>46</v>
      </c>
      <c r="AS8" s="1407" t="s">
        <v>47</v>
      </c>
      <c r="AT8" s="28">
        <v>45473</v>
      </c>
      <c r="AU8" s="29">
        <v>45838</v>
      </c>
      <c r="AV8" s="1048">
        <v>45473</v>
      </c>
      <c r="AW8" s="1049">
        <v>45838</v>
      </c>
      <c r="AX8" s="1418" t="s">
        <v>46</v>
      </c>
      <c r="AY8" s="1418" t="s">
        <v>47</v>
      </c>
      <c r="AZ8" s="1050">
        <v>45473</v>
      </c>
      <c r="BA8" s="1051">
        <v>45838</v>
      </c>
      <c r="BB8" s="1048">
        <v>45473</v>
      </c>
      <c r="BC8" s="1052">
        <v>45838</v>
      </c>
      <c r="BD8" s="1418" t="s">
        <v>46</v>
      </c>
      <c r="BE8" s="1418" t="s">
        <v>47</v>
      </c>
      <c r="BF8" s="1049">
        <v>45473</v>
      </c>
      <c r="BG8" s="1051">
        <v>45838</v>
      </c>
    </row>
    <row r="9" spans="1:6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396">
        <v>3</v>
      </c>
      <c r="M9" s="1401"/>
      <c r="N9" s="1391"/>
      <c r="O9" s="1391"/>
      <c r="P9" s="1394" t="s">
        <v>53</v>
      </c>
      <c r="Q9" s="1395"/>
      <c r="R9" s="1399">
        <v>4</v>
      </c>
      <c r="S9" s="1400"/>
      <c r="T9" s="1393"/>
      <c r="U9" s="1393"/>
      <c r="V9" s="1398" t="s">
        <v>447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400">
        <v>6</v>
      </c>
      <c r="AE9" s="1397"/>
      <c r="AF9" s="1393"/>
      <c r="AG9" s="1393"/>
      <c r="AH9" s="1398" t="s">
        <v>448</v>
      </c>
      <c r="AI9" s="1402"/>
      <c r="AJ9" s="1396">
        <v>7</v>
      </c>
      <c r="AK9" s="1401"/>
      <c r="AL9" s="1393"/>
      <c r="AM9" s="1393"/>
      <c r="AN9" s="1394" t="s">
        <v>449</v>
      </c>
      <c r="AO9" s="1395"/>
      <c r="AP9" s="1399">
        <v>8</v>
      </c>
      <c r="AQ9" s="1400"/>
      <c r="AR9" s="1408"/>
      <c r="AS9" s="1408"/>
      <c r="AT9" s="1402" t="s">
        <v>450</v>
      </c>
      <c r="AU9" s="1403"/>
      <c r="AV9" s="1416">
        <v>9</v>
      </c>
      <c r="AW9" s="1417"/>
      <c r="AX9" s="1419"/>
      <c r="AY9" s="1419"/>
      <c r="AZ9" s="1411" t="s">
        <v>451</v>
      </c>
      <c r="BA9" s="1412"/>
      <c r="BB9" s="1413">
        <v>10</v>
      </c>
      <c r="BC9" s="1414"/>
      <c r="BD9" s="1419"/>
      <c r="BE9" s="1419"/>
      <c r="BF9" s="1415" t="s">
        <v>452</v>
      </c>
      <c r="BG9" s="1412"/>
    </row>
    <row r="10" spans="1:66" s="752" customFormat="1" ht="19.5" customHeight="1">
      <c r="A10" s="758" t="s">
        <v>50</v>
      </c>
      <c r="B10" s="428">
        <v>79550.61</v>
      </c>
      <c r="C10" s="429">
        <v>70945.97</v>
      </c>
      <c r="D10" s="749">
        <v>-8604.64</v>
      </c>
      <c r="E10" s="388">
        <v>-0.10816560677535973</v>
      </c>
      <c r="F10" s="428">
        <v>50049.8</v>
      </c>
      <c r="G10" s="750">
        <v>42892.31</v>
      </c>
      <c r="H10" s="749">
        <v>-7157.4900000000052</v>
      </c>
      <c r="I10" s="442">
        <v>-0.14300736466479397</v>
      </c>
      <c r="J10" s="748">
        <v>0.62915670916916921</v>
      </c>
      <c r="K10" s="670">
        <v>0.6045771169243298</v>
      </c>
      <c r="L10" s="428">
        <v>46701.91</v>
      </c>
      <c r="M10" s="750">
        <v>41783.96</v>
      </c>
      <c r="N10" s="749">
        <v>-4917.9500000000044</v>
      </c>
      <c r="O10" s="442">
        <v>-0.10530511492998904</v>
      </c>
      <c r="P10" s="748">
        <v>0.93310882361168279</v>
      </c>
      <c r="Q10" s="670">
        <v>0.97415970368581228</v>
      </c>
      <c r="R10" s="428">
        <v>2766.19</v>
      </c>
      <c r="S10" s="750">
        <v>2397.2199999999998</v>
      </c>
      <c r="T10" s="749">
        <v>-368.97000000000025</v>
      </c>
      <c r="U10" s="442">
        <v>-0.13338563150036703</v>
      </c>
      <c r="V10" s="669">
        <v>3.4772706331227379E-2</v>
      </c>
      <c r="W10" s="670">
        <v>3.3789375210459452E-2</v>
      </c>
      <c r="X10" s="428">
        <v>43935.72</v>
      </c>
      <c r="Y10" s="429">
        <v>39386.74</v>
      </c>
      <c r="Z10" s="749">
        <v>-4548.9800000000032</v>
      </c>
      <c r="AA10" s="442">
        <v>-0.10353716748012785</v>
      </c>
      <c r="AB10" s="669">
        <v>0.8778400712889961</v>
      </c>
      <c r="AC10" s="670">
        <v>0.91827043122648322</v>
      </c>
      <c r="AD10" s="428">
        <v>19550.560000000001</v>
      </c>
      <c r="AE10" s="429">
        <v>26154.52</v>
      </c>
      <c r="AF10" s="749">
        <v>6603.9599999999991</v>
      </c>
      <c r="AG10" s="442">
        <v>0.33778878968172771</v>
      </c>
      <c r="AH10" s="669">
        <v>0.24576254035009915</v>
      </c>
      <c r="AI10" s="670">
        <v>0.36865406167538478</v>
      </c>
      <c r="AJ10" s="428">
        <v>12609.84</v>
      </c>
      <c r="AK10" s="429">
        <v>16198.3</v>
      </c>
      <c r="AL10" s="749">
        <v>3588.4599999999991</v>
      </c>
      <c r="AM10" s="442">
        <v>0.28457617225912457</v>
      </c>
      <c r="AN10" s="669">
        <v>0.25194586192152613</v>
      </c>
      <c r="AO10" s="751">
        <v>0.37765044596572206</v>
      </c>
      <c r="AP10" s="428">
        <v>19834.11</v>
      </c>
      <c r="AQ10" s="750">
        <v>14040.47</v>
      </c>
      <c r="AR10" s="749">
        <v>-5793.6400000000012</v>
      </c>
      <c r="AS10" s="442">
        <v>-0.29210486379272882</v>
      </c>
      <c r="AT10" s="669">
        <v>0.42469590644151384</v>
      </c>
      <c r="AU10" s="670">
        <v>0.33602535518414245</v>
      </c>
      <c r="AV10" s="785">
        <v>21423.07</v>
      </c>
      <c r="AW10" s="1033">
        <v>21957.54</v>
      </c>
      <c r="AX10" s="749">
        <v>534.47000000000116</v>
      </c>
      <c r="AY10" s="1060">
        <v>2.4948338403412824E-2</v>
      </c>
      <c r="AZ10" s="1061">
        <v>0.26930114049408294</v>
      </c>
      <c r="BA10" s="1062">
        <v>0.30949664935161225</v>
      </c>
      <c r="BB10" s="785">
        <v>10677.79</v>
      </c>
      <c r="BC10" s="1033">
        <v>8978.92</v>
      </c>
      <c r="BD10" s="749">
        <v>-1698.8700000000008</v>
      </c>
      <c r="BE10" s="1060">
        <v>-0.15910314774873832</v>
      </c>
      <c r="BF10" s="1061">
        <v>0.24303209324895553</v>
      </c>
      <c r="BG10" s="1062">
        <v>0.22796809281499308</v>
      </c>
    </row>
    <row r="11" spans="1:66" s="752" customFormat="1" ht="19.5" customHeight="1">
      <c r="A11" s="758" t="s">
        <v>23</v>
      </c>
      <c r="B11" s="428">
        <v>52908.26</v>
      </c>
      <c r="C11" s="429">
        <v>46315.73</v>
      </c>
      <c r="D11" s="753">
        <v>-6592.5299999999988</v>
      </c>
      <c r="E11" s="388">
        <v>-0.12460303929858965</v>
      </c>
      <c r="F11" s="428">
        <v>25011.19</v>
      </c>
      <c r="G11" s="750">
        <v>20500.91</v>
      </c>
      <c r="H11" s="753">
        <v>-4510.2799999999988</v>
      </c>
      <c r="I11" s="404">
        <v>-0.18033048407532784</v>
      </c>
      <c r="J11" s="743">
        <v>0.47272750984439854</v>
      </c>
      <c r="K11" s="670">
        <v>0.44263385247301507</v>
      </c>
      <c r="L11" s="428">
        <v>25658.81</v>
      </c>
      <c r="M11" s="750">
        <v>21602.46</v>
      </c>
      <c r="N11" s="753">
        <v>-4056.3500000000022</v>
      </c>
      <c r="O11" s="404">
        <v>-0.15808800174287124</v>
      </c>
      <c r="P11" s="743">
        <v>1.0258932101991149</v>
      </c>
      <c r="Q11" s="670">
        <v>1.0537317611754795</v>
      </c>
      <c r="R11" s="428">
        <v>0</v>
      </c>
      <c r="S11" s="750">
        <v>0</v>
      </c>
      <c r="T11" s="753">
        <v>0</v>
      </c>
      <c r="U11" s="404">
        <v>0</v>
      </c>
      <c r="V11" s="671">
        <v>0</v>
      </c>
      <c r="W11" s="670">
        <v>0</v>
      </c>
      <c r="X11" s="428">
        <v>25658.81</v>
      </c>
      <c r="Y11" s="429">
        <v>21602.46</v>
      </c>
      <c r="Z11" s="753">
        <v>-4056.3500000000022</v>
      </c>
      <c r="AA11" s="404">
        <v>-0.15808800174287124</v>
      </c>
      <c r="AB11" s="671">
        <v>1.0258932101991149</v>
      </c>
      <c r="AC11" s="670">
        <v>1.0537317611754795</v>
      </c>
      <c r="AD11" s="428">
        <v>9797.2800000000007</v>
      </c>
      <c r="AE11" s="429">
        <v>6029.78</v>
      </c>
      <c r="AF11" s="753">
        <v>-3767.5000000000009</v>
      </c>
      <c r="AG11" s="404">
        <v>-0.38454550650792879</v>
      </c>
      <c r="AH11" s="671">
        <v>0.1851748668355376</v>
      </c>
      <c r="AI11" s="670">
        <v>0.13018859899217824</v>
      </c>
      <c r="AJ11" s="428">
        <v>8296.7800000000007</v>
      </c>
      <c r="AK11" s="429">
        <v>3659</v>
      </c>
      <c r="AL11" s="753">
        <v>-4637.7800000000007</v>
      </c>
      <c r="AM11" s="404">
        <v>-0.55898553414698238</v>
      </c>
      <c r="AN11" s="671">
        <v>0.33172272091012067</v>
      </c>
      <c r="AO11" s="670">
        <v>0.17847988211255011</v>
      </c>
      <c r="AP11" s="428">
        <v>8334.5300000000007</v>
      </c>
      <c r="AQ11" s="750">
        <v>6971.68</v>
      </c>
      <c r="AR11" s="753">
        <v>-1362.8500000000004</v>
      </c>
      <c r="AS11" s="404">
        <v>-0.16351851874070886</v>
      </c>
      <c r="AT11" s="671">
        <v>0.32482137714102877</v>
      </c>
      <c r="AU11" s="670">
        <v>0.32272620803371471</v>
      </c>
      <c r="AV11" s="785">
        <v>17673.009999999998</v>
      </c>
      <c r="AW11" s="1033">
        <v>15325.46</v>
      </c>
      <c r="AX11" s="753">
        <v>-2347.5499999999993</v>
      </c>
      <c r="AY11" s="1063">
        <v>-0.13283249429497293</v>
      </c>
      <c r="AZ11" s="1064">
        <v>0.33403120798151364</v>
      </c>
      <c r="BA11" s="1062">
        <v>0.33089103853053808</v>
      </c>
      <c r="BB11" s="785">
        <v>5768.13</v>
      </c>
      <c r="BC11" s="1033">
        <v>4851.12</v>
      </c>
      <c r="BD11" s="753">
        <v>-917.01000000000022</v>
      </c>
      <c r="BE11" s="1063">
        <v>-0.15897873314228358</v>
      </c>
      <c r="BF11" s="1064">
        <v>0.2248011501702534</v>
      </c>
      <c r="BG11" s="1062">
        <v>0.2245633136226152</v>
      </c>
      <c r="BH11" s="788"/>
    </row>
    <row r="12" spans="1:66" s="752" customFormat="1" ht="19.5" customHeight="1">
      <c r="A12" s="758" t="s">
        <v>24</v>
      </c>
      <c r="B12" s="428">
        <v>41701.1</v>
      </c>
      <c r="C12" s="429">
        <v>42864.77</v>
      </c>
      <c r="D12" s="753">
        <v>1163.6699999999983</v>
      </c>
      <c r="E12" s="388">
        <v>2.7905019292057003E-2</v>
      </c>
      <c r="F12" s="428">
        <v>9457.85</v>
      </c>
      <c r="G12" s="750">
        <v>8546.73</v>
      </c>
      <c r="H12" s="753">
        <v>-911.1200000000008</v>
      </c>
      <c r="I12" s="404">
        <v>-9.6334790676528045E-2</v>
      </c>
      <c r="J12" s="743">
        <v>0.22680097167700614</v>
      </c>
      <c r="K12" s="670">
        <v>0.19938821554390704</v>
      </c>
      <c r="L12" s="428">
        <v>10470.950000000001</v>
      </c>
      <c r="M12" s="750">
        <v>9221.25</v>
      </c>
      <c r="N12" s="753">
        <v>-1249.7000000000007</v>
      </c>
      <c r="O12" s="404">
        <v>-0.11934924720297592</v>
      </c>
      <c r="P12" s="743">
        <v>1.1071173681122031</v>
      </c>
      <c r="Q12" s="670">
        <v>1.0789214120488186</v>
      </c>
      <c r="R12" s="428">
        <v>489.11</v>
      </c>
      <c r="S12" s="750">
        <v>613.35</v>
      </c>
      <c r="T12" s="753">
        <v>124.24000000000001</v>
      </c>
      <c r="U12" s="404">
        <v>0.25401238985095376</v>
      </c>
      <c r="V12" s="671">
        <v>1.1728947198035545E-2</v>
      </c>
      <c r="W12" s="670">
        <v>1.4308953483245099E-2</v>
      </c>
      <c r="X12" s="428">
        <v>9981.84</v>
      </c>
      <c r="Y12" s="429">
        <v>8607.9</v>
      </c>
      <c r="Z12" s="753">
        <v>-1373.9400000000005</v>
      </c>
      <c r="AA12" s="404">
        <v>-0.13764396143396412</v>
      </c>
      <c r="AB12" s="671">
        <v>1.0554026549374329</v>
      </c>
      <c r="AC12" s="670">
        <v>1.0071571232506467</v>
      </c>
      <c r="AD12" s="428">
        <v>26763.81</v>
      </c>
      <c r="AE12" s="429">
        <v>23213.47</v>
      </c>
      <c r="AF12" s="753">
        <v>-3550.34</v>
      </c>
      <c r="AG12" s="404">
        <v>-0.1326545062156696</v>
      </c>
      <c r="AH12" s="671">
        <v>0.64180105560764589</v>
      </c>
      <c r="AI12" s="670">
        <v>0.5415512552616053</v>
      </c>
      <c r="AJ12" s="428">
        <v>12654.23</v>
      </c>
      <c r="AK12" s="429">
        <v>12780.39</v>
      </c>
      <c r="AL12" s="753">
        <v>126.15999999999985</v>
      </c>
      <c r="AM12" s="404">
        <v>9.9697887583835489E-3</v>
      </c>
      <c r="AN12" s="671">
        <v>1.3379605301416282</v>
      </c>
      <c r="AO12" s="670">
        <v>1.4953543635987097</v>
      </c>
      <c r="AP12" s="428">
        <v>12684.87</v>
      </c>
      <c r="AQ12" s="750">
        <v>14884.6</v>
      </c>
      <c r="AR12" s="753">
        <v>2199.7299999999996</v>
      </c>
      <c r="AS12" s="404">
        <v>0.17341368102314011</v>
      </c>
      <c r="AT12" s="671">
        <v>1.2114344925723073</v>
      </c>
      <c r="AU12" s="670">
        <v>1.6141629388640368</v>
      </c>
      <c r="AV12" s="785">
        <v>13305.17</v>
      </c>
      <c r="AW12" s="1033">
        <v>14057.47</v>
      </c>
      <c r="AX12" s="753">
        <v>752.29999999999927</v>
      </c>
      <c r="AY12" s="1063">
        <v>5.6541930693106458E-2</v>
      </c>
      <c r="AZ12" s="1064">
        <v>0.31906040847843342</v>
      </c>
      <c r="BA12" s="1062">
        <v>0.32794926929504115</v>
      </c>
      <c r="BB12" s="785">
        <v>923.74</v>
      </c>
      <c r="BC12" s="1033">
        <v>671.8</v>
      </c>
      <c r="BD12" s="753">
        <v>-251.94000000000005</v>
      </c>
      <c r="BE12" s="1063">
        <v>-0.27273908242579087</v>
      </c>
      <c r="BF12" s="1064">
        <v>9.2542056374375861E-2</v>
      </c>
      <c r="BG12" s="1062">
        <v>7.8044586949197831E-2</v>
      </c>
    </row>
    <row r="13" spans="1:66" s="752" customFormat="1" ht="19.5" customHeight="1">
      <c r="A13" s="758" t="s">
        <v>293</v>
      </c>
      <c r="B13" s="428">
        <v>27206.51</v>
      </c>
      <c r="C13" s="429">
        <v>26476.5</v>
      </c>
      <c r="D13" s="753">
        <v>-730.0099999999984</v>
      </c>
      <c r="E13" s="388">
        <v>-2.6832180974332924E-2</v>
      </c>
      <c r="F13" s="428">
        <v>2054.41</v>
      </c>
      <c r="G13" s="750">
        <v>3090.15</v>
      </c>
      <c r="H13" s="753">
        <v>1035.7400000000002</v>
      </c>
      <c r="I13" s="404">
        <v>0.504154477441212</v>
      </c>
      <c r="J13" s="743">
        <v>7.551170657316944E-2</v>
      </c>
      <c r="K13" s="670">
        <v>0.1167129341113818</v>
      </c>
      <c r="L13" s="428">
        <v>1871.57</v>
      </c>
      <c r="M13" s="750">
        <v>2620.71</v>
      </c>
      <c r="N13" s="753">
        <v>749.1400000000001</v>
      </c>
      <c r="O13" s="404">
        <v>0.40027356711210382</v>
      </c>
      <c r="P13" s="743">
        <v>0.91100121202681061</v>
      </c>
      <c r="Q13" s="670">
        <v>0.84808504441531962</v>
      </c>
      <c r="R13" s="428">
        <v>236.45</v>
      </c>
      <c r="S13" s="750">
        <v>276.83999999999997</v>
      </c>
      <c r="T13" s="753">
        <v>40.389999999999986</v>
      </c>
      <c r="U13" s="404">
        <v>0.17081835483188829</v>
      </c>
      <c r="V13" s="671">
        <v>8.6909346329242521E-3</v>
      </c>
      <c r="W13" s="670">
        <v>1.0456064812191943E-2</v>
      </c>
      <c r="X13" s="428">
        <v>1635.12</v>
      </c>
      <c r="Y13" s="429">
        <v>2343.87</v>
      </c>
      <c r="Z13" s="753">
        <v>708.75</v>
      </c>
      <c r="AA13" s="404">
        <v>0.43345442536327611</v>
      </c>
      <c r="AB13" s="671">
        <v>0.79590734079370717</v>
      </c>
      <c r="AC13" s="670">
        <v>0.75849716033202264</v>
      </c>
      <c r="AD13" s="428">
        <v>22713.05</v>
      </c>
      <c r="AE13" s="429">
        <v>3155.99</v>
      </c>
      <c r="AF13" s="753">
        <v>-19557.059999999998</v>
      </c>
      <c r="AG13" s="404">
        <v>-0.86104948476756749</v>
      </c>
      <c r="AH13" s="671">
        <v>0.83483879409744211</v>
      </c>
      <c r="AI13" s="670">
        <v>0.1191996676297849</v>
      </c>
      <c r="AJ13" s="428">
        <v>1322.79</v>
      </c>
      <c r="AK13" s="429">
        <v>703.61</v>
      </c>
      <c r="AL13" s="753">
        <v>-619.17999999999995</v>
      </c>
      <c r="AM13" s="404">
        <v>-0.46808639315386413</v>
      </c>
      <c r="AN13" s="671">
        <v>0.6438782910908728</v>
      </c>
      <c r="AO13" s="670">
        <v>0.22769444848955553</v>
      </c>
      <c r="AP13" s="428">
        <v>1105.69</v>
      </c>
      <c r="AQ13" s="750">
        <v>174.11</v>
      </c>
      <c r="AR13" s="753">
        <v>-931.58</v>
      </c>
      <c r="AS13" s="404">
        <v>-0.84253271712686195</v>
      </c>
      <c r="AT13" s="671">
        <v>0.59078207066794197</v>
      </c>
      <c r="AU13" s="670">
        <v>6.6436194771645862E-2</v>
      </c>
      <c r="AV13" s="785">
        <v>5286.03</v>
      </c>
      <c r="AW13" s="1033">
        <v>5965.62</v>
      </c>
      <c r="AX13" s="753">
        <v>679.59000000000015</v>
      </c>
      <c r="AY13" s="1063">
        <v>0.1285634020238251</v>
      </c>
      <c r="AZ13" s="1064">
        <v>0.19429283653066859</v>
      </c>
      <c r="BA13" s="1062">
        <v>0.22531754574811624</v>
      </c>
      <c r="BB13" s="785">
        <v>-5360.45</v>
      </c>
      <c r="BC13" s="1033">
        <v>-3889.38</v>
      </c>
      <c r="BD13" s="753">
        <v>1471.0699999999997</v>
      </c>
      <c r="BE13" s="1063">
        <v>0.27443031835013848</v>
      </c>
      <c r="BF13" s="1064">
        <v>-3.2783220803366113</v>
      </c>
      <c r="BG13" s="1062">
        <v>-1.6593838395474152</v>
      </c>
    </row>
    <row r="14" spans="1:66" s="752" customFormat="1" ht="19.5" customHeight="1">
      <c r="A14" s="758" t="s">
        <v>324</v>
      </c>
      <c r="B14" s="428">
        <v>15761.18</v>
      </c>
      <c r="C14" s="429">
        <v>19209.32</v>
      </c>
      <c r="D14" s="753">
        <v>3448.1399999999994</v>
      </c>
      <c r="E14" s="388">
        <v>0.21877422883312031</v>
      </c>
      <c r="F14" s="428">
        <v>2145.3000000000002</v>
      </c>
      <c r="G14" s="750">
        <v>3112.37</v>
      </c>
      <c r="H14" s="753">
        <v>967.06999999999971</v>
      </c>
      <c r="I14" s="404">
        <v>0.45078543793408832</v>
      </c>
      <c r="J14" s="743">
        <v>0.13611290525201794</v>
      </c>
      <c r="K14" s="670">
        <v>0.16202395503849173</v>
      </c>
      <c r="L14" s="428">
        <v>1608.32</v>
      </c>
      <c r="M14" s="750">
        <v>3112.37</v>
      </c>
      <c r="N14" s="753">
        <v>1504.05</v>
      </c>
      <c r="O14" s="404">
        <v>0.93516837445284517</v>
      </c>
      <c r="P14" s="743">
        <v>0.74969468139654116</v>
      </c>
      <c r="Q14" s="670">
        <v>1</v>
      </c>
      <c r="R14" s="428">
        <v>117.4</v>
      </c>
      <c r="S14" s="750">
        <v>313.08999999999997</v>
      </c>
      <c r="T14" s="753">
        <v>195.68999999999997</v>
      </c>
      <c r="U14" s="404">
        <v>1.6668654173764903</v>
      </c>
      <c r="V14" s="671">
        <v>7.4486808728788075E-3</v>
      </c>
      <c r="W14" s="670">
        <v>1.6298859095480733E-2</v>
      </c>
      <c r="X14" s="428">
        <v>1490.93</v>
      </c>
      <c r="Y14" s="429">
        <v>2799.28</v>
      </c>
      <c r="Z14" s="753">
        <v>1308.3500000000001</v>
      </c>
      <c r="AA14" s="404">
        <v>0.87753952231157739</v>
      </c>
      <c r="AB14" s="671">
        <v>0.69497506176292356</v>
      </c>
      <c r="AC14" s="670">
        <v>0.89940463376783619</v>
      </c>
      <c r="AD14" s="428">
        <v>174.86</v>
      </c>
      <c r="AE14" s="429">
        <v>180.04</v>
      </c>
      <c r="AF14" s="753">
        <v>5.1799999999999784</v>
      </c>
      <c r="AG14" s="404">
        <v>2.9623698959167208E-2</v>
      </c>
      <c r="AH14" s="671">
        <v>1.109434699686191E-2</v>
      </c>
      <c r="AI14" s="670">
        <v>9.3725337492425558E-3</v>
      </c>
      <c r="AJ14" s="428">
        <v>47.18</v>
      </c>
      <c r="AK14" s="429">
        <v>50.44</v>
      </c>
      <c r="AL14" s="753">
        <v>3.259999999999998</v>
      </c>
      <c r="AM14" s="404">
        <v>6.909707503179309E-2</v>
      </c>
      <c r="AN14" s="671">
        <v>2.1992262154477228E-2</v>
      </c>
      <c r="AO14" s="670">
        <v>1.6206299379572481E-2</v>
      </c>
      <c r="AP14" s="428">
        <v>346.86</v>
      </c>
      <c r="AQ14" s="750">
        <v>864.09</v>
      </c>
      <c r="AR14" s="753">
        <v>517.23</v>
      </c>
      <c r="AS14" s="404">
        <v>1.4911779968863519</v>
      </c>
      <c r="AT14" s="671">
        <v>0.21566603660962994</v>
      </c>
      <c r="AU14" s="670">
        <v>0.27763087293605837</v>
      </c>
      <c r="AV14" s="785">
        <v>4631.34</v>
      </c>
      <c r="AW14" s="1033">
        <v>4315.72</v>
      </c>
      <c r="AX14" s="753">
        <v>-315.61999999999989</v>
      </c>
      <c r="AY14" s="1063">
        <v>-6.8148743128338643E-2</v>
      </c>
      <c r="AZ14" s="1064">
        <v>0.29384475020271328</v>
      </c>
      <c r="BA14" s="1062">
        <v>0.22466802572917732</v>
      </c>
      <c r="BB14" s="785">
        <v>-1389.62</v>
      </c>
      <c r="BC14" s="1033">
        <v>-2807.49</v>
      </c>
      <c r="BD14" s="753">
        <v>-1417.87</v>
      </c>
      <c r="BE14" s="1063">
        <v>-1.0203292986571868</v>
      </c>
      <c r="BF14" s="1064">
        <v>-0.93204912370131388</v>
      </c>
      <c r="BG14" s="1062">
        <v>-1.0029328970306648</v>
      </c>
    </row>
    <row r="15" spans="1:66" s="752" customFormat="1" ht="19.5" customHeight="1">
      <c r="A15" s="758" t="s">
        <v>2</v>
      </c>
      <c r="B15" s="428">
        <v>19394.46</v>
      </c>
      <c r="C15" s="429">
        <v>13525.5</v>
      </c>
      <c r="D15" s="753">
        <v>-5868.9599999999991</v>
      </c>
      <c r="E15" s="388">
        <v>-0.30261012680940841</v>
      </c>
      <c r="F15" s="428">
        <v>5107.58</v>
      </c>
      <c r="G15" s="750">
        <v>5450.14</v>
      </c>
      <c r="H15" s="753">
        <v>342.5600000000004</v>
      </c>
      <c r="I15" s="404">
        <v>6.7068944588239518E-2</v>
      </c>
      <c r="J15" s="743">
        <v>0.26335252438067369</v>
      </c>
      <c r="K15" s="670">
        <v>0.40295294074156224</v>
      </c>
      <c r="L15" s="428">
        <v>4765.2700000000004</v>
      </c>
      <c r="M15" s="750">
        <v>4759.3100000000004</v>
      </c>
      <c r="N15" s="753">
        <v>-5.9600000000000364</v>
      </c>
      <c r="O15" s="404">
        <v>-1.2507161189187677E-3</v>
      </c>
      <c r="P15" s="743">
        <v>0.93298000227113442</v>
      </c>
      <c r="Q15" s="670">
        <v>0.87324545791484254</v>
      </c>
      <c r="R15" s="428">
        <v>423.71</v>
      </c>
      <c r="S15" s="750">
        <v>-2101.5500000000002</v>
      </c>
      <c r="T15" s="753">
        <v>-2525.2600000000002</v>
      </c>
      <c r="U15" s="404">
        <v>-5.9598782185929062</v>
      </c>
      <c r="V15" s="671">
        <v>2.1846960420656206E-2</v>
      </c>
      <c r="W15" s="670">
        <v>-0.15537688070681308</v>
      </c>
      <c r="X15" s="428">
        <v>4341.5600000000004</v>
      </c>
      <c r="Y15" s="429">
        <v>6860.86</v>
      </c>
      <c r="Z15" s="753">
        <v>2519.2999999999993</v>
      </c>
      <c r="AA15" s="404">
        <v>0.58027529275191381</v>
      </c>
      <c r="AB15" s="671">
        <v>0.85002290713018702</v>
      </c>
      <c r="AC15" s="670">
        <v>1.258841057293941</v>
      </c>
      <c r="AD15" s="428">
        <v>1222.03</v>
      </c>
      <c r="AE15" s="429">
        <v>-7506.29</v>
      </c>
      <c r="AF15" s="753">
        <v>-8728.32</v>
      </c>
      <c r="AG15" s="404">
        <v>-7.1424760439596406</v>
      </c>
      <c r="AH15" s="671">
        <v>6.3009230470969541E-2</v>
      </c>
      <c r="AI15" s="670">
        <v>-0.55497319877268858</v>
      </c>
      <c r="AJ15" s="428">
        <v>617.46</v>
      </c>
      <c r="AK15" s="429">
        <v>-1367.43</v>
      </c>
      <c r="AL15" s="753">
        <v>-1984.89</v>
      </c>
      <c r="AM15" s="404">
        <v>-3.2146049946555242</v>
      </c>
      <c r="AN15" s="671">
        <v>0.12089091115557662</v>
      </c>
      <c r="AO15" s="670">
        <v>-0.25089814206607536</v>
      </c>
      <c r="AP15" s="428">
        <v>-56.85</v>
      </c>
      <c r="AQ15" s="750">
        <v>-3437.32</v>
      </c>
      <c r="AR15" s="753">
        <v>-3380.4700000000003</v>
      </c>
      <c r="AS15" s="404">
        <v>-59.462972735268252</v>
      </c>
      <c r="AT15" s="671">
        <v>-1.1930069020223408E-2</v>
      </c>
      <c r="AU15" s="670">
        <v>-0.72223074353215067</v>
      </c>
      <c r="AV15" s="785">
        <v>2048.66</v>
      </c>
      <c r="AW15" s="1033">
        <v>2215.6</v>
      </c>
      <c r="AX15" s="753">
        <v>166.94000000000005</v>
      </c>
      <c r="AY15" s="1063">
        <v>8.148741128347313E-2</v>
      </c>
      <c r="AZ15" s="1064">
        <v>0.10563119571259008</v>
      </c>
      <c r="BA15" s="1062">
        <v>0.16380910132712284</v>
      </c>
      <c r="BB15" s="785">
        <v>-3680.11</v>
      </c>
      <c r="BC15" s="1033">
        <v>181.61</v>
      </c>
      <c r="BD15" s="753">
        <v>3861.7200000000003</v>
      </c>
      <c r="BE15" s="1063">
        <v>1.0493490683702389</v>
      </c>
      <c r="BF15" s="1064">
        <v>-0.84764692875371983</v>
      </c>
      <c r="BG15" s="1062">
        <v>2.6470442480971777E-2</v>
      </c>
    </row>
    <row r="16" spans="1:66" s="752" customFormat="1" ht="19.5" customHeight="1">
      <c r="A16" s="758" t="s">
        <v>0</v>
      </c>
      <c r="B16" s="428">
        <v>11998.22</v>
      </c>
      <c r="C16" s="429">
        <v>12281.57</v>
      </c>
      <c r="D16" s="753">
        <v>283.35000000000036</v>
      </c>
      <c r="E16" s="388">
        <v>2.3616003040451031E-2</v>
      </c>
      <c r="F16" s="428">
        <v>515.08000000000004</v>
      </c>
      <c r="G16" s="750">
        <v>405.84</v>
      </c>
      <c r="H16" s="753">
        <v>-109.24000000000007</v>
      </c>
      <c r="I16" s="404">
        <v>-0.2120835598353655</v>
      </c>
      <c r="J16" s="743">
        <v>4.2929701239017126E-2</v>
      </c>
      <c r="K16" s="670">
        <v>3.3044635172864704E-2</v>
      </c>
      <c r="L16" s="428">
        <v>404.23</v>
      </c>
      <c r="M16" s="750">
        <v>448.65</v>
      </c>
      <c r="N16" s="753">
        <v>44.419999999999959</v>
      </c>
      <c r="O16" s="404">
        <v>0.10988793508646057</v>
      </c>
      <c r="P16" s="743">
        <v>0.78479071212238871</v>
      </c>
      <c r="Q16" s="670">
        <v>1.1054849201655825</v>
      </c>
      <c r="R16" s="428">
        <v>0</v>
      </c>
      <c r="S16" s="750">
        <v>0</v>
      </c>
      <c r="T16" s="753">
        <v>0</v>
      </c>
      <c r="U16" s="404">
        <v>0</v>
      </c>
      <c r="V16" s="671">
        <v>0</v>
      </c>
      <c r="W16" s="670">
        <v>0</v>
      </c>
      <c r="X16" s="428">
        <v>404.23</v>
      </c>
      <c r="Y16" s="429">
        <v>448.65</v>
      </c>
      <c r="Z16" s="753">
        <v>44.419999999999959</v>
      </c>
      <c r="AA16" s="404">
        <v>0.10988793508646057</v>
      </c>
      <c r="AB16" s="671">
        <v>0.78479071212238871</v>
      </c>
      <c r="AC16" s="670">
        <v>1.1054849201655825</v>
      </c>
      <c r="AD16" s="428">
        <v>5951.19</v>
      </c>
      <c r="AE16" s="429">
        <v>7006.48</v>
      </c>
      <c r="AF16" s="753">
        <v>1055.29</v>
      </c>
      <c r="AG16" s="404">
        <v>0.17732419902574106</v>
      </c>
      <c r="AH16" s="671">
        <v>0.49600607423434473</v>
      </c>
      <c r="AI16" s="670">
        <v>0.57048732368907229</v>
      </c>
      <c r="AJ16" s="428">
        <v>142.5</v>
      </c>
      <c r="AK16" s="429">
        <v>325.82</v>
      </c>
      <c r="AL16" s="753">
        <v>183.32</v>
      </c>
      <c r="AM16" s="404">
        <v>1.2864561403508772</v>
      </c>
      <c r="AN16" s="671">
        <v>0.27665605342859362</v>
      </c>
      <c r="AO16" s="670">
        <v>0.80282870096589798</v>
      </c>
      <c r="AP16" s="428">
        <v>1.28</v>
      </c>
      <c r="AQ16" s="750">
        <v>-11.32</v>
      </c>
      <c r="AR16" s="753">
        <v>-12.6</v>
      </c>
      <c r="AS16" s="404">
        <v>-9.84375</v>
      </c>
      <c r="AT16" s="671">
        <v>3.1665141132523563E-3</v>
      </c>
      <c r="AU16" s="670">
        <v>-2.5231249303465954E-2</v>
      </c>
      <c r="AV16" s="785">
        <v>2850.85</v>
      </c>
      <c r="AW16" s="1033">
        <v>3219.14</v>
      </c>
      <c r="AX16" s="753">
        <v>368.28999999999996</v>
      </c>
      <c r="AY16" s="1063">
        <v>0.12918603223599978</v>
      </c>
      <c r="AZ16" s="1064">
        <v>0.23760607823493818</v>
      </c>
      <c r="BA16" s="1062">
        <v>0.26211144014975285</v>
      </c>
      <c r="BB16" s="785">
        <v>-2481.6799999999998</v>
      </c>
      <c r="BC16" s="1033">
        <v>-2224.73</v>
      </c>
      <c r="BD16" s="753">
        <v>256.94999999999982</v>
      </c>
      <c r="BE16" s="1063">
        <v>0.10353873182682692</v>
      </c>
      <c r="BF16" s="1064">
        <v>-6.1392771442000837</v>
      </c>
      <c r="BG16" s="1062">
        <v>-4.9587206062632347</v>
      </c>
    </row>
    <row r="17" spans="1:61" s="752" customFormat="1" ht="19.5" customHeight="1">
      <c r="A17" s="758" t="s">
        <v>7</v>
      </c>
      <c r="B17" s="428">
        <v>11661.65</v>
      </c>
      <c r="C17" s="429">
        <v>11788.73</v>
      </c>
      <c r="D17" s="753">
        <v>127.07999999999993</v>
      </c>
      <c r="E17" s="388">
        <v>1.0897257249188573E-2</v>
      </c>
      <c r="F17" s="428">
        <v>7667.4</v>
      </c>
      <c r="G17" s="750">
        <v>7648.97</v>
      </c>
      <c r="H17" s="753">
        <v>-18.429999999999382</v>
      </c>
      <c r="I17" s="404">
        <v>-2.4036831259617842E-3</v>
      </c>
      <c r="J17" s="743">
        <v>0.65748843431246862</v>
      </c>
      <c r="K17" s="670">
        <v>0.64883749140068525</v>
      </c>
      <c r="L17" s="428">
        <v>5964.6</v>
      </c>
      <c r="M17" s="750">
        <v>6494.17</v>
      </c>
      <c r="N17" s="753">
        <v>529.56999999999971</v>
      </c>
      <c r="O17" s="404">
        <v>8.8785501123294044E-2</v>
      </c>
      <c r="P17" s="743">
        <v>0.7779168949057047</v>
      </c>
      <c r="Q17" s="670">
        <v>0.84902542433817885</v>
      </c>
      <c r="R17" s="428">
        <v>190.67</v>
      </c>
      <c r="S17" s="750">
        <v>203.94</v>
      </c>
      <c r="T17" s="753">
        <v>13.27000000000001</v>
      </c>
      <c r="U17" s="404">
        <v>6.9596685372633402E-2</v>
      </c>
      <c r="V17" s="671">
        <v>1.6350173431718497E-2</v>
      </c>
      <c r="W17" s="670">
        <v>1.729957340612602E-2</v>
      </c>
      <c r="X17" s="428">
        <v>5773.93</v>
      </c>
      <c r="Y17" s="429">
        <v>6290.23</v>
      </c>
      <c r="Z17" s="753">
        <v>516.29999999999927</v>
      </c>
      <c r="AA17" s="404">
        <v>8.9419165109379445E-2</v>
      </c>
      <c r="AB17" s="671">
        <v>0.75304927354774764</v>
      </c>
      <c r="AC17" s="670">
        <v>0.82236301096748965</v>
      </c>
      <c r="AD17" s="428">
        <v>391.56</v>
      </c>
      <c r="AE17" s="429">
        <v>1192.42</v>
      </c>
      <c r="AF17" s="753">
        <v>800.86000000000013</v>
      </c>
      <c r="AG17" s="404">
        <v>2.0453059556645217</v>
      </c>
      <c r="AH17" s="671">
        <v>3.3576723705479074E-2</v>
      </c>
      <c r="AI17" s="670">
        <v>0.10114914838154747</v>
      </c>
      <c r="AJ17" s="428">
        <v>244.91</v>
      </c>
      <c r="AK17" s="429">
        <v>767.88</v>
      </c>
      <c r="AL17" s="753">
        <v>522.97</v>
      </c>
      <c r="AM17" s="404">
        <v>2.1353558450042875</v>
      </c>
      <c r="AN17" s="671">
        <v>3.1941727313039625E-2</v>
      </c>
      <c r="AO17" s="670">
        <v>0.10038998714859647</v>
      </c>
      <c r="AP17" s="428">
        <v>1167.56</v>
      </c>
      <c r="AQ17" s="750">
        <v>2081.8200000000002</v>
      </c>
      <c r="AR17" s="753">
        <v>914.26000000000022</v>
      </c>
      <c r="AS17" s="404">
        <v>0.78305183459522443</v>
      </c>
      <c r="AT17" s="671">
        <v>0.19574824799651275</v>
      </c>
      <c r="AU17" s="670">
        <v>0.3205675244103558</v>
      </c>
      <c r="AV17" s="785">
        <v>3235.39</v>
      </c>
      <c r="AW17" s="1033">
        <v>3729.38</v>
      </c>
      <c r="AX17" s="753">
        <v>493.99000000000024</v>
      </c>
      <c r="AY17" s="1063">
        <v>0.15268329320421967</v>
      </c>
      <c r="AZ17" s="1064">
        <v>0.27743844138693924</v>
      </c>
      <c r="BA17" s="1062">
        <v>0.31635129483837532</v>
      </c>
      <c r="BB17" s="785">
        <v>2071.1799999999998</v>
      </c>
      <c r="BC17" s="1033">
        <v>2416.16</v>
      </c>
      <c r="BD17" s="753">
        <v>344.98</v>
      </c>
      <c r="BE17" s="1063">
        <v>0.16656205641228675</v>
      </c>
      <c r="BF17" s="1064">
        <v>0.35871235016704389</v>
      </c>
      <c r="BG17" s="1062">
        <v>0.38411314053699147</v>
      </c>
    </row>
    <row r="18" spans="1:61" s="752" customFormat="1" ht="19.5" customHeight="1">
      <c r="A18" s="758" t="s">
        <v>28</v>
      </c>
      <c r="B18" s="428">
        <v>13182.77</v>
      </c>
      <c r="C18" s="429">
        <v>11732.2</v>
      </c>
      <c r="D18" s="753">
        <v>-1450.5699999999997</v>
      </c>
      <c r="E18" s="388">
        <v>-0.1100352960720698</v>
      </c>
      <c r="F18" s="428">
        <v>3968.08</v>
      </c>
      <c r="G18" s="750">
        <v>3435.25</v>
      </c>
      <c r="H18" s="753">
        <v>-532.82999999999993</v>
      </c>
      <c r="I18" s="404">
        <v>-0.13427904679341141</v>
      </c>
      <c r="J18" s="743">
        <v>0.30100502398206141</v>
      </c>
      <c r="K18" s="670">
        <v>0.29280527096367259</v>
      </c>
      <c r="L18" s="428">
        <v>3339.83</v>
      </c>
      <c r="M18" s="750">
        <v>3238.82</v>
      </c>
      <c r="N18" s="753">
        <v>-101.00999999999976</v>
      </c>
      <c r="O18" s="404">
        <v>-3.0244054338094982E-2</v>
      </c>
      <c r="P18" s="743">
        <v>0.8416740589907461</v>
      </c>
      <c r="Q18" s="670">
        <v>0.9428192999053927</v>
      </c>
      <c r="R18" s="428">
        <v>0</v>
      </c>
      <c r="S18" s="750">
        <v>0</v>
      </c>
      <c r="T18" s="753">
        <v>0</v>
      </c>
      <c r="U18" s="404">
        <v>0</v>
      </c>
      <c r="V18" s="671">
        <v>0</v>
      </c>
      <c r="W18" s="670">
        <v>0</v>
      </c>
      <c r="X18" s="428">
        <v>3339.83</v>
      </c>
      <c r="Y18" s="429">
        <v>3238.82</v>
      </c>
      <c r="Z18" s="753">
        <v>-101.00999999999976</v>
      </c>
      <c r="AA18" s="404">
        <v>-3.0244054338094982E-2</v>
      </c>
      <c r="AB18" s="671">
        <v>0.8416740589907461</v>
      </c>
      <c r="AC18" s="670">
        <v>0.9428192999053927</v>
      </c>
      <c r="AD18" s="428">
        <v>933.28</v>
      </c>
      <c r="AE18" s="429">
        <v>1010.37</v>
      </c>
      <c r="AF18" s="753">
        <v>77.090000000000032</v>
      </c>
      <c r="AG18" s="404">
        <v>8.2601148637065011E-2</v>
      </c>
      <c r="AH18" s="671">
        <v>7.0795439805139582E-2</v>
      </c>
      <c r="AI18" s="670">
        <v>8.6119397896387714E-2</v>
      </c>
      <c r="AJ18" s="428">
        <v>368.02</v>
      </c>
      <c r="AK18" s="429">
        <v>429.6</v>
      </c>
      <c r="AL18" s="753">
        <v>61.580000000000041</v>
      </c>
      <c r="AM18" s="404">
        <v>0.16732786261616228</v>
      </c>
      <c r="AN18" s="671">
        <v>9.2745105945444647E-2</v>
      </c>
      <c r="AO18" s="670">
        <v>0.12505640055308931</v>
      </c>
      <c r="AP18" s="428">
        <v>1136.95</v>
      </c>
      <c r="AQ18" s="750">
        <v>236.4</v>
      </c>
      <c r="AR18" s="753">
        <v>-900.55000000000007</v>
      </c>
      <c r="AS18" s="404">
        <v>-0.79207528915079817</v>
      </c>
      <c r="AT18" s="671">
        <v>0.34042151846052049</v>
      </c>
      <c r="AU18" s="670">
        <v>7.2989545575240358E-2</v>
      </c>
      <c r="AV18" s="785">
        <v>3035.49</v>
      </c>
      <c r="AW18" s="1033">
        <v>2694.61</v>
      </c>
      <c r="AX18" s="753">
        <v>-340.87999999999965</v>
      </c>
      <c r="AY18" s="1063">
        <v>-0.11229817920665187</v>
      </c>
      <c r="AZ18" s="1064">
        <v>0.23026192522512337</v>
      </c>
      <c r="BA18" s="1062">
        <v>0.22967644602035422</v>
      </c>
      <c r="BB18" s="785">
        <v>-1382.93</v>
      </c>
      <c r="BC18" s="1033">
        <v>-681.74</v>
      </c>
      <c r="BD18" s="753">
        <v>701.19</v>
      </c>
      <c r="BE18" s="1063">
        <v>0.50703217082571062</v>
      </c>
      <c r="BF18" s="1064">
        <v>-0.41407197372321347</v>
      </c>
      <c r="BG18" s="1062">
        <v>-0.21049024027269189</v>
      </c>
    </row>
    <row r="19" spans="1:61" s="752" customFormat="1" ht="19.5" customHeight="1">
      <c r="A19" s="758" t="s">
        <v>483</v>
      </c>
      <c r="B19" s="428">
        <v>6769.51</v>
      </c>
      <c r="C19" s="429">
        <v>8482.34</v>
      </c>
      <c r="D19" s="753">
        <v>1712.83</v>
      </c>
      <c r="E19" s="388">
        <v>0.25302126741817355</v>
      </c>
      <c r="F19" s="428">
        <v>-1782.62</v>
      </c>
      <c r="G19" s="750">
        <v>-4579.54</v>
      </c>
      <c r="H19" s="753">
        <v>-2796.92</v>
      </c>
      <c r="I19" s="404">
        <v>-1.5689939527212755</v>
      </c>
      <c r="J19" s="743">
        <v>-0.2633307285165396</v>
      </c>
      <c r="K19" s="670">
        <v>-0.53989111495177033</v>
      </c>
      <c r="L19" s="428">
        <v>-1572.24</v>
      </c>
      <c r="M19" s="750">
        <v>-4387.79</v>
      </c>
      <c r="N19" s="753">
        <v>-2815.55</v>
      </c>
      <c r="O19" s="404">
        <v>-1.7907889380756119</v>
      </c>
      <c r="P19" s="743" t="s">
        <v>488</v>
      </c>
      <c r="Q19" s="670" t="s">
        <v>488</v>
      </c>
      <c r="R19" s="428">
        <v>19.22</v>
      </c>
      <c r="S19" s="750">
        <v>15.19</v>
      </c>
      <c r="T19" s="753">
        <v>-4.0299999999999994</v>
      </c>
      <c r="U19" s="404">
        <v>-0.20967741935483869</v>
      </c>
      <c r="V19" s="671">
        <v>2.8392010647742597E-3</v>
      </c>
      <c r="W19" s="670">
        <v>1.7907794311475371E-3</v>
      </c>
      <c r="X19" s="428">
        <v>-1591.46</v>
      </c>
      <c r="Y19" s="429">
        <v>-4402.97</v>
      </c>
      <c r="Z19" s="753">
        <v>-2811.51</v>
      </c>
      <c r="AA19" s="404">
        <v>-1.7666231008005229</v>
      </c>
      <c r="AB19" s="671" t="s">
        <v>488</v>
      </c>
      <c r="AC19" s="670" t="s">
        <v>488</v>
      </c>
      <c r="AD19" s="428">
        <v>1988.17</v>
      </c>
      <c r="AE19" s="429">
        <v>10523.47</v>
      </c>
      <c r="AF19" s="753">
        <v>8535.2999999999993</v>
      </c>
      <c r="AG19" s="404">
        <v>4.2930433514236706</v>
      </c>
      <c r="AH19" s="671">
        <v>0.2936948169069844</v>
      </c>
      <c r="AI19" s="670">
        <v>1.2406328913955347</v>
      </c>
      <c r="AJ19" s="428">
        <v>-5877.53</v>
      </c>
      <c r="AK19" s="429">
        <v>2970.23</v>
      </c>
      <c r="AL19" s="753">
        <v>8847.76</v>
      </c>
      <c r="AM19" s="404">
        <v>1.5053534392848698</v>
      </c>
      <c r="AN19" s="671" t="s">
        <v>488</v>
      </c>
      <c r="AO19" s="670" t="s">
        <v>488</v>
      </c>
      <c r="AP19" s="428">
        <v>-4764.09</v>
      </c>
      <c r="AQ19" s="750">
        <v>338.44</v>
      </c>
      <c r="AR19" s="753">
        <v>5102.53</v>
      </c>
      <c r="AS19" s="404">
        <v>1.0710397998358552</v>
      </c>
      <c r="AT19" s="671" t="s">
        <v>488</v>
      </c>
      <c r="AU19" s="670" t="s">
        <v>488</v>
      </c>
      <c r="AV19" s="785">
        <v>6180.19</v>
      </c>
      <c r="AW19" s="1033">
        <v>2125.66</v>
      </c>
      <c r="AX19" s="753">
        <v>-4054.5299999999997</v>
      </c>
      <c r="AY19" s="1063">
        <v>-0.65605264563063592</v>
      </c>
      <c r="AZ19" s="1064">
        <v>0.912944954656984</v>
      </c>
      <c r="BA19" s="1062">
        <v>0.25059830188367832</v>
      </c>
      <c r="BB19" s="785">
        <v>-1669.68</v>
      </c>
      <c r="BC19" s="1033">
        <v>1131.1099999999999</v>
      </c>
      <c r="BD19" s="753">
        <v>2800.79</v>
      </c>
      <c r="BE19" s="1063">
        <v>1.677441186335106</v>
      </c>
      <c r="BF19" s="1064" t="s">
        <v>488</v>
      </c>
      <c r="BG19" s="1062" t="s">
        <v>488</v>
      </c>
    </row>
    <row r="20" spans="1:61" s="752" customFormat="1" ht="19.5" customHeight="1">
      <c r="A20" s="758" t="s">
        <v>433</v>
      </c>
      <c r="B20" s="428">
        <v>9399.9</v>
      </c>
      <c r="C20" s="429">
        <v>6358.59</v>
      </c>
      <c r="D20" s="753">
        <v>-3041.3099999999995</v>
      </c>
      <c r="E20" s="388">
        <v>-0.32354705901126601</v>
      </c>
      <c r="F20" s="428">
        <v>1189.72</v>
      </c>
      <c r="G20" s="750">
        <v>778.73</v>
      </c>
      <c r="H20" s="753">
        <v>-410.99</v>
      </c>
      <c r="I20" s="404">
        <v>-0.34545103049457015</v>
      </c>
      <c r="J20" s="743">
        <v>0.12656730390748838</v>
      </c>
      <c r="K20" s="670">
        <v>0.12246897504006392</v>
      </c>
      <c r="L20" s="428">
        <v>510.19</v>
      </c>
      <c r="M20" s="750">
        <v>996.56</v>
      </c>
      <c r="N20" s="753">
        <v>486.36999999999995</v>
      </c>
      <c r="O20" s="404">
        <v>0.95331151139771453</v>
      </c>
      <c r="P20" s="743">
        <v>0.42883199408264128</v>
      </c>
      <c r="Q20" s="670">
        <v>1.2797246799275743</v>
      </c>
      <c r="R20" s="428">
        <v>237.11</v>
      </c>
      <c r="S20" s="750">
        <v>58.77</v>
      </c>
      <c r="T20" s="753">
        <v>-178.34</v>
      </c>
      <c r="U20" s="404">
        <v>-0.75214035679642355</v>
      </c>
      <c r="V20" s="671">
        <v>2.5224736433366316E-2</v>
      </c>
      <c r="W20" s="670">
        <v>9.2426151080664109E-3</v>
      </c>
      <c r="X20" s="428">
        <v>273.08</v>
      </c>
      <c r="Y20" s="429">
        <v>937.79</v>
      </c>
      <c r="Z20" s="753">
        <v>664.71</v>
      </c>
      <c r="AA20" s="404">
        <v>2.4341218690493629</v>
      </c>
      <c r="AB20" s="671">
        <v>0.2295329993611942</v>
      </c>
      <c r="AC20" s="670">
        <v>1.2042556470150116</v>
      </c>
      <c r="AD20" s="428">
        <v>-51.8</v>
      </c>
      <c r="AE20" s="429">
        <v>103.93</v>
      </c>
      <c r="AF20" s="753">
        <v>155.73000000000002</v>
      </c>
      <c r="AG20" s="404">
        <v>3.0063706563706569</v>
      </c>
      <c r="AH20" s="671">
        <v>-5.510696922307684E-3</v>
      </c>
      <c r="AI20" s="670">
        <v>1.6344818583994249E-2</v>
      </c>
      <c r="AJ20" s="428">
        <v>-13.68</v>
      </c>
      <c r="AK20" s="429">
        <v>22.93</v>
      </c>
      <c r="AL20" s="753">
        <v>36.61</v>
      </c>
      <c r="AM20" s="404">
        <v>2.676169590643275</v>
      </c>
      <c r="AN20" s="671">
        <v>-1.1498503849645294E-2</v>
      </c>
      <c r="AO20" s="670">
        <v>2.9445379014549328E-2</v>
      </c>
      <c r="AP20" s="428">
        <v>183.94</v>
      </c>
      <c r="AQ20" s="750">
        <v>65.739999999999995</v>
      </c>
      <c r="AR20" s="753">
        <v>-118.2</v>
      </c>
      <c r="AS20" s="404">
        <v>-0.64260084810264217</v>
      </c>
      <c r="AT20" s="671">
        <v>0.36053235069287914</v>
      </c>
      <c r="AU20" s="670">
        <v>6.5966926226218192E-2</v>
      </c>
      <c r="AV20" s="785">
        <v>2460.7399999999998</v>
      </c>
      <c r="AW20" s="1033">
        <v>1829.47</v>
      </c>
      <c r="AX20" s="753">
        <v>-631.26999999999975</v>
      </c>
      <c r="AY20" s="1063">
        <v>-0.25653665157635502</v>
      </c>
      <c r="AZ20" s="1064">
        <v>0.26178363599612758</v>
      </c>
      <c r="BA20" s="1062">
        <v>0.28771630188453728</v>
      </c>
      <c r="BB20" s="785">
        <v>-2114.29</v>
      </c>
      <c r="BC20" s="1033">
        <v>-1379.7</v>
      </c>
      <c r="BD20" s="753">
        <v>734.58999999999992</v>
      </c>
      <c r="BE20" s="1063">
        <v>0.34744051194490821</v>
      </c>
      <c r="BF20" s="1064">
        <v>-7.7423831844148241</v>
      </c>
      <c r="BG20" s="1062">
        <v>-1.4712249010972607</v>
      </c>
    </row>
    <row r="21" spans="1:61" s="752" customFormat="1" ht="19.5" customHeight="1">
      <c r="A21" s="758" t="s">
        <v>438</v>
      </c>
      <c r="B21" s="428">
        <v>3344.27</v>
      </c>
      <c r="C21" s="429">
        <v>5774.59</v>
      </c>
      <c r="D21" s="753">
        <v>2430.3200000000002</v>
      </c>
      <c r="E21" s="388">
        <v>0.7267116590466679</v>
      </c>
      <c r="F21" s="428">
        <v>83.08</v>
      </c>
      <c r="G21" s="750">
        <v>313.04000000000002</v>
      </c>
      <c r="H21" s="753">
        <v>229.96000000000004</v>
      </c>
      <c r="I21" s="404">
        <v>2.7679345209436694</v>
      </c>
      <c r="J21" s="743">
        <v>2.4842491784455203E-2</v>
      </c>
      <c r="K21" s="670">
        <v>5.42099092749442E-2</v>
      </c>
      <c r="L21" s="428">
        <v>52.04</v>
      </c>
      <c r="M21" s="750">
        <v>-277.10000000000002</v>
      </c>
      <c r="N21" s="753">
        <v>-329.14000000000004</v>
      </c>
      <c r="O21" s="404">
        <v>-6.3247501921598781</v>
      </c>
      <c r="P21" s="743">
        <v>0.62638420799229655</v>
      </c>
      <c r="Q21" s="670">
        <v>-0.88519039100434449</v>
      </c>
      <c r="R21" s="428">
        <v>0</v>
      </c>
      <c r="S21" s="750">
        <v>0</v>
      </c>
      <c r="T21" s="753">
        <v>0</v>
      </c>
      <c r="U21" s="404">
        <v>0</v>
      </c>
      <c r="V21" s="671">
        <v>0</v>
      </c>
      <c r="W21" s="670">
        <v>0</v>
      </c>
      <c r="X21" s="428">
        <v>52.04</v>
      </c>
      <c r="Y21" s="429">
        <v>-277.10000000000002</v>
      </c>
      <c r="Z21" s="753">
        <v>-329.14000000000004</v>
      </c>
      <c r="AA21" s="404">
        <v>-6.3247501921598781</v>
      </c>
      <c r="AB21" s="671">
        <v>0.62638420799229655</v>
      </c>
      <c r="AC21" s="670">
        <v>-0.88519039100434449</v>
      </c>
      <c r="AD21" s="428">
        <v>37.020000000000003</v>
      </c>
      <c r="AE21" s="429">
        <v>43.27</v>
      </c>
      <c r="AF21" s="753">
        <v>6.25</v>
      </c>
      <c r="AG21" s="404">
        <v>0.16882766072393299</v>
      </c>
      <c r="AH21" s="671">
        <v>1.106968037867756E-2</v>
      </c>
      <c r="AI21" s="670">
        <v>7.4931726754626738E-3</v>
      </c>
      <c r="AJ21" s="428">
        <v>-110.66</v>
      </c>
      <c r="AK21" s="429">
        <v>-36.1</v>
      </c>
      <c r="AL21" s="753">
        <v>74.56</v>
      </c>
      <c r="AM21" s="404">
        <v>0.67377552864630408</v>
      </c>
      <c r="AN21" s="671">
        <v>-1.3319691863264322</v>
      </c>
      <c r="AO21" s="670">
        <v>-0.11532072578584206</v>
      </c>
      <c r="AP21" s="428">
        <v>-456.96</v>
      </c>
      <c r="AQ21" s="750">
        <v>223.47</v>
      </c>
      <c r="AR21" s="753">
        <v>680.43</v>
      </c>
      <c r="AS21" s="404">
        <v>1.4890362394957983</v>
      </c>
      <c r="AT21" s="671">
        <v>-8.7809377401998461</v>
      </c>
      <c r="AU21" s="670" t="s">
        <v>488</v>
      </c>
      <c r="AV21" s="785">
        <v>398.47</v>
      </c>
      <c r="AW21" s="1033">
        <v>649.66999999999996</v>
      </c>
      <c r="AX21" s="753">
        <v>251.19999999999993</v>
      </c>
      <c r="AY21" s="1063">
        <v>0.63041132331166694</v>
      </c>
      <c r="AZ21" s="1064">
        <v>0.1191500686248419</v>
      </c>
      <c r="BA21" s="1062">
        <v>0.11250495706188664</v>
      </c>
      <c r="BB21" s="785">
        <v>-936.82</v>
      </c>
      <c r="BC21" s="1033">
        <v>-741.22</v>
      </c>
      <c r="BD21" s="753">
        <v>195.60000000000002</v>
      </c>
      <c r="BE21" s="1063">
        <v>0.20879144339360817</v>
      </c>
      <c r="BF21" s="1064">
        <v>-18.001921598770178</v>
      </c>
      <c r="BG21" s="1062" t="s">
        <v>488</v>
      </c>
    </row>
    <row r="22" spans="1:61" s="752" customFormat="1" ht="19.5" customHeight="1">
      <c r="A22" s="758" t="s">
        <v>26</v>
      </c>
      <c r="B22" s="428">
        <v>1402.95</v>
      </c>
      <c r="C22" s="429">
        <v>3444.73</v>
      </c>
      <c r="D22" s="753">
        <v>2041.78</v>
      </c>
      <c r="E22" s="388">
        <v>1.4553476602872517</v>
      </c>
      <c r="F22" s="428">
        <v>33.71</v>
      </c>
      <c r="G22" s="750">
        <v>153.87</v>
      </c>
      <c r="H22" s="753">
        <v>120.16</v>
      </c>
      <c r="I22" s="404">
        <v>3.5645209136754672</v>
      </c>
      <c r="J22" s="743">
        <v>2.4027941124060016E-2</v>
      </c>
      <c r="K22" s="670">
        <v>4.4668232343318633E-2</v>
      </c>
      <c r="L22" s="428">
        <v>-115.81</v>
      </c>
      <c r="M22" s="750">
        <v>-120.68</v>
      </c>
      <c r="N22" s="753">
        <v>-4.8700000000000045</v>
      </c>
      <c r="O22" s="404">
        <v>-4.2051636300837615E-2</v>
      </c>
      <c r="P22" s="743">
        <v>-3.4354790863245328</v>
      </c>
      <c r="Q22" s="670">
        <v>-0.78429843374276986</v>
      </c>
      <c r="R22" s="428">
        <v>0</v>
      </c>
      <c r="S22" s="750">
        <v>0</v>
      </c>
      <c r="T22" s="753">
        <v>0</v>
      </c>
      <c r="U22" s="404">
        <v>0</v>
      </c>
      <c r="V22" s="671">
        <v>0</v>
      </c>
      <c r="W22" s="670">
        <v>0</v>
      </c>
      <c r="X22" s="428">
        <v>-115.81</v>
      </c>
      <c r="Y22" s="429">
        <v>-120.68</v>
      </c>
      <c r="Z22" s="753">
        <v>-4.8700000000000045</v>
      </c>
      <c r="AA22" s="404">
        <v>-4.2051636300837615E-2</v>
      </c>
      <c r="AB22" s="671">
        <v>-3.4354790863245328</v>
      </c>
      <c r="AC22" s="670">
        <v>-0.78429843374276986</v>
      </c>
      <c r="AD22" s="428">
        <v>10.47</v>
      </c>
      <c r="AE22" s="429">
        <v>10.26</v>
      </c>
      <c r="AF22" s="753">
        <v>-0.21000000000000085</v>
      </c>
      <c r="AG22" s="404">
        <v>-2.0057306590257961E-2</v>
      </c>
      <c r="AH22" s="671">
        <v>7.462846145621726E-3</v>
      </c>
      <c r="AI22" s="670">
        <v>2.978462753249166E-3</v>
      </c>
      <c r="AJ22" s="428">
        <v>0.2</v>
      </c>
      <c r="AK22" s="429">
        <v>1.83</v>
      </c>
      <c r="AL22" s="753">
        <v>1.6300000000000001</v>
      </c>
      <c r="AM22" s="404">
        <v>8.15</v>
      </c>
      <c r="AN22" s="671">
        <v>5.9329575793533075E-3</v>
      </c>
      <c r="AO22" s="670">
        <v>1.1893156560733087E-2</v>
      </c>
      <c r="AP22" s="428">
        <v>0.71</v>
      </c>
      <c r="AQ22" s="750">
        <v>-5.83</v>
      </c>
      <c r="AR22" s="753">
        <v>-6.54</v>
      </c>
      <c r="AS22" s="404">
        <v>-9.2112676056338039</v>
      </c>
      <c r="AT22" s="671" t="s">
        <v>488</v>
      </c>
      <c r="AU22" s="670" t="s">
        <v>488</v>
      </c>
      <c r="AV22" s="785">
        <v>47.66</v>
      </c>
      <c r="AW22" s="1033">
        <v>752.57</v>
      </c>
      <c r="AX22" s="753">
        <v>704.91000000000008</v>
      </c>
      <c r="AY22" s="1063">
        <v>14.790390264372641</v>
      </c>
      <c r="AZ22" s="1064">
        <v>3.3971274813785236E-2</v>
      </c>
      <c r="BA22" s="1062">
        <v>0.21846995265231239</v>
      </c>
      <c r="BB22" s="785">
        <v>-680.34</v>
      </c>
      <c r="BC22" s="1033">
        <v>-616.09</v>
      </c>
      <c r="BD22" s="753">
        <v>64.25</v>
      </c>
      <c r="BE22" s="1063">
        <v>9.4438075080107001E-2</v>
      </c>
      <c r="BF22" s="1064" t="s">
        <v>488</v>
      </c>
      <c r="BG22" s="1062" t="s">
        <v>488</v>
      </c>
      <c r="BH22" s="755"/>
      <c r="BI22" s="754"/>
    </row>
    <row r="23" spans="1:61" s="752" customFormat="1" ht="19.5" customHeight="1">
      <c r="A23" s="758" t="s">
        <v>5</v>
      </c>
      <c r="B23" s="428">
        <v>3543.91</v>
      </c>
      <c r="C23" s="429">
        <v>3287.76</v>
      </c>
      <c r="D23" s="753">
        <v>-256.14999999999964</v>
      </c>
      <c r="E23" s="388">
        <v>-7.2278923561828495E-2</v>
      </c>
      <c r="F23" s="428">
        <v>1000.92</v>
      </c>
      <c r="G23" s="750">
        <v>638.17999999999995</v>
      </c>
      <c r="H23" s="753">
        <v>-362.74</v>
      </c>
      <c r="I23" s="404">
        <v>-0.36240658594093439</v>
      </c>
      <c r="J23" s="743">
        <v>0.28243380898499115</v>
      </c>
      <c r="K23" s="670">
        <v>0.19410784242158793</v>
      </c>
      <c r="L23" s="428">
        <v>981.68</v>
      </c>
      <c r="M23" s="750">
        <v>803.63</v>
      </c>
      <c r="N23" s="753">
        <v>-178.04999999999995</v>
      </c>
      <c r="O23" s="404">
        <v>-0.18137274875723247</v>
      </c>
      <c r="P23" s="743">
        <v>0.98077768453023217</v>
      </c>
      <c r="Q23" s="670">
        <v>1.2592528753643173</v>
      </c>
      <c r="R23" s="428">
        <v>0</v>
      </c>
      <c r="S23" s="750">
        <v>0</v>
      </c>
      <c r="T23" s="753">
        <v>0</v>
      </c>
      <c r="U23" s="404">
        <v>0</v>
      </c>
      <c r="V23" s="671">
        <v>0</v>
      </c>
      <c r="W23" s="670">
        <v>0</v>
      </c>
      <c r="X23" s="428">
        <v>981.68</v>
      </c>
      <c r="Y23" s="429">
        <v>803.63</v>
      </c>
      <c r="Z23" s="753">
        <v>-178.04999999999995</v>
      </c>
      <c r="AA23" s="404">
        <v>-0.18137274875723247</v>
      </c>
      <c r="AB23" s="671">
        <v>0.98077768453023217</v>
      </c>
      <c r="AC23" s="670">
        <v>1.2592528753643173</v>
      </c>
      <c r="AD23" s="428">
        <v>61.71</v>
      </c>
      <c r="AE23" s="429">
        <v>64.75</v>
      </c>
      <c r="AF23" s="753">
        <v>3.0399999999999991</v>
      </c>
      <c r="AG23" s="404">
        <v>4.9262680278723048E-2</v>
      </c>
      <c r="AH23" s="671">
        <v>1.7412970419677702E-2</v>
      </c>
      <c r="AI23" s="670">
        <v>1.969425992164878E-2</v>
      </c>
      <c r="AJ23" s="428">
        <v>3.53</v>
      </c>
      <c r="AK23" s="429">
        <v>19.43</v>
      </c>
      <c r="AL23" s="753">
        <v>15.9</v>
      </c>
      <c r="AM23" s="404">
        <v>4.5042492917847028</v>
      </c>
      <c r="AN23" s="671">
        <v>3.5267553850457578E-3</v>
      </c>
      <c r="AO23" s="670">
        <v>3.044595568648344E-2</v>
      </c>
      <c r="AP23" s="428">
        <v>8.6999999999999993</v>
      </c>
      <c r="AQ23" s="750">
        <v>34.82</v>
      </c>
      <c r="AR23" s="753">
        <v>26.12</v>
      </c>
      <c r="AS23" s="404">
        <v>3.002298850574713</v>
      </c>
      <c r="AT23" s="671">
        <v>8.8623584059978801E-3</v>
      </c>
      <c r="AU23" s="670">
        <v>4.3328397396811963E-2</v>
      </c>
      <c r="AV23" s="785">
        <v>797.76</v>
      </c>
      <c r="AW23" s="1033">
        <v>799.53</v>
      </c>
      <c r="AX23" s="753">
        <v>1.7699999999999818</v>
      </c>
      <c r="AY23" s="1063">
        <v>2.2187123947051517E-3</v>
      </c>
      <c r="AZ23" s="1064">
        <v>0.22510729674286312</v>
      </c>
      <c r="BA23" s="1062">
        <v>0.24318380903715597</v>
      </c>
      <c r="BB23" s="785">
        <v>797.76</v>
      </c>
      <c r="BC23" s="1033">
        <v>799.53</v>
      </c>
      <c r="BD23" s="753">
        <v>1.7699999999999818</v>
      </c>
      <c r="BE23" s="1063">
        <v>2.2187123947051517E-3</v>
      </c>
      <c r="BF23" s="1064">
        <v>0.81264770597343328</v>
      </c>
      <c r="BG23" s="1062">
        <v>0.99489814964598133</v>
      </c>
      <c r="BH23" s="757"/>
      <c r="BI23" s="754"/>
    </row>
    <row r="24" spans="1:61" s="752" customFormat="1" ht="19.5" customHeight="1">
      <c r="A24" s="758" t="s">
        <v>49</v>
      </c>
      <c r="B24" s="428">
        <v>3575.21</v>
      </c>
      <c r="C24" s="429">
        <v>2268.79</v>
      </c>
      <c r="D24" s="753">
        <v>-1306.42</v>
      </c>
      <c r="E24" s="388">
        <v>-0.36541070314750745</v>
      </c>
      <c r="F24" s="428">
        <v>1069.75</v>
      </c>
      <c r="G24" s="750">
        <v>644.95000000000005</v>
      </c>
      <c r="H24" s="753">
        <v>-424.79999999999995</v>
      </c>
      <c r="I24" s="404">
        <v>-0.39710212666510863</v>
      </c>
      <c r="J24" s="743">
        <v>0.29921319307117622</v>
      </c>
      <c r="K24" s="670">
        <v>0.28427047016250956</v>
      </c>
      <c r="L24" s="428">
        <v>1097.3699999999999</v>
      </c>
      <c r="M24" s="750">
        <v>983.99</v>
      </c>
      <c r="N24" s="753">
        <v>-113.37999999999988</v>
      </c>
      <c r="O24" s="404">
        <v>-0.10331975541521993</v>
      </c>
      <c r="P24" s="743">
        <v>1.0258191166160318</v>
      </c>
      <c r="Q24" s="670">
        <v>1.5256841615629118</v>
      </c>
      <c r="R24" s="428">
        <v>0</v>
      </c>
      <c r="S24" s="750">
        <v>0</v>
      </c>
      <c r="T24" s="753">
        <v>0</v>
      </c>
      <c r="U24" s="404">
        <v>0</v>
      </c>
      <c r="V24" s="671">
        <v>0</v>
      </c>
      <c r="W24" s="670">
        <v>0</v>
      </c>
      <c r="X24" s="428">
        <v>1097.3699999999999</v>
      </c>
      <c r="Y24" s="429">
        <v>983.99</v>
      </c>
      <c r="Z24" s="753">
        <v>-113.37999999999988</v>
      </c>
      <c r="AA24" s="404">
        <v>-0.10331975541521993</v>
      </c>
      <c r="AB24" s="671">
        <v>1.0258191166160318</v>
      </c>
      <c r="AC24" s="670">
        <v>1.5256841615629118</v>
      </c>
      <c r="AD24" s="428">
        <v>267.64</v>
      </c>
      <c r="AE24" s="429">
        <v>2611.63</v>
      </c>
      <c r="AF24" s="753">
        <v>2343.9900000000002</v>
      </c>
      <c r="AG24" s="404">
        <v>8.757995815274251</v>
      </c>
      <c r="AH24" s="671">
        <v>7.4859938297330786E-2</v>
      </c>
      <c r="AI24" s="670">
        <v>1.1511113853640047</v>
      </c>
      <c r="AJ24" s="428">
        <v>133.38</v>
      </c>
      <c r="AK24" s="429">
        <v>492.12</v>
      </c>
      <c r="AL24" s="753">
        <v>358.74</v>
      </c>
      <c r="AM24" s="404">
        <v>2.689608636977058</v>
      </c>
      <c r="AN24" s="671">
        <v>0.12468333722832436</v>
      </c>
      <c r="AO24" s="670">
        <v>0.76303589425536855</v>
      </c>
      <c r="AP24" s="428">
        <v>345.37</v>
      </c>
      <c r="AQ24" s="750">
        <v>1163.21</v>
      </c>
      <c r="AR24" s="753">
        <v>817.84</v>
      </c>
      <c r="AS24" s="404">
        <v>2.3680111185105828</v>
      </c>
      <c r="AT24" s="671">
        <v>0.31472520663039816</v>
      </c>
      <c r="AU24" s="670">
        <v>1.182135997317046</v>
      </c>
      <c r="AV24" s="785">
        <v>956.02</v>
      </c>
      <c r="AW24" s="1033">
        <v>954.2</v>
      </c>
      <c r="AX24" s="753">
        <v>-1.8199999999999363</v>
      </c>
      <c r="AY24" s="1063">
        <v>-1.9037258634755929E-3</v>
      </c>
      <c r="AZ24" s="1064">
        <v>0.26740247426025321</v>
      </c>
      <c r="BA24" s="1062">
        <v>0.42057660691381754</v>
      </c>
      <c r="BB24" s="785">
        <v>956.02</v>
      </c>
      <c r="BC24" s="1033">
        <v>954.2</v>
      </c>
      <c r="BD24" s="753">
        <v>-1.8199999999999363</v>
      </c>
      <c r="BE24" s="1063">
        <v>-1.9037258634755929E-3</v>
      </c>
      <c r="BF24" s="1064">
        <v>0.87119203185798777</v>
      </c>
      <c r="BG24" s="1062">
        <v>0.9697253020864034</v>
      </c>
      <c r="BH24" s="756"/>
    </row>
    <row r="25" spans="1:61" s="752" customFormat="1" ht="19.5" customHeight="1">
      <c r="A25" s="758" t="s">
        <v>27</v>
      </c>
      <c r="B25" s="428">
        <v>485.77</v>
      </c>
      <c r="C25" s="429">
        <v>1012.57</v>
      </c>
      <c r="D25" s="753">
        <v>526.80000000000007</v>
      </c>
      <c r="E25" s="388">
        <v>1.0844638409123661</v>
      </c>
      <c r="F25" s="428">
        <v>140.04</v>
      </c>
      <c r="G25" s="750">
        <v>141.57</v>
      </c>
      <c r="H25" s="753">
        <v>1.5300000000000011</v>
      </c>
      <c r="I25" s="404">
        <v>1.0925449871465305E-2</v>
      </c>
      <c r="J25" s="743">
        <v>0.28828457912180661</v>
      </c>
      <c r="K25" s="670">
        <v>0.13981255616895621</v>
      </c>
      <c r="L25" s="428">
        <v>218.58</v>
      </c>
      <c r="M25" s="750">
        <v>142.86000000000001</v>
      </c>
      <c r="N25" s="753">
        <v>-75.72</v>
      </c>
      <c r="O25" s="404">
        <v>-0.3464177875377436</v>
      </c>
      <c r="P25" s="743">
        <v>1.560839760068552</v>
      </c>
      <c r="Q25" s="670">
        <v>1.0091121000211911</v>
      </c>
      <c r="R25" s="428">
        <v>0</v>
      </c>
      <c r="S25" s="750">
        <v>0</v>
      </c>
      <c r="T25" s="753">
        <v>0</v>
      </c>
      <c r="U25" s="404">
        <v>0</v>
      </c>
      <c r="V25" s="671">
        <v>0</v>
      </c>
      <c r="W25" s="670">
        <v>0</v>
      </c>
      <c r="X25" s="428">
        <v>218.58</v>
      </c>
      <c r="Y25" s="429">
        <v>142.86000000000001</v>
      </c>
      <c r="Z25" s="753">
        <v>-75.72</v>
      </c>
      <c r="AA25" s="404">
        <v>-0.3464177875377436</v>
      </c>
      <c r="AB25" s="671">
        <v>1.560839760068552</v>
      </c>
      <c r="AC25" s="670">
        <v>1.0091121000211911</v>
      </c>
      <c r="AD25" s="428">
        <v>116.09</v>
      </c>
      <c r="AE25" s="429">
        <v>102.99</v>
      </c>
      <c r="AF25" s="753">
        <v>-13.100000000000009</v>
      </c>
      <c r="AG25" s="404">
        <v>-0.11284348350417786</v>
      </c>
      <c r="AH25" s="671">
        <v>0.23898141095580214</v>
      </c>
      <c r="AI25" s="670">
        <v>0.10171148661327117</v>
      </c>
      <c r="AJ25" s="428">
        <v>27.79</v>
      </c>
      <c r="AK25" s="429">
        <v>28.22</v>
      </c>
      <c r="AL25" s="753">
        <v>0.42999999999999972</v>
      </c>
      <c r="AM25" s="404">
        <v>1.5473191795609922E-2</v>
      </c>
      <c r="AN25" s="671">
        <v>0.19844330191373893</v>
      </c>
      <c r="AO25" s="670">
        <v>0.1993360175178357</v>
      </c>
      <c r="AP25" s="428">
        <v>-113.17</v>
      </c>
      <c r="AQ25" s="750">
        <v>-58.63</v>
      </c>
      <c r="AR25" s="753">
        <v>54.54</v>
      </c>
      <c r="AS25" s="404">
        <v>0.48192984006362111</v>
      </c>
      <c r="AT25" s="671">
        <v>-0.51775093787171744</v>
      </c>
      <c r="AU25" s="670">
        <v>-0.41040179196416071</v>
      </c>
      <c r="AV25" s="785">
        <v>152.38</v>
      </c>
      <c r="AW25" s="1033">
        <v>81.36</v>
      </c>
      <c r="AX25" s="753">
        <v>-71.02</v>
      </c>
      <c r="AY25" s="1063">
        <v>-0.46607166294789343</v>
      </c>
      <c r="AZ25" s="1064">
        <v>0.31368754760483358</v>
      </c>
      <c r="BA25" s="1062">
        <v>8.0350000493793011E-2</v>
      </c>
      <c r="BB25" s="785">
        <v>-73.95</v>
      </c>
      <c r="BC25" s="1033">
        <v>-273.07</v>
      </c>
      <c r="BD25" s="753">
        <v>-199.12</v>
      </c>
      <c r="BE25" s="1063">
        <v>-2.6926301555104799</v>
      </c>
      <c r="BF25" s="1064">
        <v>-0.33832006587976943</v>
      </c>
      <c r="BG25" s="1062">
        <v>-1.9114517709645804</v>
      </c>
      <c r="BH25" s="757"/>
      <c r="BI25" s="754"/>
    </row>
    <row r="26" spans="1:61" s="752" customFormat="1" ht="19.5" customHeight="1">
      <c r="A26" s="758" t="s">
        <v>51</v>
      </c>
      <c r="B26" s="428">
        <v>1502.63</v>
      </c>
      <c r="C26" s="429">
        <v>927.9</v>
      </c>
      <c r="D26" s="753">
        <v>-574.73000000000013</v>
      </c>
      <c r="E26" s="388">
        <v>-0.38248271364208092</v>
      </c>
      <c r="F26" s="428">
        <v>378.76</v>
      </c>
      <c r="G26" s="750">
        <v>235.81</v>
      </c>
      <c r="H26" s="753">
        <v>-142.94999999999999</v>
      </c>
      <c r="I26" s="404">
        <v>-0.37741577780124613</v>
      </c>
      <c r="J26" s="743">
        <v>0.25206471320285095</v>
      </c>
      <c r="K26" s="670">
        <v>0.25413298846858501</v>
      </c>
      <c r="L26" s="428">
        <v>433.56</v>
      </c>
      <c r="M26" s="750">
        <v>350.41</v>
      </c>
      <c r="N26" s="753">
        <v>-83.149999999999977</v>
      </c>
      <c r="O26" s="404">
        <v>-0.19178429744441364</v>
      </c>
      <c r="P26" s="743">
        <v>1.1446826486429402</v>
      </c>
      <c r="Q26" s="670">
        <v>1.4859844790297274</v>
      </c>
      <c r="R26" s="428">
        <v>0</v>
      </c>
      <c r="S26" s="750">
        <v>0</v>
      </c>
      <c r="T26" s="753">
        <v>0</v>
      </c>
      <c r="U26" s="404">
        <v>0</v>
      </c>
      <c r="V26" s="671">
        <v>0</v>
      </c>
      <c r="W26" s="670">
        <v>0</v>
      </c>
      <c r="X26" s="428">
        <v>433.56</v>
      </c>
      <c r="Y26" s="429">
        <v>350.41</v>
      </c>
      <c r="Z26" s="753">
        <v>-83.149999999999977</v>
      </c>
      <c r="AA26" s="404">
        <v>-0.19178429744441364</v>
      </c>
      <c r="AB26" s="671">
        <v>1.1446826486429402</v>
      </c>
      <c r="AC26" s="670">
        <v>1.4859844790297274</v>
      </c>
      <c r="AD26" s="428">
        <v>4.4400000000000004</v>
      </c>
      <c r="AE26" s="429">
        <v>117.3</v>
      </c>
      <c r="AF26" s="753">
        <v>112.86</v>
      </c>
      <c r="AG26" s="404">
        <v>25.418918918918916</v>
      </c>
      <c r="AH26" s="671">
        <v>2.9548192169729075E-3</v>
      </c>
      <c r="AI26" s="670">
        <v>0.12641448431943098</v>
      </c>
      <c r="AJ26" s="428">
        <v>-239.14</v>
      </c>
      <c r="AK26" s="429">
        <v>29.44</v>
      </c>
      <c r="AL26" s="753">
        <v>268.58</v>
      </c>
      <c r="AM26" s="404">
        <v>1.1231078029606087</v>
      </c>
      <c r="AN26" s="671">
        <v>-0.63137606927869894</v>
      </c>
      <c r="AO26" s="670">
        <v>0.12484627454306434</v>
      </c>
      <c r="AP26" s="428">
        <v>-476.5</v>
      </c>
      <c r="AQ26" s="750">
        <v>56.51</v>
      </c>
      <c r="AR26" s="753">
        <v>533.01</v>
      </c>
      <c r="AS26" s="404">
        <v>1.1185939139559287</v>
      </c>
      <c r="AT26" s="671">
        <v>-1.0990405018913183</v>
      </c>
      <c r="AU26" s="670">
        <v>0.16126822864644272</v>
      </c>
      <c r="AV26" s="785">
        <v>365.67</v>
      </c>
      <c r="AW26" s="1033">
        <v>261.27999999999997</v>
      </c>
      <c r="AX26" s="753">
        <v>-104.39000000000004</v>
      </c>
      <c r="AY26" s="1063">
        <v>-0.28547597560642118</v>
      </c>
      <c r="AZ26" s="1064">
        <v>0.24335332051137007</v>
      </c>
      <c r="BA26" s="1062">
        <v>0.28158206703308541</v>
      </c>
      <c r="BB26" s="785">
        <v>-115.97</v>
      </c>
      <c r="BC26" s="1033">
        <v>-26.85</v>
      </c>
      <c r="BD26" s="753">
        <v>89.12</v>
      </c>
      <c r="BE26" s="1063">
        <v>0.76847460550142288</v>
      </c>
      <c r="BF26" s="1064">
        <v>-0.26748316265338129</v>
      </c>
      <c r="BG26" s="1062">
        <v>-7.662452555577752E-2</v>
      </c>
      <c r="BH26" s="757"/>
      <c r="BI26" s="754"/>
    </row>
    <row r="27" spans="1:61" s="752" customFormat="1" ht="19.5" customHeight="1">
      <c r="A27" s="758" t="s">
        <v>290</v>
      </c>
      <c r="B27" s="428">
        <v>2698.33</v>
      </c>
      <c r="C27" s="429">
        <v>728.4</v>
      </c>
      <c r="D27" s="753">
        <v>-1969.9299999999998</v>
      </c>
      <c r="E27" s="388">
        <v>-0.73005525639932844</v>
      </c>
      <c r="F27" s="428">
        <v>696.08</v>
      </c>
      <c r="G27" s="750">
        <v>-465.29</v>
      </c>
      <c r="H27" s="753">
        <v>-1161.3700000000001</v>
      </c>
      <c r="I27" s="404">
        <v>-1.6684432823813355</v>
      </c>
      <c r="J27" s="743">
        <v>0.25796696475227271</v>
      </c>
      <c r="K27" s="670">
        <v>-0.63878363536518401</v>
      </c>
      <c r="L27" s="428">
        <v>1225.3800000000001</v>
      </c>
      <c r="M27" s="750">
        <v>-377.54</v>
      </c>
      <c r="N27" s="753">
        <v>-1602.92</v>
      </c>
      <c r="O27" s="404">
        <v>-1.3081003443829669</v>
      </c>
      <c r="P27" s="743">
        <v>1.7604011033214573</v>
      </c>
      <c r="Q27" s="670" t="s">
        <v>488</v>
      </c>
      <c r="R27" s="428">
        <v>0</v>
      </c>
      <c r="S27" s="750">
        <v>0</v>
      </c>
      <c r="T27" s="753">
        <v>0</v>
      </c>
      <c r="U27" s="404">
        <v>0</v>
      </c>
      <c r="V27" s="671">
        <v>0</v>
      </c>
      <c r="W27" s="670">
        <v>0</v>
      </c>
      <c r="X27" s="428">
        <v>1225.3800000000001</v>
      </c>
      <c r="Y27" s="429">
        <v>-377.54</v>
      </c>
      <c r="Z27" s="753">
        <v>-1602.92</v>
      </c>
      <c r="AA27" s="404">
        <v>-1.3081003443829669</v>
      </c>
      <c r="AB27" s="671">
        <v>1.7604011033214573</v>
      </c>
      <c r="AC27" s="670" t="s">
        <v>488</v>
      </c>
      <c r="AD27" s="428">
        <v>143.33000000000001</v>
      </c>
      <c r="AE27" s="429">
        <v>71.16</v>
      </c>
      <c r="AF27" s="753">
        <v>-72.170000000000016</v>
      </c>
      <c r="AG27" s="404">
        <v>-0.50352333775204083</v>
      </c>
      <c r="AH27" s="671">
        <v>5.3118039676392441E-2</v>
      </c>
      <c r="AI27" s="670">
        <v>9.7693574958813839E-2</v>
      </c>
      <c r="AJ27" s="428">
        <v>-459.88</v>
      </c>
      <c r="AK27" s="429">
        <v>26.71</v>
      </c>
      <c r="AL27" s="753">
        <v>486.59</v>
      </c>
      <c r="AM27" s="404">
        <v>1.0580803687918587</v>
      </c>
      <c r="AN27" s="671">
        <v>-0.66067118721985973</v>
      </c>
      <c r="AO27" s="670" t="s">
        <v>488</v>
      </c>
      <c r="AP27" s="428">
        <v>1636.6</v>
      </c>
      <c r="AQ27" s="750">
        <v>265.29000000000002</v>
      </c>
      <c r="AR27" s="753">
        <v>-1371.31</v>
      </c>
      <c r="AS27" s="404">
        <v>-0.83790174752535751</v>
      </c>
      <c r="AT27" s="671">
        <v>1.3355856958657721</v>
      </c>
      <c r="AU27" s="670" t="s">
        <v>488</v>
      </c>
      <c r="AV27" s="785">
        <v>653.70000000000005</v>
      </c>
      <c r="AW27" s="1033">
        <v>157.37</v>
      </c>
      <c r="AX27" s="753">
        <v>-496.33000000000004</v>
      </c>
      <c r="AY27" s="1063">
        <v>-0.75926265871194742</v>
      </c>
      <c r="AZ27" s="1064">
        <v>0.24226095399747252</v>
      </c>
      <c r="BA27" s="1062">
        <v>0.21604887424492039</v>
      </c>
      <c r="BB27" s="785">
        <v>-92.39</v>
      </c>
      <c r="BC27" s="1033">
        <v>-306.41000000000003</v>
      </c>
      <c r="BD27" s="753">
        <v>-214.02000000000004</v>
      </c>
      <c r="BE27" s="1063">
        <v>-2.3164844680160193</v>
      </c>
      <c r="BF27" s="1064">
        <v>-7.539701970001142E-2</v>
      </c>
      <c r="BG27" s="1062" t="s">
        <v>488</v>
      </c>
      <c r="BH27" s="757"/>
      <c r="BI27" s="754"/>
    </row>
    <row r="28" spans="1:61" s="752" customFormat="1" ht="19.5" customHeight="1">
      <c r="A28" s="758" t="s">
        <v>272</v>
      </c>
      <c r="B28" s="428">
        <v>0</v>
      </c>
      <c r="C28" s="429">
        <v>0</v>
      </c>
      <c r="D28" s="753">
        <v>0</v>
      </c>
      <c r="E28" s="388">
        <v>0</v>
      </c>
      <c r="F28" s="428">
        <v>0</v>
      </c>
      <c r="G28" s="750">
        <v>0</v>
      </c>
      <c r="H28" s="753">
        <v>0</v>
      </c>
      <c r="I28" s="404">
        <v>0</v>
      </c>
      <c r="J28" s="743" t="s">
        <v>488</v>
      </c>
      <c r="K28" s="670" t="s">
        <v>488</v>
      </c>
      <c r="L28" s="428">
        <v>7.82</v>
      </c>
      <c r="M28" s="750">
        <v>3.39</v>
      </c>
      <c r="N28" s="753">
        <v>-4.43</v>
      </c>
      <c r="O28" s="404">
        <v>-0.56649616368286437</v>
      </c>
      <c r="P28" s="743" t="s">
        <v>488</v>
      </c>
      <c r="Q28" s="670" t="s">
        <v>488</v>
      </c>
      <c r="R28" s="428">
        <v>0</v>
      </c>
      <c r="S28" s="750">
        <v>0</v>
      </c>
      <c r="T28" s="753">
        <v>0</v>
      </c>
      <c r="U28" s="404">
        <v>0</v>
      </c>
      <c r="V28" s="671" t="s">
        <v>488</v>
      </c>
      <c r="W28" s="670" t="s">
        <v>488</v>
      </c>
      <c r="X28" s="428">
        <v>7.82</v>
      </c>
      <c r="Y28" s="429">
        <v>3.39</v>
      </c>
      <c r="Z28" s="753">
        <v>-4.43</v>
      </c>
      <c r="AA28" s="404">
        <v>-0.56649616368286437</v>
      </c>
      <c r="AB28" s="671" t="s">
        <v>488</v>
      </c>
      <c r="AC28" s="670" t="s">
        <v>488</v>
      </c>
      <c r="AD28" s="428">
        <v>1753.62</v>
      </c>
      <c r="AE28" s="429">
        <v>-2.79</v>
      </c>
      <c r="AF28" s="753">
        <v>-1756.4099999999999</v>
      </c>
      <c r="AG28" s="404">
        <v>-1.0015909946282546</v>
      </c>
      <c r="AH28" s="671" t="s">
        <v>488</v>
      </c>
      <c r="AI28" s="670" t="s">
        <v>488</v>
      </c>
      <c r="AJ28" s="428">
        <v>1347.29</v>
      </c>
      <c r="AK28" s="429">
        <v>-2.79</v>
      </c>
      <c r="AL28" s="753">
        <v>-1350.08</v>
      </c>
      <c r="AM28" s="404">
        <v>-1.0020708236534079</v>
      </c>
      <c r="AN28" s="671" t="s">
        <v>488</v>
      </c>
      <c r="AO28" s="670" t="s">
        <v>488</v>
      </c>
      <c r="AP28" s="428">
        <v>874.34</v>
      </c>
      <c r="AQ28" s="750">
        <v>-980.31</v>
      </c>
      <c r="AR28" s="753">
        <v>-1854.65</v>
      </c>
      <c r="AS28" s="404">
        <v>-2.1211999908502412</v>
      </c>
      <c r="AT28" s="671">
        <v>111.8081841432225</v>
      </c>
      <c r="AU28" s="670">
        <v>-289.17699115044246</v>
      </c>
      <c r="AV28" s="785">
        <v>0</v>
      </c>
      <c r="AW28" s="1033">
        <v>0</v>
      </c>
      <c r="AX28" s="753">
        <v>0</v>
      </c>
      <c r="AY28" s="1063">
        <v>0</v>
      </c>
      <c r="AZ28" s="1064" t="s">
        <v>488</v>
      </c>
      <c r="BA28" s="1062" t="s">
        <v>488</v>
      </c>
      <c r="BB28" s="785">
        <v>0</v>
      </c>
      <c r="BC28" s="1033">
        <v>0</v>
      </c>
      <c r="BD28" s="753">
        <v>0</v>
      </c>
      <c r="BE28" s="1063">
        <v>0</v>
      </c>
      <c r="BF28" s="1064">
        <v>0</v>
      </c>
      <c r="BG28" s="1062">
        <v>0</v>
      </c>
      <c r="BH28" s="757"/>
      <c r="BI28" s="754"/>
    </row>
    <row r="29" spans="1:61" s="752" customFormat="1" ht="19.5" customHeight="1">
      <c r="A29" s="758" t="s">
        <v>507</v>
      </c>
      <c r="B29" s="428">
        <v>0</v>
      </c>
      <c r="C29" s="429">
        <v>0</v>
      </c>
      <c r="D29" s="753">
        <v>0</v>
      </c>
      <c r="E29" s="388">
        <v>0</v>
      </c>
      <c r="F29" s="428">
        <v>0</v>
      </c>
      <c r="G29" s="750">
        <v>0</v>
      </c>
      <c r="H29" s="753">
        <v>0</v>
      </c>
      <c r="I29" s="404">
        <v>0</v>
      </c>
      <c r="J29" s="743" t="s">
        <v>488</v>
      </c>
      <c r="K29" s="670" t="s">
        <v>488</v>
      </c>
      <c r="L29" s="428">
        <v>0</v>
      </c>
      <c r="M29" s="750">
        <v>0</v>
      </c>
      <c r="N29" s="753">
        <v>0</v>
      </c>
      <c r="O29" s="404">
        <v>0</v>
      </c>
      <c r="P29" s="743" t="s">
        <v>488</v>
      </c>
      <c r="Q29" s="670" t="s">
        <v>488</v>
      </c>
      <c r="R29" s="428">
        <v>0</v>
      </c>
      <c r="S29" s="750">
        <v>0</v>
      </c>
      <c r="T29" s="753">
        <v>0</v>
      </c>
      <c r="U29" s="404">
        <v>0</v>
      </c>
      <c r="V29" s="671" t="s">
        <v>488</v>
      </c>
      <c r="W29" s="670" t="s">
        <v>488</v>
      </c>
      <c r="X29" s="428">
        <v>0</v>
      </c>
      <c r="Y29" s="429">
        <v>0</v>
      </c>
      <c r="Z29" s="753">
        <v>0</v>
      </c>
      <c r="AA29" s="404">
        <v>0</v>
      </c>
      <c r="AB29" s="671" t="s">
        <v>488</v>
      </c>
      <c r="AC29" s="670" t="s">
        <v>488</v>
      </c>
      <c r="AD29" s="428">
        <v>2.96</v>
      </c>
      <c r="AE29" s="429">
        <v>0</v>
      </c>
      <c r="AF29" s="753">
        <v>-2.96</v>
      </c>
      <c r="AG29" s="404">
        <v>-1</v>
      </c>
      <c r="AH29" s="671" t="s">
        <v>488</v>
      </c>
      <c r="AI29" s="670" t="s">
        <v>488</v>
      </c>
      <c r="AJ29" s="428">
        <v>2.96</v>
      </c>
      <c r="AK29" s="429">
        <v>0</v>
      </c>
      <c r="AL29" s="753">
        <v>-2.96</v>
      </c>
      <c r="AM29" s="404">
        <v>-1</v>
      </c>
      <c r="AN29" s="671" t="s">
        <v>488</v>
      </c>
      <c r="AO29" s="670" t="s">
        <v>488</v>
      </c>
      <c r="AP29" s="428">
        <v>-231.02</v>
      </c>
      <c r="AQ29" s="750">
        <v>-240.11</v>
      </c>
      <c r="AR29" s="753">
        <v>-9.0900000000000034</v>
      </c>
      <c r="AS29" s="404">
        <v>-3.9347242662972917E-2</v>
      </c>
      <c r="AT29" s="671" t="s">
        <v>488</v>
      </c>
      <c r="AU29" s="670" t="s">
        <v>488</v>
      </c>
      <c r="AV29" s="785">
        <v>0</v>
      </c>
      <c r="AW29" s="1033">
        <v>0</v>
      </c>
      <c r="AX29" s="753">
        <v>0</v>
      </c>
      <c r="AY29" s="1063">
        <v>0</v>
      </c>
      <c r="AZ29" s="1064" t="s">
        <v>488</v>
      </c>
      <c r="BA29" s="1062" t="s">
        <v>488</v>
      </c>
      <c r="BB29" s="785">
        <v>0</v>
      </c>
      <c r="BC29" s="1033">
        <v>0</v>
      </c>
      <c r="BD29" s="753">
        <v>0</v>
      </c>
      <c r="BE29" s="1063">
        <v>0</v>
      </c>
      <c r="BF29" s="1064" t="s">
        <v>488</v>
      </c>
      <c r="BG29" s="1062" t="s">
        <v>488</v>
      </c>
      <c r="BH29" s="757"/>
      <c r="BI29" s="754"/>
    </row>
    <row r="30" spans="1:61" s="752" customFormat="1" ht="19.5" customHeight="1" thickBot="1">
      <c r="A30" s="758" t="s">
        <v>291</v>
      </c>
      <c r="B30" s="428">
        <v>0</v>
      </c>
      <c r="C30" s="429">
        <v>0</v>
      </c>
      <c r="D30" s="753">
        <v>0</v>
      </c>
      <c r="E30" s="388">
        <v>0</v>
      </c>
      <c r="F30" s="428">
        <v>0</v>
      </c>
      <c r="G30" s="750">
        <v>0</v>
      </c>
      <c r="H30" s="753">
        <v>0</v>
      </c>
      <c r="I30" s="404">
        <v>0</v>
      </c>
      <c r="J30" s="743" t="s">
        <v>488</v>
      </c>
      <c r="K30" s="670" t="s">
        <v>488</v>
      </c>
      <c r="L30" s="428">
        <v>0</v>
      </c>
      <c r="M30" s="750">
        <v>0</v>
      </c>
      <c r="N30" s="753">
        <v>0</v>
      </c>
      <c r="O30" s="404">
        <v>0</v>
      </c>
      <c r="P30" s="743" t="s">
        <v>488</v>
      </c>
      <c r="Q30" s="670" t="s">
        <v>488</v>
      </c>
      <c r="R30" s="428">
        <v>0</v>
      </c>
      <c r="S30" s="750">
        <v>0</v>
      </c>
      <c r="T30" s="753">
        <v>0</v>
      </c>
      <c r="U30" s="404">
        <v>0</v>
      </c>
      <c r="V30" s="671" t="s">
        <v>488</v>
      </c>
      <c r="W30" s="670" t="s">
        <v>488</v>
      </c>
      <c r="X30" s="428">
        <v>0</v>
      </c>
      <c r="Y30" s="429">
        <v>0</v>
      </c>
      <c r="Z30" s="753">
        <v>0</v>
      </c>
      <c r="AA30" s="404">
        <v>0</v>
      </c>
      <c r="AB30" s="671" t="s">
        <v>488</v>
      </c>
      <c r="AC30" s="670" t="s">
        <v>488</v>
      </c>
      <c r="AD30" s="428">
        <v>14.98</v>
      </c>
      <c r="AE30" s="429">
        <v>0</v>
      </c>
      <c r="AF30" s="753">
        <v>-14.98</v>
      </c>
      <c r="AG30" s="404">
        <v>-1</v>
      </c>
      <c r="AH30" s="671" t="s">
        <v>488</v>
      </c>
      <c r="AI30" s="670" t="s">
        <v>488</v>
      </c>
      <c r="AJ30" s="428">
        <v>0</v>
      </c>
      <c r="AK30" s="429">
        <v>0</v>
      </c>
      <c r="AL30" s="753">
        <v>0</v>
      </c>
      <c r="AM30" s="404">
        <v>0</v>
      </c>
      <c r="AN30" s="671" t="s">
        <v>488</v>
      </c>
      <c r="AO30" s="670" t="s">
        <v>488</v>
      </c>
      <c r="AP30" s="428">
        <v>0.9</v>
      </c>
      <c r="AQ30" s="750">
        <v>0</v>
      </c>
      <c r="AR30" s="753">
        <v>-0.9</v>
      </c>
      <c r="AS30" s="404">
        <v>-1</v>
      </c>
      <c r="AT30" s="671" t="s">
        <v>488</v>
      </c>
      <c r="AU30" s="670" t="s">
        <v>488</v>
      </c>
      <c r="AV30" s="785">
        <v>0</v>
      </c>
      <c r="AW30" s="1033">
        <v>0</v>
      </c>
      <c r="AX30" s="753">
        <v>0</v>
      </c>
      <c r="AY30" s="1063">
        <v>0</v>
      </c>
      <c r="AZ30" s="1064" t="s">
        <v>488</v>
      </c>
      <c r="BA30" s="1062" t="s">
        <v>488</v>
      </c>
      <c r="BB30" s="785">
        <v>0</v>
      </c>
      <c r="BC30" s="1033">
        <v>0</v>
      </c>
      <c r="BD30" s="753">
        <v>0</v>
      </c>
      <c r="BE30" s="1063">
        <v>0</v>
      </c>
      <c r="BF30" s="1064" t="s">
        <v>488</v>
      </c>
      <c r="BG30" s="1062" t="s">
        <v>488</v>
      </c>
      <c r="BH30" s="757"/>
      <c r="BI30" s="754"/>
    </row>
    <row r="31" spans="1:61" s="3" customFormat="1" ht="24" customHeight="1" thickTop="1" thickBot="1">
      <c r="A31" s="24" t="s">
        <v>9</v>
      </c>
      <c r="B31" s="25">
        <v>306087.24</v>
      </c>
      <c r="C31" s="26">
        <v>287425.96000000008</v>
      </c>
      <c r="D31" s="910">
        <v>-18661.28</v>
      </c>
      <c r="E31" s="175">
        <v>-6.0967193536064793E-2</v>
      </c>
      <c r="F31" s="25">
        <v>108786.13</v>
      </c>
      <c r="G31" s="32">
        <v>92943.989999999976</v>
      </c>
      <c r="H31" s="910">
        <v>-15842.140000000003</v>
      </c>
      <c r="I31" s="178">
        <v>-0.14562646910961929</v>
      </c>
      <c r="J31" s="177">
        <v>0.35540890237698247</v>
      </c>
      <c r="K31" s="175">
        <v>0.32336672025032098</v>
      </c>
      <c r="L31" s="67">
        <v>103624.06</v>
      </c>
      <c r="M31" s="70">
        <v>91399.430000000008</v>
      </c>
      <c r="N31" s="910">
        <v>-12224.630000000006</v>
      </c>
      <c r="O31" s="178">
        <v>-0.11797096157012175</v>
      </c>
      <c r="P31" s="177">
        <v>0.95254845447668735</v>
      </c>
      <c r="Q31" s="175">
        <v>0.98338181952378023</v>
      </c>
      <c r="R31" s="67">
        <v>4479.8599999999997</v>
      </c>
      <c r="S31" s="70">
        <v>1776.8499999999995</v>
      </c>
      <c r="T31" s="910">
        <v>-2703.0100000000011</v>
      </c>
      <c r="U31" s="296">
        <v>-0.60336930171925029</v>
      </c>
      <c r="V31" s="177">
        <v>1.463589269516756E-2</v>
      </c>
      <c r="W31" s="175">
        <v>6.181939863747864E-3</v>
      </c>
      <c r="X31" s="67">
        <v>99144.209999999977</v>
      </c>
      <c r="Y31" s="68">
        <v>89622.589999999982</v>
      </c>
      <c r="Z31" s="910">
        <v>-9521.6200000000081</v>
      </c>
      <c r="AA31" s="178">
        <v>-9.6038084321817652E-2</v>
      </c>
      <c r="AB31" s="176">
        <v>0.91136811282835384</v>
      </c>
      <c r="AC31" s="175">
        <v>0.96426449951201798</v>
      </c>
      <c r="AD31" s="67">
        <v>91846.250000000015</v>
      </c>
      <c r="AE31" s="68">
        <v>74082.749999999985</v>
      </c>
      <c r="AF31" s="910">
        <v>-17763.5</v>
      </c>
      <c r="AG31" s="178">
        <v>-0.1934047388978867</v>
      </c>
      <c r="AH31" s="176">
        <v>0.30006559567788588</v>
      </c>
      <c r="AI31" s="175">
        <v>0.25774550774745597</v>
      </c>
      <c r="AJ31" s="67">
        <v>31117.97</v>
      </c>
      <c r="AK31" s="68">
        <v>37099.630000000005</v>
      </c>
      <c r="AL31" s="910">
        <v>5981.6599999999989</v>
      </c>
      <c r="AM31" s="296">
        <v>0.19222526405160759</v>
      </c>
      <c r="AN31" s="176">
        <v>0.28604721943872807</v>
      </c>
      <c r="AO31" s="175">
        <v>0.39916115071022895</v>
      </c>
      <c r="AP31" s="67">
        <v>41563.82</v>
      </c>
      <c r="AQ31" s="70">
        <v>36667.129999999997</v>
      </c>
      <c r="AR31" s="910">
        <v>-4896.6899999999987</v>
      </c>
      <c r="AS31" s="178">
        <v>-0.11781135612655436</v>
      </c>
      <c r="AT31" s="176">
        <v>0.40110202205935575</v>
      </c>
      <c r="AU31" s="175">
        <v>0.40117460251119724</v>
      </c>
      <c r="AV31" s="1058">
        <v>85501.599999999991</v>
      </c>
      <c r="AW31" s="1053">
        <v>81091.650000000009</v>
      </c>
      <c r="AX31" s="1054">
        <v>-4409.949999999998</v>
      </c>
      <c r="AY31" s="1055">
        <v>-5.1577397382037093E-2</v>
      </c>
      <c r="AZ31" s="1056">
        <v>0.2793373549318815</v>
      </c>
      <c r="BA31" s="1057">
        <v>0.28213057025190064</v>
      </c>
      <c r="BB31" s="1058">
        <v>1216.3900000000017</v>
      </c>
      <c r="BC31" s="1059">
        <v>7037.7699999999995</v>
      </c>
      <c r="BD31" s="1054">
        <v>5821.3799999999992</v>
      </c>
      <c r="BE31" s="1055">
        <v>4.7857841646182466</v>
      </c>
      <c r="BF31" s="1056">
        <v>1.226889598494962E-2</v>
      </c>
      <c r="BG31" s="1057">
        <v>7.8526741974316971E-2</v>
      </c>
      <c r="BH31" s="294"/>
      <c r="BI31" s="295"/>
    </row>
    <row r="32" spans="1:61" ht="13.5" thickTop="1">
      <c r="A32" s="6"/>
      <c r="B32" s="5" t="s">
        <v>491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11"/>
      <c r="S32" s="7"/>
      <c r="T32" s="7"/>
      <c r="U32" s="7"/>
      <c r="V32" s="11"/>
      <c r="W32" s="7"/>
      <c r="X32" s="11"/>
      <c r="Y32" s="7"/>
      <c r="Z32" s="7"/>
      <c r="AA32" s="7"/>
      <c r="AB32" s="6"/>
      <c r="AC32" s="6"/>
      <c r="AD32" s="13"/>
      <c r="AE32" s="6"/>
      <c r="AF32" s="6"/>
      <c r="AG32" s="6"/>
      <c r="AH32" s="6"/>
      <c r="AI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13"/>
      <c r="BC32" s="6"/>
      <c r="BD32" s="6"/>
      <c r="BE32" s="6"/>
      <c r="BF32" s="6"/>
      <c r="BG32" s="6"/>
    </row>
    <row r="33" spans="3:66" ht="15">
      <c r="R33" s="46"/>
      <c r="S33" s="47"/>
      <c r="T33" s="47"/>
      <c r="U33" s="47"/>
      <c r="V33" s="46"/>
      <c r="AB33" s="39"/>
      <c r="AC33" s="39"/>
      <c r="BH33" s="297"/>
      <c r="BI33" s="297"/>
    </row>
    <row r="34" spans="3:66" ht="15">
      <c r="R34" s="46"/>
      <c r="S34" s="47"/>
      <c r="T34" s="47"/>
      <c r="U34" s="47"/>
      <c r="V34" s="46"/>
      <c r="AB34" s="39"/>
      <c r="AC34" s="39"/>
      <c r="BH34" s="297"/>
      <c r="BI34" s="297"/>
    </row>
    <row r="35" spans="3:66" s="39" customFormat="1">
      <c r="R35" s="47"/>
      <c r="S35" s="46"/>
      <c r="T35" s="46"/>
      <c r="U35" s="46"/>
      <c r="V35" s="47"/>
      <c r="W35" s="46"/>
      <c r="X35" s="47"/>
      <c r="BB35" s="6"/>
      <c r="BH35" s="6"/>
      <c r="BI35" s="6"/>
      <c r="BJ35" s="6"/>
      <c r="BK35" s="6"/>
      <c r="BL35" s="6"/>
      <c r="BM35" s="6"/>
      <c r="BN35" s="6"/>
    </row>
    <row r="36" spans="3:66" s="39" customFormat="1">
      <c r="R36" s="47"/>
      <c r="S36" s="46"/>
      <c r="T36" s="46"/>
      <c r="U36" s="46"/>
      <c r="V36" s="47"/>
      <c r="W36" s="46"/>
      <c r="X36" s="47"/>
      <c r="BH36" s="6"/>
      <c r="BI36" s="6"/>
      <c r="BJ36" s="6"/>
      <c r="BK36" s="6"/>
      <c r="BL36" s="6"/>
      <c r="BM36" s="6"/>
      <c r="BN36" s="6"/>
    </row>
    <row r="37" spans="3:66" s="39" customFormat="1">
      <c r="R37" s="47"/>
      <c r="S37" s="46"/>
      <c r="T37" s="46"/>
      <c r="U37" s="46"/>
      <c r="V37" s="47"/>
      <c r="W37" s="46"/>
      <c r="X37" s="47"/>
      <c r="BH37" s="6"/>
      <c r="BI37" s="6"/>
      <c r="BJ37" s="6"/>
      <c r="BK37" s="6"/>
      <c r="BL37" s="6"/>
      <c r="BM37" s="6"/>
      <c r="BN37" s="6"/>
    </row>
    <row r="38" spans="3:66" s="39" customFormat="1">
      <c r="R38" s="47"/>
      <c r="S38" s="46"/>
      <c r="T38" s="46"/>
      <c r="U38" s="46"/>
      <c r="V38" s="47"/>
      <c r="W38" s="46"/>
      <c r="X38" s="47"/>
      <c r="BH38" s="6"/>
      <c r="BI38" s="6"/>
      <c r="BJ38" s="6"/>
      <c r="BK38" s="6"/>
      <c r="BL38" s="6"/>
      <c r="BM38" s="6"/>
      <c r="BN38" s="6"/>
    </row>
    <row r="42" spans="3:66" s="39" customFormat="1">
      <c r="C42" s="131"/>
      <c r="D42" s="131"/>
      <c r="E42" s="131"/>
      <c r="F42" s="131"/>
      <c r="G42" s="132"/>
      <c r="H42" s="131"/>
      <c r="I42" s="131"/>
      <c r="J42" s="131"/>
      <c r="K42" s="131"/>
      <c r="W42" s="47"/>
      <c r="X42" s="46"/>
      <c r="Y42" s="47"/>
      <c r="Z42" s="47"/>
      <c r="AA42" s="47"/>
      <c r="AB42" s="46"/>
      <c r="AC42" s="47"/>
      <c r="BH42" s="6"/>
      <c r="BI42" s="6"/>
      <c r="BJ42" s="6"/>
      <c r="BK42" s="6"/>
      <c r="BL42" s="6"/>
      <c r="BM42" s="6"/>
      <c r="BN42" s="6"/>
    </row>
    <row r="43" spans="3:66" s="39" customFormat="1">
      <c r="C43" s="131"/>
      <c r="D43" s="131"/>
      <c r="E43" s="131"/>
      <c r="F43" s="131"/>
      <c r="G43" s="132"/>
      <c r="H43" s="131"/>
      <c r="I43" s="131"/>
      <c r="J43" s="131"/>
      <c r="K43" s="131"/>
      <c r="W43" s="47"/>
      <c r="X43" s="46"/>
      <c r="Y43" s="47"/>
      <c r="Z43" s="47"/>
      <c r="AA43" s="47"/>
      <c r="AB43" s="46"/>
      <c r="AC43" s="47"/>
      <c r="BH43" s="6"/>
      <c r="BI43" s="6"/>
      <c r="BJ43" s="6"/>
      <c r="BK43" s="6"/>
      <c r="BL43" s="6"/>
      <c r="BM43" s="6"/>
      <c r="BN43" s="6"/>
    </row>
    <row r="44" spans="3:66" s="39" customFormat="1">
      <c r="C44" s="131"/>
      <c r="D44" s="131"/>
      <c r="E44" s="131"/>
      <c r="F44" s="131"/>
      <c r="G44" s="132"/>
      <c r="H44" s="131"/>
      <c r="I44" s="131"/>
      <c r="J44" s="131"/>
      <c r="K44" s="131"/>
      <c r="W44" s="47"/>
      <c r="X44" s="46"/>
      <c r="Y44" s="47"/>
      <c r="Z44" s="47"/>
      <c r="AA44" s="47"/>
      <c r="AB44" s="46"/>
      <c r="AC44" s="47"/>
      <c r="BH44" s="6"/>
      <c r="BI44" s="6"/>
      <c r="BJ44" s="6"/>
      <c r="BK44" s="6"/>
      <c r="BL44" s="6"/>
      <c r="BM44" s="6"/>
      <c r="BN44" s="6"/>
    </row>
    <row r="45" spans="3:66" s="39" customFormat="1">
      <c r="C45" s="131"/>
      <c r="D45" s="131"/>
      <c r="E45" s="131"/>
      <c r="F45" s="131"/>
      <c r="G45" s="132"/>
      <c r="H45" s="131"/>
      <c r="I45" s="131"/>
      <c r="J45" s="131"/>
      <c r="K45" s="131"/>
      <c r="W45" s="47"/>
      <c r="X45" s="46"/>
      <c r="Y45" s="47"/>
      <c r="Z45" s="47"/>
      <c r="AA45" s="47"/>
      <c r="AB45" s="46"/>
      <c r="AC45" s="47"/>
      <c r="BH45" s="6"/>
      <c r="BI45" s="6"/>
      <c r="BJ45" s="6"/>
      <c r="BK45" s="6"/>
      <c r="BL45" s="6"/>
      <c r="BM45" s="6"/>
      <c r="BN45" s="6"/>
    </row>
    <row r="46" spans="3:66" s="39" customFormat="1">
      <c r="C46" s="131"/>
      <c r="D46" s="131"/>
      <c r="E46" s="131"/>
      <c r="F46" s="131"/>
      <c r="G46" s="132"/>
      <c r="H46" s="131"/>
      <c r="I46" s="131"/>
      <c r="J46" s="131"/>
      <c r="K46" s="131"/>
      <c r="W46" s="47"/>
      <c r="X46" s="46"/>
      <c r="Y46" s="47"/>
      <c r="Z46" s="47"/>
      <c r="AA46" s="47"/>
      <c r="AB46" s="46"/>
      <c r="AC46" s="47"/>
      <c r="BH46" s="6"/>
      <c r="BI46" s="6"/>
      <c r="BJ46" s="6"/>
      <c r="BK46" s="6"/>
      <c r="BL46" s="6"/>
      <c r="BM46" s="6"/>
      <c r="BN46" s="6"/>
    </row>
    <row r="47" spans="3:66" s="39" customFormat="1">
      <c r="C47" s="131"/>
      <c r="D47" s="131"/>
      <c r="E47" s="131"/>
      <c r="F47" s="131"/>
      <c r="G47" s="132"/>
      <c r="H47" s="131"/>
      <c r="I47" s="131"/>
      <c r="J47" s="131"/>
      <c r="K47" s="131"/>
      <c r="W47" s="47"/>
      <c r="X47" s="46"/>
      <c r="Y47" s="47"/>
      <c r="Z47" s="47"/>
      <c r="AA47" s="47"/>
      <c r="AB47" s="46"/>
      <c r="AC47" s="47"/>
      <c r="BH47" s="6"/>
      <c r="BI47" s="6"/>
      <c r="BJ47" s="6"/>
      <c r="BK47" s="6"/>
      <c r="BL47" s="6"/>
      <c r="BM47" s="6"/>
      <c r="BN47" s="6"/>
    </row>
    <row r="48" spans="3:66" s="39" customFormat="1">
      <c r="C48" s="131"/>
      <c r="D48" s="131"/>
      <c r="E48" s="131"/>
      <c r="F48" s="131"/>
      <c r="G48" s="132"/>
      <c r="H48" s="131"/>
      <c r="I48" s="131"/>
      <c r="J48" s="131"/>
      <c r="K48" s="131"/>
      <c r="W48" s="47"/>
      <c r="X48" s="46"/>
      <c r="Y48" s="47"/>
      <c r="Z48" s="47"/>
      <c r="AA48" s="47"/>
      <c r="AB48" s="46"/>
      <c r="AC48" s="47"/>
      <c r="BH48" s="6"/>
      <c r="BI48" s="6"/>
      <c r="BJ48" s="6"/>
      <c r="BK48" s="6"/>
      <c r="BL48" s="6"/>
      <c r="BM48" s="6"/>
      <c r="BN48" s="6"/>
    </row>
    <row r="49" spans="2:66" s="39" customFormat="1">
      <c r="C49" s="131"/>
      <c r="D49" s="131"/>
      <c r="E49" s="131"/>
      <c r="F49" s="131"/>
      <c r="G49" s="132"/>
      <c r="H49" s="131"/>
      <c r="I49" s="131"/>
      <c r="J49" s="131"/>
      <c r="K49" s="131"/>
      <c r="W49" s="47"/>
      <c r="X49" s="46"/>
      <c r="Y49" s="47"/>
      <c r="Z49" s="47"/>
      <c r="AA49" s="47"/>
      <c r="AB49" s="46"/>
      <c r="AC49" s="47"/>
      <c r="BH49" s="6"/>
      <c r="BI49" s="6"/>
      <c r="BJ49" s="6"/>
      <c r="BK49" s="6"/>
      <c r="BL49" s="6"/>
      <c r="BM49" s="6"/>
      <c r="BN49" s="6"/>
    </row>
    <row r="50" spans="2:66" s="39" customFormat="1">
      <c r="C50" s="131"/>
      <c r="D50" s="131"/>
      <c r="E50" s="131"/>
      <c r="F50" s="131"/>
      <c r="G50" s="132"/>
      <c r="H50" s="131"/>
      <c r="I50" s="131"/>
      <c r="J50" s="131"/>
      <c r="K50" s="131"/>
      <c r="W50" s="47"/>
      <c r="X50" s="46"/>
      <c r="Y50" s="47"/>
      <c r="Z50" s="47"/>
      <c r="AA50" s="47"/>
      <c r="AB50" s="46"/>
      <c r="AC50" s="47"/>
      <c r="BH50" s="6"/>
      <c r="BI50" s="6"/>
      <c r="BJ50" s="6"/>
      <c r="BK50" s="6"/>
      <c r="BL50" s="6"/>
      <c r="BM50" s="6"/>
      <c r="BN50" s="6"/>
    </row>
    <row r="51" spans="2:66">
      <c r="C51" s="131"/>
      <c r="D51" s="131"/>
      <c r="E51" s="131"/>
      <c r="F51" s="131"/>
      <c r="G51" s="132"/>
      <c r="H51" s="131"/>
      <c r="I51" s="131"/>
      <c r="J51" s="131"/>
      <c r="K51" s="131"/>
    </row>
    <row r="52" spans="2:66">
      <c r="C52" s="131"/>
      <c r="D52" s="131"/>
      <c r="E52" s="131"/>
      <c r="F52" s="131"/>
      <c r="G52" s="132"/>
      <c r="H52" s="131"/>
      <c r="I52" s="131"/>
      <c r="J52" s="131"/>
      <c r="K52" s="131"/>
    </row>
    <row r="53" spans="2:66">
      <c r="C53" s="131"/>
      <c r="D53" s="131"/>
      <c r="E53" s="131"/>
      <c r="F53" s="131"/>
      <c r="G53" s="132"/>
      <c r="H53" s="131"/>
      <c r="I53" s="131"/>
      <c r="J53" s="131"/>
      <c r="K53" s="131"/>
    </row>
    <row r="54" spans="2:66">
      <c r="C54" s="131"/>
      <c r="D54" s="131"/>
      <c r="E54" s="131"/>
      <c r="F54" s="131"/>
      <c r="G54" s="132"/>
      <c r="H54" s="131"/>
      <c r="I54" s="131"/>
      <c r="J54" s="131"/>
      <c r="K54" s="131"/>
    </row>
    <row r="55" spans="2:66">
      <c r="C55" s="131"/>
      <c r="D55" s="131"/>
      <c r="E55" s="131"/>
      <c r="F55" s="131"/>
      <c r="G55" s="132"/>
      <c r="H55" s="131"/>
      <c r="I55" s="131"/>
      <c r="J55" s="131"/>
      <c r="K55" s="131"/>
    </row>
    <row r="56" spans="2:66">
      <c r="C56" s="131"/>
      <c r="D56" s="131"/>
      <c r="E56" s="131"/>
      <c r="F56" s="131"/>
      <c r="G56" s="132"/>
      <c r="H56" s="131"/>
      <c r="I56" s="131"/>
      <c r="J56" s="131"/>
      <c r="K56" s="131"/>
    </row>
    <row r="57" spans="2:66">
      <c r="C57" s="131"/>
      <c r="D57" s="131"/>
      <c r="E57" s="131"/>
      <c r="F57" s="131"/>
      <c r="G57" s="132"/>
      <c r="H57" s="131"/>
      <c r="I57" s="131"/>
      <c r="J57" s="131"/>
      <c r="K57" s="131"/>
    </row>
    <row r="58" spans="2:66">
      <c r="C58" s="131"/>
      <c r="D58" s="131"/>
      <c r="E58" s="131"/>
      <c r="F58" s="131"/>
      <c r="G58" s="132"/>
      <c r="H58" s="131"/>
      <c r="I58" s="131"/>
      <c r="J58" s="131"/>
      <c r="K58" s="131"/>
    </row>
    <row r="59" spans="2:66">
      <c r="C59" s="131"/>
      <c r="D59" s="131"/>
      <c r="E59" s="131"/>
      <c r="F59" s="131"/>
      <c r="G59" s="132"/>
      <c r="H59" s="131"/>
      <c r="I59" s="131"/>
      <c r="J59" s="131"/>
      <c r="K59" s="131"/>
    </row>
    <row r="60" spans="2:66">
      <c r="B60" s="6"/>
      <c r="C60" s="131"/>
      <c r="D60" s="131"/>
      <c r="E60" s="131"/>
      <c r="F60" s="131"/>
      <c r="G60" s="132"/>
      <c r="H60" s="131"/>
      <c r="I60" s="131"/>
      <c r="J60" s="131"/>
      <c r="K60" s="131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</row>
    <row r="61" spans="2:66">
      <c r="B61" s="6"/>
      <c r="C61" s="131"/>
      <c r="D61" s="131"/>
      <c r="E61" s="131"/>
      <c r="F61" s="131"/>
      <c r="G61" s="132"/>
      <c r="H61" s="131"/>
      <c r="I61" s="131"/>
      <c r="J61" s="131"/>
      <c r="K61" s="131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</row>
    <row r="62" spans="2:66">
      <c r="B62" s="6"/>
      <c r="C62" s="131"/>
      <c r="D62" s="131"/>
      <c r="E62" s="131"/>
      <c r="F62" s="131"/>
      <c r="G62" s="132"/>
      <c r="H62" s="131"/>
      <c r="I62" s="131"/>
      <c r="J62" s="131"/>
      <c r="K62" s="131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</row>
    <row r="63" spans="2:66">
      <c r="B63" s="6"/>
      <c r="C63" s="131"/>
      <c r="D63" s="131"/>
      <c r="E63" s="131"/>
      <c r="F63" s="131"/>
      <c r="G63" s="132"/>
      <c r="H63" s="131"/>
      <c r="I63" s="131"/>
      <c r="J63" s="131"/>
      <c r="K63" s="131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</row>
    <row r="64" spans="2:66">
      <c r="B64" s="6"/>
      <c r="C64" s="131"/>
      <c r="D64" s="131"/>
      <c r="E64" s="131"/>
      <c r="F64" s="131"/>
      <c r="G64" s="132"/>
      <c r="H64" s="131"/>
      <c r="I64" s="131"/>
      <c r="J64" s="131"/>
      <c r="K64" s="131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</row>
    <row r="65" spans="1:59">
      <c r="B65" s="6"/>
      <c r="C65" s="131"/>
      <c r="D65" s="131"/>
      <c r="E65" s="131"/>
      <c r="F65" s="131"/>
      <c r="G65" s="132"/>
      <c r="H65" s="131"/>
      <c r="I65" s="131"/>
      <c r="J65" s="131"/>
      <c r="K65" s="131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</row>
    <row r="66" spans="1:59">
      <c r="B66" s="6"/>
      <c r="C66" s="131"/>
      <c r="D66" s="131"/>
      <c r="E66" s="131"/>
      <c r="F66" s="131"/>
      <c r="G66" s="131"/>
      <c r="H66" s="131"/>
      <c r="I66" s="131"/>
      <c r="J66" s="131"/>
      <c r="K66" s="131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</row>
    <row r="67" spans="1:59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</row>
    <row r="68" spans="1:59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</row>
    <row r="69" spans="1:59"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</row>
    <row r="70" spans="1:59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</row>
    <row r="71" spans="1:59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</row>
    <row r="72" spans="1:59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</row>
    <row r="73" spans="1:59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</row>
    <row r="74" spans="1:59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</row>
    <row r="75" spans="1:59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</row>
  </sheetData>
  <sortState xmlns:xlrd2="http://schemas.microsoft.com/office/spreadsheetml/2017/richdata2" ref="A10:BG30">
    <sortCondition descending="1" ref="C10:C30"/>
  </sortState>
  <mergeCells count="109"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59999389629810485"/>
  </sheetPr>
  <dimension ref="A1:DL77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168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515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515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515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52" customFormat="1" ht="19.5" customHeight="1">
      <c r="A10" s="758" t="s">
        <v>49</v>
      </c>
      <c r="B10" s="428">
        <v>147355.49</v>
      </c>
      <c r="C10" s="429">
        <v>149201.76</v>
      </c>
      <c r="D10" s="749">
        <v>1846.2700000000186</v>
      </c>
      <c r="E10" s="388">
        <v>1.2529360120888735E-2</v>
      </c>
      <c r="F10" s="428">
        <v>21640.27</v>
      </c>
      <c r="G10" s="750">
        <v>27917.53</v>
      </c>
      <c r="H10" s="749">
        <v>6277.2599999999984</v>
      </c>
      <c r="I10" s="442">
        <v>0.29007309058528374</v>
      </c>
      <c r="J10" s="748">
        <v>0.14685757551347425</v>
      </c>
      <c r="K10" s="670">
        <v>0.18711260510599872</v>
      </c>
      <c r="L10" s="428">
        <v>5192.8599999999997</v>
      </c>
      <c r="M10" s="429">
        <v>7394.92</v>
      </c>
      <c r="N10" s="749">
        <v>2202.0600000000004</v>
      </c>
      <c r="O10" s="442">
        <v>0.42405533752113489</v>
      </c>
      <c r="P10" s="748">
        <v>0.23996281007584469</v>
      </c>
      <c r="Q10" s="670">
        <v>0.26488446506549829</v>
      </c>
      <c r="R10" s="428">
        <v>16447.419999999998</v>
      </c>
      <c r="S10" s="750">
        <v>20522.61</v>
      </c>
      <c r="T10" s="749">
        <v>4075.1900000000023</v>
      </c>
      <c r="U10" s="442">
        <v>0.24777077499084979</v>
      </c>
      <c r="V10" s="748">
        <v>0.76003765202559848</v>
      </c>
      <c r="W10" s="670">
        <v>0.73511553493450177</v>
      </c>
      <c r="X10" s="428">
        <v>1033.8</v>
      </c>
      <c r="Y10" s="429">
        <v>1342.9</v>
      </c>
      <c r="Z10" s="749">
        <v>309.10000000000014</v>
      </c>
      <c r="AA10" s="442">
        <v>0.29899400270845439</v>
      </c>
      <c r="AB10" s="669">
        <v>4.7772047206435034E-2</v>
      </c>
      <c r="AC10" s="670">
        <v>4.8102393012562361E-2</v>
      </c>
      <c r="AD10" s="428">
        <v>15413.61</v>
      </c>
      <c r="AE10" s="429">
        <v>19179.7</v>
      </c>
      <c r="AF10" s="749">
        <v>3766.09</v>
      </c>
      <c r="AG10" s="442">
        <v>0.24433536335744838</v>
      </c>
      <c r="AH10" s="669">
        <v>0.71226514271772023</v>
      </c>
      <c r="AI10" s="670">
        <v>0.6870127837240616</v>
      </c>
      <c r="AJ10" s="428">
        <v>14867.28</v>
      </c>
      <c r="AK10" s="750">
        <v>80347.460000000006</v>
      </c>
      <c r="AL10" s="749">
        <v>65480.180000000008</v>
      </c>
      <c r="AM10" s="442">
        <v>4.4043147098864086</v>
      </c>
      <c r="AN10" s="669">
        <v>0.10089396737101551</v>
      </c>
      <c r="AO10" s="670">
        <v>0.53851549740432014</v>
      </c>
      <c r="AP10" s="428">
        <v>3281.28</v>
      </c>
      <c r="AQ10" s="429">
        <v>3267.89</v>
      </c>
      <c r="AR10" s="749">
        <v>-13.390000000000327</v>
      </c>
      <c r="AS10" s="442">
        <v>-4.0807245952799902E-3</v>
      </c>
      <c r="AT10" s="669">
        <v>0.15162842238105162</v>
      </c>
      <c r="AU10" s="670">
        <v>0.11705512629519875</v>
      </c>
      <c r="AV10" s="428">
        <v>-1068.98</v>
      </c>
      <c r="AW10" s="750">
        <v>-1361.2</v>
      </c>
      <c r="AX10" s="749">
        <v>-292.22000000000003</v>
      </c>
      <c r="AY10" s="442">
        <v>-0.27336339314112523</v>
      </c>
      <c r="AZ10" s="669">
        <v>-0.32578140237955916</v>
      </c>
      <c r="BA10" s="670">
        <v>-0.41653788836221539</v>
      </c>
      <c r="BB10" s="428">
        <v>2212.31</v>
      </c>
      <c r="BC10" s="429">
        <v>1906.69</v>
      </c>
      <c r="BD10" s="749">
        <v>-305.61999999999989</v>
      </c>
      <c r="BE10" s="442">
        <v>-0.13814519664965574</v>
      </c>
      <c r="BF10" s="669">
        <v>0.13450802618282989</v>
      </c>
      <c r="BG10" s="670">
        <v>9.2906798891563988E-2</v>
      </c>
      <c r="BH10" s="428">
        <v>2212.23</v>
      </c>
      <c r="BI10" s="429">
        <v>1752.29</v>
      </c>
      <c r="BJ10" s="749">
        <v>-459.94000000000005</v>
      </c>
      <c r="BK10" s="442">
        <v>-0.20790785768206743</v>
      </c>
      <c r="BL10" s="669">
        <v>0.14352445663280697</v>
      </c>
      <c r="BM10" s="670">
        <v>9.1361700130867529E-2</v>
      </c>
      <c r="BN10" s="428">
        <v>6358.24</v>
      </c>
      <c r="BO10" s="429">
        <v>7405.48</v>
      </c>
      <c r="BP10" s="749">
        <v>1047.2399999999998</v>
      </c>
      <c r="BQ10" s="442">
        <v>0.16470595636528346</v>
      </c>
      <c r="BR10" s="669">
        <v>4.314898616943285E-2</v>
      </c>
      <c r="BS10" s="751">
        <v>4.9633998955508296E-2</v>
      </c>
      <c r="BT10" s="428">
        <v>-5267.06</v>
      </c>
      <c r="BU10" s="750">
        <v>-9860.67</v>
      </c>
      <c r="BV10" s="749">
        <v>-4593.6099999999997</v>
      </c>
      <c r="BW10" s="442">
        <v>-0.87213929592600037</v>
      </c>
      <c r="BX10" s="669">
        <v>-0.34171488703814357</v>
      </c>
      <c r="BY10" s="670">
        <v>-0.5141201374369776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6325.13</v>
      </c>
      <c r="CG10" s="750">
        <v>6884.44</v>
      </c>
      <c r="CH10" s="749">
        <v>559.30999999999949</v>
      </c>
      <c r="CI10" s="442">
        <v>8.8426641033464842E-2</v>
      </c>
      <c r="CJ10" s="669">
        <v>0.41036006490367927</v>
      </c>
      <c r="CK10" s="670">
        <v>0.35894409193053067</v>
      </c>
      <c r="CL10" s="428">
        <v>5495.22</v>
      </c>
      <c r="CM10" s="429">
        <v>8461.4599999999991</v>
      </c>
      <c r="CN10" s="749">
        <v>2966.2399999999989</v>
      </c>
      <c r="CO10" s="442">
        <v>0.53978548629536194</v>
      </c>
      <c r="CP10" s="669">
        <v>0.35651738950187528</v>
      </c>
      <c r="CQ10" s="670">
        <v>0.44116748437149689</v>
      </c>
      <c r="CR10" s="428">
        <v>-284.39999999999998</v>
      </c>
      <c r="CS10" s="750">
        <v>-861.46</v>
      </c>
      <c r="CT10" s="749">
        <v>-577.06000000000006</v>
      </c>
      <c r="CU10" s="442">
        <v>-2.0290436005625883</v>
      </c>
      <c r="CV10" s="669">
        <v>-1.8451225897113004E-2</v>
      </c>
      <c r="CW10" s="670">
        <v>-4.4915196796613086E-2</v>
      </c>
      <c r="CX10" s="428">
        <v>6932.5</v>
      </c>
      <c r="CY10" s="750">
        <v>12803.64</v>
      </c>
      <c r="CZ10" s="749">
        <v>5871.1399999999994</v>
      </c>
      <c r="DA10" s="442">
        <v>0.84690082942661371</v>
      </c>
      <c r="DB10" s="669">
        <v>4.7046092412301711E-2</v>
      </c>
      <c r="DC10" s="670">
        <v>8.581426921505482E-2</v>
      </c>
      <c r="DD10" s="849">
        <v>0.55023579810310497</v>
      </c>
      <c r="DE10" s="848">
        <v>0.3324379421993045</v>
      </c>
    </row>
    <row r="11" spans="1:116" s="752" customFormat="1" ht="19.5" customHeight="1">
      <c r="A11" s="758" t="s">
        <v>24</v>
      </c>
      <c r="B11" s="428">
        <v>99766.43</v>
      </c>
      <c r="C11" s="429">
        <v>108751.85</v>
      </c>
      <c r="D11" s="753">
        <v>8985.4200000000128</v>
      </c>
      <c r="E11" s="388">
        <v>9.0064563801671702E-2</v>
      </c>
      <c r="F11" s="428">
        <v>14618.33</v>
      </c>
      <c r="G11" s="750">
        <v>14825.07</v>
      </c>
      <c r="H11" s="753">
        <v>206.73999999999978</v>
      </c>
      <c r="I11" s="404">
        <v>1.4142518331437298E-2</v>
      </c>
      <c r="J11" s="743">
        <v>0.14652553970308452</v>
      </c>
      <c r="K11" s="670">
        <v>0.13632016374893852</v>
      </c>
      <c r="L11" s="428">
        <v>-3502.91</v>
      </c>
      <c r="M11" s="429">
        <v>-2521.36</v>
      </c>
      <c r="N11" s="753">
        <v>981.54999999999973</v>
      </c>
      <c r="O11" s="404">
        <v>0.28020988264043317</v>
      </c>
      <c r="P11" s="743">
        <v>-0.23962449883126183</v>
      </c>
      <c r="Q11" s="670">
        <v>-0.17007407047656437</v>
      </c>
      <c r="R11" s="428">
        <v>18121.240000000002</v>
      </c>
      <c r="S11" s="750">
        <v>17346.43</v>
      </c>
      <c r="T11" s="753">
        <v>-774.81000000000131</v>
      </c>
      <c r="U11" s="404">
        <v>-4.2757007798583387E-2</v>
      </c>
      <c r="V11" s="743">
        <v>1.2396244988312619</v>
      </c>
      <c r="W11" s="670">
        <v>1.1700740704765644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18121.240000000002</v>
      </c>
      <c r="AE11" s="429">
        <v>17346.43</v>
      </c>
      <c r="AF11" s="753">
        <v>-774.81000000000131</v>
      </c>
      <c r="AG11" s="404">
        <v>-4.2757007798583387E-2</v>
      </c>
      <c r="AH11" s="671">
        <v>1.2396244988312619</v>
      </c>
      <c r="AI11" s="670">
        <v>1.1700740704765644</v>
      </c>
      <c r="AJ11" s="428">
        <v>71406.67</v>
      </c>
      <c r="AK11" s="750">
        <v>34135.040000000001</v>
      </c>
      <c r="AL11" s="753">
        <v>-37271.629999999997</v>
      </c>
      <c r="AM11" s="404">
        <v>-0.52196286425343741</v>
      </c>
      <c r="AN11" s="671">
        <v>0.71573845029836192</v>
      </c>
      <c r="AO11" s="670">
        <v>0.31388008571808201</v>
      </c>
      <c r="AP11" s="428">
        <v>5981.19</v>
      </c>
      <c r="AQ11" s="429">
        <v>5533.85</v>
      </c>
      <c r="AR11" s="753">
        <v>-447.33999999999924</v>
      </c>
      <c r="AS11" s="404">
        <v>-7.4791136880787812E-2</v>
      </c>
      <c r="AT11" s="671">
        <v>0.40915685991491502</v>
      </c>
      <c r="AU11" s="670">
        <v>0.37327648368608046</v>
      </c>
      <c r="AV11" s="428">
        <v>-418.98</v>
      </c>
      <c r="AW11" s="750">
        <v>-1112.3399999999999</v>
      </c>
      <c r="AX11" s="753">
        <v>-693.3599999999999</v>
      </c>
      <c r="AY11" s="404">
        <v>-1.654876127738794</v>
      </c>
      <c r="AZ11" s="671">
        <v>-7.0049605513284152E-2</v>
      </c>
      <c r="BA11" s="670">
        <v>-0.20100653252256565</v>
      </c>
      <c r="BB11" s="428">
        <v>5562.21</v>
      </c>
      <c r="BC11" s="429">
        <v>4421.51</v>
      </c>
      <c r="BD11" s="753">
        <v>-1140.6999999999998</v>
      </c>
      <c r="BE11" s="404">
        <v>-0.20508035475107914</v>
      </c>
      <c r="BF11" s="671">
        <v>0.30694422677476813</v>
      </c>
      <c r="BG11" s="670">
        <v>0.25489452296524417</v>
      </c>
      <c r="BH11" s="428">
        <v>5562.18</v>
      </c>
      <c r="BI11" s="429">
        <v>4395.5200000000004</v>
      </c>
      <c r="BJ11" s="753">
        <v>-1166.6599999999999</v>
      </c>
      <c r="BK11" s="404">
        <v>-0.20974869565530058</v>
      </c>
      <c r="BL11" s="671">
        <v>0.30694257125892044</v>
      </c>
      <c r="BM11" s="670">
        <v>0.25339623196242689</v>
      </c>
      <c r="BN11" s="428">
        <v>19803.55</v>
      </c>
      <c r="BO11" s="429">
        <v>18747.78</v>
      </c>
      <c r="BP11" s="753">
        <v>-1055.7700000000004</v>
      </c>
      <c r="BQ11" s="404">
        <v>-5.3312158678620776E-2</v>
      </c>
      <c r="BR11" s="671">
        <v>0.19849913442828415</v>
      </c>
      <c r="BS11" s="670">
        <v>0.17239044669125167</v>
      </c>
      <c r="BT11" s="428">
        <v>-2810.98</v>
      </c>
      <c r="BU11" s="750">
        <v>-2618.86</v>
      </c>
      <c r="BV11" s="753">
        <v>192.11999999999989</v>
      </c>
      <c r="BW11" s="404">
        <v>6.8346270695629249E-2</v>
      </c>
      <c r="BX11" s="671">
        <v>-0.15512073125238668</v>
      </c>
      <c r="BY11" s="670">
        <v>-0.15097400444933051</v>
      </c>
      <c r="BZ11" s="428">
        <v>0.89</v>
      </c>
      <c r="CA11" s="429">
        <v>-3.3</v>
      </c>
      <c r="CB11" s="753">
        <v>-4.1899999999999995</v>
      </c>
      <c r="CC11" s="404">
        <v>-4.7078651685393256</v>
      </c>
      <c r="CD11" s="671">
        <v>4.9113636815140682E-5</v>
      </c>
      <c r="CE11" s="670">
        <v>-1.9024087377056835E-4</v>
      </c>
      <c r="CF11" s="428">
        <v>3179.33</v>
      </c>
      <c r="CG11" s="750">
        <v>4497.5200000000004</v>
      </c>
      <c r="CH11" s="753">
        <v>1318.1900000000005</v>
      </c>
      <c r="CI11" s="404">
        <v>0.41461251269921667</v>
      </c>
      <c r="CJ11" s="671">
        <v>0.17544770666908002</v>
      </c>
      <c r="CK11" s="670">
        <v>0.25927640442442623</v>
      </c>
      <c r="CL11" s="428">
        <v>7723.72</v>
      </c>
      <c r="CM11" s="429">
        <v>11071.82</v>
      </c>
      <c r="CN11" s="753">
        <v>3348.0999999999995</v>
      </c>
      <c r="CO11" s="404">
        <v>0.43348282951738271</v>
      </c>
      <c r="CP11" s="671">
        <v>0.42622469544026786</v>
      </c>
      <c r="CQ11" s="670">
        <v>0.63827657910013758</v>
      </c>
      <c r="CR11" s="428">
        <v>175.87</v>
      </c>
      <c r="CS11" s="750">
        <v>-302.11</v>
      </c>
      <c r="CT11" s="753">
        <v>-477.98</v>
      </c>
      <c r="CU11" s="404">
        <v>-2.717802922613294</v>
      </c>
      <c r="CV11" s="671">
        <v>9.70518573784134E-3</v>
      </c>
      <c r="CW11" s="670">
        <v>-1.7416263749947397E-2</v>
      </c>
      <c r="CX11" s="428">
        <v>4290.22</v>
      </c>
      <c r="CY11" s="750">
        <v>305.83</v>
      </c>
      <c r="CZ11" s="753">
        <v>-3984.3900000000003</v>
      </c>
      <c r="DA11" s="404">
        <v>-0.92871461137191103</v>
      </c>
      <c r="DB11" s="671">
        <v>4.3002641269212508E-2</v>
      </c>
      <c r="DC11" s="670">
        <v>2.8121820456387635E-3</v>
      </c>
      <c r="DD11" s="853">
        <v>0.76324909332915403</v>
      </c>
      <c r="DE11" s="848">
        <v>0.98236985938893484</v>
      </c>
    </row>
    <row r="12" spans="1:116" s="752" customFormat="1" ht="19.5" customHeight="1">
      <c r="A12" s="758" t="s">
        <v>27</v>
      </c>
      <c r="B12" s="428">
        <v>75653.710000000006</v>
      </c>
      <c r="C12" s="429">
        <v>74303.17</v>
      </c>
      <c r="D12" s="753">
        <v>-1350.5400000000081</v>
      </c>
      <c r="E12" s="388">
        <v>-1.7851603047623284E-2</v>
      </c>
      <c r="F12" s="428">
        <v>11535.69</v>
      </c>
      <c r="G12" s="750">
        <v>16091.69</v>
      </c>
      <c r="H12" s="753">
        <v>4556</v>
      </c>
      <c r="I12" s="404">
        <v>0.39494819989094709</v>
      </c>
      <c r="J12" s="743">
        <v>0.15248016257233121</v>
      </c>
      <c r="K12" s="670">
        <v>0.2165680145275094</v>
      </c>
      <c r="L12" s="428">
        <v>3506.2</v>
      </c>
      <c r="M12" s="429">
        <v>2504.0700000000002</v>
      </c>
      <c r="N12" s="753">
        <v>-1002.1299999999997</v>
      </c>
      <c r="O12" s="404">
        <v>-0.28581655353374014</v>
      </c>
      <c r="P12" s="743">
        <v>0.30394367393714633</v>
      </c>
      <c r="Q12" s="670">
        <v>0.15561261744415908</v>
      </c>
      <c r="R12" s="428">
        <v>8029.5</v>
      </c>
      <c r="S12" s="750">
        <v>13587.62</v>
      </c>
      <c r="T12" s="753">
        <v>5558.1200000000008</v>
      </c>
      <c r="U12" s="404">
        <v>0.69221246652967194</v>
      </c>
      <c r="V12" s="743">
        <v>0.6960571929377436</v>
      </c>
      <c r="W12" s="670">
        <v>0.844387382555841</v>
      </c>
      <c r="X12" s="428">
        <v>2302.06</v>
      </c>
      <c r="Y12" s="429">
        <v>1822.7</v>
      </c>
      <c r="Z12" s="753">
        <v>-479.3599999999999</v>
      </c>
      <c r="AA12" s="404">
        <v>-0.208230888856068</v>
      </c>
      <c r="AB12" s="671">
        <v>0.19955980093085024</v>
      </c>
      <c r="AC12" s="670">
        <v>0.11326964414551859</v>
      </c>
      <c r="AD12" s="428">
        <v>5727.44</v>
      </c>
      <c r="AE12" s="429">
        <v>11764.92</v>
      </c>
      <c r="AF12" s="753">
        <v>6037.4800000000005</v>
      </c>
      <c r="AG12" s="404">
        <v>1.0541323872445632</v>
      </c>
      <c r="AH12" s="671">
        <v>0.49649739200689336</v>
      </c>
      <c r="AI12" s="670">
        <v>0.73111773841032235</v>
      </c>
      <c r="AJ12" s="428">
        <v>12499.72</v>
      </c>
      <c r="AK12" s="750">
        <v>11138.69</v>
      </c>
      <c r="AL12" s="753">
        <v>-1361.0299999999988</v>
      </c>
      <c r="AM12" s="404">
        <v>-0.10888483902039398</v>
      </c>
      <c r="AN12" s="671">
        <v>0.16522282912496952</v>
      </c>
      <c r="AO12" s="670">
        <v>0.14990867818963849</v>
      </c>
      <c r="AP12" s="428">
        <v>2824.5</v>
      </c>
      <c r="AQ12" s="429">
        <v>2885.29</v>
      </c>
      <c r="AR12" s="753">
        <v>60.789999999999964</v>
      </c>
      <c r="AS12" s="404">
        <v>2.1522393343954671E-2</v>
      </c>
      <c r="AT12" s="671">
        <v>0.24484881268480688</v>
      </c>
      <c r="AU12" s="670">
        <v>0.17930310613739139</v>
      </c>
      <c r="AV12" s="428">
        <v>-190.43</v>
      </c>
      <c r="AW12" s="750">
        <v>-872.09</v>
      </c>
      <c r="AX12" s="753">
        <v>-681.66000000000008</v>
      </c>
      <c r="AY12" s="404">
        <v>-3.5795830488893561</v>
      </c>
      <c r="AZ12" s="671">
        <v>-6.7420782439369803E-2</v>
      </c>
      <c r="BA12" s="670">
        <v>-0.30225384623382745</v>
      </c>
      <c r="BB12" s="428">
        <v>2634.07</v>
      </c>
      <c r="BC12" s="429">
        <v>2013.2</v>
      </c>
      <c r="BD12" s="753">
        <v>-620.87000000000012</v>
      </c>
      <c r="BE12" s="404">
        <v>-0.23570747930009456</v>
      </c>
      <c r="BF12" s="671">
        <v>0.3280490690578492</v>
      </c>
      <c r="BG12" s="670">
        <v>0.1481642848416426</v>
      </c>
      <c r="BH12" s="428">
        <v>2634.07</v>
      </c>
      <c r="BI12" s="429">
        <v>2013.2</v>
      </c>
      <c r="BJ12" s="753">
        <v>-620.87000000000012</v>
      </c>
      <c r="BK12" s="404">
        <v>-0.23570747930009456</v>
      </c>
      <c r="BL12" s="671">
        <v>0.45990355202324257</v>
      </c>
      <c r="BM12" s="670">
        <v>0.17111888563628141</v>
      </c>
      <c r="BN12" s="428">
        <v>3430.87</v>
      </c>
      <c r="BO12" s="429">
        <v>4645.3900000000003</v>
      </c>
      <c r="BP12" s="753">
        <v>1214.5200000000004</v>
      </c>
      <c r="BQ12" s="404">
        <v>0.35399767405934951</v>
      </c>
      <c r="BR12" s="671">
        <v>4.5349659653174966E-2</v>
      </c>
      <c r="BS12" s="670">
        <v>6.2519405295897876E-2</v>
      </c>
      <c r="BT12" s="428">
        <v>-3856.74</v>
      </c>
      <c r="BU12" s="750">
        <v>-1786.16</v>
      </c>
      <c r="BV12" s="753">
        <v>2070.58</v>
      </c>
      <c r="BW12" s="404">
        <v>0.53687311045079522</v>
      </c>
      <c r="BX12" s="671">
        <v>-0.67337938066570757</v>
      </c>
      <c r="BY12" s="670">
        <v>-0.15182083686076914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3029.03</v>
      </c>
      <c r="CG12" s="750">
        <v>3020.09</v>
      </c>
      <c r="CH12" s="753">
        <v>-8.9400000000000546</v>
      </c>
      <c r="CI12" s="404">
        <v>-2.9514398999019665E-3</v>
      </c>
      <c r="CJ12" s="671">
        <v>0.52886280781640671</v>
      </c>
      <c r="CK12" s="670">
        <v>0.25670297800580033</v>
      </c>
      <c r="CL12" s="428">
        <v>4592.22</v>
      </c>
      <c r="CM12" s="429">
        <v>4336.29</v>
      </c>
      <c r="CN12" s="753">
        <v>-255.93000000000029</v>
      </c>
      <c r="CO12" s="404">
        <v>-5.5731214967924068E-2</v>
      </c>
      <c r="CP12" s="671">
        <v>0.80179277303647012</v>
      </c>
      <c r="CQ12" s="670">
        <v>0.36857794188145776</v>
      </c>
      <c r="CR12" s="428">
        <v>-67.13</v>
      </c>
      <c r="CS12" s="750">
        <v>416.91</v>
      </c>
      <c r="CT12" s="753">
        <v>484.04</v>
      </c>
      <c r="CU12" s="404">
        <v>7.2104871145538514</v>
      </c>
      <c r="CV12" s="671">
        <v>-1.1720768790244857E-2</v>
      </c>
      <c r="CW12" s="670">
        <v>3.5436705051968054E-2</v>
      </c>
      <c r="CX12" s="428">
        <v>-604.01</v>
      </c>
      <c r="CY12" s="750">
        <v>3764.58</v>
      </c>
      <c r="CZ12" s="753">
        <v>4368.59</v>
      </c>
      <c r="DA12" s="404">
        <v>7.232645154881542</v>
      </c>
      <c r="DB12" s="671">
        <v>-7.9838781204517265E-3</v>
      </c>
      <c r="DC12" s="670">
        <v>5.0665133129582492E-2</v>
      </c>
      <c r="DD12" s="853">
        <v>1.1054589834201669</v>
      </c>
      <c r="DE12" s="848">
        <v>0.68001567371473837</v>
      </c>
    </row>
    <row r="13" spans="1:116" s="752" customFormat="1" ht="19.5" customHeight="1">
      <c r="A13" s="758" t="s">
        <v>507</v>
      </c>
      <c r="B13" s="428">
        <v>62191.03</v>
      </c>
      <c r="C13" s="429">
        <v>73136.850000000006</v>
      </c>
      <c r="D13" s="753">
        <v>10945.820000000007</v>
      </c>
      <c r="E13" s="388">
        <v>0.1760031953161092</v>
      </c>
      <c r="F13" s="428">
        <v>8681.1299999999992</v>
      </c>
      <c r="G13" s="750">
        <v>13997.08</v>
      </c>
      <c r="H13" s="753">
        <v>5315.9500000000007</v>
      </c>
      <c r="I13" s="404">
        <v>0.61235691666868264</v>
      </c>
      <c r="J13" s="743">
        <v>0.13958813674576542</v>
      </c>
      <c r="K13" s="670">
        <v>0.19138204612312396</v>
      </c>
      <c r="L13" s="428">
        <v>1714.64</v>
      </c>
      <c r="M13" s="429">
        <v>4168.45</v>
      </c>
      <c r="N13" s="753">
        <v>2453.8099999999995</v>
      </c>
      <c r="O13" s="404">
        <v>1.4310934073624781</v>
      </c>
      <c r="P13" s="743">
        <v>0.19751345734944648</v>
      </c>
      <c r="Q13" s="670">
        <v>0.29780854292466713</v>
      </c>
      <c r="R13" s="428">
        <v>6966.49</v>
      </c>
      <c r="S13" s="750">
        <v>9828.6299999999992</v>
      </c>
      <c r="T13" s="753">
        <v>2862.1399999999994</v>
      </c>
      <c r="U13" s="404">
        <v>0.41084391135277587</v>
      </c>
      <c r="V13" s="743">
        <v>0.80248654265055364</v>
      </c>
      <c r="W13" s="670">
        <v>0.70219145707533281</v>
      </c>
      <c r="X13" s="428">
        <v>543.08000000000004</v>
      </c>
      <c r="Y13" s="429">
        <v>1578.87</v>
      </c>
      <c r="Z13" s="753">
        <v>1035.79</v>
      </c>
      <c r="AA13" s="404">
        <v>1.9072512337040581</v>
      </c>
      <c r="AB13" s="671">
        <v>6.2558676117049294E-2</v>
      </c>
      <c r="AC13" s="670">
        <v>0.11279995541927315</v>
      </c>
      <c r="AD13" s="428">
        <v>6423.41</v>
      </c>
      <c r="AE13" s="429">
        <v>8249.75</v>
      </c>
      <c r="AF13" s="753">
        <v>1826.3400000000001</v>
      </c>
      <c r="AG13" s="404">
        <v>0.28432561521061245</v>
      </c>
      <c r="AH13" s="671">
        <v>0.73992786653350429</v>
      </c>
      <c r="AI13" s="670">
        <v>0.58939078722133476</v>
      </c>
      <c r="AJ13" s="428">
        <v>4859.78</v>
      </c>
      <c r="AK13" s="750">
        <v>5220.67</v>
      </c>
      <c r="AL13" s="753">
        <v>360.89000000000033</v>
      </c>
      <c r="AM13" s="404">
        <v>7.4260563235372862E-2</v>
      </c>
      <c r="AN13" s="671">
        <v>7.8142780397751896E-2</v>
      </c>
      <c r="AO13" s="670">
        <v>7.138221019909935E-2</v>
      </c>
      <c r="AP13" s="428">
        <v>4176.4799999999996</v>
      </c>
      <c r="AQ13" s="429">
        <v>4219.9399999999996</v>
      </c>
      <c r="AR13" s="753">
        <v>43.460000000000036</v>
      </c>
      <c r="AS13" s="404">
        <v>1.0405892043060194E-2</v>
      </c>
      <c r="AT13" s="671">
        <v>0.48109865881515423</v>
      </c>
      <c r="AU13" s="670">
        <v>0.30148716732347031</v>
      </c>
      <c r="AV13" s="428">
        <v>194.65</v>
      </c>
      <c r="AW13" s="750">
        <v>1082.8399999999999</v>
      </c>
      <c r="AX13" s="753">
        <v>888.18999999999994</v>
      </c>
      <c r="AY13" s="404">
        <v>4.5630105317236058</v>
      </c>
      <c r="AZ13" s="671">
        <v>4.6606233000038313E-2</v>
      </c>
      <c r="BA13" s="670">
        <v>0.25660080475077846</v>
      </c>
      <c r="BB13" s="428">
        <v>4371.13</v>
      </c>
      <c r="BC13" s="429">
        <v>5302.79</v>
      </c>
      <c r="BD13" s="753">
        <v>931.65999999999985</v>
      </c>
      <c r="BE13" s="404">
        <v>0.21313939416123515</v>
      </c>
      <c r="BF13" s="671">
        <v>0.6274508396624412</v>
      </c>
      <c r="BG13" s="670">
        <v>0.53952483713396482</v>
      </c>
      <c r="BH13" s="428">
        <v>4371.13</v>
      </c>
      <c r="BI13" s="429">
        <v>5302.79</v>
      </c>
      <c r="BJ13" s="753">
        <v>931.65999999999985</v>
      </c>
      <c r="BK13" s="404">
        <v>0.21313939416123515</v>
      </c>
      <c r="BL13" s="671">
        <v>0.68049992138132243</v>
      </c>
      <c r="BM13" s="670">
        <v>0.64278190248189337</v>
      </c>
      <c r="BN13" s="428">
        <v>1129.97</v>
      </c>
      <c r="BO13" s="429">
        <v>848.91</v>
      </c>
      <c r="BP13" s="753">
        <v>-281.06000000000006</v>
      </c>
      <c r="BQ13" s="404">
        <v>-0.24873226722833355</v>
      </c>
      <c r="BR13" s="671">
        <v>1.8169340498139362E-2</v>
      </c>
      <c r="BS13" s="670">
        <v>1.1607144688347937E-2</v>
      </c>
      <c r="BT13" s="428">
        <v>-1860.07</v>
      </c>
      <c r="BU13" s="750">
        <v>-1104.2</v>
      </c>
      <c r="BV13" s="753">
        <v>755.86999999999989</v>
      </c>
      <c r="BW13" s="404">
        <v>0.40636642706994891</v>
      </c>
      <c r="BX13" s="671">
        <v>-0.2895767201533142</v>
      </c>
      <c r="BY13" s="670">
        <v>-0.1338464801963696</v>
      </c>
      <c r="BZ13" s="428">
        <v>860.62</v>
      </c>
      <c r="CA13" s="429">
        <v>1085.8</v>
      </c>
      <c r="CB13" s="753">
        <v>225.17999999999995</v>
      </c>
      <c r="CC13" s="404">
        <v>0.26164857893146798</v>
      </c>
      <c r="CD13" s="671">
        <v>0.1339817947165135</v>
      </c>
      <c r="CE13" s="670">
        <v>0.13161610957907816</v>
      </c>
      <c r="CF13" s="428">
        <v>1346.73</v>
      </c>
      <c r="CG13" s="750">
        <v>1541.24</v>
      </c>
      <c r="CH13" s="753">
        <v>194.51</v>
      </c>
      <c r="CI13" s="404">
        <v>0.14443132624950805</v>
      </c>
      <c r="CJ13" s="671">
        <v>0.20965966675021525</v>
      </c>
      <c r="CK13" s="670">
        <v>0.18682263098881785</v>
      </c>
      <c r="CL13" s="428">
        <v>2431.39</v>
      </c>
      <c r="CM13" s="429">
        <v>2958.73</v>
      </c>
      <c r="CN13" s="753">
        <v>527.34000000000015</v>
      </c>
      <c r="CO13" s="404">
        <v>0.21688828201152435</v>
      </c>
      <c r="CP13" s="671">
        <v>0.37852013183028949</v>
      </c>
      <c r="CQ13" s="670">
        <v>0.3586448074184066</v>
      </c>
      <c r="CR13" s="428">
        <v>79.48</v>
      </c>
      <c r="CS13" s="750">
        <v>154.21</v>
      </c>
      <c r="CT13" s="753">
        <v>74.73</v>
      </c>
      <c r="CU13" s="404">
        <v>0.94023653749370906</v>
      </c>
      <c r="CV13" s="671">
        <v>1.2373490093268219E-2</v>
      </c>
      <c r="CW13" s="670">
        <v>1.8692687657201734E-2</v>
      </c>
      <c r="CX13" s="428">
        <v>-805.88</v>
      </c>
      <c r="CY13" s="750">
        <v>-1688.82</v>
      </c>
      <c r="CZ13" s="753">
        <v>-882.93999999999994</v>
      </c>
      <c r="DA13" s="404">
        <v>-1.0956221769990568</v>
      </c>
      <c r="DB13" s="671">
        <v>-1.2958138818411595E-2</v>
      </c>
      <c r="DC13" s="670">
        <v>-2.3091232395160578E-2</v>
      </c>
      <c r="DD13" s="853">
        <v>1.125459841423792</v>
      </c>
      <c r="DE13" s="848">
        <v>1.204711657929028</v>
      </c>
      <c r="DF13" s="764"/>
    </row>
    <row r="14" spans="1:116" s="752" customFormat="1" ht="19.5" customHeight="1">
      <c r="A14" s="758" t="s">
        <v>483</v>
      </c>
      <c r="B14" s="428">
        <v>51795.24</v>
      </c>
      <c r="C14" s="429">
        <v>58061.38</v>
      </c>
      <c r="D14" s="753">
        <v>6266.1399999999994</v>
      </c>
      <c r="E14" s="388">
        <v>0.12097907066363627</v>
      </c>
      <c r="F14" s="428">
        <v>8105.5</v>
      </c>
      <c r="G14" s="750">
        <v>11045.58</v>
      </c>
      <c r="H14" s="753">
        <v>2940.08</v>
      </c>
      <c r="I14" s="404">
        <v>0.36272654370489171</v>
      </c>
      <c r="J14" s="743">
        <v>0.15649121425057594</v>
      </c>
      <c r="K14" s="670">
        <v>0.19023970839136101</v>
      </c>
      <c r="L14" s="428">
        <v>-731.39</v>
      </c>
      <c r="M14" s="429">
        <v>1488.86</v>
      </c>
      <c r="N14" s="753">
        <v>2220.25</v>
      </c>
      <c r="O14" s="404">
        <v>3.0356581304092209</v>
      </c>
      <c r="P14" s="743">
        <v>-9.0233791869718097E-2</v>
      </c>
      <c r="Q14" s="670">
        <v>0.13479237848985748</v>
      </c>
      <c r="R14" s="428">
        <v>8836.89</v>
      </c>
      <c r="S14" s="750">
        <v>9556.7199999999993</v>
      </c>
      <c r="T14" s="753">
        <v>719.82999999999993</v>
      </c>
      <c r="U14" s="404">
        <v>8.1457390552558642E-2</v>
      </c>
      <c r="V14" s="743">
        <v>1.090233791869718</v>
      </c>
      <c r="W14" s="670">
        <v>0.86520762151014241</v>
      </c>
      <c r="X14" s="428">
        <v>749.95</v>
      </c>
      <c r="Y14" s="429">
        <v>404.68</v>
      </c>
      <c r="Z14" s="753">
        <v>-345.27000000000004</v>
      </c>
      <c r="AA14" s="404">
        <v>-0.46039069271284755</v>
      </c>
      <c r="AB14" s="671">
        <v>9.2523595089753871E-2</v>
      </c>
      <c r="AC14" s="670">
        <v>3.6637279346127594E-2</v>
      </c>
      <c r="AD14" s="428">
        <v>8086.94</v>
      </c>
      <c r="AE14" s="429">
        <v>9152.0400000000009</v>
      </c>
      <c r="AF14" s="753">
        <v>1065.1000000000013</v>
      </c>
      <c r="AG14" s="404">
        <v>0.13170618305564297</v>
      </c>
      <c r="AH14" s="671">
        <v>0.9977101967799642</v>
      </c>
      <c r="AI14" s="670">
        <v>0.82857034216401504</v>
      </c>
      <c r="AJ14" s="428">
        <v>35905.32</v>
      </c>
      <c r="AK14" s="750">
        <v>25186.01</v>
      </c>
      <c r="AL14" s="753">
        <v>-10719.310000000001</v>
      </c>
      <c r="AM14" s="404">
        <v>-0.29854378125581393</v>
      </c>
      <c r="AN14" s="671">
        <v>0.69321659673746083</v>
      </c>
      <c r="AO14" s="670">
        <v>0.43378249018538656</v>
      </c>
      <c r="AP14" s="428">
        <v>6543.3</v>
      </c>
      <c r="AQ14" s="429">
        <v>5134.5</v>
      </c>
      <c r="AR14" s="753">
        <v>-1408.8000000000002</v>
      </c>
      <c r="AS14" s="404">
        <v>-0.21530420430058231</v>
      </c>
      <c r="AT14" s="671">
        <v>0.80726667077910064</v>
      </c>
      <c r="AU14" s="670">
        <v>0.46484657211300812</v>
      </c>
      <c r="AV14" s="428">
        <v>-654.53</v>
      </c>
      <c r="AW14" s="750">
        <v>-94.7</v>
      </c>
      <c r="AX14" s="753">
        <v>559.82999999999993</v>
      </c>
      <c r="AY14" s="404">
        <v>0.85531602829511244</v>
      </c>
      <c r="AZ14" s="671">
        <v>-0.10003056561673772</v>
      </c>
      <c r="BA14" s="670">
        <v>-1.8443860161651573E-2</v>
      </c>
      <c r="BB14" s="428">
        <v>5888.77</v>
      </c>
      <c r="BC14" s="429">
        <v>5039.8</v>
      </c>
      <c r="BD14" s="753">
        <v>-848.97000000000025</v>
      </c>
      <c r="BE14" s="404">
        <v>-0.14416762753512197</v>
      </c>
      <c r="BF14" s="671">
        <v>0.66638489332785633</v>
      </c>
      <c r="BG14" s="670">
        <v>0.5273566663039202</v>
      </c>
      <c r="BH14" s="428">
        <v>5874.01</v>
      </c>
      <c r="BI14" s="429">
        <v>5039.8</v>
      </c>
      <c r="BJ14" s="753">
        <v>-834.21</v>
      </c>
      <c r="BK14" s="404">
        <v>-0.14201712288538834</v>
      </c>
      <c r="BL14" s="671">
        <v>0.72635755922512102</v>
      </c>
      <c r="BM14" s="670">
        <v>0.55067504075594076</v>
      </c>
      <c r="BN14" s="428">
        <v>6684.06</v>
      </c>
      <c r="BO14" s="429">
        <v>11355.46</v>
      </c>
      <c r="BP14" s="753">
        <v>4671.3999999999987</v>
      </c>
      <c r="BQ14" s="404">
        <v>0.69888660484795151</v>
      </c>
      <c r="BR14" s="671">
        <v>0.12904776577924923</v>
      </c>
      <c r="BS14" s="670">
        <v>0.19557681887685066</v>
      </c>
      <c r="BT14" s="428">
        <v>-4892.29</v>
      </c>
      <c r="BU14" s="750">
        <v>-1571.65</v>
      </c>
      <c r="BV14" s="753">
        <v>3320.64</v>
      </c>
      <c r="BW14" s="404">
        <v>0.67874962440901909</v>
      </c>
      <c r="BX14" s="671">
        <v>-0.60496182734136772</v>
      </c>
      <c r="BY14" s="670">
        <v>-0.17172674070480459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982.7</v>
      </c>
      <c r="CG14" s="750">
        <v>1287.27</v>
      </c>
      <c r="CH14" s="753">
        <v>304.56999999999994</v>
      </c>
      <c r="CI14" s="404">
        <v>0.30993182049455575</v>
      </c>
      <c r="CJ14" s="671">
        <v>0.12151691492703051</v>
      </c>
      <c r="CK14" s="670">
        <v>0.1406538870022421</v>
      </c>
      <c r="CL14" s="428">
        <v>1780.51</v>
      </c>
      <c r="CM14" s="429">
        <v>1780.59</v>
      </c>
      <c r="CN14" s="753">
        <v>7.999999999992724E-2</v>
      </c>
      <c r="CO14" s="404">
        <v>4.4930946751170867E-5</v>
      </c>
      <c r="CP14" s="671">
        <v>0.22017104120965408</v>
      </c>
      <c r="CQ14" s="670">
        <v>0.19455662344133109</v>
      </c>
      <c r="CR14" s="428">
        <v>399.51</v>
      </c>
      <c r="CS14" s="750">
        <v>419.62</v>
      </c>
      <c r="CT14" s="753">
        <v>20.110000000000014</v>
      </c>
      <c r="CU14" s="404">
        <v>5.0336662411454069E-2</v>
      </c>
      <c r="CV14" s="671">
        <v>4.9401875122110465E-2</v>
      </c>
      <c r="CW14" s="670">
        <v>4.5849887019724561E-2</v>
      </c>
      <c r="CX14" s="428">
        <v>3942.51</v>
      </c>
      <c r="CY14" s="750">
        <v>2196.42</v>
      </c>
      <c r="CZ14" s="753">
        <v>-1746.0900000000001</v>
      </c>
      <c r="DA14" s="404">
        <v>-0.44288790643524051</v>
      </c>
      <c r="DB14" s="671">
        <v>7.611722621615423E-2</v>
      </c>
      <c r="DC14" s="670">
        <v>3.7829276534591498E-2</v>
      </c>
      <c r="DD14" s="853">
        <v>0.51248432658088228</v>
      </c>
      <c r="DE14" s="848">
        <v>0.7600076048618668</v>
      </c>
      <c r="DF14" s="754"/>
      <c r="DG14" s="754"/>
    </row>
    <row r="15" spans="1:116" s="752" customFormat="1" ht="19.5" customHeight="1">
      <c r="A15" s="758" t="s">
        <v>290</v>
      </c>
      <c r="B15" s="428">
        <v>105641.59</v>
      </c>
      <c r="C15" s="429">
        <v>47297.05</v>
      </c>
      <c r="D15" s="753">
        <v>-58344.539999999994</v>
      </c>
      <c r="E15" s="388">
        <v>-0.55228759809465189</v>
      </c>
      <c r="F15" s="428">
        <v>21189.54</v>
      </c>
      <c r="G15" s="750">
        <v>15270.48</v>
      </c>
      <c r="H15" s="753">
        <v>-5919.0600000000013</v>
      </c>
      <c r="I15" s="404">
        <v>-0.27933876809029368</v>
      </c>
      <c r="J15" s="743">
        <v>0.20057952554481623</v>
      </c>
      <c r="K15" s="670">
        <v>0.32286326525650116</v>
      </c>
      <c r="L15" s="428">
        <v>9657.08</v>
      </c>
      <c r="M15" s="429">
        <v>-1845.18</v>
      </c>
      <c r="N15" s="753">
        <v>-11502.26</v>
      </c>
      <c r="O15" s="404">
        <v>-1.1910701785632924</v>
      </c>
      <c r="P15" s="743">
        <v>0.45574750560889948</v>
      </c>
      <c r="Q15" s="670">
        <v>-0.12083313687585459</v>
      </c>
      <c r="R15" s="428">
        <v>11532.46</v>
      </c>
      <c r="S15" s="750">
        <v>17115.66</v>
      </c>
      <c r="T15" s="753">
        <v>5583.2000000000007</v>
      </c>
      <c r="U15" s="404">
        <v>0.48412914503930654</v>
      </c>
      <c r="V15" s="743">
        <v>0.54425249439110046</v>
      </c>
      <c r="W15" s="670">
        <v>1.1208331368758546</v>
      </c>
      <c r="X15" s="428">
        <v>1521.3</v>
      </c>
      <c r="Y15" s="429">
        <v>1704.61</v>
      </c>
      <c r="Z15" s="753">
        <v>183.30999999999995</v>
      </c>
      <c r="AA15" s="404">
        <v>0.12049562873857882</v>
      </c>
      <c r="AB15" s="671">
        <v>7.1794857273919113E-2</v>
      </c>
      <c r="AC15" s="670">
        <v>0.11162779428020599</v>
      </c>
      <c r="AD15" s="428">
        <v>10011.16</v>
      </c>
      <c r="AE15" s="429">
        <v>15411.05</v>
      </c>
      <c r="AF15" s="753">
        <v>5399.8899999999994</v>
      </c>
      <c r="AG15" s="404">
        <v>0.53938704405883031</v>
      </c>
      <c r="AH15" s="671">
        <v>0.47245763711718136</v>
      </c>
      <c r="AI15" s="670">
        <v>1.0092053425956486</v>
      </c>
      <c r="AJ15" s="428">
        <v>29856.3</v>
      </c>
      <c r="AK15" s="750">
        <v>32715.599999999999</v>
      </c>
      <c r="AL15" s="753">
        <v>2859.2999999999993</v>
      </c>
      <c r="AM15" s="404">
        <v>9.5768732227369077E-2</v>
      </c>
      <c r="AN15" s="671">
        <v>0.28261880571846754</v>
      </c>
      <c r="AO15" s="670">
        <v>0.69170487377119705</v>
      </c>
      <c r="AP15" s="428">
        <v>2023.86</v>
      </c>
      <c r="AQ15" s="429">
        <v>7392.81</v>
      </c>
      <c r="AR15" s="753">
        <v>5368.9500000000007</v>
      </c>
      <c r="AS15" s="404">
        <v>2.652826776555691</v>
      </c>
      <c r="AT15" s="671">
        <v>9.551221970840329E-2</v>
      </c>
      <c r="AU15" s="670">
        <v>0.48412427114275391</v>
      </c>
      <c r="AV15" s="428">
        <v>10008.02</v>
      </c>
      <c r="AW15" s="750">
        <v>6701.91</v>
      </c>
      <c r="AX15" s="753">
        <v>-3306.1100000000006</v>
      </c>
      <c r="AY15" s="404">
        <v>-0.33034606245790882</v>
      </c>
      <c r="AZ15" s="671">
        <v>4.9450159596019496</v>
      </c>
      <c r="BA15" s="670">
        <v>0.90654433158704195</v>
      </c>
      <c r="BB15" s="428">
        <v>12031.87</v>
      </c>
      <c r="BC15" s="429">
        <v>14094.72</v>
      </c>
      <c r="BD15" s="753">
        <v>2062.8499999999985</v>
      </c>
      <c r="BE15" s="404">
        <v>0.17144882715654328</v>
      </c>
      <c r="BF15" s="671">
        <v>1.0433047242305633</v>
      </c>
      <c r="BG15" s="670">
        <v>0.82349848033905793</v>
      </c>
      <c r="BH15" s="428">
        <v>12013.46</v>
      </c>
      <c r="BI15" s="429">
        <v>14094.72</v>
      </c>
      <c r="BJ15" s="753">
        <v>2081.2600000000002</v>
      </c>
      <c r="BK15" s="404">
        <v>0.17324401130065778</v>
      </c>
      <c r="BL15" s="671">
        <v>1.2000067924196596</v>
      </c>
      <c r="BM15" s="670">
        <v>0.91458531378458963</v>
      </c>
      <c r="BN15" s="428">
        <v>5057.18</v>
      </c>
      <c r="BO15" s="429">
        <v>3653.28</v>
      </c>
      <c r="BP15" s="753">
        <v>-1403.9</v>
      </c>
      <c r="BQ15" s="404">
        <v>-0.27760530572374326</v>
      </c>
      <c r="BR15" s="671">
        <v>4.7871108339054724E-2</v>
      </c>
      <c r="BS15" s="670">
        <v>7.7241181003889242E-2</v>
      </c>
      <c r="BT15" s="428">
        <v>-4629.13</v>
      </c>
      <c r="BU15" s="750">
        <v>-1953.58</v>
      </c>
      <c r="BV15" s="753">
        <v>2675.55</v>
      </c>
      <c r="BW15" s="404">
        <v>0.57798117572848462</v>
      </c>
      <c r="BX15" s="671">
        <v>-0.46239696498707444</v>
      </c>
      <c r="BY15" s="670">
        <v>-0.12676488623422805</v>
      </c>
      <c r="BZ15" s="428">
        <v>68.06</v>
      </c>
      <c r="CA15" s="429">
        <v>0</v>
      </c>
      <c r="CB15" s="753">
        <v>-68.06</v>
      </c>
      <c r="CC15" s="404">
        <v>-1</v>
      </c>
      <c r="CD15" s="671">
        <v>6.7984129711242255E-3</v>
      </c>
      <c r="CE15" s="670">
        <v>0</v>
      </c>
      <c r="CF15" s="428">
        <v>3259.92</v>
      </c>
      <c r="CG15" s="750">
        <v>3834.09</v>
      </c>
      <c r="CH15" s="753">
        <v>574.17000000000007</v>
      </c>
      <c r="CI15" s="404">
        <v>0.17613008908194067</v>
      </c>
      <c r="CJ15" s="671">
        <v>0.32562859848409176</v>
      </c>
      <c r="CK15" s="670">
        <v>0.24878836938430543</v>
      </c>
      <c r="CL15" s="428">
        <v>4040.63</v>
      </c>
      <c r="CM15" s="429">
        <v>3143.75</v>
      </c>
      <c r="CN15" s="753">
        <v>-896.88000000000011</v>
      </c>
      <c r="CO15" s="404">
        <v>-0.22196538658575521</v>
      </c>
      <c r="CP15" s="671">
        <v>0.40361256837369497</v>
      </c>
      <c r="CQ15" s="670">
        <v>0.20399323861774507</v>
      </c>
      <c r="CR15" s="428">
        <v>698.72</v>
      </c>
      <c r="CS15" s="750">
        <v>239.43</v>
      </c>
      <c r="CT15" s="753">
        <v>-459.29</v>
      </c>
      <c r="CU15" s="404">
        <v>-0.65733054728646667</v>
      </c>
      <c r="CV15" s="671">
        <v>6.9794109773492791E-2</v>
      </c>
      <c r="CW15" s="670">
        <v>1.5536254830138116E-2</v>
      </c>
      <c r="CX15" s="428">
        <v>-5440.51</v>
      </c>
      <c r="CY15" s="750">
        <v>-3947.36</v>
      </c>
      <c r="CZ15" s="753">
        <v>1493.15</v>
      </c>
      <c r="DA15" s="404">
        <v>0.2744503732186872</v>
      </c>
      <c r="DB15" s="671">
        <v>-5.1499698177583285E-2</v>
      </c>
      <c r="DC15" s="670">
        <v>-8.3458904942274412E-2</v>
      </c>
      <c r="DD15" s="853">
        <v>1.543444515920233</v>
      </c>
      <c r="DE15" s="848">
        <v>1.2561382903825502</v>
      </c>
      <c r="DF15" s="757"/>
      <c r="DG15" s="754"/>
    </row>
    <row r="16" spans="1:116" s="752" customFormat="1" ht="19.5" customHeight="1">
      <c r="A16" s="758" t="s">
        <v>0</v>
      </c>
      <c r="B16" s="428">
        <v>37566.61</v>
      </c>
      <c r="C16" s="429">
        <v>44147.44</v>
      </c>
      <c r="D16" s="753">
        <v>6580.8300000000017</v>
      </c>
      <c r="E16" s="388">
        <v>0.1751776378012283</v>
      </c>
      <c r="F16" s="428">
        <v>31182.81</v>
      </c>
      <c r="G16" s="750">
        <v>34555.360000000001</v>
      </c>
      <c r="H16" s="753">
        <v>3372.5499999999993</v>
      </c>
      <c r="I16" s="404">
        <v>0.10815414005344609</v>
      </c>
      <c r="J16" s="743">
        <v>0.83006717933824747</v>
      </c>
      <c r="K16" s="670">
        <v>0.78272624641428812</v>
      </c>
      <c r="L16" s="428">
        <v>4373.24</v>
      </c>
      <c r="M16" s="429">
        <v>1047.22</v>
      </c>
      <c r="N16" s="753">
        <v>-3326.0199999999995</v>
      </c>
      <c r="O16" s="404">
        <v>-0.76053909687096977</v>
      </c>
      <c r="P16" s="743">
        <v>0.14024521843926188</v>
      </c>
      <c r="Q16" s="670">
        <v>3.0305573433470234E-2</v>
      </c>
      <c r="R16" s="428">
        <v>26809.57</v>
      </c>
      <c r="S16" s="750">
        <v>33508.14</v>
      </c>
      <c r="T16" s="753">
        <v>6698.57</v>
      </c>
      <c r="U16" s="404">
        <v>0.24985742031670033</v>
      </c>
      <c r="V16" s="743">
        <v>0.85975478156073804</v>
      </c>
      <c r="W16" s="670">
        <v>0.96969442656652971</v>
      </c>
      <c r="X16" s="428">
        <v>4134.79</v>
      </c>
      <c r="Y16" s="429">
        <v>3695.31</v>
      </c>
      <c r="Z16" s="753">
        <v>-439.48</v>
      </c>
      <c r="AA16" s="404">
        <v>-0.1062883483804498</v>
      </c>
      <c r="AB16" s="671">
        <v>0.13259837711867531</v>
      </c>
      <c r="AC16" s="670">
        <v>0.10693883669566748</v>
      </c>
      <c r="AD16" s="428">
        <v>22674.78</v>
      </c>
      <c r="AE16" s="429">
        <v>29812.83</v>
      </c>
      <c r="AF16" s="753">
        <v>7138.0500000000029</v>
      </c>
      <c r="AG16" s="404">
        <v>0.31480129024405101</v>
      </c>
      <c r="AH16" s="671">
        <v>0.72715640444206275</v>
      </c>
      <c r="AI16" s="670">
        <v>0.86275558987086232</v>
      </c>
      <c r="AJ16" s="428">
        <v>6342.81</v>
      </c>
      <c r="AK16" s="750">
        <v>5892.57</v>
      </c>
      <c r="AL16" s="753">
        <v>-450.24000000000069</v>
      </c>
      <c r="AM16" s="404">
        <v>-7.0984311369881911E-2</v>
      </c>
      <c r="AN16" s="671">
        <v>0.16884169213032532</v>
      </c>
      <c r="AO16" s="670">
        <v>0.13347478358881057</v>
      </c>
      <c r="AP16" s="428">
        <v>5228.7299999999996</v>
      </c>
      <c r="AQ16" s="429">
        <v>3480.57</v>
      </c>
      <c r="AR16" s="753">
        <v>-1748.1599999999994</v>
      </c>
      <c r="AS16" s="404">
        <v>-0.33433740124274913</v>
      </c>
      <c r="AT16" s="671">
        <v>0.16767988516750093</v>
      </c>
      <c r="AU16" s="670">
        <v>0.10072446069148173</v>
      </c>
      <c r="AV16" s="428">
        <v>-5557.35</v>
      </c>
      <c r="AW16" s="750">
        <v>-2228.71</v>
      </c>
      <c r="AX16" s="753">
        <v>3328.6400000000003</v>
      </c>
      <c r="AY16" s="404">
        <v>0.59896173535947894</v>
      </c>
      <c r="AZ16" s="671">
        <v>-1.0628489135985222</v>
      </c>
      <c r="BA16" s="670">
        <v>-0.64032902656748747</v>
      </c>
      <c r="BB16" s="428">
        <v>-328.62</v>
      </c>
      <c r="BC16" s="429">
        <v>1251.8599999999999</v>
      </c>
      <c r="BD16" s="753">
        <v>1580.48</v>
      </c>
      <c r="BE16" s="404">
        <v>4.8094455602215325</v>
      </c>
      <c r="BF16" s="671">
        <v>-1.2257563250734719E-2</v>
      </c>
      <c r="BG16" s="670">
        <v>3.7359877331299196E-2</v>
      </c>
      <c r="BH16" s="428">
        <v>-284.89999999999998</v>
      </c>
      <c r="BI16" s="429">
        <v>1322.84</v>
      </c>
      <c r="BJ16" s="753">
        <v>1607.7399999999998</v>
      </c>
      <c r="BK16" s="404">
        <v>5.6431730431730429</v>
      </c>
      <c r="BL16" s="671">
        <v>-1.256462025210388E-2</v>
      </c>
      <c r="BM16" s="670">
        <v>4.4371500458024273E-2</v>
      </c>
      <c r="BN16" s="428">
        <v>3758.15</v>
      </c>
      <c r="BO16" s="429">
        <v>4461.2299999999996</v>
      </c>
      <c r="BP16" s="753">
        <v>703.07999999999947</v>
      </c>
      <c r="BQ16" s="404">
        <v>0.18708140973617324</v>
      </c>
      <c r="BR16" s="671">
        <v>0.10003963626209551</v>
      </c>
      <c r="BS16" s="670">
        <v>0.10105297158793351</v>
      </c>
      <c r="BT16" s="428">
        <v>1869.76</v>
      </c>
      <c r="BU16" s="750">
        <v>1201.9000000000001</v>
      </c>
      <c r="BV16" s="753">
        <v>-667.8599999999999</v>
      </c>
      <c r="BW16" s="404">
        <v>-0.35719022762279645</v>
      </c>
      <c r="BX16" s="671">
        <v>8.245989597252984E-2</v>
      </c>
      <c r="BY16" s="670">
        <v>4.0314857730715269E-2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2506.3200000000002</v>
      </c>
      <c r="CG16" s="750">
        <v>3274.15</v>
      </c>
      <c r="CH16" s="753">
        <v>767.82999999999993</v>
      </c>
      <c r="CI16" s="404">
        <v>0.30635752816878925</v>
      </c>
      <c r="CJ16" s="671">
        <v>0.11053337672956476</v>
      </c>
      <c r="CK16" s="670">
        <v>0.10982352228889374</v>
      </c>
      <c r="CL16" s="428">
        <v>6619.44</v>
      </c>
      <c r="CM16" s="429">
        <v>8213.81</v>
      </c>
      <c r="CN16" s="753">
        <v>1594.37</v>
      </c>
      <c r="CO16" s="404">
        <v>0.24086176474142829</v>
      </c>
      <c r="CP16" s="671">
        <v>0.29192962401399264</v>
      </c>
      <c r="CQ16" s="670">
        <v>0.27551258971389159</v>
      </c>
      <c r="CR16" s="428">
        <v>362.37</v>
      </c>
      <c r="CS16" s="750">
        <v>344.15</v>
      </c>
      <c r="CT16" s="753">
        <v>-18.220000000000027</v>
      </c>
      <c r="CU16" s="404">
        <v>-5.028010044981656E-2</v>
      </c>
      <c r="CV16" s="671">
        <v>1.5981191438241078E-2</v>
      </c>
      <c r="CW16" s="670">
        <v>1.1543687734441848E-2</v>
      </c>
      <c r="CX16" s="428">
        <v>11601.8</v>
      </c>
      <c r="CY16" s="750">
        <v>15455.97</v>
      </c>
      <c r="CZ16" s="753">
        <v>3854.17</v>
      </c>
      <c r="DA16" s="404">
        <v>0.33220448551086901</v>
      </c>
      <c r="DB16" s="671">
        <v>0.30883276398908499</v>
      </c>
      <c r="DC16" s="670">
        <v>0.35009889588161847</v>
      </c>
      <c r="DD16" s="853">
        <v>0.48833902688361253</v>
      </c>
      <c r="DE16" s="848">
        <v>0.48156615792596674</v>
      </c>
      <c r="DF16" s="757"/>
      <c r="DG16" s="754"/>
    </row>
    <row r="17" spans="1:111" s="752" customFormat="1" ht="19.5" customHeight="1">
      <c r="A17" s="758" t="s">
        <v>28</v>
      </c>
      <c r="B17" s="428">
        <v>19819.52</v>
      </c>
      <c r="C17" s="429">
        <v>35768.32</v>
      </c>
      <c r="D17" s="753">
        <v>15948.8</v>
      </c>
      <c r="E17" s="388">
        <v>0.80470162748643759</v>
      </c>
      <c r="F17" s="428">
        <v>5503.58</v>
      </c>
      <c r="G17" s="750">
        <v>6467.68</v>
      </c>
      <c r="H17" s="753">
        <v>964.10000000000036</v>
      </c>
      <c r="I17" s="404">
        <v>0.17517688486403402</v>
      </c>
      <c r="J17" s="743">
        <v>0.27768482788685095</v>
      </c>
      <c r="K17" s="670">
        <v>0.18082146435728602</v>
      </c>
      <c r="L17" s="428">
        <v>577.13</v>
      </c>
      <c r="M17" s="429">
        <v>686.68</v>
      </c>
      <c r="N17" s="753">
        <v>109.54999999999995</v>
      </c>
      <c r="O17" s="404">
        <v>0.18981858506748905</v>
      </c>
      <c r="P17" s="743">
        <v>0.10486447003586756</v>
      </c>
      <c r="Q17" s="670">
        <v>0.10617099176211561</v>
      </c>
      <c r="R17" s="428">
        <v>4926.4399999999996</v>
      </c>
      <c r="S17" s="750">
        <v>5781.01</v>
      </c>
      <c r="T17" s="753">
        <v>854.57000000000062</v>
      </c>
      <c r="U17" s="404">
        <v>0.17346603226670795</v>
      </c>
      <c r="V17" s="743">
        <v>0.89513371296501543</v>
      </c>
      <c r="W17" s="670">
        <v>0.8938305543873537</v>
      </c>
      <c r="X17" s="428">
        <v>124.22</v>
      </c>
      <c r="Y17" s="429">
        <v>130.30000000000001</v>
      </c>
      <c r="Z17" s="753">
        <v>6.0800000000000125</v>
      </c>
      <c r="AA17" s="404">
        <v>4.8945419417163197E-2</v>
      </c>
      <c r="AB17" s="671">
        <v>2.2570763030609169E-2</v>
      </c>
      <c r="AC17" s="670">
        <v>2.0146327585780374E-2</v>
      </c>
      <c r="AD17" s="428">
        <v>4802.22</v>
      </c>
      <c r="AE17" s="429">
        <v>5650.71</v>
      </c>
      <c r="AF17" s="753">
        <v>848.48999999999978</v>
      </c>
      <c r="AG17" s="404">
        <v>0.17668703224758545</v>
      </c>
      <c r="AH17" s="671">
        <v>0.87256294993440642</v>
      </c>
      <c r="AI17" s="670">
        <v>0.87368422680157332</v>
      </c>
      <c r="AJ17" s="428">
        <v>4125.25</v>
      </c>
      <c r="AK17" s="750">
        <v>8806.3700000000008</v>
      </c>
      <c r="AL17" s="753">
        <v>4681.1200000000008</v>
      </c>
      <c r="AM17" s="404">
        <v>1.134748197078965</v>
      </c>
      <c r="AN17" s="671">
        <v>0.20814076223843966</v>
      </c>
      <c r="AO17" s="670">
        <v>0.24620586038147727</v>
      </c>
      <c r="AP17" s="428">
        <v>927.09</v>
      </c>
      <c r="AQ17" s="429">
        <v>1164.6500000000001</v>
      </c>
      <c r="AR17" s="753">
        <v>237.56000000000006</v>
      </c>
      <c r="AS17" s="404">
        <v>0.25624265173823474</v>
      </c>
      <c r="AT17" s="671">
        <v>0.16845217113224484</v>
      </c>
      <c r="AU17" s="670">
        <v>0.18007229794918736</v>
      </c>
      <c r="AV17" s="428">
        <v>640.57000000000005</v>
      </c>
      <c r="AW17" s="750">
        <v>431.39</v>
      </c>
      <c r="AX17" s="753">
        <v>-209.18000000000006</v>
      </c>
      <c r="AY17" s="404">
        <v>-0.32655291381113705</v>
      </c>
      <c r="AZ17" s="671">
        <v>0.6909469415051398</v>
      </c>
      <c r="BA17" s="670">
        <v>0.37040312540248138</v>
      </c>
      <c r="BB17" s="428">
        <v>1567.67</v>
      </c>
      <c r="BC17" s="429">
        <v>1596.05</v>
      </c>
      <c r="BD17" s="753">
        <v>28.379999999999882</v>
      </c>
      <c r="BE17" s="404">
        <v>1.8103299801616336E-2</v>
      </c>
      <c r="BF17" s="671">
        <v>0.31821558772663427</v>
      </c>
      <c r="BG17" s="670">
        <v>0.27608497477084454</v>
      </c>
      <c r="BH17" s="428">
        <v>1567.67</v>
      </c>
      <c r="BI17" s="429">
        <v>1596.05</v>
      </c>
      <c r="BJ17" s="753">
        <v>28.379999999999882</v>
      </c>
      <c r="BK17" s="404">
        <v>1.8103299801616336E-2</v>
      </c>
      <c r="BL17" s="671">
        <v>0.32644693495924804</v>
      </c>
      <c r="BM17" s="670">
        <v>0.28245123179211107</v>
      </c>
      <c r="BN17" s="428">
        <v>1674.17</v>
      </c>
      <c r="BO17" s="429">
        <v>2817.86</v>
      </c>
      <c r="BP17" s="753">
        <v>1143.69</v>
      </c>
      <c r="BQ17" s="404">
        <v>0.68313851042606188</v>
      </c>
      <c r="BR17" s="671">
        <v>8.4470764175923529E-2</v>
      </c>
      <c r="BS17" s="670">
        <v>7.8780887668193536E-2</v>
      </c>
      <c r="BT17" s="428">
        <v>-1837.29</v>
      </c>
      <c r="BU17" s="750">
        <v>-2162.58</v>
      </c>
      <c r="BV17" s="753">
        <v>-325.28999999999996</v>
      </c>
      <c r="BW17" s="404">
        <v>-0.1770488055777803</v>
      </c>
      <c r="BX17" s="671">
        <v>-0.38259180129190246</v>
      </c>
      <c r="BY17" s="670">
        <v>-0.38270942943453123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1143.01</v>
      </c>
      <c r="CG17" s="750">
        <v>1862.65</v>
      </c>
      <c r="CH17" s="753">
        <v>719.6400000000001</v>
      </c>
      <c r="CI17" s="404">
        <v>0.62960079089421794</v>
      </c>
      <c r="CJ17" s="671">
        <v>0.23801700047061566</v>
      </c>
      <c r="CK17" s="670">
        <v>0.32963114369698676</v>
      </c>
      <c r="CL17" s="428">
        <v>1188.4100000000001</v>
      </c>
      <c r="CM17" s="429">
        <v>1223.33</v>
      </c>
      <c r="CN17" s="753">
        <v>34.919999999999845</v>
      </c>
      <c r="CO17" s="404">
        <v>2.9383798520712417E-2</v>
      </c>
      <c r="CP17" s="671">
        <v>0.24747096134704366</v>
      </c>
      <c r="CQ17" s="670">
        <v>0.21649137895945816</v>
      </c>
      <c r="CR17" s="428">
        <v>91.25</v>
      </c>
      <c r="CS17" s="750">
        <v>86.64</v>
      </c>
      <c r="CT17" s="753">
        <v>-4.6099999999999994</v>
      </c>
      <c r="CU17" s="404">
        <v>-5.0520547945205475E-2</v>
      </c>
      <c r="CV17" s="671">
        <v>1.9001628413525411E-2</v>
      </c>
      <c r="CW17" s="670">
        <v>1.5332586524525236E-2</v>
      </c>
      <c r="CX17" s="428">
        <v>2649.18</v>
      </c>
      <c r="CY17" s="750">
        <v>3044.61</v>
      </c>
      <c r="CZ17" s="753">
        <v>395.43000000000029</v>
      </c>
      <c r="DA17" s="404">
        <v>0.14926505560211095</v>
      </c>
      <c r="DB17" s="671">
        <v>0.13366519471712734</v>
      </c>
      <c r="DC17" s="670">
        <v>8.5120296396364162E-2</v>
      </c>
      <c r="DD17" s="853">
        <v>0.44834472389853025</v>
      </c>
      <c r="DE17" s="848">
        <v>0.46119868122766872</v>
      </c>
      <c r="DF17" s="757"/>
      <c r="DG17" s="754"/>
    </row>
    <row r="18" spans="1:111" s="752" customFormat="1" ht="19.5" customHeight="1">
      <c r="A18" s="758" t="s">
        <v>272</v>
      </c>
      <c r="B18" s="428">
        <v>50769.16</v>
      </c>
      <c r="C18" s="429">
        <v>34500.42</v>
      </c>
      <c r="D18" s="753">
        <v>-16268.740000000005</v>
      </c>
      <c r="E18" s="388">
        <v>-0.32044532546924165</v>
      </c>
      <c r="F18" s="428">
        <v>21356.77</v>
      </c>
      <c r="G18" s="750">
        <v>7221.46</v>
      </c>
      <c r="H18" s="753">
        <v>-14135.310000000001</v>
      </c>
      <c r="I18" s="404">
        <v>-0.66186553491000755</v>
      </c>
      <c r="J18" s="743">
        <v>0.42066423789560431</v>
      </c>
      <c r="K18" s="670">
        <v>0.20931513297519277</v>
      </c>
      <c r="L18" s="428">
        <v>2403.36</v>
      </c>
      <c r="M18" s="429">
        <v>-4757.38</v>
      </c>
      <c r="N18" s="753">
        <v>-7160.74</v>
      </c>
      <c r="O18" s="404">
        <v>-2.9794704080953331</v>
      </c>
      <c r="P18" s="743">
        <v>0.11253387099266415</v>
      </c>
      <c r="Q18" s="670">
        <v>-0.65878368086231875</v>
      </c>
      <c r="R18" s="428">
        <v>18953.400000000001</v>
      </c>
      <c r="S18" s="750">
        <v>11978.84</v>
      </c>
      <c r="T18" s="753">
        <v>-6974.5600000000013</v>
      </c>
      <c r="U18" s="404">
        <v>-0.36798463600198383</v>
      </c>
      <c r="V18" s="743">
        <v>0.88746566077173661</v>
      </c>
      <c r="W18" s="670">
        <v>1.6587836808623186</v>
      </c>
      <c r="X18" s="428">
        <v>1908.24</v>
      </c>
      <c r="Y18" s="429">
        <v>847.85</v>
      </c>
      <c r="Z18" s="753">
        <v>-1060.3899999999999</v>
      </c>
      <c r="AA18" s="404">
        <v>-0.55569005995053022</v>
      </c>
      <c r="AB18" s="671">
        <v>8.9350590000266891E-2</v>
      </c>
      <c r="AC18" s="670">
        <v>0.11740700633943829</v>
      </c>
      <c r="AD18" s="428">
        <v>17045.16</v>
      </c>
      <c r="AE18" s="429">
        <v>11130.98</v>
      </c>
      <c r="AF18" s="753">
        <v>-5914.18</v>
      </c>
      <c r="AG18" s="404">
        <v>-0.34697122232938854</v>
      </c>
      <c r="AH18" s="671">
        <v>0.79811507077146959</v>
      </c>
      <c r="AI18" s="670">
        <v>1.5413752897613502</v>
      </c>
      <c r="AJ18" s="428">
        <v>6886.81</v>
      </c>
      <c r="AK18" s="750">
        <v>5386.89</v>
      </c>
      <c r="AL18" s="753">
        <v>-1499.92</v>
      </c>
      <c r="AM18" s="404">
        <v>-0.21779604780733025</v>
      </c>
      <c r="AN18" s="671">
        <v>0.1356494769659376</v>
      </c>
      <c r="AO18" s="670">
        <v>0.15613983829762074</v>
      </c>
      <c r="AP18" s="428">
        <v>3853.38</v>
      </c>
      <c r="AQ18" s="429">
        <v>5362.44</v>
      </c>
      <c r="AR18" s="753">
        <v>1509.0599999999995</v>
      </c>
      <c r="AS18" s="404">
        <v>0.39161982467340345</v>
      </c>
      <c r="AT18" s="671">
        <v>0.18042896936194003</v>
      </c>
      <c r="AU18" s="670">
        <v>0.74257006200962128</v>
      </c>
      <c r="AV18" s="428">
        <v>3419.7</v>
      </c>
      <c r="AW18" s="750">
        <v>7958.6</v>
      </c>
      <c r="AX18" s="753">
        <v>4538.9000000000005</v>
      </c>
      <c r="AY18" s="404">
        <v>1.3272801707752144</v>
      </c>
      <c r="AZ18" s="671">
        <v>0.88745465020319814</v>
      </c>
      <c r="BA18" s="670">
        <v>1.4841378178590345</v>
      </c>
      <c r="BB18" s="428">
        <v>7273.08</v>
      </c>
      <c r="BC18" s="429">
        <v>13321.04</v>
      </c>
      <c r="BD18" s="753">
        <v>6047.9600000000009</v>
      </c>
      <c r="BE18" s="404">
        <v>0.8315541696227734</v>
      </c>
      <c r="BF18" s="671">
        <v>0.38373484440786348</v>
      </c>
      <c r="BG18" s="670">
        <v>1.1120475772278451</v>
      </c>
      <c r="BH18" s="428">
        <v>7193.67</v>
      </c>
      <c r="BI18" s="429">
        <v>13321.04</v>
      </c>
      <c r="BJ18" s="753">
        <v>6127.3700000000008</v>
      </c>
      <c r="BK18" s="404">
        <v>0.85177246106646554</v>
      </c>
      <c r="BL18" s="671">
        <v>0.42203593278091844</v>
      </c>
      <c r="BM18" s="670">
        <v>1.1967535652745762</v>
      </c>
      <c r="BN18" s="428">
        <v>1774.5</v>
      </c>
      <c r="BO18" s="429">
        <v>1612.75</v>
      </c>
      <c r="BP18" s="753">
        <v>-161.75</v>
      </c>
      <c r="BQ18" s="404">
        <v>-9.115243730628346E-2</v>
      </c>
      <c r="BR18" s="671">
        <v>3.4952321448690503E-2</v>
      </c>
      <c r="BS18" s="670">
        <v>4.6745807732195728E-2</v>
      </c>
      <c r="BT18" s="428">
        <v>-496.79</v>
      </c>
      <c r="BU18" s="750">
        <v>1482.57</v>
      </c>
      <c r="BV18" s="753">
        <v>1979.36</v>
      </c>
      <c r="BW18" s="404">
        <v>3.9842992008695823</v>
      </c>
      <c r="BX18" s="671">
        <v>-2.914551696786654E-2</v>
      </c>
      <c r="BY18" s="670">
        <v>0.13319312405556383</v>
      </c>
      <c r="BZ18" s="428">
        <v>0</v>
      </c>
      <c r="CA18" s="429">
        <v>-1.39</v>
      </c>
      <c r="CB18" s="753">
        <v>-1.39</v>
      </c>
      <c r="CC18" s="404" t="s">
        <v>490</v>
      </c>
      <c r="CD18" s="671">
        <v>0</v>
      </c>
      <c r="CE18" s="670">
        <v>-1.2487669549311921E-4</v>
      </c>
      <c r="CF18" s="428">
        <v>2529.21</v>
      </c>
      <c r="CG18" s="750">
        <v>1518.58</v>
      </c>
      <c r="CH18" s="753">
        <v>-1010.6300000000001</v>
      </c>
      <c r="CI18" s="404">
        <v>-0.39958326908402231</v>
      </c>
      <c r="CJ18" s="671">
        <v>0.14838288405623651</v>
      </c>
      <c r="CK18" s="670">
        <v>0.1364282390229791</v>
      </c>
      <c r="CL18" s="428">
        <v>5662.59</v>
      </c>
      <c r="CM18" s="429">
        <v>2876.36</v>
      </c>
      <c r="CN18" s="753">
        <v>-2786.23</v>
      </c>
      <c r="CO18" s="404">
        <v>-0.49204162759443998</v>
      </c>
      <c r="CP18" s="671">
        <v>0.33221102060643609</v>
      </c>
      <c r="CQ18" s="670">
        <v>0.25841031068243769</v>
      </c>
      <c r="CR18" s="428">
        <v>2.19</v>
      </c>
      <c r="CS18" s="750">
        <v>166.06</v>
      </c>
      <c r="CT18" s="753">
        <v>163.87</v>
      </c>
      <c r="CU18" s="404">
        <v>74.82648401826485</v>
      </c>
      <c r="CV18" s="671">
        <v>1.2848222017276459E-4</v>
      </c>
      <c r="CW18" s="670">
        <v>1.4918722340710342E-2</v>
      </c>
      <c r="CX18" s="428">
        <v>2154.29</v>
      </c>
      <c r="CY18" s="750">
        <v>-8232.23</v>
      </c>
      <c r="CZ18" s="753">
        <v>-10386.52</v>
      </c>
      <c r="DA18" s="404">
        <v>-4.8213193209827834</v>
      </c>
      <c r="DB18" s="671">
        <v>4.2433043997576476E-2</v>
      </c>
      <c r="DC18" s="670">
        <v>-0.23861245747153223</v>
      </c>
      <c r="DD18" s="853">
        <v>0.87361280269589736</v>
      </c>
      <c r="DE18" s="848">
        <v>1.7395790846807739</v>
      </c>
      <c r="DF18" s="757"/>
      <c r="DG18" s="754"/>
    </row>
    <row r="19" spans="1:111" s="752" customFormat="1" ht="19.5" customHeight="1">
      <c r="A19" s="758" t="s">
        <v>2</v>
      </c>
      <c r="B19" s="428">
        <v>26022.84</v>
      </c>
      <c r="C19" s="429">
        <v>30967.29</v>
      </c>
      <c r="D19" s="753">
        <v>4944.4500000000007</v>
      </c>
      <c r="E19" s="388">
        <v>0.1900042424270372</v>
      </c>
      <c r="F19" s="428">
        <v>1003.45</v>
      </c>
      <c r="G19" s="750">
        <v>909.79</v>
      </c>
      <c r="H19" s="753">
        <v>-93.660000000000082</v>
      </c>
      <c r="I19" s="404">
        <v>-9.3337983955354101E-2</v>
      </c>
      <c r="J19" s="743">
        <v>3.8560356978715619E-2</v>
      </c>
      <c r="K19" s="670">
        <v>2.9379064167384356E-2</v>
      </c>
      <c r="L19" s="428">
        <v>118.26</v>
      </c>
      <c r="M19" s="429">
        <v>208.29</v>
      </c>
      <c r="N19" s="753">
        <v>90.029999999999987</v>
      </c>
      <c r="O19" s="404">
        <v>0.76128868594622001</v>
      </c>
      <c r="P19" s="743">
        <v>0.11785340575016194</v>
      </c>
      <c r="Q19" s="670">
        <v>0.22894294287692765</v>
      </c>
      <c r="R19" s="428">
        <v>885.2</v>
      </c>
      <c r="S19" s="750">
        <v>701.5</v>
      </c>
      <c r="T19" s="753">
        <v>-183.70000000000005</v>
      </c>
      <c r="U19" s="404">
        <v>-0.2075237234523272</v>
      </c>
      <c r="V19" s="743">
        <v>0.88215655986845387</v>
      </c>
      <c r="W19" s="670">
        <v>0.77105705712307238</v>
      </c>
      <c r="X19" s="428">
        <v>136.94</v>
      </c>
      <c r="Y19" s="429">
        <v>155.38999999999999</v>
      </c>
      <c r="Z19" s="753">
        <v>18.449999999999989</v>
      </c>
      <c r="AA19" s="404">
        <v>0.13473053892215561</v>
      </c>
      <c r="AB19" s="671">
        <v>0.1364691813244307</v>
      </c>
      <c r="AC19" s="670">
        <v>0.17079765660207299</v>
      </c>
      <c r="AD19" s="428">
        <v>748.26</v>
      </c>
      <c r="AE19" s="429">
        <v>546.11</v>
      </c>
      <c r="AF19" s="753">
        <v>-202.14999999999998</v>
      </c>
      <c r="AG19" s="404">
        <v>-0.27016010477641461</v>
      </c>
      <c r="AH19" s="671">
        <v>0.74568737854402312</v>
      </c>
      <c r="AI19" s="670">
        <v>0.60025940052099935</v>
      </c>
      <c r="AJ19" s="428">
        <v>4808.3999999999996</v>
      </c>
      <c r="AK19" s="750">
        <v>1217.21</v>
      </c>
      <c r="AL19" s="753">
        <v>-3591.1899999999996</v>
      </c>
      <c r="AM19" s="404">
        <v>-0.7468575825638466</v>
      </c>
      <c r="AN19" s="671">
        <v>0.18477614280378313</v>
      </c>
      <c r="AO19" s="670">
        <v>3.9306313209841737E-2</v>
      </c>
      <c r="AP19" s="428">
        <v>157.80000000000001</v>
      </c>
      <c r="AQ19" s="429">
        <v>43.38</v>
      </c>
      <c r="AR19" s="753">
        <v>-114.42000000000002</v>
      </c>
      <c r="AS19" s="404">
        <v>-0.72509505703422061</v>
      </c>
      <c r="AT19" s="671">
        <v>0.15725746175693855</v>
      </c>
      <c r="AU19" s="670">
        <v>4.7681333054880801E-2</v>
      </c>
      <c r="AV19" s="428">
        <v>-286.02</v>
      </c>
      <c r="AW19" s="750">
        <v>-75.400000000000006</v>
      </c>
      <c r="AX19" s="753">
        <v>210.61999999999998</v>
      </c>
      <c r="AY19" s="404">
        <v>0.73638207118383325</v>
      </c>
      <c r="AZ19" s="671">
        <v>-1.81254752851711</v>
      </c>
      <c r="BA19" s="670">
        <v>-1.7381281696634394</v>
      </c>
      <c r="BB19" s="428">
        <v>-128.22</v>
      </c>
      <c r="BC19" s="429">
        <v>-32.020000000000003</v>
      </c>
      <c r="BD19" s="753">
        <v>96.199999999999989</v>
      </c>
      <c r="BE19" s="404">
        <v>0.75027296833567303</v>
      </c>
      <c r="BF19" s="671">
        <v>-0.1448486217803886</v>
      </c>
      <c r="BG19" s="670">
        <v>-4.5645046329294371E-2</v>
      </c>
      <c r="BH19" s="428">
        <v>-128.22</v>
      </c>
      <c r="BI19" s="429">
        <v>-32.020000000000003</v>
      </c>
      <c r="BJ19" s="753">
        <v>96.199999999999989</v>
      </c>
      <c r="BK19" s="404">
        <v>0.75027296833567303</v>
      </c>
      <c r="BL19" s="671">
        <v>-0.1713575495148745</v>
      </c>
      <c r="BM19" s="670">
        <v>-5.863287616048049E-2</v>
      </c>
      <c r="BN19" s="428">
        <v>1647.57</v>
      </c>
      <c r="BO19" s="429">
        <v>1764.54</v>
      </c>
      <c r="BP19" s="753">
        <v>116.97000000000003</v>
      </c>
      <c r="BQ19" s="404">
        <v>7.0995466050000927E-2</v>
      </c>
      <c r="BR19" s="671">
        <v>6.3312459362621448E-2</v>
      </c>
      <c r="BS19" s="670">
        <v>5.6980769063098513E-2</v>
      </c>
      <c r="BT19" s="428">
        <v>-5502.73</v>
      </c>
      <c r="BU19" s="750">
        <v>-5008.26</v>
      </c>
      <c r="BV19" s="753">
        <v>494.46999999999935</v>
      </c>
      <c r="BW19" s="404">
        <v>8.9859033606954977E-2</v>
      </c>
      <c r="BX19" s="671">
        <v>-7.3540346938230021</v>
      </c>
      <c r="BY19" s="670">
        <v>-9.1707897676292323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627.73</v>
      </c>
      <c r="CG19" s="750">
        <v>696.95</v>
      </c>
      <c r="CH19" s="753">
        <v>69.220000000000027</v>
      </c>
      <c r="CI19" s="404">
        <v>0.11027033915855547</v>
      </c>
      <c r="CJ19" s="671">
        <v>0.8389196268676663</v>
      </c>
      <c r="CK19" s="670">
        <v>1.2762080899452493</v>
      </c>
      <c r="CL19" s="428">
        <v>2984.07</v>
      </c>
      <c r="CM19" s="429">
        <v>2374.4899999999998</v>
      </c>
      <c r="CN19" s="753">
        <v>-609.58000000000038</v>
      </c>
      <c r="CO19" s="404">
        <v>-0.20427804977765279</v>
      </c>
      <c r="CP19" s="671">
        <v>3.9880121882768025</v>
      </c>
      <c r="CQ19" s="670">
        <v>4.3480068118144688</v>
      </c>
      <c r="CR19" s="428">
        <v>39.08</v>
      </c>
      <c r="CS19" s="750">
        <v>124.83</v>
      </c>
      <c r="CT19" s="753">
        <v>85.75</v>
      </c>
      <c r="CU19" s="404">
        <v>2.194216990788127</v>
      </c>
      <c r="CV19" s="671">
        <v>5.2227835244433751E-2</v>
      </c>
      <c r="CW19" s="670">
        <v>0.22858032264562084</v>
      </c>
      <c r="CX19" s="428">
        <v>2728.33</v>
      </c>
      <c r="CY19" s="750">
        <v>2390.12</v>
      </c>
      <c r="CZ19" s="753">
        <v>-338.21000000000004</v>
      </c>
      <c r="DA19" s="404">
        <v>-0.12396227729050373</v>
      </c>
      <c r="DB19" s="671">
        <v>0.10484366810079146</v>
      </c>
      <c r="DC19" s="670">
        <v>7.7182084709382051E-2</v>
      </c>
      <c r="DD19" s="853">
        <v>-2.6462325929489747</v>
      </c>
      <c r="DE19" s="848">
        <v>-3.3766091080551535</v>
      </c>
      <c r="DF19" s="757"/>
      <c r="DG19" s="754"/>
    </row>
    <row r="20" spans="1:111" s="752" customFormat="1" ht="19.5" customHeight="1">
      <c r="A20" s="758" t="s">
        <v>23</v>
      </c>
      <c r="B20" s="428">
        <v>27404.9</v>
      </c>
      <c r="C20" s="429">
        <v>28393.06</v>
      </c>
      <c r="D20" s="753">
        <v>988.15999999999985</v>
      </c>
      <c r="E20" s="388">
        <v>3.605778528657283E-2</v>
      </c>
      <c r="F20" s="428">
        <v>3786.47</v>
      </c>
      <c r="G20" s="750">
        <v>3336.9</v>
      </c>
      <c r="H20" s="753">
        <v>-449.56999999999971</v>
      </c>
      <c r="I20" s="404">
        <v>-0.11873063829899609</v>
      </c>
      <c r="J20" s="743">
        <v>0.13816762695722296</v>
      </c>
      <c r="K20" s="670">
        <v>0.11752519805896229</v>
      </c>
      <c r="L20" s="428">
        <v>-266.23</v>
      </c>
      <c r="M20" s="429">
        <v>-19.47</v>
      </c>
      <c r="N20" s="753">
        <v>246.76000000000002</v>
      </c>
      <c r="O20" s="404">
        <v>0.92686774593396692</v>
      </c>
      <c r="P20" s="743">
        <v>-7.0310870018777394E-2</v>
      </c>
      <c r="Q20" s="670">
        <v>-5.8347568102130711E-3</v>
      </c>
      <c r="R20" s="428">
        <v>4052.7</v>
      </c>
      <c r="S20" s="750">
        <v>3356.37</v>
      </c>
      <c r="T20" s="753">
        <v>-696.32999999999993</v>
      </c>
      <c r="U20" s="404">
        <v>-0.17181878747501664</v>
      </c>
      <c r="V20" s="743">
        <v>1.0703108700187773</v>
      </c>
      <c r="W20" s="670">
        <v>1.0058347568102131</v>
      </c>
      <c r="X20" s="428">
        <v>290.10000000000002</v>
      </c>
      <c r="Y20" s="429">
        <v>303</v>
      </c>
      <c r="Z20" s="753">
        <v>12.899999999999977</v>
      </c>
      <c r="AA20" s="404">
        <v>4.4467425025853075E-2</v>
      </c>
      <c r="AB20" s="671">
        <v>7.6614894611603951E-2</v>
      </c>
      <c r="AC20" s="670">
        <v>9.0802840960172618E-2</v>
      </c>
      <c r="AD20" s="428">
        <v>3762.59</v>
      </c>
      <c r="AE20" s="429">
        <v>3053.37</v>
      </c>
      <c r="AF20" s="753">
        <v>-709.22000000000025</v>
      </c>
      <c r="AG20" s="404">
        <v>-0.18849250117605165</v>
      </c>
      <c r="AH20" s="671">
        <v>0.99369333442493946</v>
      </c>
      <c r="AI20" s="670">
        <v>0.9150319158500404</v>
      </c>
      <c r="AJ20" s="428">
        <v>12133.86</v>
      </c>
      <c r="AK20" s="750">
        <v>7886.29</v>
      </c>
      <c r="AL20" s="753">
        <v>-4247.5700000000006</v>
      </c>
      <c r="AM20" s="404">
        <v>-0.3500592556696715</v>
      </c>
      <c r="AN20" s="671">
        <v>0.44276242569759422</v>
      </c>
      <c r="AO20" s="670">
        <v>0.27775414132890219</v>
      </c>
      <c r="AP20" s="428">
        <v>2014.18</v>
      </c>
      <c r="AQ20" s="429">
        <v>1127.74</v>
      </c>
      <c r="AR20" s="753">
        <v>-886.44</v>
      </c>
      <c r="AS20" s="404">
        <v>-0.4400996931753865</v>
      </c>
      <c r="AT20" s="671">
        <v>0.53194135963047384</v>
      </c>
      <c r="AU20" s="670">
        <v>0.33796038239084181</v>
      </c>
      <c r="AV20" s="428">
        <v>49.4</v>
      </c>
      <c r="AW20" s="750">
        <v>357.59</v>
      </c>
      <c r="AX20" s="753">
        <v>308.19</v>
      </c>
      <c r="AY20" s="404">
        <v>6.2386639676113358</v>
      </c>
      <c r="AZ20" s="671">
        <v>2.4526109880944103E-2</v>
      </c>
      <c r="BA20" s="670">
        <v>0.31708549843048928</v>
      </c>
      <c r="BB20" s="428">
        <v>2063.58</v>
      </c>
      <c r="BC20" s="429">
        <v>1485.33</v>
      </c>
      <c r="BD20" s="753">
        <v>-578.25</v>
      </c>
      <c r="BE20" s="404">
        <v>-0.28021690460268078</v>
      </c>
      <c r="BF20" s="671">
        <v>0.5091864682804057</v>
      </c>
      <c r="BG20" s="670">
        <v>0.44254060190026723</v>
      </c>
      <c r="BH20" s="428">
        <v>2063.58</v>
      </c>
      <c r="BI20" s="429">
        <v>1485.33</v>
      </c>
      <c r="BJ20" s="753">
        <v>-578.25</v>
      </c>
      <c r="BK20" s="404">
        <v>-0.28021690460268078</v>
      </c>
      <c r="BL20" s="671">
        <v>0.54844668167405963</v>
      </c>
      <c r="BM20" s="670">
        <v>0.48645594867310543</v>
      </c>
      <c r="BN20" s="428">
        <v>3533.46</v>
      </c>
      <c r="BO20" s="429">
        <v>3549.93</v>
      </c>
      <c r="BP20" s="753">
        <v>16.4699999999998</v>
      </c>
      <c r="BQ20" s="404">
        <v>4.6611536567556441E-3</v>
      </c>
      <c r="BR20" s="671">
        <v>0.12893533638145002</v>
      </c>
      <c r="BS20" s="670">
        <v>0.12502808784963648</v>
      </c>
      <c r="BT20" s="428">
        <v>-4025.33</v>
      </c>
      <c r="BU20" s="750">
        <v>-3326.36</v>
      </c>
      <c r="BV20" s="753">
        <v>698.9699999999998</v>
      </c>
      <c r="BW20" s="404">
        <v>0.17364290629588128</v>
      </c>
      <c r="BX20" s="671">
        <v>-1.0698295588942723</v>
      </c>
      <c r="BY20" s="670">
        <v>-1.0894061315857562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1934.06</v>
      </c>
      <c r="CG20" s="750">
        <v>2279.33</v>
      </c>
      <c r="CH20" s="753">
        <v>345.27</v>
      </c>
      <c r="CI20" s="404">
        <v>0.17852083182527945</v>
      </c>
      <c r="CJ20" s="671">
        <v>0.51402358481790467</v>
      </c>
      <c r="CK20" s="670">
        <v>0.74649649403773533</v>
      </c>
      <c r="CL20" s="428">
        <v>5501.31</v>
      </c>
      <c r="CM20" s="429">
        <v>5910.68</v>
      </c>
      <c r="CN20" s="753">
        <v>409.36999999999989</v>
      </c>
      <c r="CO20" s="404">
        <v>7.4413185223155917E-2</v>
      </c>
      <c r="CP20" s="671">
        <v>1.4621072186977588</v>
      </c>
      <c r="CQ20" s="670">
        <v>1.9357889807000135</v>
      </c>
      <c r="CR20" s="428">
        <v>74.88</v>
      </c>
      <c r="CS20" s="750">
        <v>-199.54</v>
      </c>
      <c r="CT20" s="753">
        <v>-274.41999999999996</v>
      </c>
      <c r="CU20" s="404">
        <v>-3.6647970085470081</v>
      </c>
      <c r="CV20" s="671">
        <v>1.9901185087931449E-2</v>
      </c>
      <c r="CW20" s="670">
        <v>-6.5350743604607367E-2</v>
      </c>
      <c r="CX20" s="428">
        <v>-1785.9</v>
      </c>
      <c r="CY20" s="750">
        <v>-3096.06</v>
      </c>
      <c r="CZ20" s="753">
        <v>-1310.1599999999999</v>
      </c>
      <c r="DA20" s="404">
        <v>-0.73361330421636139</v>
      </c>
      <c r="DB20" s="671">
        <v>-6.5167178132377782E-2</v>
      </c>
      <c r="DC20" s="670">
        <v>-0.10904284356811135</v>
      </c>
      <c r="DD20" s="853">
        <v>1.4746491113833822</v>
      </c>
      <c r="DE20" s="848">
        <v>2.0139812731506499</v>
      </c>
      <c r="DF20" s="757"/>
      <c r="DG20" s="754"/>
    </row>
    <row r="21" spans="1:111" s="752" customFormat="1" ht="19.5" customHeight="1">
      <c r="A21" s="758" t="s">
        <v>510</v>
      </c>
      <c r="B21" s="428">
        <v>28572.400000000001</v>
      </c>
      <c r="C21" s="429">
        <v>25099.74</v>
      </c>
      <c r="D21" s="753">
        <v>-3472.66</v>
      </c>
      <c r="E21" s="388">
        <v>-0.12153896767509903</v>
      </c>
      <c r="F21" s="428">
        <v>13240.46</v>
      </c>
      <c r="G21" s="750">
        <v>11491.85</v>
      </c>
      <c r="H21" s="753">
        <v>-1748.6099999999988</v>
      </c>
      <c r="I21" s="404">
        <v>-0.13206565330811762</v>
      </c>
      <c r="J21" s="743">
        <v>0.46340034438829075</v>
      </c>
      <c r="K21" s="670">
        <v>0.45784737212417337</v>
      </c>
      <c r="L21" s="428">
        <v>-1819.15</v>
      </c>
      <c r="M21" s="429">
        <v>-2995.87</v>
      </c>
      <c r="N21" s="753">
        <v>-1176.7199999999998</v>
      </c>
      <c r="O21" s="404">
        <v>-0.64685155154880014</v>
      </c>
      <c r="P21" s="743">
        <v>-0.13739326277183725</v>
      </c>
      <c r="Q21" s="670">
        <v>-0.2606951883291202</v>
      </c>
      <c r="R21" s="428">
        <v>15059.61</v>
      </c>
      <c r="S21" s="750">
        <v>14487.72</v>
      </c>
      <c r="T21" s="753">
        <v>-571.89000000000124</v>
      </c>
      <c r="U21" s="404">
        <v>-3.7975087004245213E-2</v>
      </c>
      <c r="V21" s="743">
        <v>1.1373932627718373</v>
      </c>
      <c r="W21" s="670">
        <v>1.2606951883291202</v>
      </c>
      <c r="X21" s="428">
        <v>897.69</v>
      </c>
      <c r="Y21" s="429">
        <v>948.95</v>
      </c>
      <c r="Z21" s="753">
        <v>51.259999999999991</v>
      </c>
      <c r="AA21" s="404">
        <v>5.7102117657543236E-2</v>
      </c>
      <c r="AB21" s="671">
        <v>6.7799003962098009E-2</v>
      </c>
      <c r="AC21" s="670">
        <v>8.2575912494506978E-2</v>
      </c>
      <c r="AD21" s="428">
        <v>14161.92</v>
      </c>
      <c r="AE21" s="429">
        <v>13538.77</v>
      </c>
      <c r="AF21" s="753">
        <v>-623.14999999999964</v>
      </c>
      <c r="AG21" s="404">
        <v>-4.4001802015545891E-2</v>
      </c>
      <c r="AH21" s="671">
        <v>1.0695942588097394</v>
      </c>
      <c r="AI21" s="670">
        <v>1.1781192758346133</v>
      </c>
      <c r="AJ21" s="428">
        <v>11210.31</v>
      </c>
      <c r="AK21" s="750">
        <v>9961.7099999999991</v>
      </c>
      <c r="AL21" s="753">
        <v>-1248.6000000000004</v>
      </c>
      <c r="AM21" s="404">
        <v>-0.11137961394466347</v>
      </c>
      <c r="AN21" s="671">
        <v>0.39234751018465369</v>
      </c>
      <c r="AO21" s="670">
        <v>0.39688498765325853</v>
      </c>
      <c r="AP21" s="428">
        <v>5294.98</v>
      </c>
      <c r="AQ21" s="429">
        <v>4292.3999999999996</v>
      </c>
      <c r="AR21" s="753">
        <v>-1002.5799999999999</v>
      </c>
      <c r="AS21" s="404">
        <v>-0.18934537996366368</v>
      </c>
      <c r="AT21" s="671">
        <v>0.39990906660342618</v>
      </c>
      <c r="AU21" s="670">
        <v>0.37351688370453839</v>
      </c>
      <c r="AV21" s="428">
        <v>-2100.44</v>
      </c>
      <c r="AW21" s="750">
        <v>863.59</v>
      </c>
      <c r="AX21" s="753">
        <v>2964.03</v>
      </c>
      <c r="AY21" s="404">
        <v>1.411147188208185</v>
      </c>
      <c r="AZ21" s="671">
        <v>-0.39668516217247285</v>
      </c>
      <c r="BA21" s="670">
        <v>0.20119047619047623</v>
      </c>
      <c r="BB21" s="428">
        <v>3194.54</v>
      </c>
      <c r="BC21" s="429">
        <v>5155.9799999999996</v>
      </c>
      <c r="BD21" s="753">
        <v>1961.4399999999996</v>
      </c>
      <c r="BE21" s="404">
        <v>0.61399763346209457</v>
      </c>
      <c r="BF21" s="671">
        <v>0.2121263432452766</v>
      </c>
      <c r="BG21" s="670">
        <v>0.35588622640415468</v>
      </c>
      <c r="BH21" s="428">
        <v>2980.27</v>
      </c>
      <c r="BI21" s="429">
        <v>5111.38</v>
      </c>
      <c r="BJ21" s="753">
        <v>2131.11</v>
      </c>
      <c r="BK21" s="404">
        <v>0.71507279541786484</v>
      </c>
      <c r="BL21" s="671">
        <v>0.21044251062002892</v>
      </c>
      <c r="BM21" s="670">
        <v>0.37753651181015707</v>
      </c>
      <c r="BN21" s="428">
        <v>4614.58</v>
      </c>
      <c r="BO21" s="429">
        <v>2732.82</v>
      </c>
      <c r="BP21" s="753">
        <v>-1881.7599999999998</v>
      </c>
      <c r="BQ21" s="404">
        <v>-0.40778575731702554</v>
      </c>
      <c r="BR21" s="671">
        <v>0.16150480883649954</v>
      </c>
      <c r="BS21" s="670">
        <v>0.10887841866091043</v>
      </c>
      <c r="BT21" s="428">
        <v>-202.24</v>
      </c>
      <c r="BU21" s="750">
        <v>-1412.28</v>
      </c>
      <c r="BV21" s="753">
        <v>-1210.04</v>
      </c>
      <c r="BW21" s="404">
        <v>-5.98318829113924</v>
      </c>
      <c r="BX21" s="671">
        <v>-1.4280549530007231E-2</v>
      </c>
      <c r="BY21" s="670">
        <v>-0.10431375966945299</v>
      </c>
      <c r="BZ21" s="428">
        <v>0</v>
      </c>
      <c r="CA21" s="429">
        <v>-420.8</v>
      </c>
      <c r="CB21" s="753">
        <v>-420.8</v>
      </c>
      <c r="CC21" s="404" t="s">
        <v>490</v>
      </c>
      <c r="CD21" s="671">
        <v>0</v>
      </c>
      <c r="CE21" s="670">
        <v>-3.1081110026981773E-2</v>
      </c>
      <c r="CF21" s="428">
        <v>441.39</v>
      </c>
      <c r="CG21" s="750">
        <v>438.32</v>
      </c>
      <c r="CH21" s="753">
        <v>-3.0699999999999932</v>
      </c>
      <c r="CI21" s="404">
        <v>-6.9553003013208122E-3</v>
      </c>
      <c r="CJ21" s="671">
        <v>3.1167384083514098E-2</v>
      </c>
      <c r="CK21" s="670">
        <v>3.237517145205953E-2</v>
      </c>
      <c r="CL21" s="428">
        <v>2115.48</v>
      </c>
      <c r="CM21" s="429">
        <v>2030.11</v>
      </c>
      <c r="CN21" s="753">
        <v>-85.370000000000118</v>
      </c>
      <c r="CO21" s="404">
        <v>-4.0354907633255867E-2</v>
      </c>
      <c r="CP21" s="671">
        <v>0.14937805043383948</v>
      </c>
      <c r="CQ21" s="670">
        <v>0.1499478903918155</v>
      </c>
      <c r="CR21" s="428">
        <v>595.91999999999996</v>
      </c>
      <c r="CS21" s="750">
        <v>413.05</v>
      </c>
      <c r="CT21" s="753">
        <v>-182.86999999999995</v>
      </c>
      <c r="CU21" s="404">
        <v>-0.30687004967109671</v>
      </c>
      <c r="CV21" s="671">
        <v>4.2079040130151839E-2</v>
      </c>
      <c r="CW21" s="670">
        <v>3.0508679887463929E-2</v>
      </c>
      <c r="CX21" s="428">
        <v>8231.09</v>
      </c>
      <c r="CY21" s="750">
        <v>7379</v>
      </c>
      <c r="CZ21" s="753">
        <v>-852.09000000000015</v>
      </c>
      <c r="DA21" s="404">
        <v>-0.10352091885764828</v>
      </c>
      <c r="DB21" s="671">
        <v>0.28807835533591858</v>
      </c>
      <c r="DC21" s="670">
        <v>0.29398710902981462</v>
      </c>
      <c r="DD21" s="853">
        <v>0.41878714185647142</v>
      </c>
      <c r="DE21" s="848">
        <v>0.45497264522552644</v>
      </c>
      <c r="DF21" s="757"/>
      <c r="DG21" s="754"/>
    </row>
    <row r="22" spans="1:111" s="752" customFormat="1" ht="19.5" customHeight="1">
      <c r="A22" s="758" t="s">
        <v>50</v>
      </c>
      <c r="B22" s="428">
        <v>15311.18</v>
      </c>
      <c r="C22" s="429">
        <v>18163.419999999998</v>
      </c>
      <c r="D22" s="753">
        <v>2852.239999999998</v>
      </c>
      <c r="E22" s="388">
        <v>0.18628479320339764</v>
      </c>
      <c r="F22" s="428">
        <v>12547.26</v>
      </c>
      <c r="G22" s="750">
        <v>15082.79</v>
      </c>
      <c r="H22" s="753">
        <v>2535.5300000000007</v>
      </c>
      <c r="I22" s="404">
        <v>0.20207838205313355</v>
      </c>
      <c r="J22" s="743">
        <v>0.81948354078523011</v>
      </c>
      <c r="K22" s="670">
        <v>0.8303937254107433</v>
      </c>
      <c r="L22" s="428">
        <v>1570.16</v>
      </c>
      <c r="M22" s="429">
        <v>2203.94</v>
      </c>
      <c r="N22" s="753">
        <v>633.78</v>
      </c>
      <c r="O22" s="404">
        <v>0.40364039333571095</v>
      </c>
      <c r="P22" s="743">
        <v>0.12513967192837322</v>
      </c>
      <c r="Q22" s="670">
        <v>0.14612283271198498</v>
      </c>
      <c r="R22" s="428">
        <v>10977.1</v>
      </c>
      <c r="S22" s="750">
        <v>12878.85</v>
      </c>
      <c r="T22" s="753">
        <v>1901.75</v>
      </c>
      <c r="U22" s="404">
        <v>0.17324703245848175</v>
      </c>
      <c r="V22" s="743">
        <v>0.87486032807162684</v>
      </c>
      <c r="W22" s="670">
        <v>0.85387716728801499</v>
      </c>
      <c r="X22" s="428">
        <v>2625.41</v>
      </c>
      <c r="Y22" s="429">
        <v>3021.3</v>
      </c>
      <c r="Z22" s="753">
        <v>395.89000000000033</v>
      </c>
      <c r="AA22" s="404">
        <v>0.15079168587001662</v>
      </c>
      <c r="AB22" s="671">
        <v>0.20924169898447947</v>
      </c>
      <c r="AC22" s="670">
        <v>0.20031439806560988</v>
      </c>
      <c r="AD22" s="428">
        <v>8351.69</v>
      </c>
      <c r="AE22" s="429">
        <v>9857.5499999999993</v>
      </c>
      <c r="AF22" s="753">
        <v>1505.8599999999988</v>
      </c>
      <c r="AG22" s="404">
        <v>0.18030602189496961</v>
      </c>
      <c r="AH22" s="671">
        <v>0.66561862908714731</v>
      </c>
      <c r="AI22" s="670">
        <v>0.65356276922240508</v>
      </c>
      <c r="AJ22" s="428">
        <v>5161.92</v>
      </c>
      <c r="AK22" s="750">
        <v>4805.8599999999997</v>
      </c>
      <c r="AL22" s="753">
        <v>-356.0600000000004</v>
      </c>
      <c r="AM22" s="404">
        <v>-6.8978209658421746E-2</v>
      </c>
      <c r="AN22" s="671">
        <v>0.33713404192230773</v>
      </c>
      <c r="AO22" s="670">
        <v>0.26459003866012021</v>
      </c>
      <c r="AP22" s="428">
        <v>4264.5200000000004</v>
      </c>
      <c r="AQ22" s="429">
        <v>3969.62</v>
      </c>
      <c r="AR22" s="753">
        <v>-294.90000000000055</v>
      </c>
      <c r="AS22" s="404">
        <v>-6.9151979589731211E-2</v>
      </c>
      <c r="AT22" s="671">
        <v>0.33987659457124508</v>
      </c>
      <c r="AU22" s="670">
        <v>0.26318870712911868</v>
      </c>
      <c r="AV22" s="428">
        <v>-1314.45</v>
      </c>
      <c r="AW22" s="750">
        <v>1920.97</v>
      </c>
      <c r="AX22" s="753">
        <v>3235.42</v>
      </c>
      <c r="AY22" s="404">
        <v>2.4614249305793297</v>
      </c>
      <c r="AZ22" s="671">
        <v>-0.30822929661485932</v>
      </c>
      <c r="BA22" s="670">
        <v>0.48391785611721022</v>
      </c>
      <c r="BB22" s="428">
        <v>2950.08</v>
      </c>
      <c r="BC22" s="429">
        <v>5890.59</v>
      </c>
      <c r="BD22" s="753">
        <v>2940.51</v>
      </c>
      <c r="BE22" s="404">
        <v>0.99675602017572418</v>
      </c>
      <c r="BF22" s="671">
        <v>0.26874857658215739</v>
      </c>
      <c r="BG22" s="670">
        <v>0.45738478202634553</v>
      </c>
      <c r="BH22" s="428">
        <v>2898.11</v>
      </c>
      <c r="BI22" s="429">
        <v>5569.84</v>
      </c>
      <c r="BJ22" s="753">
        <v>2671.73</v>
      </c>
      <c r="BK22" s="404">
        <v>0.92188702292183522</v>
      </c>
      <c r="BL22" s="671">
        <v>0.34700880899554459</v>
      </c>
      <c r="BM22" s="670">
        <v>0.56503289356888886</v>
      </c>
      <c r="BN22" s="428">
        <v>1895.3</v>
      </c>
      <c r="BO22" s="429">
        <v>2203.36</v>
      </c>
      <c r="BP22" s="753">
        <v>308.06000000000017</v>
      </c>
      <c r="BQ22" s="404">
        <v>0.16253891204558654</v>
      </c>
      <c r="BR22" s="671">
        <v>0.12378536468123293</v>
      </c>
      <c r="BS22" s="670">
        <v>0.12130755111096921</v>
      </c>
      <c r="BT22" s="428">
        <v>973.66</v>
      </c>
      <c r="BU22" s="750">
        <v>1251.55</v>
      </c>
      <c r="BV22" s="753">
        <v>277.89</v>
      </c>
      <c r="BW22" s="404">
        <v>0.28540763716286999</v>
      </c>
      <c r="BX22" s="671">
        <v>0.11658239230622783</v>
      </c>
      <c r="BY22" s="670">
        <v>0.1269635964311619</v>
      </c>
      <c r="BZ22" s="428">
        <v>0</v>
      </c>
      <c r="CA22" s="429">
        <v>0</v>
      </c>
      <c r="CB22" s="753">
        <v>0</v>
      </c>
      <c r="CC22" s="404">
        <v>0</v>
      </c>
      <c r="CD22" s="671">
        <v>0</v>
      </c>
      <c r="CE22" s="670">
        <v>0</v>
      </c>
      <c r="CF22" s="428">
        <v>932.26</v>
      </c>
      <c r="CG22" s="750">
        <v>1006.21</v>
      </c>
      <c r="CH22" s="753">
        <v>73.950000000000045</v>
      </c>
      <c r="CI22" s="404">
        <v>7.9323364726578471E-2</v>
      </c>
      <c r="CJ22" s="671">
        <v>0.11162531176324791</v>
      </c>
      <c r="CK22" s="670">
        <v>0.10207505921856852</v>
      </c>
      <c r="CL22" s="428">
        <v>1617.41</v>
      </c>
      <c r="CM22" s="429">
        <v>1981.87</v>
      </c>
      <c r="CN22" s="753">
        <v>364.45999999999981</v>
      </c>
      <c r="CO22" s="404">
        <v>0.225335567357689</v>
      </c>
      <c r="CP22" s="671">
        <v>0.19366260002466568</v>
      </c>
      <c r="CQ22" s="670">
        <v>0.20105097108307846</v>
      </c>
      <c r="CR22" s="428">
        <v>130.71</v>
      </c>
      <c r="CS22" s="750">
        <v>184.55</v>
      </c>
      <c r="CT22" s="753">
        <v>53.84</v>
      </c>
      <c r="CU22" s="404">
        <v>0.41190421543875755</v>
      </c>
      <c r="CV22" s="671">
        <v>1.5650724583886614E-2</v>
      </c>
      <c r="CW22" s="670">
        <v>1.872169048090043E-2</v>
      </c>
      <c r="CX22" s="428">
        <v>1799.56</v>
      </c>
      <c r="CY22" s="750">
        <v>-136.47</v>
      </c>
      <c r="CZ22" s="753">
        <v>-1936.03</v>
      </c>
      <c r="DA22" s="404">
        <v>-1.0758352041610171</v>
      </c>
      <c r="DB22" s="671">
        <v>0.11753241748839736</v>
      </c>
      <c r="DC22" s="670">
        <v>-7.5134528629520218E-3</v>
      </c>
      <c r="DD22" s="853">
        <v>0.7845274429486726</v>
      </c>
      <c r="DE22" s="848">
        <v>1.0138442107825982</v>
      </c>
      <c r="DF22" s="756"/>
    </row>
    <row r="23" spans="1:111" s="752" customFormat="1" ht="19.5" customHeight="1">
      <c r="A23" s="758" t="s">
        <v>438</v>
      </c>
      <c r="B23" s="428">
        <v>8732.39</v>
      </c>
      <c r="C23" s="429">
        <v>8969.23</v>
      </c>
      <c r="D23" s="753">
        <v>236.84000000000015</v>
      </c>
      <c r="E23" s="388">
        <v>2.71220135610068E-2</v>
      </c>
      <c r="F23" s="428">
        <v>214.27</v>
      </c>
      <c r="G23" s="750">
        <v>467.03</v>
      </c>
      <c r="H23" s="753">
        <v>252.75999999999996</v>
      </c>
      <c r="I23" s="404">
        <v>1.1796331730993603</v>
      </c>
      <c r="J23" s="743">
        <v>2.4537383236433556E-2</v>
      </c>
      <c r="K23" s="670">
        <v>5.2070244602936931E-2</v>
      </c>
      <c r="L23" s="428">
        <v>70.290000000000006</v>
      </c>
      <c r="M23" s="429">
        <v>-172.64</v>
      </c>
      <c r="N23" s="753">
        <v>-242.93</v>
      </c>
      <c r="O23" s="404">
        <v>-3.4561103997723714</v>
      </c>
      <c r="P23" s="743">
        <v>0.32804405656414803</v>
      </c>
      <c r="Q23" s="670">
        <v>-0.36965505427916834</v>
      </c>
      <c r="R23" s="428">
        <v>143.99</v>
      </c>
      <c r="S23" s="750">
        <v>639.66999999999996</v>
      </c>
      <c r="T23" s="753">
        <v>495.67999999999995</v>
      </c>
      <c r="U23" s="404">
        <v>3.4424612820334741</v>
      </c>
      <c r="V23" s="743">
        <v>0.6720026135249918</v>
      </c>
      <c r="W23" s="670">
        <v>1.3696550542791683</v>
      </c>
      <c r="X23" s="428">
        <v>0</v>
      </c>
      <c r="Y23" s="429">
        <v>0</v>
      </c>
      <c r="Z23" s="753">
        <v>0</v>
      </c>
      <c r="AA23" s="404">
        <v>0</v>
      </c>
      <c r="AB23" s="671">
        <v>0</v>
      </c>
      <c r="AC23" s="670">
        <v>0</v>
      </c>
      <c r="AD23" s="428">
        <v>143.99</v>
      </c>
      <c r="AE23" s="429">
        <v>639.66999999999996</v>
      </c>
      <c r="AF23" s="753">
        <v>495.67999999999995</v>
      </c>
      <c r="AG23" s="404">
        <v>3.4424612820334741</v>
      </c>
      <c r="AH23" s="671">
        <v>0.6720026135249918</v>
      </c>
      <c r="AI23" s="670">
        <v>1.3696550542791683</v>
      </c>
      <c r="AJ23" s="428">
        <v>2888.41</v>
      </c>
      <c r="AK23" s="750">
        <v>4498.95</v>
      </c>
      <c r="AL23" s="753">
        <v>1610.54</v>
      </c>
      <c r="AM23" s="404">
        <v>0.55758704616034427</v>
      </c>
      <c r="AN23" s="671">
        <v>0.33076969764291336</v>
      </c>
      <c r="AO23" s="670">
        <v>0.5015982419895576</v>
      </c>
      <c r="AP23" s="428">
        <v>324.08</v>
      </c>
      <c r="AQ23" s="429">
        <v>322.92</v>
      </c>
      <c r="AR23" s="753">
        <v>-1.1599999999999682</v>
      </c>
      <c r="AS23" s="404">
        <v>-3.5793631202171322E-3</v>
      </c>
      <c r="AT23" s="671">
        <v>1.5124842488449151</v>
      </c>
      <c r="AU23" s="670">
        <v>0.69143309851615531</v>
      </c>
      <c r="AV23" s="428">
        <v>229.85</v>
      </c>
      <c r="AW23" s="750">
        <v>85.34</v>
      </c>
      <c r="AX23" s="753">
        <v>-144.51</v>
      </c>
      <c r="AY23" s="404">
        <v>-0.6287143789427887</v>
      </c>
      <c r="AZ23" s="671">
        <v>0.7092384596395952</v>
      </c>
      <c r="BA23" s="670">
        <v>0.264275981667286</v>
      </c>
      <c r="BB23" s="428">
        <v>553.92999999999995</v>
      </c>
      <c r="BC23" s="429">
        <v>408.25</v>
      </c>
      <c r="BD23" s="753">
        <v>-145.67999999999995</v>
      </c>
      <c r="BE23" s="404">
        <v>-0.26299351903670132</v>
      </c>
      <c r="BF23" s="671">
        <v>3.8470032641155631</v>
      </c>
      <c r="BG23" s="670">
        <v>0.63821970703644071</v>
      </c>
      <c r="BH23" s="428">
        <v>553.92999999999995</v>
      </c>
      <c r="BI23" s="429">
        <v>408.25</v>
      </c>
      <c r="BJ23" s="753">
        <v>-145.67999999999995</v>
      </c>
      <c r="BK23" s="404">
        <v>-0.26299351903670132</v>
      </c>
      <c r="BL23" s="671">
        <v>3.8470032641155631</v>
      </c>
      <c r="BM23" s="670">
        <v>0.63821970703644071</v>
      </c>
      <c r="BN23" s="428">
        <v>729.48</v>
      </c>
      <c r="BO23" s="429">
        <v>632.6</v>
      </c>
      <c r="BP23" s="753">
        <v>-96.88</v>
      </c>
      <c r="BQ23" s="404">
        <v>-0.13280693096452267</v>
      </c>
      <c r="BR23" s="671">
        <v>8.3537267575085408E-2</v>
      </c>
      <c r="BS23" s="670">
        <v>7.0530023201545736E-2</v>
      </c>
      <c r="BT23" s="428">
        <v>-1753.49</v>
      </c>
      <c r="BU23" s="750">
        <v>-1390.07</v>
      </c>
      <c r="BV23" s="753">
        <v>363.42000000000007</v>
      </c>
      <c r="BW23" s="404">
        <v>0.20725524525375114</v>
      </c>
      <c r="BX23" s="671">
        <v>-12.177859573581499</v>
      </c>
      <c r="BY23" s="670">
        <v>-2.1731048822048868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>
        <v>0</v>
      </c>
      <c r="CF23" s="428">
        <v>502.23</v>
      </c>
      <c r="CG23" s="750">
        <v>678.28</v>
      </c>
      <c r="CH23" s="753">
        <v>176.04999999999995</v>
      </c>
      <c r="CI23" s="404">
        <v>0.35053660673396642</v>
      </c>
      <c r="CJ23" s="671">
        <v>3.4879505521216752</v>
      </c>
      <c r="CK23" s="670">
        <v>1.0603592477371144</v>
      </c>
      <c r="CL23" s="428">
        <v>823.39</v>
      </c>
      <c r="CM23" s="429">
        <v>994.68</v>
      </c>
      <c r="CN23" s="753">
        <v>171.28999999999996</v>
      </c>
      <c r="CO23" s="404">
        <v>0.20803021654380058</v>
      </c>
      <c r="CP23" s="671">
        <v>5.7183832210570174</v>
      </c>
      <c r="CQ23" s="670">
        <v>1.5549892913533541</v>
      </c>
      <c r="CR23" s="428">
        <v>22.09</v>
      </c>
      <c r="CS23" s="750">
        <v>417.24</v>
      </c>
      <c r="CT23" s="753">
        <v>395.15000000000003</v>
      </c>
      <c r="CU23" s="404">
        <v>17.888184698958806</v>
      </c>
      <c r="CV23" s="671">
        <v>0.15341343148829778</v>
      </c>
      <c r="CW23" s="670">
        <v>0.65227382869291983</v>
      </c>
      <c r="CX23" s="428">
        <v>-4.17</v>
      </c>
      <c r="CY23" s="750">
        <v>-468.7</v>
      </c>
      <c r="CZ23" s="753">
        <v>-464.53</v>
      </c>
      <c r="DA23" s="404">
        <v>-111.39808153477217</v>
      </c>
      <c r="DB23" s="671">
        <v>-4.7753249683076459E-4</v>
      </c>
      <c r="DC23" s="670">
        <v>-5.2256436728682396E-2</v>
      </c>
      <c r="DD23" s="853">
        <v>1.0288908952010556</v>
      </c>
      <c r="DE23" s="848">
        <v>1.7327371926149424</v>
      </c>
      <c r="DF23" s="757"/>
      <c r="DG23" s="754"/>
    </row>
    <row r="24" spans="1:111" s="752" customFormat="1" ht="19.5" customHeight="1">
      <c r="A24" s="758" t="s">
        <v>7</v>
      </c>
      <c r="B24" s="428">
        <v>8180.15</v>
      </c>
      <c r="C24" s="429">
        <v>7899.71</v>
      </c>
      <c r="D24" s="753">
        <v>-280.4399999999996</v>
      </c>
      <c r="E24" s="388">
        <v>-3.4282989920722678E-2</v>
      </c>
      <c r="F24" s="428">
        <v>1603.25</v>
      </c>
      <c r="G24" s="750">
        <v>1423.04</v>
      </c>
      <c r="H24" s="753">
        <v>-180.21000000000004</v>
      </c>
      <c r="I24" s="404">
        <v>-0.11240293154529864</v>
      </c>
      <c r="J24" s="743">
        <v>0.1959927385194648</v>
      </c>
      <c r="K24" s="670">
        <v>0.18013825823985943</v>
      </c>
      <c r="L24" s="428">
        <v>290.57</v>
      </c>
      <c r="M24" s="429">
        <v>191.44</v>
      </c>
      <c r="N24" s="753">
        <v>-99.13</v>
      </c>
      <c r="O24" s="404">
        <v>-0.34115703617028598</v>
      </c>
      <c r="P24" s="743">
        <v>0.18123811008888197</v>
      </c>
      <c r="Q24" s="670">
        <v>0.13452889588486622</v>
      </c>
      <c r="R24" s="428">
        <v>1312.68</v>
      </c>
      <c r="S24" s="750">
        <v>1231.5999999999999</v>
      </c>
      <c r="T24" s="753">
        <v>-81.080000000000155</v>
      </c>
      <c r="U24" s="404">
        <v>-6.1766767224304589E-2</v>
      </c>
      <c r="V24" s="743">
        <v>0.81876188991111809</v>
      </c>
      <c r="W24" s="670">
        <v>0.86547110411513373</v>
      </c>
      <c r="X24" s="428">
        <v>253.97</v>
      </c>
      <c r="Y24" s="429">
        <v>435.26</v>
      </c>
      <c r="Z24" s="753">
        <v>181.29</v>
      </c>
      <c r="AA24" s="404">
        <v>0.71382446745678618</v>
      </c>
      <c r="AB24" s="671">
        <v>0.15840948074224231</v>
      </c>
      <c r="AC24" s="670">
        <v>0.30586631436923767</v>
      </c>
      <c r="AD24" s="428">
        <v>1058.71</v>
      </c>
      <c r="AE24" s="429">
        <v>796.34</v>
      </c>
      <c r="AF24" s="753">
        <v>-262.37</v>
      </c>
      <c r="AG24" s="404">
        <v>-0.24782046074940256</v>
      </c>
      <c r="AH24" s="671">
        <v>0.66035240916887572</v>
      </c>
      <c r="AI24" s="670">
        <v>0.55960478974589611</v>
      </c>
      <c r="AJ24" s="428">
        <v>734.4</v>
      </c>
      <c r="AK24" s="750">
        <v>2351.58</v>
      </c>
      <c r="AL24" s="753">
        <v>1617.1799999999998</v>
      </c>
      <c r="AM24" s="404">
        <v>2.2020424836601307</v>
      </c>
      <c r="AN24" s="671">
        <v>8.9778304798811756E-2</v>
      </c>
      <c r="AO24" s="670">
        <v>0.29767928189768988</v>
      </c>
      <c r="AP24" s="428">
        <v>145.26</v>
      </c>
      <c r="AQ24" s="429">
        <v>373.81</v>
      </c>
      <c r="AR24" s="753">
        <v>228.55</v>
      </c>
      <c r="AS24" s="404">
        <v>1.573385653311304</v>
      </c>
      <c r="AT24" s="671">
        <v>9.0603461718384529E-2</v>
      </c>
      <c r="AU24" s="670">
        <v>0.26268411288509108</v>
      </c>
      <c r="AV24" s="428">
        <v>83.8</v>
      </c>
      <c r="AW24" s="750">
        <v>-92.16</v>
      </c>
      <c r="AX24" s="753">
        <v>-175.95999999999998</v>
      </c>
      <c r="AY24" s="404">
        <v>-2.0997613365155128</v>
      </c>
      <c r="AZ24" s="671">
        <v>0.57689659920143188</v>
      </c>
      <c r="BA24" s="670">
        <v>-0.24654236109253364</v>
      </c>
      <c r="BB24" s="428">
        <v>229.05</v>
      </c>
      <c r="BC24" s="429">
        <v>281.66000000000003</v>
      </c>
      <c r="BD24" s="753">
        <v>52.610000000000014</v>
      </c>
      <c r="BE24" s="404">
        <v>0.22968784108273307</v>
      </c>
      <c r="BF24" s="671">
        <v>0.1744903556083737</v>
      </c>
      <c r="BG24" s="670">
        <v>0.22869438129262751</v>
      </c>
      <c r="BH24" s="428">
        <v>229.05</v>
      </c>
      <c r="BI24" s="429">
        <v>281.66000000000003</v>
      </c>
      <c r="BJ24" s="753">
        <v>52.610000000000014</v>
      </c>
      <c r="BK24" s="404">
        <v>0.22968784108273307</v>
      </c>
      <c r="BL24" s="671">
        <v>0.21634819733449198</v>
      </c>
      <c r="BM24" s="670">
        <v>0.35369314614360703</v>
      </c>
      <c r="BN24" s="428">
        <v>966.02</v>
      </c>
      <c r="BO24" s="429">
        <v>995.36</v>
      </c>
      <c r="BP24" s="753">
        <v>29.340000000000032</v>
      </c>
      <c r="BQ24" s="404">
        <v>3.0372041986708384E-2</v>
      </c>
      <c r="BR24" s="671">
        <v>0.11809318900020171</v>
      </c>
      <c r="BS24" s="670">
        <v>0.12599956200923831</v>
      </c>
      <c r="BT24" s="428">
        <v>-864.11</v>
      </c>
      <c r="BU24" s="750">
        <v>-652.9</v>
      </c>
      <c r="BV24" s="753">
        <v>211.21000000000004</v>
      </c>
      <c r="BW24" s="404">
        <v>0.24442489960768887</v>
      </c>
      <c r="BX24" s="671">
        <v>-0.8161914027448498</v>
      </c>
      <c r="BY24" s="670">
        <v>-0.81987593239068735</v>
      </c>
      <c r="BZ24" s="428">
        <v>-0.05</v>
      </c>
      <c r="CA24" s="429">
        <v>0</v>
      </c>
      <c r="CB24" s="753">
        <v>0.05</v>
      </c>
      <c r="CC24" s="404">
        <v>1</v>
      </c>
      <c r="CD24" s="671">
        <v>-4.7227286036780613E-5</v>
      </c>
      <c r="CE24" s="670">
        <v>0</v>
      </c>
      <c r="CF24" s="428">
        <v>484.59</v>
      </c>
      <c r="CG24" s="750">
        <v>1071.03</v>
      </c>
      <c r="CH24" s="753">
        <v>586.44000000000005</v>
      </c>
      <c r="CI24" s="404">
        <v>1.2101776759735035</v>
      </c>
      <c r="CJ24" s="671">
        <v>0.45771741081127026</v>
      </c>
      <c r="CK24" s="670">
        <v>1.344940603259914</v>
      </c>
      <c r="CL24" s="428">
        <v>495.22</v>
      </c>
      <c r="CM24" s="429">
        <v>1036.58</v>
      </c>
      <c r="CN24" s="753">
        <v>541.3599999999999</v>
      </c>
      <c r="CO24" s="404">
        <v>1.0931707120067846</v>
      </c>
      <c r="CP24" s="671">
        <v>0.46775793182268988</v>
      </c>
      <c r="CQ24" s="670">
        <v>1.3016801868548609</v>
      </c>
      <c r="CR24" s="428">
        <v>37.07</v>
      </c>
      <c r="CS24" s="750">
        <v>-25.92</v>
      </c>
      <c r="CT24" s="753">
        <v>-62.99</v>
      </c>
      <c r="CU24" s="404">
        <v>-1.6992176962503371</v>
      </c>
      <c r="CV24" s="671">
        <v>3.5014309867669145E-2</v>
      </c>
      <c r="CW24" s="670">
        <v>-3.254891126905593E-2</v>
      </c>
      <c r="CX24" s="428">
        <v>676.93</v>
      </c>
      <c r="CY24" s="750">
        <v>-914.11</v>
      </c>
      <c r="CZ24" s="753">
        <v>-1591.04</v>
      </c>
      <c r="DA24" s="404">
        <v>-2.3503759620640245</v>
      </c>
      <c r="DB24" s="671">
        <v>8.2752761257434151E-2</v>
      </c>
      <c r="DC24" s="670">
        <v>-0.11571437432513346</v>
      </c>
      <c r="DD24" s="853">
        <v>0.36060866526244201</v>
      </c>
      <c r="DE24" s="848">
        <v>2.1478890925986387</v>
      </c>
      <c r="DF24" s="757"/>
      <c r="DG24" s="754"/>
    </row>
    <row r="25" spans="1:111" s="752" customFormat="1" ht="19.5" customHeight="1">
      <c r="A25" s="758" t="s">
        <v>26</v>
      </c>
      <c r="B25" s="428">
        <v>14139.46</v>
      </c>
      <c r="C25" s="429">
        <v>7291.69</v>
      </c>
      <c r="D25" s="753">
        <v>-6847.7699999999995</v>
      </c>
      <c r="E25" s="388">
        <v>-0.48430208791566298</v>
      </c>
      <c r="F25" s="428">
        <v>38.03</v>
      </c>
      <c r="G25" s="750">
        <v>13.06</v>
      </c>
      <c r="H25" s="753">
        <v>-24.97</v>
      </c>
      <c r="I25" s="404">
        <v>-0.65658690507494077</v>
      </c>
      <c r="J25" s="743">
        <v>2.6896359549798935E-3</v>
      </c>
      <c r="K25" s="670">
        <v>1.7910799828297695E-3</v>
      </c>
      <c r="L25" s="428">
        <v>-9.06</v>
      </c>
      <c r="M25" s="429">
        <v>-677.95</v>
      </c>
      <c r="N25" s="753">
        <v>-668.8900000000001</v>
      </c>
      <c r="O25" s="404">
        <v>-73.828918322295806</v>
      </c>
      <c r="P25" s="743">
        <v>-0.23823297396792006</v>
      </c>
      <c r="Q25" s="670">
        <v>-51.9104134762634</v>
      </c>
      <c r="R25" s="428">
        <v>47.09</v>
      </c>
      <c r="S25" s="750">
        <v>691.01</v>
      </c>
      <c r="T25" s="753">
        <v>643.91999999999996</v>
      </c>
      <c r="U25" s="404">
        <v>13.674240815459756</v>
      </c>
      <c r="V25" s="743">
        <v>1.2382329739679201</v>
      </c>
      <c r="W25" s="670">
        <v>52.9104134762634</v>
      </c>
      <c r="X25" s="428">
        <v>0</v>
      </c>
      <c r="Y25" s="429">
        <v>0</v>
      </c>
      <c r="Z25" s="753">
        <v>0</v>
      </c>
      <c r="AA25" s="404">
        <v>0</v>
      </c>
      <c r="AB25" s="671">
        <v>0</v>
      </c>
      <c r="AC25" s="670">
        <v>0</v>
      </c>
      <c r="AD25" s="428">
        <v>47.09</v>
      </c>
      <c r="AE25" s="429">
        <v>691.01</v>
      </c>
      <c r="AF25" s="753">
        <v>643.91999999999996</v>
      </c>
      <c r="AG25" s="404">
        <v>13.674240815459756</v>
      </c>
      <c r="AH25" s="671">
        <v>1.2382329739679201</v>
      </c>
      <c r="AI25" s="670">
        <v>52.9104134762634</v>
      </c>
      <c r="AJ25" s="428">
        <v>186.96</v>
      </c>
      <c r="AK25" s="750">
        <v>662.27</v>
      </c>
      <c r="AL25" s="753">
        <v>475.30999999999995</v>
      </c>
      <c r="AM25" s="404">
        <v>2.5423085151904146</v>
      </c>
      <c r="AN25" s="671">
        <v>1.3222570027426791E-2</v>
      </c>
      <c r="AO25" s="670">
        <v>9.0825309359010051E-2</v>
      </c>
      <c r="AP25" s="428">
        <v>5.61</v>
      </c>
      <c r="AQ25" s="429">
        <v>7.17</v>
      </c>
      <c r="AR25" s="753">
        <v>1.5599999999999996</v>
      </c>
      <c r="AS25" s="404">
        <v>0.27807486631016032</v>
      </c>
      <c r="AT25" s="671">
        <v>0.14751511964238759</v>
      </c>
      <c r="AU25" s="670">
        <v>0.54900459418070446</v>
      </c>
      <c r="AV25" s="428">
        <v>-0.35</v>
      </c>
      <c r="AW25" s="750">
        <v>-20.260000000000002</v>
      </c>
      <c r="AX25" s="753">
        <v>-19.91</v>
      </c>
      <c r="AY25" s="404">
        <v>-56.885714285714293</v>
      </c>
      <c r="AZ25" s="671">
        <v>-6.2388591800356497E-2</v>
      </c>
      <c r="BA25" s="670">
        <v>-2.8256624825662486</v>
      </c>
      <c r="BB25" s="428">
        <v>5.26</v>
      </c>
      <c r="BC25" s="429">
        <v>-13.09</v>
      </c>
      <c r="BD25" s="753">
        <v>-18.350000000000001</v>
      </c>
      <c r="BE25" s="404">
        <v>-3.4885931558935366</v>
      </c>
      <c r="BF25" s="671">
        <v>0.11170099808876618</v>
      </c>
      <c r="BG25" s="670">
        <v>-1.8943285914820335E-2</v>
      </c>
      <c r="BH25" s="428">
        <v>5.26</v>
      </c>
      <c r="BI25" s="429">
        <v>-13.09</v>
      </c>
      <c r="BJ25" s="753">
        <v>-18.350000000000001</v>
      </c>
      <c r="BK25" s="404">
        <v>-3.4885931558935366</v>
      </c>
      <c r="BL25" s="671">
        <v>0.11170099808876618</v>
      </c>
      <c r="BM25" s="670">
        <v>-1.8943285914820335E-2</v>
      </c>
      <c r="BN25" s="428">
        <v>82.06</v>
      </c>
      <c r="BO25" s="429">
        <v>46.17</v>
      </c>
      <c r="BP25" s="753">
        <v>-35.89</v>
      </c>
      <c r="BQ25" s="404">
        <v>-0.43736290519132343</v>
      </c>
      <c r="BR25" s="671">
        <v>5.8036162625729705E-3</v>
      </c>
      <c r="BS25" s="670">
        <v>6.3318654523162677E-3</v>
      </c>
      <c r="BT25" s="428">
        <v>-1587.06</v>
      </c>
      <c r="BU25" s="750">
        <v>-761.93</v>
      </c>
      <c r="BV25" s="753">
        <v>825.13</v>
      </c>
      <c r="BW25" s="404">
        <v>0.5199110304588358</v>
      </c>
      <c r="BX25" s="671">
        <v>-33.702696963261836</v>
      </c>
      <c r="BY25" s="670">
        <v>-1.1026323786920593</v>
      </c>
      <c r="BZ25" s="428">
        <v>0</v>
      </c>
      <c r="CA25" s="429">
        <v>0</v>
      </c>
      <c r="CB25" s="753">
        <v>0</v>
      </c>
      <c r="CC25" s="404">
        <v>0</v>
      </c>
      <c r="CD25" s="671">
        <v>0</v>
      </c>
      <c r="CE25" s="670">
        <v>0</v>
      </c>
      <c r="CF25" s="428">
        <v>10.01</v>
      </c>
      <c r="CG25" s="750">
        <v>12</v>
      </c>
      <c r="CH25" s="753">
        <v>1.9900000000000002</v>
      </c>
      <c r="CI25" s="404">
        <v>0.19880119880119881</v>
      </c>
      <c r="CJ25" s="671">
        <v>0.21257167126778506</v>
      </c>
      <c r="CK25" s="670">
        <v>1.7365884719468604E-2</v>
      </c>
      <c r="CL25" s="428">
        <v>616.59</v>
      </c>
      <c r="CM25" s="429">
        <v>324.89</v>
      </c>
      <c r="CN25" s="753">
        <v>-291.70000000000005</v>
      </c>
      <c r="CO25" s="404">
        <v>-0.47308584310481849</v>
      </c>
      <c r="CP25" s="671">
        <v>13.093862815884476</v>
      </c>
      <c r="CQ25" s="670">
        <v>0.47016685720901286</v>
      </c>
      <c r="CR25" s="428">
        <v>0.75</v>
      </c>
      <c r="CS25" s="750">
        <v>-3.79</v>
      </c>
      <c r="CT25" s="753">
        <v>-4.54</v>
      </c>
      <c r="CU25" s="404">
        <v>-6.0533333333333337</v>
      </c>
      <c r="CV25" s="671">
        <v>1.5926948396687193E-2</v>
      </c>
      <c r="CW25" s="670">
        <v>-5.4847252572321672E-3</v>
      </c>
      <c r="CX25" s="428">
        <v>1001.53</v>
      </c>
      <c r="CY25" s="750">
        <v>1132.93</v>
      </c>
      <c r="CZ25" s="753">
        <v>131.40000000000009</v>
      </c>
      <c r="DA25" s="404">
        <v>0.13119926512435984</v>
      </c>
      <c r="DB25" s="671">
        <v>7.0832266578780237E-2</v>
      </c>
      <c r="DC25" s="670">
        <v>0.15537275995002531</v>
      </c>
      <c r="DD25" s="853">
        <v>-20.268422170312167</v>
      </c>
      <c r="DE25" s="848">
        <v>-0.63952764793563044</v>
      </c>
      <c r="DF25" s="757"/>
      <c r="DG25" s="754"/>
    </row>
    <row r="26" spans="1:111" s="752" customFormat="1" ht="19.5" customHeight="1">
      <c r="A26" s="758" t="s">
        <v>324</v>
      </c>
      <c r="B26" s="428">
        <v>5787.21</v>
      </c>
      <c r="C26" s="429">
        <v>6024.86</v>
      </c>
      <c r="D26" s="753">
        <v>237.64999999999964</v>
      </c>
      <c r="E26" s="388">
        <v>4.1064692658465761E-2</v>
      </c>
      <c r="F26" s="428">
        <v>963.76</v>
      </c>
      <c r="G26" s="750">
        <v>1144.83</v>
      </c>
      <c r="H26" s="753">
        <v>181.06999999999994</v>
      </c>
      <c r="I26" s="404">
        <v>0.18787872499377431</v>
      </c>
      <c r="J26" s="743">
        <v>0.16653275066914799</v>
      </c>
      <c r="K26" s="670">
        <v>0.19001769335719004</v>
      </c>
      <c r="L26" s="428">
        <v>23.77</v>
      </c>
      <c r="M26" s="429">
        <v>79.180000000000007</v>
      </c>
      <c r="N26" s="753">
        <v>55.410000000000011</v>
      </c>
      <c r="O26" s="404">
        <v>2.3310896087505264</v>
      </c>
      <c r="P26" s="743">
        <v>2.4663816717855069E-2</v>
      </c>
      <c r="Q26" s="670">
        <v>6.9163107186219805E-2</v>
      </c>
      <c r="R26" s="428">
        <v>939.99</v>
      </c>
      <c r="S26" s="750">
        <v>1065.6600000000001</v>
      </c>
      <c r="T26" s="753">
        <v>125.67000000000007</v>
      </c>
      <c r="U26" s="404">
        <v>0.13369291162671951</v>
      </c>
      <c r="V26" s="743">
        <v>0.975336183282145</v>
      </c>
      <c r="W26" s="670">
        <v>0.93084562773512236</v>
      </c>
      <c r="X26" s="428">
        <v>1061.9100000000001</v>
      </c>
      <c r="Y26" s="429">
        <v>543.67999999999995</v>
      </c>
      <c r="Z26" s="753">
        <v>-518.23000000000013</v>
      </c>
      <c r="AA26" s="404">
        <v>-0.48801687525308179</v>
      </c>
      <c r="AB26" s="671">
        <v>1.1018407072300158</v>
      </c>
      <c r="AC26" s="670">
        <v>0.47490020352366724</v>
      </c>
      <c r="AD26" s="428">
        <v>-121.91</v>
      </c>
      <c r="AE26" s="429">
        <v>521.98</v>
      </c>
      <c r="AF26" s="753">
        <v>643.89</v>
      </c>
      <c r="AG26" s="404">
        <v>5.2816832089246164</v>
      </c>
      <c r="AH26" s="671">
        <v>-0.12649414792064415</v>
      </c>
      <c r="AI26" s="670">
        <v>0.45594542421145501</v>
      </c>
      <c r="AJ26" s="428">
        <v>840.28</v>
      </c>
      <c r="AK26" s="750">
        <v>-111.81</v>
      </c>
      <c r="AL26" s="753">
        <v>-952.08999999999992</v>
      </c>
      <c r="AM26" s="404">
        <v>-1.1330627885942781</v>
      </c>
      <c r="AN26" s="671">
        <v>0.14519604438062556</v>
      </c>
      <c r="AO26" s="670">
        <v>-1.8558107574283885E-2</v>
      </c>
      <c r="AP26" s="428">
        <v>159.22</v>
      </c>
      <c r="AQ26" s="429">
        <v>-21.19</v>
      </c>
      <c r="AR26" s="753">
        <v>-180.41</v>
      </c>
      <c r="AS26" s="404">
        <v>-1.133086295691496</v>
      </c>
      <c r="AT26" s="671">
        <v>0.16520710550344483</v>
      </c>
      <c r="AU26" s="670">
        <v>-1.8509298323768596E-2</v>
      </c>
      <c r="AV26" s="428">
        <v>309.12</v>
      </c>
      <c r="AW26" s="750">
        <v>529.75</v>
      </c>
      <c r="AX26" s="753">
        <v>220.63</v>
      </c>
      <c r="AY26" s="404">
        <v>0.71373576604554867</v>
      </c>
      <c r="AZ26" s="671">
        <v>1.9414646401205879</v>
      </c>
      <c r="BA26" s="670" t="s">
        <v>488</v>
      </c>
      <c r="BB26" s="428">
        <v>468.34</v>
      </c>
      <c r="BC26" s="429">
        <v>508.57</v>
      </c>
      <c r="BD26" s="753">
        <v>40.230000000000018</v>
      </c>
      <c r="BE26" s="404">
        <v>8.5899133108425549E-2</v>
      </c>
      <c r="BF26" s="671">
        <v>0.49823934297173372</v>
      </c>
      <c r="BG26" s="670">
        <v>0.47723476530976106</v>
      </c>
      <c r="BH26" s="428">
        <v>468.34</v>
      </c>
      <c r="BI26" s="429">
        <v>508.57</v>
      </c>
      <c r="BJ26" s="753">
        <v>40.230000000000018</v>
      </c>
      <c r="BK26" s="404">
        <v>8.5899133108425549E-2</v>
      </c>
      <c r="BL26" s="671" t="s">
        <v>488</v>
      </c>
      <c r="BM26" s="670">
        <v>0.97430936051189698</v>
      </c>
      <c r="BN26" s="428">
        <v>987.81</v>
      </c>
      <c r="BO26" s="429">
        <v>880.07</v>
      </c>
      <c r="BP26" s="753">
        <v>-107.7399999999999</v>
      </c>
      <c r="BQ26" s="404">
        <v>-0.10906955791093419</v>
      </c>
      <c r="BR26" s="671">
        <v>0.17068846646311434</v>
      </c>
      <c r="BS26" s="670">
        <v>0.14607310377336571</v>
      </c>
      <c r="BT26" s="428">
        <v>-600.54999999999995</v>
      </c>
      <c r="BU26" s="750">
        <v>-795.32</v>
      </c>
      <c r="BV26" s="753">
        <v>-194.7700000000001</v>
      </c>
      <c r="BW26" s="404">
        <v>-0.32431937390725185</v>
      </c>
      <c r="BX26" s="671" t="s">
        <v>488</v>
      </c>
      <c r="BY26" s="670">
        <v>-1.5236599103413924</v>
      </c>
      <c r="BZ26" s="428">
        <v>0</v>
      </c>
      <c r="CA26" s="429">
        <v>0</v>
      </c>
      <c r="CB26" s="753">
        <v>0</v>
      </c>
      <c r="CC26" s="404">
        <v>0</v>
      </c>
      <c r="CD26" s="671" t="s">
        <v>488</v>
      </c>
      <c r="CE26" s="670">
        <v>0</v>
      </c>
      <c r="CF26" s="428">
        <v>240.74</v>
      </c>
      <c r="CG26" s="750">
        <v>199.03</v>
      </c>
      <c r="CH26" s="753">
        <v>-41.710000000000008</v>
      </c>
      <c r="CI26" s="404">
        <v>-0.17325745617678825</v>
      </c>
      <c r="CJ26" s="671" t="s">
        <v>488</v>
      </c>
      <c r="CK26" s="670">
        <v>0.38129813402812368</v>
      </c>
      <c r="CL26" s="428">
        <v>193.69</v>
      </c>
      <c r="CM26" s="429">
        <v>445.63</v>
      </c>
      <c r="CN26" s="753">
        <v>251.94</v>
      </c>
      <c r="CO26" s="404">
        <v>1.300738293148846</v>
      </c>
      <c r="CP26" s="671" t="s">
        <v>488</v>
      </c>
      <c r="CQ26" s="670">
        <v>0.8537300279704203</v>
      </c>
      <c r="CR26" s="428">
        <v>85.66</v>
      </c>
      <c r="CS26" s="750">
        <v>100.34</v>
      </c>
      <c r="CT26" s="753">
        <v>14.680000000000007</v>
      </c>
      <c r="CU26" s="404">
        <v>0.17137520429605427</v>
      </c>
      <c r="CV26" s="671" t="s">
        <v>488</v>
      </c>
      <c r="CW26" s="670">
        <v>0.19222958734051113</v>
      </c>
      <c r="CX26" s="428">
        <v>-509.79</v>
      </c>
      <c r="CY26" s="750">
        <v>63.74</v>
      </c>
      <c r="CZ26" s="753">
        <v>573.53</v>
      </c>
      <c r="DA26" s="404">
        <v>1.1250318758704563</v>
      </c>
      <c r="DB26" s="671">
        <v>-8.8089079193601066E-2</v>
      </c>
      <c r="DC26" s="670">
        <v>1.0579498942714023E-2</v>
      </c>
      <c r="DD26" s="853">
        <v>-3.1816093839717827</v>
      </c>
      <c r="DE26" s="848">
        <v>0.87788804168742096</v>
      </c>
      <c r="DF26" s="757"/>
      <c r="DG26" s="754"/>
    </row>
    <row r="27" spans="1:111" s="752" customFormat="1" ht="19.5" customHeight="1">
      <c r="A27" s="758" t="s">
        <v>511</v>
      </c>
      <c r="B27" s="428">
        <v>4378.3500000000004</v>
      </c>
      <c r="C27" s="429">
        <v>3808</v>
      </c>
      <c r="D27" s="753">
        <v>-570.35000000000036</v>
      </c>
      <c r="E27" s="388">
        <v>-0.13026596777324798</v>
      </c>
      <c r="F27" s="428">
        <v>79.2</v>
      </c>
      <c r="G27" s="750">
        <v>14.91</v>
      </c>
      <c r="H27" s="753">
        <v>-64.290000000000006</v>
      </c>
      <c r="I27" s="404">
        <v>-0.81174242424242427</v>
      </c>
      <c r="J27" s="743">
        <v>1.8089006132447155E-2</v>
      </c>
      <c r="K27" s="670">
        <v>3.9154411764705885E-3</v>
      </c>
      <c r="L27" s="428">
        <v>22.43</v>
      </c>
      <c r="M27" s="429">
        <v>-101.01</v>
      </c>
      <c r="N27" s="753">
        <v>-123.44</v>
      </c>
      <c r="O27" s="404">
        <v>-5.5033437360677659</v>
      </c>
      <c r="P27" s="743">
        <v>0.28320707070707068</v>
      </c>
      <c r="Q27" s="670">
        <v>-6.774647887323944</v>
      </c>
      <c r="R27" s="428">
        <v>56.77</v>
      </c>
      <c r="S27" s="750">
        <v>115.92</v>
      </c>
      <c r="T27" s="753">
        <v>59.15</v>
      </c>
      <c r="U27" s="404">
        <v>1.0419235511713933</v>
      </c>
      <c r="V27" s="743">
        <v>0.71679292929292926</v>
      </c>
      <c r="W27" s="670">
        <v>7.774647887323944</v>
      </c>
      <c r="X27" s="428">
        <v>0</v>
      </c>
      <c r="Y27" s="429">
        <v>0</v>
      </c>
      <c r="Z27" s="753">
        <v>0</v>
      </c>
      <c r="AA27" s="404">
        <v>0</v>
      </c>
      <c r="AB27" s="671">
        <v>0</v>
      </c>
      <c r="AC27" s="670">
        <v>0</v>
      </c>
      <c r="AD27" s="428">
        <v>56.77</v>
      </c>
      <c r="AE27" s="429">
        <v>115.92</v>
      </c>
      <c r="AF27" s="753">
        <v>59.15</v>
      </c>
      <c r="AG27" s="404">
        <v>1.0419235511713933</v>
      </c>
      <c r="AH27" s="671">
        <v>0.71679292929292926</v>
      </c>
      <c r="AI27" s="670">
        <v>7.774647887323944</v>
      </c>
      <c r="AJ27" s="428">
        <v>640.80999999999995</v>
      </c>
      <c r="AK27" s="750">
        <v>2062.58</v>
      </c>
      <c r="AL27" s="753">
        <v>1421.77</v>
      </c>
      <c r="AM27" s="404">
        <v>2.218707573227634</v>
      </c>
      <c r="AN27" s="671">
        <v>0.14635878812794773</v>
      </c>
      <c r="AO27" s="670">
        <v>0.54164390756302516</v>
      </c>
      <c r="AP27" s="428">
        <v>246.22</v>
      </c>
      <c r="AQ27" s="429">
        <v>125.91</v>
      </c>
      <c r="AR27" s="753">
        <v>-120.31</v>
      </c>
      <c r="AS27" s="404">
        <v>-0.48862805620989358</v>
      </c>
      <c r="AT27" s="671">
        <v>3.1088383838383837</v>
      </c>
      <c r="AU27" s="670">
        <v>8.4446680080482892</v>
      </c>
      <c r="AV27" s="428">
        <v>197.36</v>
      </c>
      <c r="AW27" s="750">
        <v>-88.72</v>
      </c>
      <c r="AX27" s="753">
        <v>-286.08000000000004</v>
      </c>
      <c r="AY27" s="404">
        <v>-1.4495338467774626</v>
      </c>
      <c r="AZ27" s="671">
        <v>0.80155958086264323</v>
      </c>
      <c r="BA27" s="670">
        <v>-0.70463029147803991</v>
      </c>
      <c r="BB27" s="428">
        <v>443.58</v>
      </c>
      <c r="BC27" s="429">
        <v>37.19</v>
      </c>
      <c r="BD27" s="753">
        <v>-406.39</v>
      </c>
      <c r="BE27" s="404">
        <v>-0.916159430091528</v>
      </c>
      <c r="BF27" s="671">
        <v>7.8136339615994359</v>
      </c>
      <c r="BG27" s="670">
        <v>0.32082470669427188</v>
      </c>
      <c r="BH27" s="428">
        <v>443.58</v>
      </c>
      <c r="BI27" s="429">
        <v>37.19</v>
      </c>
      <c r="BJ27" s="753">
        <v>-406.39</v>
      </c>
      <c r="BK27" s="404">
        <v>-0.916159430091528</v>
      </c>
      <c r="BL27" s="671">
        <v>7.8136339615994359</v>
      </c>
      <c r="BM27" s="670">
        <v>0.32082470669427188</v>
      </c>
      <c r="BN27" s="428">
        <v>323.17</v>
      </c>
      <c r="BO27" s="429">
        <v>297.32</v>
      </c>
      <c r="BP27" s="753">
        <v>-25.850000000000023</v>
      </c>
      <c r="BQ27" s="404">
        <v>-7.9988860352136718E-2</v>
      </c>
      <c r="BR27" s="671">
        <v>7.3810910502814991E-2</v>
      </c>
      <c r="BS27" s="670">
        <v>7.8077731092436972E-2</v>
      </c>
      <c r="BT27" s="428">
        <v>-1147.18</v>
      </c>
      <c r="BU27" s="750">
        <v>-1014.41</v>
      </c>
      <c r="BV27" s="753">
        <v>132.7700000000001</v>
      </c>
      <c r="BW27" s="404">
        <v>0.11573597866071592</v>
      </c>
      <c r="BX27" s="671">
        <v>-20.207503963360931</v>
      </c>
      <c r="BY27" s="670">
        <v>-8.7509489302967562</v>
      </c>
      <c r="BZ27" s="428">
        <v>0</v>
      </c>
      <c r="CA27" s="429">
        <v>0</v>
      </c>
      <c r="CB27" s="753">
        <v>0</v>
      </c>
      <c r="CC27" s="404">
        <v>0</v>
      </c>
      <c r="CD27" s="671">
        <v>0</v>
      </c>
      <c r="CE27" s="670">
        <v>0</v>
      </c>
      <c r="CF27" s="428">
        <v>258.56</v>
      </c>
      <c r="CG27" s="750">
        <v>331.11</v>
      </c>
      <c r="CH27" s="753">
        <v>72.550000000000011</v>
      </c>
      <c r="CI27" s="404">
        <v>0.28059251237623767</v>
      </c>
      <c r="CJ27" s="671">
        <v>4.5545182314602783</v>
      </c>
      <c r="CK27" s="670">
        <v>2.856366459627329</v>
      </c>
      <c r="CL27" s="428">
        <v>937.07</v>
      </c>
      <c r="CM27" s="429">
        <v>1008.61</v>
      </c>
      <c r="CN27" s="753">
        <v>71.539999999999964</v>
      </c>
      <c r="CO27" s="404">
        <v>7.6344349941839945E-2</v>
      </c>
      <c r="CP27" s="671">
        <v>16.506429452175446</v>
      </c>
      <c r="CQ27" s="670">
        <v>8.7009144237405103</v>
      </c>
      <c r="CR27" s="428">
        <v>48.46</v>
      </c>
      <c r="CS27" s="750">
        <v>14.59</v>
      </c>
      <c r="CT27" s="753">
        <v>-33.870000000000005</v>
      </c>
      <c r="CU27" s="404">
        <v>-0.69892695006190686</v>
      </c>
      <c r="CV27" s="671">
        <v>0.85361986964946268</v>
      </c>
      <c r="CW27" s="670">
        <v>0.12586266390614217</v>
      </c>
      <c r="CX27" s="428">
        <v>-483.72</v>
      </c>
      <c r="CY27" s="750">
        <v>-261.14999999999998</v>
      </c>
      <c r="CZ27" s="753">
        <v>222.57000000000005</v>
      </c>
      <c r="DA27" s="404">
        <v>0.46012155792607301</v>
      </c>
      <c r="DB27" s="671">
        <v>-0.11047997533317346</v>
      </c>
      <c r="DC27" s="670">
        <v>-6.8579306722689068E-2</v>
      </c>
      <c r="DD27" s="853">
        <v>9.5206975515236909</v>
      </c>
      <c r="DE27" s="848">
        <v>3.2529330572808832</v>
      </c>
      <c r="DF27" s="757"/>
      <c r="DG27" s="754"/>
    </row>
    <row r="28" spans="1:111" s="752" customFormat="1" ht="19.5" customHeight="1" thickBot="1">
      <c r="A28" s="758" t="s">
        <v>51</v>
      </c>
      <c r="B28" s="428">
        <v>3319.51</v>
      </c>
      <c r="C28" s="429">
        <v>3658.45</v>
      </c>
      <c r="D28" s="753">
        <v>338.9399999999996</v>
      </c>
      <c r="E28" s="388">
        <v>0.10210543122328283</v>
      </c>
      <c r="F28" s="428">
        <v>1754.22</v>
      </c>
      <c r="G28" s="750">
        <v>1918.24</v>
      </c>
      <c r="H28" s="753">
        <v>164.01999999999998</v>
      </c>
      <c r="I28" s="404">
        <v>9.3500245123188636E-2</v>
      </c>
      <c r="J28" s="743">
        <v>0.52845751330768698</v>
      </c>
      <c r="K28" s="670">
        <v>0.52433134250843938</v>
      </c>
      <c r="L28" s="428">
        <v>-137.30000000000001</v>
      </c>
      <c r="M28" s="429">
        <v>-132.85</v>
      </c>
      <c r="N28" s="753">
        <v>4.4500000000000171</v>
      </c>
      <c r="O28" s="404">
        <v>3.2410779315367927E-2</v>
      </c>
      <c r="P28" s="743">
        <v>-7.8268404191036478E-2</v>
      </c>
      <c r="Q28" s="670">
        <v>-6.9256193177078984E-2</v>
      </c>
      <c r="R28" s="428">
        <v>1891.52</v>
      </c>
      <c r="S28" s="750">
        <v>2051.09</v>
      </c>
      <c r="T28" s="753">
        <v>159.57000000000016</v>
      </c>
      <c r="U28" s="404">
        <v>8.4360725765521991E-2</v>
      </c>
      <c r="V28" s="743">
        <v>1.0782684041910364</v>
      </c>
      <c r="W28" s="670">
        <v>1.069256193177079</v>
      </c>
      <c r="X28" s="428">
        <v>23.56</v>
      </c>
      <c r="Y28" s="429">
        <v>37.58</v>
      </c>
      <c r="Z28" s="753">
        <v>14.02</v>
      </c>
      <c r="AA28" s="404">
        <v>0.59507640067911716</v>
      </c>
      <c r="AB28" s="671">
        <v>1.3430470522511428E-2</v>
      </c>
      <c r="AC28" s="670">
        <v>1.9590874968721327E-2</v>
      </c>
      <c r="AD28" s="428">
        <v>1867.96</v>
      </c>
      <c r="AE28" s="429">
        <v>2013.51</v>
      </c>
      <c r="AF28" s="753">
        <v>145.54999999999995</v>
      </c>
      <c r="AG28" s="404">
        <v>7.7919227392449497E-2</v>
      </c>
      <c r="AH28" s="671">
        <v>1.064837933668525</v>
      </c>
      <c r="AI28" s="670">
        <v>1.0496653182083577</v>
      </c>
      <c r="AJ28" s="428">
        <v>1220.3900000000001</v>
      </c>
      <c r="AK28" s="750">
        <v>1676.19</v>
      </c>
      <c r="AL28" s="753">
        <v>455.79999999999995</v>
      </c>
      <c r="AM28" s="404">
        <v>0.37348716393939635</v>
      </c>
      <c r="AN28" s="671">
        <v>0.36764160975565674</v>
      </c>
      <c r="AO28" s="670">
        <v>0.45816944334349252</v>
      </c>
      <c r="AP28" s="428">
        <v>1086.43</v>
      </c>
      <c r="AQ28" s="429">
        <v>1285.68</v>
      </c>
      <c r="AR28" s="753">
        <v>199.25</v>
      </c>
      <c r="AS28" s="404">
        <v>0.18339883839731966</v>
      </c>
      <c r="AT28" s="671">
        <v>0.61932368802088678</v>
      </c>
      <c r="AU28" s="670">
        <v>0.67023938610392864</v>
      </c>
      <c r="AV28" s="428">
        <v>-278.67</v>
      </c>
      <c r="AW28" s="750">
        <v>161.11000000000001</v>
      </c>
      <c r="AX28" s="753">
        <v>439.78000000000003</v>
      </c>
      <c r="AY28" s="404">
        <v>1.5781390174758676</v>
      </c>
      <c r="AZ28" s="671">
        <v>-0.25650064891433411</v>
      </c>
      <c r="BA28" s="670">
        <v>0.12531111940762865</v>
      </c>
      <c r="BB28" s="428">
        <v>807.75</v>
      </c>
      <c r="BC28" s="429">
        <v>1446.79</v>
      </c>
      <c r="BD28" s="753">
        <v>639.04</v>
      </c>
      <c r="BE28" s="404">
        <v>0.79113587124729179</v>
      </c>
      <c r="BF28" s="671">
        <v>0.42703751480290986</v>
      </c>
      <c r="BG28" s="670">
        <v>0.70537616584352703</v>
      </c>
      <c r="BH28" s="428">
        <v>807.75</v>
      </c>
      <c r="BI28" s="429">
        <v>1343.94</v>
      </c>
      <c r="BJ28" s="753">
        <v>536.19000000000005</v>
      </c>
      <c r="BK28" s="404">
        <v>0.66380687093779023</v>
      </c>
      <c r="BL28" s="671">
        <v>0.43242360650120987</v>
      </c>
      <c r="BM28" s="670">
        <v>0.66746129892575656</v>
      </c>
      <c r="BN28" s="428">
        <v>504.04</v>
      </c>
      <c r="BO28" s="429">
        <v>486.98</v>
      </c>
      <c r="BP28" s="753">
        <v>-17.060000000000002</v>
      </c>
      <c r="BQ28" s="404">
        <v>-3.3846520117450998E-2</v>
      </c>
      <c r="BR28" s="671">
        <v>0.15184168747797114</v>
      </c>
      <c r="BS28" s="670">
        <v>0.13311101696073474</v>
      </c>
      <c r="BT28" s="428">
        <v>93.27</v>
      </c>
      <c r="BU28" s="750">
        <v>37.770000000000003</v>
      </c>
      <c r="BV28" s="753">
        <v>-55.499999999999993</v>
      </c>
      <c r="BW28" s="404">
        <v>-0.59504663879060782</v>
      </c>
      <c r="BX28" s="671">
        <v>4.9931476048737655E-2</v>
      </c>
      <c r="BY28" s="670">
        <v>1.8758287766139727E-2</v>
      </c>
      <c r="BZ28" s="428">
        <v>0</v>
      </c>
      <c r="CA28" s="429">
        <v>0</v>
      </c>
      <c r="CB28" s="753">
        <v>0</v>
      </c>
      <c r="CC28" s="404">
        <v>0</v>
      </c>
      <c r="CD28" s="671">
        <v>0</v>
      </c>
      <c r="CE28" s="670">
        <v>0</v>
      </c>
      <c r="CF28" s="428">
        <v>280.85000000000002</v>
      </c>
      <c r="CG28" s="750">
        <v>405.41</v>
      </c>
      <c r="CH28" s="753">
        <v>124.56</v>
      </c>
      <c r="CI28" s="404">
        <v>0.4435107708741321</v>
      </c>
      <c r="CJ28" s="671">
        <v>0.15035118525021951</v>
      </c>
      <c r="CK28" s="670">
        <v>0.20134491509850957</v>
      </c>
      <c r="CL28" s="428">
        <v>312.04000000000002</v>
      </c>
      <c r="CM28" s="429">
        <v>368.32</v>
      </c>
      <c r="CN28" s="753">
        <v>56.279999999999973</v>
      </c>
      <c r="CO28" s="404">
        <v>0.18036149211639524</v>
      </c>
      <c r="CP28" s="671">
        <v>0.16704854493672242</v>
      </c>
      <c r="CQ28" s="670">
        <v>0.18292434604248303</v>
      </c>
      <c r="CR28" s="428">
        <v>-16.52</v>
      </c>
      <c r="CS28" s="750">
        <v>-8.98</v>
      </c>
      <c r="CT28" s="753">
        <v>7.5399999999999991</v>
      </c>
      <c r="CU28" s="404">
        <v>0.4564164648910411</v>
      </c>
      <c r="CV28" s="671">
        <v>-8.8438724597957128E-3</v>
      </c>
      <c r="CW28" s="670">
        <v>-4.4598735541417729E-3</v>
      </c>
      <c r="CX28" s="428">
        <v>390.57</v>
      </c>
      <c r="CY28" s="750">
        <v>-132.96</v>
      </c>
      <c r="CZ28" s="753">
        <v>-523.53</v>
      </c>
      <c r="DA28" s="404">
        <v>-1.3404255319148937</v>
      </c>
      <c r="DB28" s="671">
        <v>0.11765893158930082</v>
      </c>
      <c r="DC28" s="670">
        <v>-3.6343260123822933E-2</v>
      </c>
      <c r="DD28" s="853">
        <v>0.79091094027709374</v>
      </c>
      <c r="DE28" s="848">
        <v>1.066028974278747</v>
      </c>
      <c r="DF28" s="757"/>
      <c r="DG28" s="754"/>
    </row>
    <row r="29" spans="1:111" s="3" customFormat="1" ht="24" customHeight="1" thickTop="1" thickBot="1">
      <c r="A29" s="24" t="s">
        <v>9</v>
      </c>
      <c r="B29" s="25">
        <v>792407.17</v>
      </c>
      <c r="C29" s="26">
        <v>765443.69</v>
      </c>
      <c r="D29" s="910">
        <v>-26963.479999999978</v>
      </c>
      <c r="E29" s="175">
        <v>-3.4027304422296047E-2</v>
      </c>
      <c r="F29" s="25">
        <v>179043.98999999996</v>
      </c>
      <c r="G29" s="32">
        <v>183194.37000000002</v>
      </c>
      <c r="H29" s="910">
        <v>4150.3799999999928</v>
      </c>
      <c r="I29" s="178">
        <v>2.3180783672214097E-2</v>
      </c>
      <c r="J29" s="179">
        <v>0.22594948251162336</v>
      </c>
      <c r="K29" s="260">
        <v>0.23933095587998124</v>
      </c>
      <c r="L29" s="67">
        <v>23053.950000000004</v>
      </c>
      <c r="M29" s="68">
        <v>6749.3399999999992</v>
      </c>
      <c r="N29" s="910">
        <v>-16304.610000000008</v>
      </c>
      <c r="O29" s="178">
        <v>-0.70723715458739178</v>
      </c>
      <c r="P29" s="179">
        <v>0.12876137311283115</v>
      </c>
      <c r="Q29" s="260">
        <v>3.684250776920709E-2</v>
      </c>
      <c r="R29" s="67">
        <v>155990.05999999997</v>
      </c>
      <c r="S29" s="70">
        <v>176445.05000000002</v>
      </c>
      <c r="T29" s="910">
        <v>20454.989999999998</v>
      </c>
      <c r="U29" s="178">
        <v>0.13113008610933322</v>
      </c>
      <c r="V29" s="177">
        <v>0.87123873859156065</v>
      </c>
      <c r="W29" s="175">
        <v>0.96315760140445361</v>
      </c>
      <c r="X29" s="67">
        <v>17607.020000000004</v>
      </c>
      <c r="Y29" s="68">
        <v>16972.379999999997</v>
      </c>
      <c r="Z29" s="910">
        <v>-634.63999999999965</v>
      </c>
      <c r="AA29" s="178">
        <v>-3.6044713983400173E-2</v>
      </c>
      <c r="AB29" s="176">
        <v>9.8339072984242631E-2</v>
      </c>
      <c r="AC29" s="175">
        <v>9.2646842804175664E-2</v>
      </c>
      <c r="AD29" s="67">
        <v>138383.03</v>
      </c>
      <c r="AE29" s="68">
        <v>159472.63999999998</v>
      </c>
      <c r="AF29" s="910">
        <v>21089.610000000004</v>
      </c>
      <c r="AG29" s="178">
        <v>0.15240026179510585</v>
      </c>
      <c r="AH29" s="176">
        <v>0.7728996097551224</v>
      </c>
      <c r="AI29" s="175">
        <v>0.87051059483978666</v>
      </c>
      <c r="AJ29" s="67">
        <v>226575.68000000002</v>
      </c>
      <c r="AK29" s="70">
        <v>243840.13000000003</v>
      </c>
      <c r="AL29" s="910">
        <v>17264.450000000012</v>
      </c>
      <c r="AM29" s="178">
        <v>7.6197277660161988E-2</v>
      </c>
      <c r="AN29" s="177">
        <v>0.28593340466618949</v>
      </c>
      <c r="AO29" s="175">
        <v>0.31856050704396044</v>
      </c>
      <c r="AP29" s="67">
        <v>48538.110000000008</v>
      </c>
      <c r="AQ29" s="68">
        <v>49969.38</v>
      </c>
      <c r="AR29" s="910">
        <v>1431.2700000000013</v>
      </c>
      <c r="AS29" s="178">
        <v>2.9487551122200459E-2</v>
      </c>
      <c r="AT29" s="176">
        <v>0.27109600271977863</v>
      </c>
      <c r="AU29" s="175">
        <v>0.27276700697734318</v>
      </c>
      <c r="AV29" s="67">
        <v>3262.2700000000004</v>
      </c>
      <c r="AW29" s="70">
        <v>14147.51</v>
      </c>
      <c r="AX29" s="910">
        <v>10885.240000000002</v>
      </c>
      <c r="AY29" s="178">
        <v>3.3367072621211604</v>
      </c>
      <c r="AZ29" s="176">
        <v>6.7210486770086425E-2</v>
      </c>
      <c r="BA29" s="175">
        <v>0.28312358488338263</v>
      </c>
      <c r="BB29" s="67">
        <v>51800.380000000005</v>
      </c>
      <c r="BC29" s="68">
        <v>64116.910000000018</v>
      </c>
      <c r="BD29" s="910">
        <v>12316.529999999995</v>
      </c>
      <c r="BE29" s="178">
        <v>0.23776910516872679</v>
      </c>
      <c r="BF29" s="176">
        <v>0.33207487707870625</v>
      </c>
      <c r="BG29" s="175">
        <v>0.36338174406139484</v>
      </c>
      <c r="BH29" s="67">
        <v>51465.170000000006</v>
      </c>
      <c r="BI29" s="68">
        <v>63539.300000000017</v>
      </c>
      <c r="BJ29" s="910">
        <v>12074.130000000001</v>
      </c>
      <c r="BK29" s="178">
        <v>0.23460779397017459</v>
      </c>
      <c r="BL29" s="176">
        <v>0.37190376594586783</v>
      </c>
      <c r="BM29" s="175">
        <v>0.39843386301248929</v>
      </c>
      <c r="BN29" s="67">
        <v>64954.18</v>
      </c>
      <c r="BO29" s="68">
        <v>69137.290000000008</v>
      </c>
      <c r="BP29" s="910">
        <v>4183.1099999999988</v>
      </c>
      <c r="BQ29" s="178">
        <v>6.4400936167618592E-2</v>
      </c>
      <c r="BR29" s="176">
        <v>8.1970712102466203E-2</v>
      </c>
      <c r="BS29" s="175">
        <v>9.0323156233739432E-2</v>
      </c>
      <c r="BT29" s="67">
        <v>-38396.350000000006</v>
      </c>
      <c r="BU29" s="70">
        <v>-31445.440000000006</v>
      </c>
      <c r="BV29" s="910">
        <v>6950.909999999998</v>
      </c>
      <c r="BW29" s="178">
        <v>0.18103048857508588</v>
      </c>
      <c r="BX29" s="176">
        <v>-0.27746429601953365</v>
      </c>
      <c r="BY29" s="175">
        <v>-0.1971839181943687</v>
      </c>
      <c r="BZ29" s="67">
        <v>929.5200000000001</v>
      </c>
      <c r="CA29" s="68">
        <v>660.31</v>
      </c>
      <c r="CB29" s="910">
        <v>-269.21000000000004</v>
      </c>
      <c r="CC29" s="178">
        <v>-0.28962260091229897</v>
      </c>
      <c r="CD29" s="176">
        <v>6.7170085811822456E-3</v>
      </c>
      <c r="CE29" s="175">
        <v>4.1405848677240186E-3</v>
      </c>
      <c r="CF29" s="67">
        <v>30013.8</v>
      </c>
      <c r="CG29" s="70">
        <v>34837.699999999997</v>
      </c>
      <c r="CH29" s="910">
        <v>4823.9000000000005</v>
      </c>
      <c r="CI29" s="296">
        <v>0.16072273420893049</v>
      </c>
      <c r="CJ29" s="176">
        <v>0.21688931077748477</v>
      </c>
      <c r="CK29" s="175">
        <v>0.2184556548383472</v>
      </c>
      <c r="CL29" s="67">
        <v>55130.400000000001</v>
      </c>
      <c r="CM29" s="68">
        <v>60542</v>
      </c>
      <c r="CN29" s="910">
        <v>5411.5999999999967</v>
      </c>
      <c r="CO29" s="296">
        <v>9.8159998839115956E-2</v>
      </c>
      <c r="CP29" s="176">
        <v>0.39838988928049923</v>
      </c>
      <c r="CQ29" s="175">
        <v>0.37963878945002733</v>
      </c>
      <c r="CR29" s="67">
        <v>2475.9600000000005</v>
      </c>
      <c r="CS29" s="70">
        <v>1679.8199999999995</v>
      </c>
      <c r="CT29" s="910">
        <v>-796.13999999999987</v>
      </c>
      <c r="CU29" s="178">
        <v>-0.32154800562206209</v>
      </c>
      <c r="CV29" s="176">
        <v>1.7892078241096475E-2</v>
      </c>
      <c r="CW29" s="175">
        <v>1.0533593724917325E-2</v>
      </c>
      <c r="CX29" s="67">
        <v>36764.53</v>
      </c>
      <c r="CY29" s="70">
        <v>29658.980000000003</v>
      </c>
      <c r="CZ29" s="910">
        <v>-7105.550000000002</v>
      </c>
      <c r="DA29" s="178">
        <v>-0.19327188461269587</v>
      </c>
      <c r="DB29" s="176">
        <v>4.6396008758981824E-2</v>
      </c>
      <c r="DC29" s="175">
        <v>3.8747435490649879E-2</v>
      </c>
      <c r="DD29" s="876">
        <v>0.73432782906979255</v>
      </c>
      <c r="DE29" s="875">
        <v>0.81401850499245532</v>
      </c>
      <c r="DF29" s="294"/>
      <c r="DG29" s="295"/>
    </row>
    <row r="30" spans="1:111" ht="13.5" thickTop="1">
      <c r="A30" s="6"/>
      <c r="B30" s="5" t="s">
        <v>491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13"/>
      <c r="Y30" s="6"/>
      <c r="Z30" s="6"/>
      <c r="AA30" s="6"/>
      <c r="AB30" s="6"/>
      <c r="AC30" s="6"/>
      <c r="AD30" s="13"/>
      <c r="AE30" s="6"/>
      <c r="AF30" s="6"/>
      <c r="AG30" s="6"/>
      <c r="AH30" s="6"/>
      <c r="AI30" s="6"/>
      <c r="AJ30" s="11"/>
      <c r="AK30" s="7"/>
      <c r="AL30" s="7"/>
      <c r="AM30" s="7"/>
      <c r="AN30" s="11"/>
      <c r="AO30" s="7"/>
      <c r="AP30" s="11"/>
      <c r="AQ30" s="7"/>
      <c r="AR30" s="7"/>
      <c r="AS30" s="7"/>
      <c r="AT30" s="6"/>
      <c r="AU30" s="6"/>
      <c r="AV30" s="6"/>
      <c r="AW30" s="6"/>
      <c r="AX30" s="6"/>
      <c r="AY30" s="6"/>
      <c r="AZ30" s="6"/>
      <c r="BA30" s="6"/>
      <c r="BB30" s="13"/>
      <c r="BC30" s="6"/>
      <c r="BD30" s="6"/>
      <c r="BE30" s="6"/>
      <c r="BF30" s="6"/>
      <c r="BG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13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</row>
    <row r="31" spans="1:111" ht="15">
      <c r="AJ31" s="46"/>
      <c r="AK31" s="47"/>
      <c r="AL31" s="47"/>
      <c r="AM31" s="47"/>
      <c r="AN31" s="46"/>
      <c r="AT31" s="39"/>
      <c r="AU31" s="39"/>
      <c r="AV31" s="39"/>
      <c r="AW31" s="39"/>
      <c r="AX31" s="39"/>
      <c r="AY31" s="39"/>
      <c r="DF31" s="297"/>
      <c r="DG31" s="297"/>
    </row>
    <row r="32" spans="1:111" ht="15">
      <c r="AJ32" s="46"/>
      <c r="AK32" s="47"/>
      <c r="AL32" s="47"/>
      <c r="AM32" s="47"/>
      <c r="AN32" s="46"/>
      <c r="AT32" s="39"/>
      <c r="AU32" s="39"/>
      <c r="AV32" s="39"/>
      <c r="AW32" s="39"/>
      <c r="AX32" s="39"/>
      <c r="AY32" s="39"/>
      <c r="DF32" s="297"/>
      <c r="DG32" s="297"/>
    </row>
    <row r="33" spans="2:90">
      <c r="B33" s="39" t="s">
        <v>57</v>
      </c>
      <c r="X33" s="39" t="s">
        <v>58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  <c r="BB33" s="39" t="s">
        <v>67</v>
      </c>
      <c r="CL33" s="6" t="s">
        <v>416</v>
      </c>
    </row>
    <row r="34" spans="2:90">
      <c r="B34" s="39" t="s">
        <v>436</v>
      </c>
      <c r="X34" s="39" t="s">
        <v>60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2:90">
      <c r="B35" s="39" t="s">
        <v>435</v>
      </c>
      <c r="X35" s="39" t="s">
        <v>61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6" spans="2:90">
      <c r="X36" s="39" t="s">
        <v>62</v>
      </c>
      <c r="AJ36" s="47"/>
      <c r="AK36" s="46"/>
      <c r="AL36" s="46"/>
      <c r="AM36" s="46"/>
      <c r="AN36" s="47"/>
      <c r="AO36" s="46"/>
      <c r="AP36" s="47"/>
      <c r="AQ36" s="39"/>
      <c r="AR36" s="39"/>
      <c r="AS36" s="39"/>
      <c r="AT36" s="39"/>
      <c r="AU36" s="39"/>
      <c r="AV36" s="39"/>
      <c r="AW36" s="39"/>
      <c r="AX36" s="39"/>
      <c r="AY36" s="39"/>
    </row>
    <row r="37" spans="2:90">
      <c r="B37" s="379" t="s">
        <v>170</v>
      </c>
      <c r="C37" s="48"/>
    </row>
    <row r="40" spans="2:90">
      <c r="B40" s="48">
        <v>792407.14</v>
      </c>
      <c r="C40" s="48">
        <v>765443.72000000009</v>
      </c>
      <c r="D40" s="48">
        <v>-26963.419999999991</v>
      </c>
      <c r="E40" s="48"/>
      <c r="F40" s="48">
        <v>179044.01</v>
      </c>
      <c r="G40" s="48">
        <v>183194.32</v>
      </c>
      <c r="H40" s="48">
        <v>4150.3099999999995</v>
      </c>
      <c r="I40" s="48"/>
    </row>
    <row r="41" spans="2:90">
      <c r="B41" s="361">
        <v>3.0000000027939677E-2</v>
      </c>
      <c r="C41" s="361">
        <v>-3.0000000144354999E-2</v>
      </c>
      <c r="D41" s="361">
        <v>-5.9999999986757757E-2</v>
      </c>
      <c r="E41" s="361"/>
      <c r="F41" s="361">
        <v>-2.0000000047730282E-2</v>
      </c>
      <c r="G41" s="361">
        <v>5.0000000017462298E-2</v>
      </c>
      <c r="H41" s="361">
        <v>6.9999999993342499E-2</v>
      </c>
      <c r="I41" s="361"/>
    </row>
    <row r="58" spans="1:109">
      <c r="A58" s="945"/>
    </row>
    <row r="59" spans="1:109">
      <c r="A59" s="113"/>
    </row>
    <row r="62" spans="1:10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1:10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41:51" s="6" customFormat="1">
      <c r="AO65" s="47"/>
      <c r="AP65" s="46"/>
      <c r="AQ65" s="47"/>
      <c r="AR65" s="47"/>
      <c r="AS65" s="47"/>
      <c r="AT65" s="46"/>
      <c r="AU65" s="47"/>
      <c r="AV65" s="46"/>
      <c r="AW65" s="47"/>
      <c r="AX65" s="47"/>
      <c r="AY65" s="47"/>
    </row>
    <row r="66" spans="41:51" s="6" customFormat="1">
      <c r="AO66" s="47"/>
      <c r="AP66" s="46"/>
      <c r="AQ66" s="47"/>
      <c r="AR66" s="47"/>
      <c r="AS66" s="47"/>
      <c r="AT66" s="46"/>
      <c r="AU66" s="47"/>
      <c r="AV66" s="46"/>
      <c r="AW66" s="47"/>
      <c r="AX66" s="47"/>
      <c r="AY66" s="47"/>
    </row>
    <row r="67" spans="41:51" s="6" customFormat="1">
      <c r="AO67" s="47"/>
      <c r="AP67" s="46"/>
      <c r="AQ67" s="47"/>
      <c r="AR67" s="47"/>
      <c r="AS67" s="47"/>
      <c r="AT67" s="46"/>
      <c r="AU67" s="47"/>
      <c r="AV67" s="46"/>
      <c r="AW67" s="47"/>
      <c r="AX67" s="47"/>
      <c r="AY67" s="47"/>
    </row>
    <row r="68" spans="41:51" s="6" customFormat="1">
      <c r="AO68" s="47"/>
      <c r="AP68" s="46"/>
      <c r="AQ68" s="47"/>
      <c r="AR68" s="47"/>
      <c r="AS68" s="47"/>
      <c r="AT68" s="46"/>
      <c r="AU68" s="47"/>
      <c r="AV68" s="46"/>
      <c r="AW68" s="47"/>
      <c r="AX68" s="47"/>
      <c r="AY68" s="47"/>
    </row>
    <row r="69" spans="41:51" s="6" customFormat="1">
      <c r="AO69" s="47"/>
      <c r="AP69" s="46"/>
      <c r="AQ69" s="47"/>
      <c r="AR69" s="47"/>
      <c r="AS69" s="47"/>
      <c r="AT69" s="46"/>
      <c r="AU69" s="47"/>
      <c r="AV69" s="46"/>
      <c r="AW69" s="47"/>
      <c r="AX69" s="47"/>
      <c r="AY69" s="47"/>
    </row>
    <row r="70" spans="41:51" s="6" customFormat="1">
      <c r="AO70" s="47"/>
      <c r="AP70" s="46"/>
      <c r="AQ70" s="47"/>
      <c r="AR70" s="47"/>
      <c r="AS70" s="47"/>
      <c r="AT70" s="46"/>
      <c r="AU70" s="47"/>
      <c r="AV70" s="46"/>
      <c r="AW70" s="47"/>
      <c r="AX70" s="47"/>
      <c r="AY70" s="47"/>
    </row>
    <row r="71" spans="41:51" s="6" customFormat="1">
      <c r="AO71" s="47"/>
      <c r="AP71" s="46"/>
      <c r="AQ71" s="47"/>
      <c r="AR71" s="47"/>
      <c r="AS71" s="47"/>
      <c r="AT71" s="46"/>
      <c r="AU71" s="47"/>
      <c r="AV71" s="46"/>
      <c r="AW71" s="47"/>
      <c r="AX71" s="47"/>
      <c r="AY71" s="47"/>
    </row>
    <row r="72" spans="41:51" s="6" customFormat="1">
      <c r="AO72" s="47"/>
      <c r="AP72" s="46"/>
      <c r="AQ72" s="47"/>
      <c r="AR72" s="47"/>
      <c r="AS72" s="47"/>
      <c r="AT72" s="46"/>
      <c r="AU72" s="47"/>
      <c r="AV72" s="46"/>
      <c r="AW72" s="47"/>
      <c r="AX72" s="47"/>
      <c r="AY72" s="47"/>
    </row>
    <row r="73" spans="41:51" s="6" customFormat="1">
      <c r="AO73" s="47"/>
      <c r="AP73" s="46"/>
      <c r="AQ73" s="47"/>
      <c r="AR73" s="47"/>
      <c r="AS73" s="47"/>
      <c r="AT73" s="46"/>
      <c r="AU73" s="47"/>
      <c r="AV73" s="46"/>
      <c r="AW73" s="47"/>
      <c r="AX73" s="47"/>
      <c r="AY73" s="47"/>
    </row>
    <row r="74" spans="41:51" s="6" customFormat="1">
      <c r="AO74" s="47"/>
      <c r="AP74" s="46"/>
      <c r="AQ74" s="47"/>
      <c r="AR74" s="47"/>
      <c r="AS74" s="47"/>
      <c r="AT74" s="46"/>
      <c r="AU74" s="47"/>
      <c r="AV74" s="46"/>
      <c r="AW74" s="47"/>
      <c r="AX74" s="47"/>
      <c r="AY74" s="47"/>
    </row>
    <row r="75" spans="41:51" s="6" customFormat="1">
      <c r="AO75" s="47"/>
      <c r="AP75" s="46"/>
      <c r="AQ75" s="47"/>
      <c r="AR75" s="47"/>
      <c r="AS75" s="47"/>
      <c r="AT75" s="46"/>
      <c r="AU75" s="47"/>
      <c r="AV75" s="46"/>
      <c r="AW75" s="47"/>
      <c r="AX75" s="47"/>
      <c r="AY75" s="47"/>
    </row>
    <row r="76" spans="41:51" s="6" customFormat="1">
      <c r="AO76" s="47"/>
      <c r="AP76" s="46"/>
      <c r="AQ76" s="47"/>
      <c r="AR76" s="47"/>
      <c r="AS76" s="47"/>
      <c r="AT76" s="46"/>
      <c r="AU76" s="47"/>
      <c r="AV76" s="46"/>
      <c r="AW76" s="47"/>
      <c r="AX76" s="47"/>
      <c r="AY76" s="47"/>
    </row>
    <row r="77" spans="41:51" s="6" customFormat="1">
      <c r="AO77" s="47"/>
      <c r="AP77" s="46"/>
      <c r="AQ77" s="47"/>
      <c r="AR77" s="47"/>
      <c r="AS77" s="47"/>
      <c r="AT77" s="46"/>
      <c r="AU77" s="47"/>
      <c r="AV77" s="46"/>
      <c r="AW77" s="47"/>
      <c r="AX77" s="47"/>
      <c r="AY77" s="47"/>
    </row>
  </sheetData>
  <sortState xmlns:xlrd2="http://schemas.microsoft.com/office/spreadsheetml/2017/richdata2" ref="A10:DE28">
    <sortCondition descending="1" ref="C10:C28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0.59999389629810485"/>
  </sheetPr>
  <dimension ref="A1:DL54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283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283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283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283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52" customFormat="1" ht="19.5" customHeight="1">
      <c r="A10" s="758" t="s">
        <v>483</v>
      </c>
      <c r="B10" s="428">
        <v>41810.75</v>
      </c>
      <c r="C10" s="429">
        <v>45466.26</v>
      </c>
      <c r="D10" s="749">
        <v>3655.510000000002</v>
      </c>
      <c r="E10" s="388">
        <v>8.7429907380279046E-2</v>
      </c>
      <c r="F10" s="428">
        <v>5709.89</v>
      </c>
      <c r="G10" s="750">
        <v>7285.31</v>
      </c>
      <c r="H10" s="749">
        <v>1575.42</v>
      </c>
      <c r="I10" s="442">
        <v>0.27591074434008361</v>
      </c>
      <c r="J10" s="748">
        <v>0.13656511782256955</v>
      </c>
      <c r="K10" s="670">
        <v>0.16023552410072875</v>
      </c>
      <c r="L10" s="428">
        <v>-256.22000000000003</v>
      </c>
      <c r="M10" s="429">
        <v>220.53</v>
      </c>
      <c r="N10" s="749">
        <v>476.75</v>
      </c>
      <c r="O10" s="442">
        <v>1.8607056435875418</v>
      </c>
      <c r="P10" s="748">
        <v>-4.4873018569534615E-2</v>
      </c>
      <c r="Q10" s="670">
        <v>3.0270503245572254E-2</v>
      </c>
      <c r="R10" s="428">
        <v>5966.11</v>
      </c>
      <c r="S10" s="750">
        <v>7064.78</v>
      </c>
      <c r="T10" s="749">
        <v>1098.67</v>
      </c>
      <c r="U10" s="442">
        <v>0.18415181751593587</v>
      </c>
      <c r="V10" s="748">
        <v>1.0448730185695345</v>
      </c>
      <c r="W10" s="670">
        <v>0.96972949675442766</v>
      </c>
      <c r="X10" s="428">
        <v>393.57</v>
      </c>
      <c r="Y10" s="429">
        <v>217.49</v>
      </c>
      <c r="Z10" s="749">
        <v>-176.07999999999998</v>
      </c>
      <c r="AA10" s="442">
        <v>-0.44739182356378787</v>
      </c>
      <c r="AB10" s="669">
        <v>6.8927772689141117E-2</v>
      </c>
      <c r="AC10" s="670">
        <v>2.9853225188770278E-2</v>
      </c>
      <c r="AD10" s="428">
        <v>5572.54</v>
      </c>
      <c r="AE10" s="429">
        <v>6847.29</v>
      </c>
      <c r="AF10" s="749">
        <v>1274.75</v>
      </c>
      <c r="AG10" s="442">
        <v>0.22875564823222444</v>
      </c>
      <c r="AH10" s="669">
        <v>0.97594524588039344</v>
      </c>
      <c r="AI10" s="670">
        <v>0.93987627156565745</v>
      </c>
      <c r="AJ10" s="428">
        <v>20285.919999999998</v>
      </c>
      <c r="AK10" s="750">
        <v>20350.84</v>
      </c>
      <c r="AL10" s="749">
        <v>64.920000000001892</v>
      </c>
      <c r="AM10" s="442">
        <v>3.2002492369092406E-3</v>
      </c>
      <c r="AN10" s="669">
        <v>0.48518431264686707</v>
      </c>
      <c r="AO10" s="670">
        <v>0.44760312372295408</v>
      </c>
      <c r="AP10" s="428">
        <v>4788.7</v>
      </c>
      <c r="AQ10" s="429">
        <v>3752.88</v>
      </c>
      <c r="AR10" s="749">
        <v>-1035.8199999999997</v>
      </c>
      <c r="AS10" s="442">
        <v>-0.21630505147534818</v>
      </c>
      <c r="AT10" s="669">
        <v>0.83866764508598235</v>
      </c>
      <c r="AU10" s="670">
        <v>0.51512976112203868</v>
      </c>
      <c r="AV10" s="428">
        <v>-298.11</v>
      </c>
      <c r="AW10" s="750">
        <v>-110.45</v>
      </c>
      <c r="AX10" s="749">
        <v>187.66000000000003</v>
      </c>
      <c r="AY10" s="442">
        <v>0.62949917815571443</v>
      </c>
      <c r="AZ10" s="669">
        <v>-6.2252803474847039E-2</v>
      </c>
      <c r="BA10" s="670">
        <v>-2.9430730532284538E-2</v>
      </c>
      <c r="BB10" s="428">
        <v>4490.59</v>
      </c>
      <c r="BC10" s="429">
        <v>3642.43</v>
      </c>
      <c r="BD10" s="749">
        <v>-848.16000000000031</v>
      </c>
      <c r="BE10" s="442">
        <v>-0.18887495852438105</v>
      </c>
      <c r="BF10" s="669">
        <v>0.75268307154913339</v>
      </c>
      <c r="BG10" s="670">
        <v>0.5155758565730284</v>
      </c>
      <c r="BH10" s="428">
        <v>4490.59</v>
      </c>
      <c r="BI10" s="429">
        <v>3642.43</v>
      </c>
      <c r="BJ10" s="749">
        <v>-848.16000000000031</v>
      </c>
      <c r="BK10" s="442">
        <v>-0.18887495852438105</v>
      </c>
      <c r="BL10" s="669">
        <v>0.80584257807032345</v>
      </c>
      <c r="BM10" s="670">
        <v>0.53195205694515635</v>
      </c>
      <c r="BN10" s="428">
        <v>5529.27</v>
      </c>
      <c r="BO10" s="429">
        <v>10625.81</v>
      </c>
      <c r="BP10" s="749">
        <v>5096.5399999999991</v>
      </c>
      <c r="BQ10" s="442">
        <v>0.92173831265248374</v>
      </c>
      <c r="BR10" s="669">
        <v>0.13224517618076692</v>
      </c>
      <c r="BS10" s="751">
        <v>0.23370758888019377</v>
      </c>
      <c r="BT10" s="428">
        <v>-3400.91</v>
      </c>
      <c r="BU10" s="750">
        <v>-1433.06</v>
      </c>
      <c r="BV10" s="749">
        <v>1967.85</v>
      </c>
      <c r="BW10" s="442">
        <v>0.57862454460717871</v>
      </c>
      <c r="BX10" s="669">
        <v>-0.61029799696368259</v>
      </c>
      <c r="BY10" s="670">
        <v>-0.20928863827879352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402.01</v>
      </c>
      <c r="CG10" s="750">
        <v>981.84</v>
      </c>
      <c r="CH10" s="749">
        <v>579.83000000000004</v>
      </c>
      <c r="CI10" s="442">
        <v>1.4423273052909134</v>
      </c>
      <c r="CJ10" s="669">
        <v>7.2141249771199484E-2</v>
      </c>
      <c r="CK10" s="670">
        <v>0.14339103499340616</v>
      </c>
      <c r="CL10" s="428">
        <v>900.89</v>
      </c>
      <c r="CM10" s="429">
        <v>1205.93</v>
      </c>
      <c r="CN10" s="749">
        <v>305.04000000000008</v>
      </c>
      <c r="CO10" s="442">
        <v>0.33859849704181427</v>
      </c>
      <c r="CP10" s="669">
        <v>0.16166595484285443</v>
      </c>
      <c r="CQ10" s="670">
        <v>0.17611785100382779</v>
      </c>
      <c r="CR10" s="428">
        <v>237.68</v>
      </c>
      <c r="CS10" s="750">
        <v>325</v>
      </c>
      <c r="CT10" s="749">
        <v>87.32</v>
      </c>
      <c r="CU10" s="442">
        <v>0.36738471894984848</v>
      </c>
      <c r="CV10" s="669">
        <v>4.2652004292477043E-2</v>
      </c>
      <c r="CW10" s="670">
        <v>4.7464033216060658E-2</v>
      </c>
      <c r="CX10" s="428">
        <v>2942.28</v>
      </c>
      <c r="CY10" s="750">
        <v>2125.15</v>
      </c>
      <c r="CZ10" s="749">
        <v>-817.13000000000011</v>
      </c>
      <c r="DA10" s="442">
        <v>-0.27771999945620407</v>
      </c>
      <c r="DB10" s="669">
        <v>7.0371375782543974E-2</v>
      </c>
      <c r="DC10" s="670">
        <v>4.6741253844059312E-2</v>
      </c>
      <c r="DD10" s="669">
        <v>0.47200199549935934</v>
      </c>
      <c r="DE10" s="670">
        <v>0.6896363378796575</v>
      </c>
    </row>
    <row r="11" spans="1:116" s="752" customFormat="1" ht="19.5" customHeight="1">
      <c r="A11" s="758" t="s">
        <v>49</v>
      </c>
      <c r="B11" s="428">
        <v>40522.01</v>
      </c>
      <c r="C11" s="429">
        <v>35759.050000000003</v>
      </c>
      <c r="D11" s="753">
        <v>-4762.9599999999991</v>
      </c>
      <c r="E11" s="388">
        <v>-0.11754007266668161</v>
      </c>
      <c r="F11" s="428">
        <v>12627.17</v>
      </c>
      <c r="G11" s="750">
        <v>14031.08</v>
      </c>
      <c r="H11" s="753">
        <v>1403.9099999999999</v>
      </c>
      <c r="I11" s="404">
        <v>0.1111816820396019</v>
      </c>
      <c r="J11" s="743">
        <v>0.31161262731044187</v>
      </c>
      <c r="K11" s="670">
        <v>0.39237843287223789</v>
      </c>
      <c r="L11" s="428">
        <v>3950.08</v>
      </c>
      <c r="M11" s="429">
        <v>3700.11</v>
      </c>
      <c r="N11" s="753">
        <v>-249.9699999999998</v>
      </c>
      <c r="O11" s="404">
        <v>-6.3282262637718675E-2</v>
      </c>
      <c r="P11" s="743">
        <v>0.312823855226468</v>
      </c>
      <c r="Q11" s="670">
        <v>0.26370813935919402</v>
      </c>
      <c r="R11" s="428">
        <v>8677.09</v>
      </c>
      <c r="S11" s="750">
        <v>10330.969999999999</v>
      </c>
      <c r="T11" s="753">
        <v>1653.8799999999992</v>
      </c>
      <c r="U11" s="404">
        <v>0.19060307084517958</v>
      </c>
      <c r="V11" s="743">
        <v>0.68717614477353195</v>
      </c>
      <c r="W11" s="670">
        <v>0.73629186064080598</v>
      </c>
      <c r="X11" s="428">
        <v>848.81</v>
      </c>
      <c r="Y11" s="429">
        <v>1143</v>
      </c>
      <c r="Z11" s="753">
        <v>294.19000000000005</v>
      </c>
      <c r="AA11" s="404">
        <v>0.3465911099068108</v>
      </c>
      <c r="AB11" s="671">
        <v>6.7220921235716311E-2</v>
      </c>
      <c r="AC11" s="670">
        <v>8.1462011477377361E-2</v>
      </c>
      <c r="AD11" s="428">
        <v>7828.28</v>
      </c>
      <c r="AE11" s="429">
        <v>9187.9699999999993</v>
      </c>
      <c r="AF11" s="753">
        <v>1359.6899999999996</v>
      </c>
      <c r="AG11" s="404">
        <v>0.17368949501039815</v>
      </c>
      <c r="AH11" s="671">
        <v>0.61995522353781563</v>
      </c>
      <c r="AI11" s="670">
        <v>0.65482984916342857</v>
      </c>
      <c r="AJ11" s="428">
        <v>6096.77</v>
      </c>
      <c r="AK11" s="750">
        <v>3987.95</v>
      </c>
      <c r="AL11" s="753">
        <v>-2108.8200000000006</v>
      </c>
      <c r="AM11" s="404">
        <v>-0.34589134902579571</v>
      </c>
      <c r="AN11" s="671">
        <v>0.1504557646572813</v>
      </c>
      <c r="AO11" s="670">
        <v>0.11152281730079516</v>
      </c>
      <c r="AP11" s="428">
        <v>1489.3</v>
      </c>
      <c r="AQ11" s="429">
        <v>1217.0999999999999</v>
      </c>
      <c r="AR11" s="753">
        <v>-272.20000000000005</v>
      </c>
      <c r="AS11" s="404">
        <v>-0.18277042906063254</v>
      </c>
      <c r="AT11" s="671">
        <v>0.11794408406634266</v>
      </c>
      <c r="AU11" s="670">
        <v>8.6743144504913369E-2</v>
      </c>
      <c r="AV11" s="428">
        <v>-952.03</v>
      </c>
      <c r="AW11" s="750">
        <v>-135.25</v>
      </c>
      <c r="AX11" s="753">
        <v>816.78</v>
      </c>
      <c r="AY11" s="404">
        <v>0.85793514910244428</v>
      </c>
      <c r="AZ11" s="671">
        <v>-0.63924662593164572</v>
      </c>
      <c r="BA11" s="670">
        <v>-0.11112480486402104</v>
      </c>
      <c r="BB11" s="428">
        <v>537.27</v>
      </c>
      <c r="BC11" s="429">
        <v>1081.8599999999999</v>
      </c>
      <c r="BD11" s="753">
        <v>544.58999999999992</v>
      </c>
      <c r="BE11" s="404">
        <v>1.0136244346418002</v>
      </c>
      <c r="BF11" s="671">
        <v>6.191822373629869E-2</v>
      </c>
      <c r="BG11" s="670">
        <v>0.1047200795278662</v>
      </c>
      <c r="BH11" s="428">
        <v>537.19000000000005</v>
      </c>
      <c r="BI11" s="429">
        <v>927.46</v>
      </c>
      <c r="BJ11" s="753">
        <v>390.27</v>
      </c>
      <c r="BK11" s="404">
        <v>0.72650272715426556</v>
      </c>
      <c r="BL11" s="671">
        <v>6.862171511494225E-2</v>
      </c>
      <c r="BM11" s="670">
        <v>0.10094286333107315</v>
      </c>
      <c r="BN11" s="428">
        <v>2371.15</v>
      </c>
      <c r="BO11" s="429">
        <v>2676.04</v>
      </c>
      <c r="BP11" s="753">
        <v>304.88999999999987</v>
      </c>
      <c r="BQ11" s="404">
        <v>0.1285831769394597</v>
      </c>
      <c r="BR11" s="671">
        <v>5.8515113144683592E-2</v>
      </c>
      <c r="BS11" s="670">
        <v>7.4835321408147026E-2</v>
      </c>
      <c r="BT11" s="428">
        <v>-884.94</v>
      </c>
      <c r="BU11" s="750">
        <v>-2570.3200000000002</v>
      </c>
      <c r="BV11" s="753">
        <v>-1685.38</v>
      </c>
      <c r="BW11" s="404">
        <v>-1.904513300336746</v>
      </c>
      <c r="BX11" s="671">
        <v>-0.11304398922879612</v>
      </c>
      <c r="BY11" s="670">
        <v>-0.27974841014935836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2175.83</v>
      </c>
      <c r="CG11" s="750">
        <v>2531.37</v>
      </c>
      <c r="CH11" s="753">
        <v>355.53999999999996</v>
      </c>
      <c r="CI11" s="404">
        <v>0.16340431007937201</v>
      </c>
      <c r="CJ11" s="671">
        <v>0.2779448359026504</v>
      </c>
      <c r="CK11" s="670">
        <v>0.27550917123151253</v>
      </c>
      <c r="CL11" s="428">
        <v>2147.92</v>
      </c>
      <c r="CM11" s="429">
        <v>3247.31</v>
      </c>
      <c r="CN11" s="753">
        <v>1099.3899999999999</v>
      </c>
      <c r="CO11" s="404">
        <v>0.511839360870051</v>
      </c>
      <c r="CP11" s="671">
        <v>0.27437955719519486</v>
      </c>
      <c r="CQ11" s="670">
        <v>0.35343062722233531</v>
      </c>
      <c r="CR11" s="428">
        <v>-122.52</v>
      </c>
      <c r="CS11" s="750">
        <v>-482.09</v>
      </c>
      <c r="CT11" s="753">
        <v>-359.57</v>
      </c>
      <c r="CU11" s="404">
        <v>-2.9347861573620633</v>
      </c>
      <c r="CV11" s="671">
        <v>-1.5650947590019774E-2</v>
      </c>
      <c r="CW11" s="670">
        <v>-5.2469696788300352E-2</v>
      </c>
      <c r="CX11" s="428">
        <v>3974.8</v>
      </c>
      <c r="CY11" s="750">
        <v>5534.25</v>
      </c>
      <c r="CZ11" s="753">
        <v>1559.4499999999998</v>
      </c>
      <c r="DA11" s="404">
        <v>0.39233420549461601</v>
      </c>
      <c r="DB11" s="671">
        <v>9.8089902253121211E-2</v>
      </c>
      <c r="DC11" s="670">
        <v>0.15476501752703162</v>
      </c>
      <c r="DD11" s="671">
        <v>0.49225244881378794</v>
      </c>
      <c r="DE11" s="670">
        <v>0.39766346646756573</v>
      </c>
    </row>
    <row r="12" spans="1:116" s="752" customFormat="1" ht="19.5" customHeight="1">
      <c r="A12" s="758" t="s">
        <v>27</v>
      </c>
      <c r="B12" s="428">
        <v>25057.11</v>
      </c>
      <c r="C12" s="429">
        <v>21699.49</v>
      </c>
      <c r="D12" s="753">
        <v>-3357.619999999999</v>
      </c>
      <c r="E12" s="388">
        <v>-0.13399869338483164</v>
      </c>
      <c r="F12" s="428">
        <v>5784.22</v>
      </c>
      <c r="G12" s="750">
        <v>7881.66</v>
      </c>
      <c r="H12" s="753">
        <v>2097.4399999999996</v>
      </c>
      <c r="I12" s="404">
        <v>0.36261414676481868</v>
      </c>
      <c r="J12" s="743">
        <v>0.23084146575562786</v>
      </c>
      <c r="K12" s="670">
        <v>0.36321867472461333</v>
      </c>
      <c r="L12" s="428">
        <v>2416.04</v>
      </c>
      <c r="M12" s="429">
        <v>1172.3800000000001</v>
      </c>
      <c r="N12" s="753">
        <v>-1243.6599999999999</v>
      </c>
      <c r="O12" s="404">
        <v>-0.51475141140047342</v>
      </c>
      <c r="P12" s="743">
        <v>0.41769503926199208</v>
      </c>
      <c r="Q12" s="670">
        <v>0.14874785260972945</v>
      </c>
      <c r="R12" s="428">
        <v>3368.17</v>
      </c>
      <c r="S12" s="750">
        <v>6709.29</v>
      </c>
      <c r="T12" s="753">
        <v>3341.12</v>
      </c>
      <c r="U12" s="404">
        <v>0.99196893268451414</v>
      </c>
      <c r="V12" s="743">
        <v>0.58230323189643551</v>
      </c>
      <c r="W12" s="670">
        <v>0.85125341615852501</v>
      </c>
      <c r="X12" s="428">
        <v>1135.8599999999999</v>
      </c>
      <c r="Y12" s="429">
        <v>1000.39</v>
      </c>
      <c r="Z12" s="753">
        <v>-135.46999999999991</v>
      </c>
      <c r="AA12" s="404">
        <v>-0.11926645889458201</v>
      </c>
      <c r="AB12" s="671">
        <v>0.19637219884444226</v>
      </c>
      <c r="AC12" s="670">
        <v>0.12692630740224775</v>
      </c>
      <c r="AD12" s="428">
        <v>2232.3200000000002</v>
      </c>
      <c r="AE12" s="429">
        <v>5708.9</v>
      </c>
      <c r="AF12" s="753">
        <v>3476.5799999999995</v>
      </c>
      <c r="AG12" s="404">
        <v>1.5573842459862381</v>
      </c>
      <c r="AH12" s="671">
        <v>0.38593276189356562</v>
      </c>
      <c r="AI12" s="670">
        <v>0.72432710875627715</v>
      </c>
      <c r="AJ12" s="428">
        <v>7551</v>
      </c>
      <c r="AK12" s="750">
        <v>4424.12</v>
      </c>
      <c r="AL12" s="753">
        <v>-3126.88</v>
      </c>
      <c r="AM12" s="404">
        <v>-0.4141014435174149</v>
      </c>
      <c r="AN12" s="671">
        <v>0.30135159242227055</v>
      </c>
      <c r="AO12" s="670">
        <v>0.2038812893759254</v>
      </c>
      <c r="AP12" s="428">
        <v>2276.86</v>
      </c>
      <c r="AQ12" s="429">
        <v>1685.86</v>
      </c>
      <c r="AR12" s="753">
        <v>-591.00000000000023</v>
      </c>
      <c r="AS12" s="404">
        <v>-0.25956800154598886</v>
      </c>
      <c r="AT12" s="671">
        <v>0.39363302225710639</v>
      </c>
      <c r="AU12" s="670">
        <v>0.21389656493682802</v>
      </c>
      <c r="AV12" s="428">
        <v>-804.82</v>
      </c>
      <c r="AW12" s="750">
        <v>-351.78</v>
      </c>
      <c r="AX12" s="753">
        <v>453.04000000000008</v>
      </c>
      <c r="AY12" s="404">
        <v>0.56290847642951225</v>
      </c>
      <c r="AZ12" s="671">
        <v>-0.35347803554017376</v>
      </c>
      <c r="BA12" s="670">
        <v>-0.20866501370220539</v>
      </c>
      <c r="BB12" s="428">
        <v>1472.04</v>
      </c>
      <c r="BC12" s="429">
        <v>1334.07</v>
      </c>
      <c r="BD12" s="753">
        <v>-137.97000000000003</v>
      </c>
      <c r="BE12" s="404">
        <v>-9.3727072633895833E-2</v>
      </c>
      <c r="BF12" s="671">
        <v>0.43704444846904994</v>
      </c>
      <c r="BG12" s="670">
        <v>0.19883922143773783</v>
      </c>
      <c r="BH12" s="428">
        <v>1472.04</v>
      </c>
      <c r="BI12" s="429">
        <v>1334.07</v>
      </c>
      <c r="BJ12" s="753">
        <v>-137.97000000000003</v>
      </c>
      <c r="BK12" s="404">
        <v>-9.3727072633895833E-2</v>
      </c>
      <c r="BL12" s="671">
        <v>0.65942158830275222</v>
      </c>
      <c r="BM12" s="670">
        <v>0.23368249575224651</v>
      </c>
      <c r="BN12" s="428">
        <v>1533.33</v>
      </c>
      <c r="BO12" s="429">
        <v>1930.69</v>
      </c>
      <c r="BP12" s="753">
        <v>397.36000000000013</v>
      </c>
      <c r="BQ12" s="404">
        <v>0.25914838945302066</v>
      </c>
      <c r="BR12" s="671">
        <v>6.1193409774710647E-2</v>
      </c>
      <c r="BS12" s="670">
        <v>8.8973980494472443E-2</v>
      </c>
      <c r="BT12" s="428">
        <v>-878.05</v>
      </c>
      <c r="BU12" s="750">
        <v>296.08</v>
      </c>
      <c r="BV12" s="753">
        <v>1174.1299999999999</v>
      </c>
      <c r="BW12" s="404">
        <v>1.3372017538864529</v>
      </c>
      <c r="BX12" s="671">
        <v>-0.39333518491972475</v>
      </c>
      <c r="BY12" s="670">
        <v>5.1862880765121126E-2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1010.96</v>
      </c>
      <c r="CG12" s="750">
        <v>1015.23</v>
      </c>
      <c r="CH12" s="753">
        <v>4.2699999999999818</v>
      </c>
      <c r="CI12" s="404">
        <v>4.2237081585819241E-3</v>
      </c>
      <c r="CJ12" s="671">
        <v>0.45287413990825687</v>
      </c>
      <c r="CK12" s="670">
        <v>0.17783285746816377</v>
      </c>
      <c r="CL12" s="428">
        <v>1522.3</v>
      </c>
      <c r="CM12" s="429">
        <v>1453.98</v>
      </c>
      <c r="CN12" s="753">
        <v>-68.319999999999936</v>
      </c>
      <c r="CO12" s="404">
        <v>-4.4879458713788303E-2</v>
      </c>
      <c r="CP12" s="671">
        <v>0.68193628153669716</v>
      </c>
      <c r="CQ12" s="670">
        <v>0.25468654206589714</v>
      </c>
      <c r="CR12" s="428">
        <v>-148.88</v>
      </c>
      <c r="CS12" s="750">
        <v>-36.729999999999997</v>
      </c>
      <c r="CT12" s="753">
        <v>112.15</v>
      </c>
      <c r="CU12" s="404">
        <v>0.75329124126813551</v>
      </c>
      <c r="CV12" s="671">
        <v>-6.6692947247706413E-2</v>
      </c>
      <c r="CW12" s="670">
        <v>-6.4338138695720715E-3</v>
      </c>
      <c r="CX12" s="428">
        <v>-746.05</v>
      </c>
      <c r="CY12" s="750">
        <v>1646.27</v>
      </c>
      <c r="CZ12" s="753">
        <v>2392.3199999999997</v>
      </c>
      <c r="DA12" s="404">
        <v>3.2066483479659538</v>
      </c>
      <c r="DB12" s="671">
        <v>-2.9773984310241683E-2</v>
      </c>
      <c r="DC12" s="670">
        <v>7.5866760002193598E-2</v>
      </c>
      <c r="DD12" s="671">
        <v>1.3342038775802751</v>
      </c>
      <c r="DE12" s="670">
        <v>0.71163096218185651</v>
      </c>
    </row>
    <row r="13" spans="1:116" s="752" customFormat="1" ht="19.5" customHeight="1">
      <c r="A13" s="758" t="s">
        <v>24</v>
      </c>
      <c r="B13" s="428">
        <v>23027.71</v>
      </c>
      <c r="C13" s="429">
        <v>20108.95</v>
      </c>
      <c r="D13" s="753">
        <v>-2918.7599999999984</v>
      </c>
      <c r="E13" s="388">
        <v>-0.12674990261732488</v>
      </c>
      <c r="F13" s="428">
        <v>7557.27</v>
      </c>
      <c r="G13" s="750">
        <v>5356.57</v>
      </c>
      <c r="H13" s="753">
        <v>-2200.7000000000007</v>
      </c>
      <c r="I13" s="404">
        <v>-0.29120304025130778</v>
      </c>
      <c r="J13" s="743">
        <v>0.32818156907482338</v>
      </c>
      <c r="K13" s="670">
        <v>0.26637740906412316</v>
      </c>
      <c r="L13" s="428">
        <v>-2128.98</v>
      </c>
      <c r="M13" s="429">
        <v>-2454.54</v>
      </c>
      <c r="N13" s="753">
        <v>-325.55999999999995</v>
      </c>
      <c r="O13" s="404">
        <v>-0.15291829890370034</v>
      </c>
      <c r="P13" s="743">
        <v>-0.28171284074804787</v>
      </c>
      <c r="Q13" s="670">
        <v>-0.45822980003995095</v>
      </c>
      <c r="R13" s="428">
        <v>9686.25</v>
      </c>
      <c r="S13" s="750">
        <v>7811.11</v>
      </c>
      <c r="T13" s="753">
        <v>-1875.1400000000003</v>
      </c>
      <c r="U13" s="404">
        <v>-0.19358781778293976</v>
      </c>
      <c r="V13" s="743">
        <v>1.2817128407480478</v>
      </c>
      <c r="W13" s="670">
        <v>1.458229800039951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9686.25</v>
      </c>
      <c r="AE13" s="429">
        <v>7811.11</v>
      </c>
      <c r="AF13" s="753">
        <v>-1875.1400000000003</v>
      </c>
      <c r="AG13" s="404">
        <v>-0.19358781778293976</v>
      </c>
      <c r="AH13" s="671">
        <v>1.2817128407480478</v>
      </c>
      <c r="AI13" s="670">
        <v>1.458229800039951</v>
      </c>
      <c r="AJ13" s="428">
        <v>7175.09</v>
      </c>
      <c r="AK13" s="750">
        <v>6988.07</v>
      </c>
      <c r="AL13" s="753">
        <v>-187.02000000000044</v>
      </c>
      <c r="AM13" s="404">
        <v>-2.6065178276509483E-2</v>
      </c>
      <c r="AN13" s="671">
        <v>0.31158504254222413</v>
      </c>
      <c r="AO13" s="670">
        <v>0.34751043689501437</v>
      </c>
      <c r="AP13" s="428">
        <v>2021.97</v>
      </c>
      <c r="AQ13" s="429">
        <v>1850.9</v>
      </c>
      <c r="AR13" s="753">
        <v>-171.06999999999994</v>
      </c>
      <c r="AS13" s="404">
        <v>-8.4605607402681512E-2</v>
      </c>
      <c r="AT13" s="671">
        <v>0.26755296555502184</v>
      </c>
      <c r="AU13" s="670">
        <v>0.34553828289371746</v>
      </c>
      <c r="AV13" s="428">
        <v>-466.52</v>
      </c>
      <c r="AW13" s="750">
        <v>-242.09</v>
      </c>
      <c r="AX13" s="753">
        <v>224.42999999999998</v>
      </c>
      <c r="AY13" s="404">
        <v>0.48107262282431618</v>
      </c>
      <c r="AZ13" s="671">
        <v>-0.2307254805956567</v>
      </c>
      <c r="BA13" s="670">
        <v>-0.13079582905613485</v>
      </c>
      <c r="BB13" s="428">
        <v>1555.46</v>
      </c>
      <c r="BC13" s="429">
        <v>1608.8</v>
      </c>
      <c r="BD13" s="753">
        <v>53.339999999999918</v>
      </c>
      <c r="BE13" s="404">
        <v>3.4292106515114447E-2</v>
      </c>
      <c r="BF13" s="671">
        <v>0.16058433346238224</v>
      </c>
      <c r="BG13" s="670">
        <v>0.2059630449449566</v>
      </c>
      <c r="BH13" s="428">
        <v>1555.43</v>
      </c>
      <c r="BI13" s="429">
        <v>1608.8</v>
      </c>
      <c r="BJ13" s="753">
        <v>53.369999999999891</v>
      </c>
      <c r="BK13" s="404">
        <v>3.4312055187311473E-2</v>
      </c>
      <c r="BL13" s="671">
        <v>0.16058123628855336</v>
      </c>
      <c r="BM13" s="670">
        <v>0.2059630449449566</v>
      </c>
      <c r="BN13" s="428">
        <v>9329.98</v>
      </c>
      <c r="BO13" s="429">
        <v>6162.99</v>
      </c>
      <c r="BP13" s="753">
        <v>-3166.99</v>
      </c>
      <c r="BQ13" s="404">
        <v>-0.33944231391707164</v>
      </c>
      <c r="BR13" s="671">
        <v>0.4051631708059551</v>
      </c>
      <c r="BS13" s="670">
        <v>0.30647995046981563</v>
      </c>
      <c r="BT13" s="428">
        <v>2099.94</v>
      </c>
      <c r="BU13" s="750">
        <v>1924.05</v>
      </c>
      <c r="BV13" s="753">
        <v>-175.8900000000001</v>
      </c>
      <c r="BW13" s="404">
        <v>-8.3759535986742517E-2</v>
      </c>
      <c r="BX13" s="671">
        <v>0.21679597367402245</v>
      </c>
      <c r="BY13" s="670">
        <v>0.24632222565038772</v>
      </c>
      <c r="BZ13" s="428">
        <v>0.06</v>
      </c>
      <c r="CA13" s="429">
        <v>-1.5</v>
      </c>
      <c r="CB13" s="753">
        <v>-1.56</v>
      </c>
      <c r="CC13" s="404">
        <v>-26.000000000000004</v>
      </c>
      <c r="CD13" s="671">
        <v>6.1943476577622921E-6</v>
      </c>
      <c r="CE13" s="670">
        <v>-1.9203416671894263E-4</v>
      </c>
      <c r="CF13" s="428">
        <v>909.37</v>
      </c>
      <c r="CG13" s="750">
        <v>1447.66</v>
      </c>
      <c r="CH13" s="753">
        <v>538.29000000000008</v>
      </c>
      <c r="CI13" s="404">
        <v>0.59193727525649631</v>
      </c>
      <c r="CJ13" s="671">
        <v>9.3882565492321587E-2</v>
      </c>
      <c r="CK13" s="670">
        <v>0.18533345452822969</v>
      </c>
      <c r="CL13" s="428">
        <v>2281.54</v>
      </c>
      <c r="CM13" s="429">
        <v>3444.53</v>
      </c>
      <c r="CN13" s="753">
        <v>1162.9900000000002</v>
      </c>
      <c r="CO13" s="404">
        <v>0.50973903591433867</v>
      </c>
      <c r="CP13" s="671">
        <v>0.23554419925151632</v>
      </c>
      <c r="CQ13" s="670">
        <v>0.44097829885893303</v>
      </c>
      <c r="CR13" s="428">
        <v>-25.28</v>
      </c>
      <c r="CS13" s="750">
        <v>-19.010000000000002</v>
      </c>
      <c r="CT13" s="753">
        <v>6.27</v>
      </c>
      <c r="CU13" s="404">
        <v>0.24802215189873414</v>
      </c>
      <c r="CV13" s="671">
        <v>-2.6098851464705125E-3</v>
      </c>
      <c r="CW13" s="670">
        <v>-2.4337130062180665E-3</v>
      </c>
      <c r="CX13" s="428">
        <v>2865.2</v>
      </c>
      <c r="CY13" s="750">
        <v>-593.41999999999996</v>
      </c>
      <c r="CZ13" s="753">
        <v>-3458.62</v>
      </c>
      <c r="DA13" s="404">
        <v>-1.207112941504956</v>
      </c>
      <c r="DB13" s="671">
        <v>0.12442400916113673</v>
      </c>
      <c r="DC13" s="670">
        <v>-2.9510242951521583E-2</v>
      </c>
      <c r="DD13" s="671">
        <v>0.70420028390760103</v>
      </c>
      <c r="DE13" s="670">
        <v>1.0759712768095702</v>
      </c>
      <c r="DF13" s="755"/>
      <c r="DG13" s="754"/>
    </row>
    <row r="14" spans="1:116" s="752" customFormat="1" ht="19.5" customHeight="1">
      <c r="A14" s="758" t="s">
        <v>23</v>
      </c>
      <c r="B14" s="428">
        <v>9291.4699999999993</v>
      </c>
      <c r="C14" s="429">
        <v>9867.35</v>
      </c>
      <c r="D14" s="753">
        <v>575.88000000000102</v>
      </c>
      <c r="E14" s="388">
        <v>6.1979428443507976E-2</v>
      </c>
      <c r="F14" s="428">
        <v>2123.36</v>
      </c>
      <c r="G14" s="750">
        <v>1825.3</v>
      </c>
      <c r="H14" s="753">
        <v>-298.06000000000017</v>
      </c>
      <c r="I14" s="404">
        <v>-0.14037186346168345</v>
      </c>
      <c r="J14" s="743">
        <v>0.22852788633015017</v>
      </c>
      <c r="K14" s="670">
        <v>0.18498381024287169</v>
      </c>
      <c r="L14" s="428">
        <v>-204.9</v>
      </c>
      <c r="M14" s="429">
        <v>0</v>
      </c>
      <c r="N14" s="753">
        <v>204.9</v>
      </c>
      <c r="O14" s="404">
        <v>1</v>
      </c>
      <c r="P14" s="743">
        <v>-9.6498003164795412E-2</v>
      </c>
      <c r="Q14" s="670">
        <v>0</v>
      </c>
      <c r="R14" s="428">
        <v>2328.2600000000002</v>
      </c>
      <c r="S14" s="750">
        <v>1825.3</v>
      </c>
      <c r="T14" s="753">
        <v>-502.96000000000026</v>
      </c>
      <c r="U14" s="404">
        <v>-0.21602398357571759</v>
      </c>
      <c r="V14" s="743">
        <v>1.0964980031647955</v>
      </c>
      <c r="W14" s="670">
        <v>1</v>
      </c>
      <c r="X14" s="428">
        <v>0</v>
      </c>
      <c r="Y14" s="429">
        <v>0</v>
      </c>
      <c r="Z14" s="753">
        <v>0</v>
      </c>
      <c r="AA14" s="404">
        <v>0</v>
      </c>
      <c r="AB14" s="671">
        <v>0</v>
      </c>
      <c r="AC14" s="670">
        <v>0</v>
      </c>
      <c r="AD14" s="428">
        <v>2328.2600000000002</v>
      </c>
      <c r="AE14" s="429">
        <v>1825.3</v>
      </c>
      <c r="AF14" s="753">
        <v>-502.96000000000026</v>
      </c>
      <c r="AG14" s="404">
        <v>-0.21602398357571759</v>
      </c>
      <c r="AH14" s="671">
        <v>1.0964980031647955</v>
      </c>
      <c r="AI14" s="670">
        <v>1</v>
      </c>
      <c r="AJ14" s="428">
        <v>3331.24</v>
      </c>
      <c r="AK14" s="750">
        <v>2344.2600000000002</v>
      </c>
      <c r="AL14" s="753">
        <v>-986.97999999999956</v>
      </c>
      <c r="AM14" s="404">
        <v>-0.29628006388011663</v>
      </c>
      <c r="AN14" s="671">
        <v>0.3585266916860303</v>
      </c>
      <c r="AO14" s="670">
        <v>0.2375774650742094</v>
      </c>
      <c r="AP14" s="428">
        <v>1032.43</v>
      </c>
      <c r="AQ14" s="429">
        <v>536.94000000000005</v>
      </c>
      <c r="AR14" s="753">
        <v>-495.49</v>
      </c>
      <c r="AS14" s="404">
        <v>-0.47992599982565404</v>
      </c>
      <c r="AT14" s="671">
        <v>0.4862246627985834</v>
      </c>
      <c r="AU14" s="670">
        <v>0.29416534268339456</v>
      </c>
      <c r="AV14" s="428">
        <v>-100.28</v>
      </c>
      <c r="AW14" s="750">
        <v>-29.05</v>
      </c>
      <c r="AX14" s="753">
        <v>71.23</v>
      </c>
      <c r="AY14" s="404">
        <v>0.71031112883925018</v>
      </c>
      <c r="AZ14" s="671">
        <v>-9.7130071772420404E-2</v>
      </c>
      <c r="BA14" s="670">
        <v>-5.4102879278876595E-2</v>
      </c>
      <c r="BB14" s="428">
        <v>932.15</v>
      </c>
      <c r="BC14" s="429">
        <v>507.88</v>
      </c>
      <c r="BD14" s="753">
        <v>-424.27</v>
      </c>
      <c r="BE14" s="404">
        <v>-0.45515206780024675</v>
      </c>
      <c r="BF14" s="671">
        <v>0.40036336148024698</v>
      </c>
      <c r="BG14" s="670">
        <v>0.27824467210869447</v>
      </c>
      <c r="BH14" s="428">
        <v>932.15</v>
      </c>
      <c r="BI14" s="429">
        <v>507.88</v>
      </c>
      <c r="BJ14" s="753">
        <v>-424.27</v>
      </c>
      <c r="BK14" s="404">
        <v>-0.45515206780024675</v>
      </c>
      <c r="BL14" s="671">
        <v>0.40036336148024698</v>
      </c>
      <c r="BM14" s="670">
        <v>0.27824467210869447</v>
      </c>
      <c r="BN14" s="428">
        <v>906.07</v>
      </c>
      <c r="BO14" s="429">
        <v>836.25</v>
      </c>
      <c r="BP14" s="753">
        <v>-69.82000000000005</v>
      </c>
      <c r="BQ14" s="404">
        <v>-7.7058063946494254E-2</v>
      </c>
      <c r="BR14" s="671">
        <v>9.7516324112330993E-2</v>
      </c>
      <c r="BS14" s="670">
        <v>8.4749198112968521E-2</v>
      </c>
      <c r="BT14" s="428">
        <v>-2406.21</v>
      </c>
      <c r="BU14" s="750">
        <v>-2108.69</v>
      </c>
      <c r="BV14" s="753">
        <v>297.52</v>
      </c>
      <c r="BW14" s="404">
        <v>0.12364673075084884</v>
      </c>
      <c r="BX14" s="671">
        <v>-1.0334799378076331</v>
      </c>
      <c r="BY14" s="670">
        <v>-1.155256670136416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730.62</v>
      </c>
      <c r="CG14" s="750">
        <v>901.78</v>
      </c>
      <c r="CH14" s="753">
        <v>171.15999999999997</v>
      </c>
      <c r="CI14" s="404">
        <v>0.23426678711231552</v>
      </c>
      <c r="CJ14" s="671">
        <v>0.31380515921761315</v>
      </c>
      <c r="CK14" s="670">
        <v>0.49404481455103272</v>
      </c>
      <c r="CL14" s="428">
        <v>4105.74</v>
      </c>
      <c r="CM14" s="429">
        <v>4944.74</v>
      </c>
      <c r="CN14" s="753">
        <v>839</v>
      </c>
      <c r="CO14" s="404">
        <v>0.20434805905878115</v>
      </c>
      <c r="CP14" s="671">
        <v>1.763437073179112</v>
      </c>
      <c r="CQ14" s="670">
        <v>2.7090012600668381</v>
      </c>
      <c r="CR14" s="428">
        <v>-4.9000000000000004</v>
      </c>
      <c r="CS14" s="750">
        <v>-170.14</v>
      </c>
      <c r="CT14" s="753">
        <v>-165.23999999999998</v>
      </c>
      <c r="CU14" s="404">
        <v>-33.722448979591832</v>
      </c>
      <c r="CV14" s="671">
        <v>-2.1045759494214564E-3</v>
      </c>
      <c r="CW14" s="670">
        <v>-9.3212074727442057E-2</v>
      </c>
      <c r="CX14" s="428">
        <v>-1029.1400000000001</v>
      </c>
      <c r="CY14" s="750">
        <v>-2250.2800000000002</v>
      </c>
      <c r="CZ14" s="753">
        <v>-1221.1400000000001</v>
      </c>
      <c r="DA14" s="404">
        <v>-1.1865635384884468</v>
      </c>
      <c r="DB14" s="671">
        <v>-0.11076180625885895</v>
      </c>
      <c r="DC14" s="670">
        <v>-0.22805312469913402</v>
      </c>
      <c r="DD14" s="671">
        <v>1.4420210801199178</v>
      </c>
      <c r="DE14" s="670">
        <v>2.2328274804141786</v>
      </c>
      <c r="DF14" s="754"/>
      <c r="DG14" s="754"/>
    </row>
    <row r="15" spans="1:116" s="752" customFormat="1" ht="19.5" customHeight="1">
      <c r="A15" s="758" t="s">
        <v>290</v>
      </c>
      <c r="B15" s="428">
        <v>14603.53</v>
      </c>
      <c r="C15" s="429">
        <v>7965.24</v>
      </c>
      <c r="D15" s="753">
        <v>-6638.2900000000009</v>
      </c>
      <c r="E15" s="388">
        <v>-0.45456749155854786</v>
      </c>
      <c r="F15" s="428">
        <v>8910.3700000000008</v>
      </c>
      <c r="G15" s="750">
        <v>5905.58</v>
      </c>
      <c r="H15" s="753">
        <v>-3004.7900000000009</v>
      </c>
      <c r="I15" s="404">
        <v>-0.33722393121722227</v>
      </c>
      <c r="J15" s="743">
        <v>0.61015179206671266</v>
      </c>
      <c r="K15" s="670">
        <v>0.74141896540468333</v>
      </c>
      <c r="L15" s="428">
        <v>3942.18</v>
      </c>
      <c r="M15" s="429">
        <v>-194.14</v>
      </c>
      <c r="N15" s="753">
        <v>-4136.32</v>
      </c>
      <c r="O15" s="404">
        <v>-1.0492468634106003</v>
      </c>
      <c r="P15" s="743">
        <v>0.44242607209352691</v>
      </c>
      <c r="Q15" s="670">
        <v>-3.2873993748285521E-2</v>
      </c>
      <c r="R15" s="428">
        <v>4968.1899999999996</v>
      </c>
      <c r="S15" s="750">
        <v>6099.72</v>
      </c>
      <c r="T15" s="753">
        <v>1131.5300000000007</v>
      </c>
      <c r="U15" s="404">
        <v>0.22775497716472212</v>
      </c>
      <c r="V15" s="743">
        <v>0.55757392790647298</v>
      </c>
      <c r="W15" s="670">
        <v>1.0328739937482856</v>
      </c>
      <c r="X15" s="428">
        <v>763.76</v>
      </c>
      <c r="Y15" s="429">
        <v>747.26</v>
      </c>
      <c r="Z15" s="753">
        <v>-16.5</v>
      </c>
      <c r="AA15" s="404">
        <v>-2.1603645124122762E-2</v>
      </c>
      <c r="AB15" s="671">
        <v>8.5715856917277275E-2</v>
      </c>
      <c r="AC15" s="670">
        <v>0.12653456561421572</v>
      </c>
      <c r="AD15" s="428">
        <v>4204.43</v>
      </c>
      <c r="AE15" s="429">
        <v>5352.46</v>
      </c>
      <c r="AF15" s="753">
        <v>1148.0299999999997</v>
      </c>
      <c r="AG15" s="404">
        <v>0.27305247084622641</v>
      </c>
      <c r="AH15" s="671">
        <v>0.47185807098919574</v>
      </c>
      <c r="AI15" s="670">
        <v>0.90633942813406987</v>
      </c>
      <c r="AJ15" s="428">
        <v>3245.07</v>
      </c>
      <c r="AK15" s="750">
        <v>5593.74</v>
      </c>
      <c r="AL15" s="753">
        <v>2348.6699999999996</v>
      </c>
      <c r="AM15" s="404">
        <v>0.72376558903197763</v>
      </c>
      <c r="AN15" s="671">
        <v>0.22221134205222984</v>
      </c>
      <c r="AO15" s="670">
        <v>0.70226885818883045</v>
      </c>
      <c r="AP15" s="428">
        <v>1492.27</v>
      </c>
      <c r="AQ15" s="429">
        <v>3722.24</v>
      </c>
      <c r="AR15" s="753">
        <v>2229.9699999999998</v>
      </c>
      <c r="AS15" s="404">
        <v>1.4943475376439919</v>
      </c>
      <c r="AT15" s="671">
        <v>0.16747564915935026</v>
      </c>
      <c r="AU15" s="670">
        <v>0.63029202889470637</v>
      </c>
      <c r="AV15" s="428">
        <v>1749.8</v>
      </c>
      <c r="AW15" s="750">
        <v>962.2</v>
      </c>
      <c r="AX15" s="753">
        <v>-787.59999999999991</v>
      </c>
      <c r="AY15" s="404">
        <v>-0.45010858383815289</v>
      </c>
      <c r="AZ15" s="671">
        <v>1.1725760083630978</v>
      </c>
      <c r="BA15" s="670">
        <v>0.25850025790921599</v>
      </c>
      <c r="BB15" s="428">
        <v>3242.06</v>
      </c>
      <c r="BC15" s="429">
        <v>4684.4399999999996</v>
      </c>
      <c r="BD15" s="753">
        <v>1442.3799999999997</v>
      </c>
      <c r="BE15" s="404">
        <v>0.44489614627736673</v>
      </c>
      <c r="BF15" s="671">
        <v>0.65256360968481486</v>
      </c>
      <c r="BG15" s="670">
        <v>0.76797623497472001</v>
      </c>
      <c r="BH15" s="428">
        <v>3242.06</v>
      </c>
      <c r="BI15" s="429">
        <v>4684.4399999999996</v>
      </c>
      <c r="BJ15" s="753">
        <v>1442.3799999999997</v>
      </c>
      <c r="BK15" s="404">
        <v>0.44489614627736673</v>
      </c>
      <c r="BL15" s="671">
        <v>0.7711057146866519</v>
      </c>
      <c r="BM15" s="670">
        <v>0.87519383610526735</v>
      </c>
      <c r="BN15" s="428">
        <v>1796.62</v>
      </c>
      <c r="BO15" s="429">
        <v>646.71</v>
      </c>
      <c r="BP15" s="753">
        <v>-1149.9099999999999</v>
      </c>
      <c r="BQ15" s="404">
        <v>-0.64004074317329207</v>
      </c>
      <c r="BR15" s="671">
        <v>0.12302641895486911</v>
      </c>
      <c r="BS15" s="670">
        <v>8.1191527185621531E-2</v>
      </c>
      <c r="BT15" s="428">
        <v>-52.75</v>
      </c>
      <c r="BU15" s="750">
        <v>-26.34</v>
      </c>
      <c r="BV15" s="753">
        <v>26.41</v>
      </c>
      <c r="BW15" s="404">
        <v>0.50066350710900476</v>
      </c>
      <c r="BX15" s="671">
        <v>-1.2546290460300206E-2</v>
      </c>
      <c r="BY15" s="670">
        <v>-4.9211016990318469E-3</v>
      </c>
      <c r="BZ15" s="428">
        <v>-0.17</v>
      </c>
      <c r="CA15" s="429">
        <v>0</v>
      </c>
      <c r="CB15" s="753">
        <v>0.17</v>
      </c>
      <c r="CC15" s="404">
        <v>1</v>
      </c>
      <c r="CD15" s="671">
        <v>-4.0433542715659438E-5</v>
      </c>
      <c r="CE15" s="670">
        <v>0</v>
      </c>
      <c r="CF15" s="428">
        <v>223.5</v>
      </c>
      <c r="CG15" s="750">
        <v>25.28</v>
      </c>
      <c r="CH15" s="753">
        <v>-198.22</v>
      </c>
      <c r="CI15" s="404">
        <v>-0.88689038031319911</v>
      </c>
      <c r="CJ15" s="671">
        <v>5.3158216452646373E-2</v>
      </c>
      <c r="CK15" s="670">
        <v>4.7230619191922967E-3</v>
      </c>
      <c r="CL15" s="428">
        <v>763.95</v>
      </c>
      <c r="CM15" s="429">
        <v>401.4</v>
      </c>
      <c r="CN15" s="753">
        <v>-362.55000000000007</v>
      </c>
      <c r="CO15" s="404">
        <v>-0.47457294325544874</v>
      </c>
      <c r="CP15" s="671">
        <v>0.18170120563310604</v>
      </c>
      <c r="CQ15" s="670">
        <v>7.4993554365656162E-2</v>
      </c>
      <c r="CR15" s="428">
        <v>247.47</v>
      </c>
      <c r="CS15" s="750">
        <v>23.54</v>
      </c>
      <c r="CT15" s="753">
        <v>-223.93</v>
      </c>
      <c r="CU15" s="404">
        <v>-0.90487735887178244</v>
      </c>
      <c r="CV15" s="671">
        <v>5.8859345975554353E-2</v>
      </c>
      <c r="CW15" s="670">
        <v>4.3979777522858646E-3</v>
      </c>
      <c r="CX15" s="428">
        <v>-219.64</v>
      </c>
      <c r="CY15" s="750">
        <v>244.13</v>
      </c>
      <c r="CZ15" s="753">
        <v>463.77</v>
      </c>
      <c r="DA15" s="404">
        <v>2.1115006374066656</v>
      </c>
      <c r="DB15" s="671">
        <v>-1.5040199184717665E-2</v>
      </c>
      <c r="DC15" s="670">
        <v>3.0649421737449216E-2</v>
      </c>
      <c r="DD15" s="671">
        <v>1.052237758744943</v>
      </c>
      <c r="DE15" s="670">
        <v>0.95438919674317979</v>
      </c>
      <c r="DF15" s="757"/>
      <c r="DG15" s="754"/>
    </row>
    <row r="16" spans="1:116" s="752" customFormat="1" ht="19.5" customHeight="1">
      <c r="A16" s="758" t="s">
        <v>50</v>
      </c>
      <c r="B16" s="428">
        <v>6565.73</v>
      </c>
      <c r="C16" s="429">
        <v>7698.2</v>
      </c>
      <c r="D16" s="753">
        <v>1132.4700000000003</v>
      </c>
      <c r="E16" s="388">
        <v>0.1724819631632736</v>
      </c>
      <c r="F16" s="428">
        <v>6399.84</v>
      </c>
      <c r="G16" s="750">
        <v>7186.68</v>
      </c>
      <c r="H16" s="753">
        <v>786.84000000000015</v>
      </c>
      <c r="I16" s="404">
        <v>0.12294682367059179</v>
      </c>
      <c r="J16" s="743">
        <v>0.97473395951402209</v>
      </c>
      <c r="K16" s="670">
        <v>0.93355329817359911</v>
      </c>
      <c r="L16" s="428">
        <v>925.33</v>
      </c>
      <c r="M16" s="429">
        <v>1172.1500000000001</v>
      </c>
      <c r="N16" s="753">
        <v>246.82000000000005</v>
      </c>
      <c r="O16" s="404">
        <v>0.26673727210832898</v>
      </c>
      <c r="P16" s="743">
        <v>0.14458642716067902</v>
      </c>
      <c r="Q16" s="670">
        <v>0.16310034675260343</v>
      </c>
      <c r="R16" s="428">
        <v>5474.5</v>
      </c>
      <c r="S16" s="750">
        <v>6014.53</v>
      </c>
      <c r="T16" s="753">
        <v>540.02999999999975</v>
      </c>
      <c r="U16" s="404">
        <v>9.8644625079915921E-2</v>
      </c>
      <c r="V16" s="743">
        <v>0.85541201030025749</v>
      </c>
      <c r="W16" s="670">
        <v>0.83689965324739646</v>
      </c>
      <c r="X16" s="428">
        <v>1202.95</v>
      </c>
      <c r="Y16" s="429">
        <v>1539.46</v>
      </c>
      <c r="Z16" s="753">
        <v>336.51</v>
      </c>
      <c r="AA16" s="404">
        <v>0.27973731244025102</v>
      </c>
      <c r="AB16" s="671">
        <v>0.18796563664091603</v>
      </c>
      <c r="AC16" s="670">
        <v>0.21421017771766657</v>
      </c>
      <c r="AD16" s="428">
        <v>4271.55</v>
      </c>
      <c r="AE16" s="429">
        <v>4475.08</v>
      </c>
      <c r="AF16" s="753">
        <v>203.52999999999975</v>
      </c>
      <c r="AG16" s="404">
        <v>4.764780934321259E-2</v>
      </c>
      <c r="AH16" s="671">
        <v>0.66744637365934145</v>
      </c>
      <c r="AI16" s="670">
        <v>0.62269086699282561</v>
      </c>
      <c r="AJ16" s="428">
        <v>2082.92</v>
      </c>
      <c r="AK16" s="750">
        <v>1887.28</v>
      </c>
      <c r="AL16" s="753">
        <v>-195.6400000000001</v>
      </c>
      <c r="AM16" s="404">
        <v>-9.3925834885641352E-2</v>
      </c>
      <c r="AN16" s="671">
        <v>0.31724119024084152</v>
      </c>
      <c r="AO16" s="670">
        <v>0.2451586085058845</v>
      </c>
      <c r="AP16" s="428">
        <v>2006.81</v>
      </c>
      <c r="AQ16" s="429">
        <v>1881.07</v>
      </c>
      <c r="AR16" s="753">
        <v>-125.74000000000001</v>
      </c>
      <c r="AS16" s="404">
        <v>-6.2656654092813971E-2</v>
      </c>
      <c r="AT16" s="671">
        <v>0.31357190179754491</v>
      </c>
      <c r="AU16" s="670">
        <v>0.26174394852699717</v>
      </c>
      <c r="AV16" s="428">
        <v>-1760.45</v>
      </c>
      <c r="AW16" s="750">
        <v>180.87</v>
      </c>
      <c r="AX16" s="753">
        <v>1941.3200000000002</v>
      </c>
      <c r="AY16" s="404">
        <v>1.1027407765060071</v>
      </c>
      <c r="AZ16" s="671">
        <v>-0.8772380045943563</v>
      </c>
      <c r="BA16" s="670">
        <v>9.6152721589308224E-2</v>
      </c>
      <c r="BB16" s="428">
        <v>246.36</v>
      </c>
      <c r="BC16" s="429">
        <v>2061.9499999999998</v>
      </c>
      <c r="BD16" s="753">
        <v>1815.5899999999997</v>
      </c>
      <c r="BE16" s="404">
        <v>7.3696622828381217</v>
      </c>
      <c r="BF16" s="671">
        <v>4.5001369988126774E-2</v>
      </c>
      <c r="BG16" s="670">
        <v>0.34282811790779993</v>
      </c>
      <c r="BH16" s="428">
        <v>246.36</v>
      </c>
      <c r="BI16" s="429">
        <v>2061.9499999999998</v>
      </c>
      <c r="BJ16" s="753">
        <v>1815.5899999999997</v>
      </c>
      <c r="BK16" s="404">
        <v>7.3696622828381217</v>
      </c>
      <c r="BL16" s="671">
        <v>5.7674614601257154E-2</v>
      </c>
      <c r="BM16" s="670">
        <v>0.46076271262189722</v>
      </c>
      <c r="BN16" s="428">
        <v>756.13</v>
      </c>
      <c r="BO16" s="429">
        <v>835.37</v>
      </c>
      <c r="BP16" s="753">
        <v>79.240000000000009</v>
      </c>
      <c r="BQ16" s="404">
        <v>0.10479679420205522</v>
      </c>
      <c r="BR16" s="671">
        <v>0.11516312732932972</v>
      </c>
      <c r="BS16" s="670">
        <v>0.10851497752721416</v>
      </c>
      <c r="BT16" s="428">
        <v>699.29</v>
      </c>
      <c r="BU16" s="750">
        <v>763.43</v>
      </c>
      <c r="BV16" s="753">
        <v>64.139999999999986</v>
      </c>
      <c r="BW16" s="404">
        <v>9.1721603340531102E-2</v>
      </c>
      <c r="BX16" s="671">
        <v>0.16370872399948494</v>
      </c>
      <c r="BY16" s="670">
        <v>0.17059583292365721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378.29</v>
      </c>
      <c r="CG16" s="750">
        <v>425.26</v>
      </c>
      <c r="CH16" s="753">
        <v>46.96999999999997</v>
      </c>
      <c r="CI16" s="404">
        <v>0.12416400116312873</v>
      </c>
      <c r="CJ16" s="671">
        <v>8.8560358652011562E-2</v>
      </c>
      <c r="CK16" s="670">
        <v>9.5028468764804211E-2</v>
      </c>
      <c r="CL16" s="428">
        <v>643.26</v>
      </c>
      <c r="CM16" s="429">
        <v>778.94</v>
      </c>
      <c r="CN16" s="753">
        <v>135.68000000000006</v>
      </c>
      <c r="CO16" s="404">
        <v>0.21092559773652966</v>
      </c>
      <c r="CP16" s="671">
        <v>0.15059170558696491</v>
      </c>
      <c r="CQ16" s="670">
        <v>0.17406169275186142</v>
      </c>
      <c r="CR16" s="428">
        <v>64.06</v>
      </c>
      <c r="CS16" s="750">
        <v>8.5</v>
      </c>
      <c r="CT16" s="753">
        <v>-55.56</v>
      </c>
      <c r="CU16" s="404">
        <v>-0.86731189509834528</v>
      </c>
      <c r="CV16" s="671">
        <v>1.4996898081492667E-2</v>
      </c>
      <c r="CW16" s="670">
        <v>1.8994073848959125E-3</v>
      </c>
      <c r="CX16" s="428">
        <v>2240.29</v>
      </c>
      <c r="CY16" s="750">
        <v>437</v>
      </c>
      <c r="CZ16" s="753">
        <v>-1803.29</v>
      </c>
      <c r="DA16" s="404">
        <v>-0.80493596811127133</v>
      </c>
      <c r="DB16" s="671">
        <v>0.34120958370204074</v>
      </c>
      <c r="DC16" s="670">
        <v>5.6766516848094362E-2</v>
      </c>
      <c r="DD16" s="671">
        <v>0.47553230092121124</v>
      </c>
      <c r="DE16" s="670">
        <v>0.90234811444711605</v>
      </c>
      <c r="DF16" s="756"/>
    </row>
    <row r="17" spans="1:111" s="752" customFormat="1" ht="19.5" customHeight="1">
      <c r="A17" s="758" t="s">
        <v>0</v>
      </c>
      <c r="B17" s="428">
        <v>4533.63</v>
      </c>
      <c r="C17" s="429">
        <v>6529.49</v>
      </c>
      <c r="D17" s="753">
        <v>1995.8599999999997</v>
      </c>
      <c r="E17" s="388">
        <v>0.44023442583536804</v>
      </c>
      <c r="F17" s="428">
        <v>3664.2</v>
      </c>
      <c r="G17" s="750">
        <v>4926.74</v>
      </c>
      <c r="H17" s="753">
        <v>1262.54</v>
      </c>
      <c r="I17" s="404">
        <v>0.34456088641449706</v>
      </c>
      <c r="J17" s="743">
        <v>0.80822652047035148</v>
      </c>
      <c r="K17" s="670">
        <v>0.75453672492032298</v>
      </c>
      <c r="L17" s="428">
        <v>1087.31</v>
      </c>
      <c r="M17" s="429">
        <v>-708.68</v>
      </c>
      <c r="N17" s="753">
        <v>-1795.9899999999998</v>
      </c>
      <c r="O17" s="404">
        <v>-1.6517736432112275</v>
      </c>
      <c r="P17" s="743">
        <v>0.29673871513563671</v>
      </c>
      <c r="Q17" s="670">
        <v>-0.1438435963740729</v>
      </c>
      <c r="R17" s="428">
        <v>2576.88</v>
      </c>
      <c r="S17" s="750">
        <v>5635.42</v>
      </c>
      <c r="T17" s="753">
        <v>3058.54</v>
      </c>
      <c r="U17" s="404">
        <v>1.1869159603862034</v>
      </c>
      <c r="V17" s="743">
        <v>0.7032585557556903</v>
      </c>
      <c r="W17" s="670">
        <v>1.143843596374073</v>
      </c>
      <c r="X17" s="428">
        <v>314.14999999999998</v>
      </c>
      <c r="Y17" s="429">
        <v>419.94</v>
      </c>
      <c r="Z17" s="753">
        <v>105.79000000000002</v>
      </c>
      <c r="AA17" s="404">
        <v>0.33674996021009079</v>
      </c>
      <c r="AB17" s="671">
        <v>8.5734948965667815E-2</v>
      </c>
      <c r="AC17" s="670">
        <v>8.5236890925845493E-2</v>
      </c>
      <c r="AD17" s="428">
        <v>2262.73</v>
      </c>
      <c r="AE17" s="429">
        <v>5215.4799999999996</v>
      </c>
      <c r="AF17" s="753">
        <v>2952.7499999999995</v>
      </c>
      <c r="AG17" s="404">
        <v>1.3049502150057672</v>
      </c>
      <c r="AH17" s="671">
        <v>0.61752360679002238</v>
      </c>
      <c r="AI17" s="670">
        <v>1.0586067054482273</v>
      </c>
      <c r="AJ17" s="428">
        <v>435.3</v>
      </c>
      <c r="AK17" s="750">
        <v>-18.850000000000001</v>
      </c>
      <c r="AL17" s="753">
        <v>-454.15000000000003</v>
      </c>
      <c r="AM17" s="404">
        <v>-1.0433034688720424</v>
      </c>
      <c r="AN17" s="671">
        <v>9.6015775438224996E-2</v>
      </c>
      <c r="AO17" s="670">
        <v>-2.886902346125042E-3</v>
      </c>
      <c r="AP17" s="428">
        <v>435.3</v>
      </c>
      <c r="AQ17" s="429">
        <v>-18.850000000000001</v>
      </c>
      <c r="AR17" s="753">
        <v>-454.15000000000003</v>
      </c>
      <c r="AS17" s="404">
        <v>-1.0433034688720424</v>
      </c>
      <c r="AT17" s="671">
        <v>0.11879810054036352</v>
      </c>
      <c r="AU17" s="670">
        <v>-3.8260594226608271E-3</v>
      </c>
      <c r="AV17" s="428">
        <v>-16.940000000000001</v>
      </c>
      <c r="AW17" s="750">
        <v>18.22</v>
      </c>
      <c r="AX17" s="753">
        <v>35.159999999999997</v>
      </c>
      <c r="AY17" s="404">
        <v>2.0755608028335297</v>
      </c>
      <c r="AZ17" s="671">
        <v>-3.8915690328509077E-2</v>
      </c>
      <c r="BA17" s="670" t="s">
        <v>488</v>
      </c>
      <c r="BB17" s="428">
        <v>418.37</v>
      </c>
      <c r="BC17" s="429">
        <v>-0.63</v>
      </c>
      <c r="BD17" s="753">
        <v>-419</v>
      </c>
      <c r="BE17" s="404">
        <v>-1.0015058441092812</v>
      </c>
      <c r="BF17" s="671">
        <v>0.1623552513116637</v>
      </c>
      <c r="BG17" s="670">
        <v>-1.1179290984522893E-4</v>
      </c>
      <c r="BH17" s="428">
        <v>418.37</v>
      </c>
      <c r="BI17" s="429">
        <v>49.37</v>
      </c>
      <c r="BJ17" s="753">
        <v>-369</v>
      </c>
      <c r="BK17" s="404">
        <v>-0.88199440686473696</v>
      </c>
      <c r="BL17" s="671">
        <v>0.18489612105730688</v>
      </c>
      <c r="BM17" s="670">
        <v>9.466051063372883E-3</v>
      </c>
      <c r="BN17" s="428">
        <v>526.49</v>
      </c>
      <c r="BO17" s="429">
        <v>794.82</v>
      </c>
      <c r="BP17" s="753">
        <v>268.33000000000004</v>
      </c>
      <c r="BQ17" s="404">
        <v>0.50965830310167337</v>
      </c>
      <c r="BR17" s="671">
        <v>0.11612990032269947</v>
      </c>
      <c r="BS17" s="670">
        <v>0.12172773064971384</v>
      </c>
      <c r="BT17" s="428">
        <v>278.01</v>
      </c>
      <c r="BU17" s="750">
        <v>95.65</v>
      </c>
      <c r="BV17" s="753">
        <v>-182.35999999999999</v>
      </c>
      <c r="BW17" s="404">
        <v>-0.65594762778317328</v>
      </c>
      <c r="BX17" s="671">
        <v>0.12286485793709369</v>
      </c>
      <c r="BY17" s="670">
        <v>1.8339635086319958E-2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221.4</v>
      </c>
      <c r="CG17" s="750">
        <v>513.84</v>
      </c>
      <c r="CH17" s="753">
        <v>292.44000000000005</v>
      </c>
      <c r="CI17" s="404">
        <v>1.320867208672087</v>
      </c>
      <c r="CJ17" s="671">
        <v>9.7846406774117989E-2</v>
      </c>
      <c r="CK17" s="670">
        <v>9.852209192634237E-2</v>
      </c>
      <c r="CL17" s="428">
        <v>597.29999999999995</v>
      </c>
      <c r="CM17" s="429">
        <v>1276.5</v>
      </c>
      <c r="CN17" s="753">
        <v>679.2</v>
      </c>
      <c r="CO17" s="404">
        <v>1.1371170266197892</v>
      </c>
      <c r="CP17" s="671">
        <v>0.26397316515890096</v>
      </c>
      <c r="CQ17" s="670">
        <v>0.24475216087493387</v>
      </c>
      <c r="CR17" s="428">
        <v>38.11</v>
      </c>
      <c r="CS17" s="750">
        <v>36.44</v>
      </c>
      <c r="CT17" s="753">
        <v>-1.6700000000000017</v>
      </c>
      <c r="CU17" s="404">
        <v>-4.3820519548674934E-2</v>
      </c>
      <c r="CV17" s="671">
        <v>1.6842486730630699E-2</v>
      </c>
      <c r="CW17" s="670">
        <v>6.9868928650862437E-3</v>
      </c>
      <c r="CX17" s="428">
        <v>709.54</v>
      </c>
      <c r="CY17" s="750">
        <v>3243.68</v>
      </c>
      <c r="CZ17" s="753">
        <v>2534.14</v>
      </c>
      <c r="DA17" s="404">
        <v>3.5715252135186177</v>
      </c>
      <c r="DB17" s="671">
        <v>0.15650593453810743</v>
      </c>
      <c r="DC17" s="670">
        <v>0.49677386748429048</v>
      </c>
      <c r="DD17" s="671">
        <v>0.68642303765805024</v>
      </c>
      <c r="DE17" s="670">
        <v>0.37806683181605533</v>
      </c>
      <c r="DF17" s="756"/>
    </row>
    <row r="18" spans="1:111" s="752" customFormat="1" ht="19.5" customHeight="1">
      <c r="A18" s="758" t="s">
        <v>510</v>
      </c>
      <c r="B18" s="428">
        <v>6143.25</v>
      </c>
      <c r="C18" s="429">
        <v>5462.41</v>
      </c>
      <c r="D18" s="753">
        <v>-680.84000000000015</v>
      </c>
      <c r="E18" s="388">
        <v>-0.11082733081023891</v>
      </c>
      <c r="F18" s="428">
        <v>3513.76</v>
      </c>
      <c r="G18" s="750">
        <v>2929.43</v>
      </c>
      <c r="H18" s="753">
        <v>-584.33000000000038</v>
      </c>
      <c r="I18" s="404">
        <v>-0.16629764127316615</v>
      </c>
      <c r="J18" s="743">
        <v>0.57197086232857208</v>
      </c>
      <c r="K18" s="670">
        <v>0.53628892741482237</v>
      </c>
      <c r="L18" s="428">
        <v>3.64</v>
      </c>
      <c r="M18" s="429">
        <v>-264.91000000000003</v>
      </c>
      <c r="N18" s="753">
        <v>-268.55</v>
      </c>
      <c r="O18" s="404">
        <v>-73.777472527472526</v>
      </c>
      <c r="P18" s="743">
        <v>1.0359273257137653E-3</v>
      </c>
      <c r="Q18" s="670">
        <v>-9.0430561576825538E-2</v>
      </c>
      <c r="R18" s="428">
        <v>3510.12</v>
      </c>
      <c r="S18" s="750">
        <v>3194.34</v>
      </c>
      <c r="T18" s="753">
        <v>-315.77999999999975</v>
      </c>
      <c r="U18" s="404">
        <v>-8.9962736316707051E-2</v>
      </c>
      <c r="V18" s="743">
        <v>0.99896407267428611</v>
      </c>
      <c r="W18" s="670">
        <v>1.0904305615768257</v>
      </c>
      <c r="X18" s="428">
        <v>232.05</v>
      </c>
      <c r="Y18" s="429">
        <v>191.94</v>
      </c>
      <c r="Z18" s="753">
        <v>-40.110000000000014</v>
      </c>
      <c r="AA18" s="404">
        <v>-0.17285067873303173</v>
      </c>
      <c r="AB18" s="671">
        <v>6.6040367014252532E-2</v>
      </c>
      <c r="AC18" s="670">
        <v>6.5521278883605344E-2</v>
      </c>
      <c r="AD18" s="428">
        <v>3278.07</v>
      </c>
      <c r="AE18" s="429">
        <v>3002.4</v>
      </c>
      <c r="AF18" s="753">
        <v>-275.67000000000007</v>
      </c>
      <c r="AG18" s="404">
        <v>-8.4095214562227183E-2</v>
      </c>
      <c r="AH18" s="671">
        <v>0.93292370566003369</v>
      </c>
      <c r="AI18" s="670">
        <v>1.0249092826932202</v>
      </c>
      <c r="AJ18" s="428">
        <v>2121.86</v>
      </c>
      <c r="AK18" s="750">
        <v>768.11</v>
      </c>
      <c r="AL18" s="753">
        <v>-1353.75</v>
      </c>
      <c r="AM18" s="404">
        <v>-0.63800156466496372</v>
      </c>
      <c r="AN18" s="671">
        <v>0.34539698042567046</v>
      </c>
      <c r="AO18" s="670">
        <v>0.14061741978357539</v>
      </c>
      <c r="AP18" s="428">
        <v>1430.24</v>
      </c>
      <c r="AQ18" s="429">
        <v>356.19</v>
      </c>
      <c r="AR18" s="753">
        <v>-1074.05</v>
      </c>
      <c r="AS18" s="404">
        <v>-0.75095788119476448</v>
      </c>
      <c r="AT18" s="671">
        <v>0.40703975228814715</v>
      </c>
      <c r="AU18" s="670">
        <v>0.12159020696859117</v>
      </c>
      <c r="AV18" s="428">
        <v>78.19</v>
      </c>
      <c r="AW18" s="750">
        <v>-2.79</v>
      </c>
      <c r="AX18" s="753">
        <v>-80.98</v>
      </c>
      <c r="AY18" s="404">
        <v>-1.0356823123161529</v>
      </c>
      <c r="AZ18" s="671">
        <v>5.4669146436961628E-2</v>
      </c>
      <c r="BA18" s="670">
        <v>-7.8328981723237608E-3</v>
      </c>
      <c r="BB18" s="428">
        <v>1508.43</v>
      </c>
      <c r="BC18" s="429">
        <v>353.41</v>
      </c>
      <c r="BD18" s="753">
        <v>-1155.02</v>
      </c>
      <c r="BE18" s="404">
        <v>-0.76571004289227873</v>
      </c>
      <c r="BF18" s="671">
        <v>0.42973744487367954</v>
      </c>
      <c r="BG18" s="670">
        <v>0.11063631297858087</v>
      </c>
      <c r="BH18" s="428">
        <v>1508.43</v>
      </c>
      <c r="BI18" s="429">
        <v>353.41</v>
      </c>
      <c r="BJ18" s="753">
        <v>-1155.02</v>
      </c>
      <c r="BK18" s="404">
        <v>-0.76571004289227873</v>
      </c>
      <c r="BL18" s="671">
        <v>0.4601579587989274</v>
      </c>
      <c r="BM18" s="670">
        <v>0.11770916600053291</v>
      </c>
      <c r="BN18" s="428">
        <v>2042.9</v>
      </c>
      <c r="BO18" s="429">
        <v>516.89</v>
      </c>
      <c r="BP18" s="753">
        <v>-1526.0100000000002</v>
      </c>
      <c r="BQ18" s="404">
        <v>-0.74698223114200413</v>
      </c>
      <c r="BR18" s="671">
        <v>0.33254384893989342</v>
      </c>
      <c r="BS18" s="670">
        <v>9.4626730692130401E-2</v>
      </c>
      <c r="BT18" s="428">
        <v>1167.0899999999999</v>
      </c>
      <c r="BU18" s="750">
        <v>-235.73</v>
      </c>
      <c r="BV18" s="753">
        <v>-1402.82</v>
      </c>
      <c r="BW18" s="404">
        <v>-1.201980995467359</v>
      </c>
      <c r="BX18" s="671">
        <v>0.35602961498686725</v>
      </c>
      <c r="BY18" s="670">
        <v>-7.8513855582200906E-2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129.27000000000001</v>
      </c>
      <c r="CG18" s="750">
        <v>136.37</v>
      </c>
      <c r="CH18" s="753">
        <v>7.0999999999999943</v>
      </c>
      <c r="CI18" s="404">
        <v>5.4923802893169289E-2</v>
      </c>
      <c r="CJ18" s="671">
        <v>3.9434789373015221E-2</v>
      </c>
      <c r="CK18" s="670">
        <v>4.5420330402344791E-2</v>
      </c>
      <c r="CL18" s="428">
        <v>357.73</v>
      </c>
      <c r="CM18" s="429">
        <v>348.26</v>
      </c>
      <c r="CN18" s="753">
        <v>-9.4700000000000273</v>
      </c>
      <c r="CO18" s="404">
        <v>-2.6472479244122736E-2</v>
      </c>
      <c r="CP18" s="671">
        <v>0.10912823704191796</v>
      </c>
      <c r="CQ18" s="670">
        <v>0.11599387156941113</v>
      </c>
      <c r="CR18" s="428">
        <v>36.83</v>
      </c>
      <c r="CS18" s="750">
        <v>105.03</v>
      </c>
      <c r="CT18" s="753">
        <v>68.2</v>
      </c>
      <c r="CU18" s="404">
        <v>1.8517512897094761</v>
      </c>
      <c r="CV18" s="671">
        <v>1.1235269533597513E-2</v>
      </c>
      <c r="CW18" s="670">
        <v>3.4982014388489205E-2</v>
      </c>
      <c r="CX18" s="428">
        <v>78.73</v>
      </c>
      <c r="CY18" s="750">
        <v>2295.06</v>
      </c>
      <c r="CZ18" s="753">
        <v>2216.33</v>
      </c>
      <c r="DA18" s="404">
        <v>28.151022481900164</v>
      </c>
      <c r="DB18" s="671">
        <v>1.2815692019696415E-2</v>
      </c>
      <c r="DC18" s="670">
        <v>0.42015520621850061</v>
      </c>
      <c r="DD18" s="671">
        <v>0.97598281915883434</v>
      </c>
      <c r="DE18" s="670">
        <v>0.23559152677857714</v>
      </c>
      <c r="DF18" s="757"/>
      <c r="DG18" s="754"/>
    </row>
    <row r="19" spans="1:111" s="752" customFormat="1" ht="19.5" customHeight="1">
      <c r="A19" s="758" t="s">
        <v>507</v>
      </c>
      <c r="B19" s="428">
        <v>7201.38</v>
      </c>
      <c r="C19" s="429">
        <v>4445.8900000000003</v>
      </c>
      <c r="D19" s="753">
        <v>-2755.49</v>
      </c>
      <c r="E19" s="388">
        <v>-0.38263360633656324</v>
      </c>
      <c r="F19" s="428">
        <v>1777.35</v>
      </c>
      <c r="G19" s="750">
        <v>2371.5500000000002</v>
      </c>
      <c r="H19" s="753">
        <v>594.20000000000027</v>
      </c>
      <c r="I19" s="404">
        <v>0.33431794525557729</v>
      </c>
      <c r="J19" s="743">
        <v>0.24680686201811317</v>
      </c>
      <c r="K19" s="670">
        <v>0.53342525343631986</v>
      </c>
      <c r="L19" s="428">
        <v>547.01</v>
      </c>
      <c r="M19" s="429">
        <v>664.49</v>
      </c>
      <c r="N19" s="753">
        <v>117.48000000000002</v>
      </c>
      <c r="O19" s="404">
        <v>0.21476755452368335</v>
      </c>
      <c r="P19" s="743">
        <v>0.30776718147804316</v>
      </c>
      <c r="Q19" s="670">
        <v>0.2801922793109991</v>
      </c>
      <c r="R19" s="428">
        <v>1230.3399999999999</v>
      </c>
      <c r="S19" s="750">
        <v>1707.06</v>
      </c>
      <c r="T19" s="753">
        <v>476.72</v>
      </c>
      <c r="U19" s="404">
        <v>0.38747013020791005</v>
      </c>
      <c r="V19" s="743">
        <v>0.69223281852195684</v>
      </c>
      <c r="W19" s="670">
        <v>0.71980772068900079</v>
      </c>
      <c r="X19" s="428">
        <v>247.66</v>
      </c>
      <c r="Y19" s="429">
        <v>644.84</v>
      </c>
      <c r="Z19" s="753">
        <v>397.18000000000006</v>
      </c>
      <c r="AA19" s="404">
        <v>1.6037309214245339</v>
      </c>
      <c r="AB19" s="671">
        <v>0.13934227923594114</v>
      </c>
      <c r="AC19" s="670">
        <v>0.27190655900149691</v>
      </c>
      <c r="AD19" s="428">
        <v>982.68</v>
      </c>
      <c r="AE19" s="429">
        <v>1062.22</v>
      </c>
      <c r="AF19" s="753">
        <v>79.540000000000077</v>
      </c>
      <c r="AG19" s="404">
        <v>8.0941913949607286E-2</v>
      </c>
      <c r="AH19" s="671">
        <v>0.55289053928601573</v>
      </c>
      <c r="AI19" s="670">
        <v>0.44790116168750393</v>
      </c>
      <c r="AJ19" s="428">
        <v>135.29</v>
      </c>
      <c r="AK19" s="750">
        <v>478.22</v>
      </c>
      <c r="AL19" s="753">
        <v>342.93000000000006</v>
      </c>
      <c r="AM19" s="404">
        <v>2.5347771453913821</v>
      </c>
      <c r="AN19" s="671">
        <v>1.8786676998019822E-2</v>
      </c>
      <c r="AO19" s="670">
        <v>0.10756451464161282</v>
      </c>
      <c r="AP19" s="428">
        <v>46.83</v>
      </c>
      <c r="AQ19" s="429">
        <v>153.56</v>
      </c>
      <c r="AR19" s="753">
        <v>106.73</v>
      </c>
      <c r="AS19" s="404">
        <v>2.2790945974802477</v>
      </c>
      <c r="AT19" s="671">
        <v>2.6348215039243818E-2</v>
      </c>
      <c r="AU19" s="670">
        <v>6.4750901309270303E-2</v>
      </c>
      <c r="AV19" s="428">
        <v>6.47</v>
      </c>
      <c r="AW19" s="750">
        <v>44.43</v>
      </c>
      <c r="AX19" s="753">
        <v>37.96</v>
      </c>
      <c r="AY19" s="404">
        <v>5.8670788253477593</v>
      </c>
      <c r="AZ19" s="671">
        <v>0.13815929959427717</v>
      </c>
      <c r="BA19" s="670">
        <v>0.28933315967699919</v>
      </c>
      <c r="BB19" s="428">
        <v>53.3</v>
      </c>
      <c r="BC19" s="429">
        <v>197.99</v>
      </c>
      <c r="BD19" s="753">
        <v>144.69</v>
      </c>
      <c r="BE19" s="404">
        <v>2.7146341463414636</v>
      </c>
      <c r="BF19" s="671">
        <v>4.3321358323715399E-2</v>
      </c>
      <c r="BG19" s="670">
        <v>0.11598303515986551</v>
      </c>
      <c r="BH19" s="428">
        <v>53.3</v>
      </c>
      <c r="BI19" s="429">
        <v>197.99</v>
      </c>
      <c r="BJ19" s="753">
        <v>144.69</v>
      </c>
      <c r="BK19" s="404">
        <v>2.7146341463414636</v>
      </c>
      <c r="BL19" s="671">
        <v>5.423942687344812E-2</v>
      </c>
      <c r="BM19" s="670">
        <v>0.18639264935700703</v>
      </c>
      <c r="BN19" s="428">
        <v>125.67</v>
      </c>
      <c r="BO19" s="429">
        <v>143.12</v>
      </c>
      <c r="BP19" s="753">
        <v>17.450000000000003</v>
      </c>
      <c r="BQ19" s="404">
        <v>0.13885573326967457</v>
      </c>
      <c r="BR19" s="671">
        <v>1.7450821925797555E-2</v>
      </c>
      <c r="BS19" s="670">
        <v>3.2191529704963459E-2</v>
      </c>
      <c r="BT19" s="428">
        <v>-538.66</v>
      </c>
      <c r="BU19" s="750">
        <v>-449.28</v>
      </c>
      <c r="BV19" s="753">
        <v>89.38</v>
      </c>
      <c r="BW19" s="404">
        <v>0.16593027141425018</v>
      </c>
      <c r="BX19" s="671">
        <v>-0.54815402776081734</v>
      </c>
      <c r="BY19" s="670">
        <v>-0.42296322795654379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390.18</v>
      </c>
      <c r="CG19" s="750">
        <v>376.62</v>
      </c>
      <c r="CH19" s="753">
        <v>-13.560000000000002</v>
      </c>
      <c r="CI19" s="404">
        <v>-3.475319083499924E-2</v>
      </c>
      <c r="CJ19" s="671">
        <v>0.39705702772011237</v>
      </c>
      <c r="CK19" s="670">
        <v>0.35455931916175554</v>
      </c>
      <c r="CL19" s="428">
        <v>533.12</v>
      </c>
      <c r="CM19" s="429">
        <v>606.58000000000004</v>
      </c>
      <c r="CN19" s="753">
        <v>73.460000000000036</v>
      </c>
      <c r="CO19" s="404">
        <v>0.1377926170468188</v>
      </c>
      <c r="CP19" s="671">
        <v>0.54251638376684175</v>
      </c>
      <c r="CQ19" s="670">
        <v>0.57104931181864405</v>
      </c>
      <c r="CR19" s="428">
        <v>38.68</v>
      </c>
      <c r="CS19" s="750">
        <v>52.26</v>
      </c>
      <c r="CT19" s="753">
        <v>13.579999999999998</v>
      </c>
      <c r="CU19" s="404">
        <v>0.3510858324715615</v>
      </c>
      <c r="CV19" s="671">
        <v>3.9361745430862544E-2</v>
      </c>
      <c r="CW19" s="670">
        <v>4.9198847696334091E-2</v>
      </c>
      <c r="CX19" s="428">
        <v>506.05</v>
      </c>
      <c r="CY19" s="750">
        <v>278.06</v>
      </c>
      <c r="CZ19" s="753">
        <v>-227.99</v>
      </c>
      <c r="DA19" s="404">
        <v>-0.45052860389289595</v>
      </c>
      <c r="DB19" s="671">
        <v>7.0271253565288877E-2</v>
      </c>
      <c r="DC19" s="670">
        <v>6.2543157837913213E-2</v>
      </c>
      <c r="DD19" s="671">
        <v>0.48502055603044736</v>
      </c>
      <c r="DE19" s="670">
        <v>0.73823690007719678</v>
      </c>
      <c r="DF19" s="757"/>
      <c r="DG19" s="754"/>
    </row>
    <row r="20" spans="1:111" s="752" customFormat="1" ht="19.5" customHeight="1">
      <c r="A20" s="758" t="s">
        <v>272</v>
      </c>
      <c r="B20" s="428">
        <v>3255.86</v>
      </c>
      <c r="C20" s="429">
        <v>2415.86</v>
      </c>
      <c r="D20" s="753">
        <v>-840</v>
      </c>
      <c r="E20" s="388">
        <v>-0.25799635119446168</v>
      </c>
      <c r="F20" s="428">
        <v>2629.19</v>
      </c>
      <c r="G20" s="750">
        <v>1676.21</v>
      </c>
      <c r="H20" s="753">
        <v>-952.98</v>
      </c>
      <c r="I20" s="404">
        <v>-0.36246144249749923</v>
      </c>
      <c r="J20" s="743">
        <v>0.80752550785353172</v>
      </c>
      <c r="K20" s="670">
        <v>0.69383573551447519</v>
      </c>
      <c r="L20" s="428">
        <v>91.53</v>
      </c>
      <c r="M20" s="429">
        <v>876.22</v>
      </c>
      <c r="N20" s="753">
        <v>784.69</v>
      </c>
      <c r="O20" s="404">
        <v>8.5730361630066643</v>
      </c>
      <c r="P20" s="743">
        <v>3.481300324434522E-2</v>
      </c>
      <c r="Q20" s="670">
        <v>0.52273879764468656</v>
      </c>
      <c r="R20" s="428">
        <v>2537.66</v>
      </c>
      <c r="S20" s="750">
        <v>799.99</v>
      </c>
      <c r="T20" s="753">
        <v>-1737.6699999999998</v>
      </c>
      <c r="U20" s="404">
        <v>-0.68475288257686218</v>
      </c>
      <c r="V20" s="743">
        <v>0.96518699675565467</v>
      </c>
      <c r="W20" s="670">
        <v>0.4772612023553135</v>
      </c>
      <c r="X20" s="428">
        <v>269.95</v>
      </c>
      <c r="Y20" s="429">
        <v>241.47</v>
      </c>
      <c r="Z20" s="753">
        <v>-28.47999999999999</v>
      </c>
      <c r="AA20" s="404">
        <v>-0.10550101870716797</v>
      </c>
      <c r="AB20" s="671">
        <v>0.10267420764570076</v>
      </c>
      <c r="AC20" s="670">
        <v>0.14405712888003291</v>
      </c>
      <c r="AD20" s="428">
        <v>2267.71</v>
      </c>
      <c r="AE20" s="429">
        <v>558.52</v>
      </c>
      <c r="AF20" s="753">
        <v>-1709.19</v>
      </c>
      <c r="AG20" s="404">
        <v>-0.75370748464309811</v>
      </c>
      <c r="AH20" s="671">
        <v>0.86251278910995399</v>
      </c>
      <c r="AI20" s="670">
        <v>0.33320407347528053</v>
      </c>
      <c r="AJ20" s="428">
        <v>1439.58</v>
      </c>
      <c r="AK20" s="750">
        <v>1266.76</v>
      </c>
      <c r="AL20" s="753">
        <v>-172.81999999999994</v>
      </c>
      <c r="AM20" s="404">
        <v>-0.12004890315230828</v>
      </c>
      <c r="AN20" s="671">
        <v>0.44215046101490846</v>
      </c>
      <c r="AO20" s="670">
        <v>0.52435157666421062</v>
      </c>
      <c r="AP20" s="428">
        <v>1122.18</v>
      </c>
      <c r="AQ20" s="429">
        <v>1249.3499999999999</v>
      </c>
      <c r="AR20" s="753">
        <v>127.16999999999985</v>
      </c>
      <c r="AS20" s="404">
        <v>0.1133240656579157</v>
      </c>
      <c r="AT20" s="671">
        <v>0.42681586344083161</v>
      </c>
      <c r="AU20" s="670">
        <v>0.74534217073039766</v>
      </c>
      <c r="AV20" s="428">
        <v>-313.06</v>
      </c>
      <c r="AW20" s="750">
        <v>2119.5300000000002</v>
      </c>
      <c r="AX20" s="753">
        <v>2432.59</v>
      </c>
      <c r="AY20" s="404">
        <v>7.7703635085926024</v>
      </c>
      <c r="AZ20" s="671">
        <v>-0.27897485251920368</v>
      </c>
      <c r="BA20" s="670">
        <v>1.6965061832152721</v>
      </c>
      <c r="BB20" s="428">
        <v>809.12</v>
      </c>
      <c r="BC20" s="429">
        <v>3368.87</v>
      </c>
      <c r="BD20" s="753">
        <v>2559.75</v>
      </c>
      <c r="BE20" s="404">
        <v>3.163622206842001</v>
      </c>
      <c r="BF20" s="671">
        <v>0.31884492012326321</v>
      </c>
      <c r="BG20" s="670">
        <v>4.2111401392517402</v>
      </c>
      <c r="BH20" s="428">
        <v>797.78</v>
      </c>
      <c r="BI20" s="429">
        <v>3368.87</v>
      </c>
      <c r="BJ20" s="753">
        <v>2571.09</v>
      </c>
      <c r="BK20" s="404">
        <v>3.2228057860563064</v>
      </c>
      <c r="BL20" s="671">
        <v>0.35179983331201958</v>
      </c>
      <c r="BM20" s="670">
        <v>6.031780419680584</v>
      </c>
      <c r="BN20" s="428">
        <v>327.44</v>
      </c>
      <c r="BO20" s="429">
        <v>242.28</v>
      </c>
      <c r="BP20" s="753">
        <v>-85.16</v>
      </c>
      <c r="BQ20" s="404">
        <v>-0.2600781822623992</v>
      </c>
      <c r="BR20" s="671">
        <v>0.10056943480370777</v>
      </c>
      <c r="BS20" s="670">
        <v>0.10028726830197114</v>
      </c>
      <c r="BT20" s="428">
        <v>201.45</v>
      </c>
      <c r="BU20" s="750">
        <v>79.91</v>
      </c>
      <c r="BV20" s="753">
        <v>-121.53999999999999</v>
      </c>
      <c r="BW20" s="404">
        <v>-0.60332588731695214</v>
      </c>
      <c r="BX20" s="671">
        <v>8.8834110181636977E-2</v>
      </c>
      <c r="BY20" s="670">
        <v>0.14307455417890139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276.14</v>
      </c>
      <c r="CG20" s="750">
        <v>273.48</v>
      </c>
      <c r="CH20" s="753">
        <v>-2.6599999999999682</v>
      </c>
      <c r="CI20" s="404">
        <v>-9.6327949590786135E-3</v>
      </c>
      <c r="CJ20" s="671">
        <v>0.12177042038003094</v>
      </c>
      <c r="CK20" s="670">
        <v>0.48965122108429426</v>
      </c>
      <c r="CL20" s="428">
        <v>703.74</v>
      </c>
      <c r="CM20" s="429">
        <v>594.24</v>
      </c>
      <c r="CN20" s="753">
        <v>-109.5</v>
      </c>
      <c r="CO20" s="404">
        <v>-0.15559723761616506</v>
      </c>
      <c r="CP20" s="671">
        <v>0.31033068602246316</v>
      </c>
      <c r="CQ20" s="670">
        <v>1.0639547375205902</v>
      </c>
      <c r="CR20" s="428">
        <v>0.41</v>
      </c>
      <c r="CS20" s="750">
        <v>0.97</v>
      </c>
      <c r="CT20" s="753">
        <v>0.56000000000000005</v>
      </c>
      <c r="CU20" s="404">
        <v>1.3658536585365855</v>
      </c>
      <c r="CV20" s="671">
        <v>1.8079913216416559E-4</v>
      </c>
      <c r="CW20" s="670">
        <v>1.7367327938122179E-3</v>
      </c>
      <c r="CX20" s="428">
        <v>288.18</v>
      </c>
      <c r="CY20" s="750">
        <v>-3758.96</v>
      </c>
      <c r="CZ20" s="753">
        <v>-4047.14</v>
      </c>
      <c r="DA20" s="404">
        <v>-14.043792074397945</v>
      </c>
      <c r="DB20" s="671">
        <v>8.8511176770499952E-2</v>
      </c>
      <c r="DC20" s="670">
        <v>-1.555951089881036</v>
      </c>
      <c r="DD20" s="671">
        <v>0.87292025876324575</v>
      </c>
      <c r="DE20" s="670">
        <v>7.7302155697199737</v>
      </c>
      <c r="DF20" s="757"/>
      <c r="DG20" s="754"/>
    </row>
    <row r="21" spans="1:111" s="752" customFormat="1" ht="19.5" customHeight="1">
      <c r="A21" s="758" t="s">
        <v>28</v>
      </c>
      <c r="B21" s="428">
        <v>2033.64</v>
      </c>
      <c r="C21" s="429">
        <v>2321.79</v>
      </c>
      <c r="D21" s="753">
        <v>288.14999999999986</v>
      </c>
      <c r="E21" s="388">
        <v>0.14169174485159608</v>
      </c>
      <c r="F21" s="428">
        <v>313.14</v>
      </c>
      <c r="G21" s="750">
        <v>364.48</v>
      </c>
      <c r="H21" s="753">
        <v>51.340000000000032</v>
      </c>
      <c r="I21" s="404">
        <v>0.16395222584147676</v>
      </c>
      <c r="J21" s="743">
        <v>0.1539800554670443</v>
      </c>
      <c r="K21" s="670">
        <v>0.1569823282898109</v>
      </c>
      <c r="L21" s="428">
        <v>3.52</v>
      </c>
      <c r="M21" s="429">
        <v>12.09</v>
      </c>
      <c r="N21" s="753">
        <v>8.57</v>
      </c>
      <c r="O21" s="404">
        <v>2.4346590909090908</v>
      </c>
      <c r="P21" s="743">
        <v>1.1240978476080986E-2</v>
      </c>
      <c r="Q21" s="670">
        <v>3.3170544337137835E-2</v>
      </c>
      <c r="R21" s="428">
        <v>309.63</v>
      </c>
      <c r="S21" s="750">
        <v>352.39</v>
      </c>
      <c r="T21" s="753">
        <v>42.759999999999991</v>
      </c>
      <c r="U21" s="404">
        <v>0.1381003132771372</v>
      </c>
      <c r="V21" s="743">
        <v>0.98879095612186241</v>
      </c>
      <c r="W21" s="670">
        <v>0.96682945566286205</v>
      </c>
      <c r="X21" s="428">
        <v>0</v>
      </c>
      <c r="Y21" s="429">
        <v>0</v>
      </c>
      <c r="Z21" s="753">
        <v>0</v>
      </c>
      <c r="AA21" s="404">
        <v>0</v>
      </c>
      <c r="AB21" s="671">
        <v>0</v>
      </c>
      <c r="AC21" s="670">
        <v>0</v>
      </c>
      <c r="AD21" s="428">
        <v>309.63</v>
      </c>
      <c r="AE21" s="429">
        <v>352.39</v>
      </c>
      <c r="AF21" s="753">
        <v>42.759999999999991</v>
      </c>
      <c r="AG21" s="404">
        <v>0.1381003132771372</v>
      </c>
      <c r="AH21" s="671">
        <v>0.98879095612186241</v>
      </c>
      <c r="AI21" s="670">
        <v>0.96682945566286205</v>
      </c>
      <c r="AJ21" s="428">
        <v>1563</v>
      </c>
      <c r="AK21" s="750">
        <v>1493.71</v>
      </c>
      <c r="AL21" s="753">
        <v>-69.289999999999964</v>
      </c>
      <c r="AM21" s="404">
        <v>-4.4331413947536764E-2</v>
      </c>
      <c r="AN21" s="671">
        <v>0.76857260872130762</v>
      </c>
      <c r="AO21" s="670">
        <v>0.64334414395789463</v>
      </c>
      <c r="AP21" s="428">
        <v>200.08</v>
      </c>
      <c r="AQ21" s="429">
        <v>206.86</v>
      </c>
      <c r="AR21" s="753">
        <v>6.7800000000000011</v>
      </c>
      <c r="AS21" s="404">
        <v>3.3886445421831272E-2</v>
      </c>
      <c r="AT21" s="671">
        <v>0.63894743565178524</v>
      </c>
      <c r="AU21" s="670">
        <v>0.56754828797190515</v>
      </c>
      <c r="AV21" s="428">
        <v>5.54</v>
      </c>
      <c r="AW21" s="750">
        <v>-16.170000000000002</v>
      </c>
      <c r="AX21" s="753">
        <v>-21.71</v>
      </c>
      <c r="AY21" s="404">
        <v>-3.9187725631768955</v>
      </c>
      <c r="AZ21" s="671">
        <v>2.7688924430227906E-2</v>
      </c>
      <c r="BA21" s="670">
        <v>-7.8168809823068744E-2</v>
      </c>
      <c r="BB21" s="428">
        <v>205.62</v>
      </c>
      <c r="BC21" s="429">
        <v>190.68</v>
      </c>
      <c r="BD21" s="753">
        <v>-14.939999999999998</v>
      </c>
      <c r="BE21" s="404">
        <v>-7.2658301721622395E-2</v>
      </c>
      <c r="BF21" s="671">
        <v>0.66408293769983529</v>
      </c>
      <c r="BG21" s="670">
        <v>0.5411050256817731</v>
      </c>
      <c r="BH21" s="428">
        <v>205.62</v>
      </c>
      <c r="BI21" s="429">
        <v>190.68</v>
      </c>
      <c r="BJ21" s="753">
        <v>-14.939999999999998</v>
      </c>
      <c r="BK21" s="404">
        <v>-7.2658301721622395E-2</v>
      </c>
      <c r="BL21" s="671">
        <v>0.66408293769983529</v>
      </c>
      <c r="BM21" s="670">
        <v>0.5411050256817731</v>
      </c>
      <c r="BN21" s="428">
        <v>221.56</v>
      </c>
      <c r="BO21" s="429">
        <v>473.84</v>
      </c>
      <c r="BP21" s="753">
        <v>252.27999999999997</v>
      </c>
      <c r="BQ21" s="404">
        <v>1.1386531864957572</v>
      </c>
      <c r="BR21" s="671">
        <v>0.1089475029995476</v>
      </c>
      <c r="BS21" s="670">
        <v>0.20408391801153419</v>
      </c>
      <c r="BT21" s="428">
        <v>-343.61</v>
      </c>
      <c r="BU21" s="750">
        <v>-152.66</v>
      </c>
      <c r="BV21" s="753">
        <v>190.95000000000002</v>
      </c>
      <c r="BW21" s="404">
        <v>0.55571723756584501</v>
      </c>
      <c r="BX21" s="671">
        <v>-1.109743887866163</v>
      </c>
      <c r="BY21" s="670">
        <v>-0.43321320128266977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124.21</v>
      </c>
      <c r="CG21" s="750">
        <v>154.05000000000001</v>
      </c>
      <c r="CH21" s="753">
        <v>29.840000000000018</v>
      </c>
      <c r="CI21" s="404">
        <v>0.24023830609451749</v>
      </c>
      <c r="CJ21" s="671">
        <v>0.40115621871265705</v>
      </c>
      <c r="CK21" s="670">
        <v>0.4371576945997333</v>
      </c>
      <c r="CL21" s="428">
        <v>118.15</v>
      </c>
      <c r="CM21" s="429">
        <v>186.2</v>
      </c>
      <c r="CN21" s="753">
        <v>68.049999999999983</v>
      </c>
      <c r="CO21" s="404">
        <v>0.57596275920440099</v>
      </c>
      <c r="CP21" s="671">
        <v>0.38158447178890936</v>
      </c>
      <c r="CQ21" s="670">
        <v>0.52839183858792815</v>
      </c>
      <c r="CR21" s="428">
        <v>29.18</v>
      </c>
      <c r="CS21" s="750">
        <v>-16.899999999999999</v>
      </c>
      <c r="CT21" s="753">
        <v>-46.08</v>
      </c>
      <c r="CU21" s="404">
        <v>-1.5791638108293351</v>
      </c>
      <c r="CV21" s="671">
        <v>9.4241514065174559E-2</v>
      </c>
      <c r="CW21" s="670">
        <v>-4.7958228099548791E-2</v>
      </c>
      <c r="CX21" s="428">
        <v>176.09</v>
      </c>
      <c r="CY21" s="750">
        <v>-8.98</v>
      </c>
      <c r="CZ21" s="753">
        <v>-185.07</v>
      </c>
      <c r="DA21" s="404">
        <v>-1.0509966494406269</v>
      </c>
      <c r="DB21" s="671">
        <v>8.6588580083003866E-2</v>
      </c>
      <c r="DC21" s="670">
        <v>-3.8677055203097613E-3</v>
      </c>
      <c r="DD21" s="671">
        <v>0.43128895778832799</v>
      </c>
      <c r="DE21" s="670">
        <v>1.025483129487216</v>
      </c>
      <c r="DF21" s="757"/>
      <c r="DG21" s="754"/>
    </row>
    <row r="22" spans="1:111" s="752" customFormat="1" ht="19.5" customHeight="1">
      <c r="A22" s="758" t="s">
        <v>511</v>
      </c>
      <c r="B22" s="428">
        <v>939.51</v>
      </c>
      <c r="C22" s="429">
        <v>895.9</v>
      </c>
      <c r="D22" s="753">
        <v>-43.610000000000014</v>
      </c>
      <c r="E22" s="388">
        <v>-4.6417813541101229E-2</v>
      </c>
      <c r="F22" s="428">
        <v>21.07</v>
      </c>
      <c r="G22" s="750">
        <v>-0.16</v>
      </c>
      <c r="H22" s="753">
        <v>-21.23</v>
      </c>
      <c r="I22" s="404">
        <v>-1.007593735168486</v>
      </c>
      <c r="J22" s="743">
        <v>2.2426584070419687E-2</v>
      </c>
      <c r="K22" s="670">
        <v>-1.785913606429289E-4</v>
      </c>
      <c r="L22" s="428">
        <v>15.17</v>
      </c>
      <c r="M22" s="429">
        <v>-54.24</v>
      </c>
      <c r="N22" s="753">
        <v>-69.41</v>
      </c>
      <c r="O22" s="404">
        <v>-4.5754779169413311</v>
      </c>
      <c r="P22" s="743">
        <v>0.71998101566207873</v>
      </c>
      <c r="Q22" s="670" t="s">
        <v>488</v>
      </c>
      <c r="R22" s="428">
        <v>5.9</v>
      </c>
      <c r="S22" s="750">
        <v>54.08</v>
      </c>
      <c r="T22" s="753">
        <v>48.18</v>
      </c>
      <c r="U22" s="404">
        <v>8.1661016949152536</v>
      </c>
      <c r="V22" s="743">
        <v>0.28001898433792122</v>
      </c>
      <c r="W22" s="670" t="s">
        <v>488</v>
      </c>
      <c r="X22" s="428">
        <v>0</v>
      </c>
      <c r="Y22" s="429">
        <v>0</v>
      </c>
      <c r="Z22" s="753">
        <v>0</v>
      </c>
      <c r="AA22" s="404">
        <v>0</v>
      </c>
      <c r="AB22" s="671">
        <v>0</v>
      </c>
      <c r="AC22" s="670" t="s">
        <v>488</v>
      </c>
      <c r="AD22" s="428">
        <v>5.9</v>
      </c>
      <c r="AE22" s="429">
        <v>54.08</v>
      </c>
      <c r="AF22" s="753">
        <v>48.18</v>
      </c>
      <c r="AG22" s="404">
        <v>8.1661016949152536</v>
      </c>
      <c r="AH22" s="671">
        <v>0.28001898433792122</v>
      </c>
      <c r="AI22" s="670" t="s">
        <v>488</v>
      </c>
      <c r="AJ22" s="428">
        <v>42.16</v>
      </c>
      <c r="AK22" s="750">
        <v>275.60000000000002</v>
      </c>
      <c r="AL22" s="753">
        <v>233.44000000000003</v>
      </c>
      <c r="AM22" s="404">
        <v>5.5370018975332078</v>
      </c>
      <c r="AN22" s="671">
        <v>4.4874455833359937E-2</v>
      </c>
      <c r="AO22" s="670">
        <v>0.30762361870744503</v>
      </c>
      <c r="AP22" s="428">
        <v>16.18</v>
      </c>
      <c r="AQ22" s="429">
        <v>26.23</v>
      </c>
      <c r="AR22" s="753">
        <v>10.050000000000001</v>
      </c>
      <c r="AS22" s="404">
        <v>0.62113720642768855</v>
      </c>
      <c r="AT22" s="671">
        <v>0.76791646891314658</v>
      </c>
      <c r="AU22" s="670" t="s">
        <v>488</v>
      </c>
      <c r="AV22" s="428">
        <v>17.03</v>
      </c>
      <c r="AW22" s="750">
        <v>-32.94</v>
      </c>
      <c r="AX22" s="753">
        <v>-49.97</v>
      </c>
      <c r="AY22" s="404">
        <v>-2.9342337052260712</v>
      </c>
      <c r="AZ22" s="671">
        <v>1.0525339925834365</v>
      </c>
      <c r="BA22" s="670">
        <v>-1.2558139534883719</v>
      </c>
      <c r="BB22" s="428">
        <v>33.21</v>
      </c>
      <c r="BC22" s="429">
        <v>-6.71</v>
      </c>
      <c r="BD22" s="753">
        <v>-39.92</v>
      </c>
      <c r="BE22" s="404">
        <v>-1.2020475760313158</v>
      </c>
      <c r="BF22" s="671">
        <v>5.6288135593220341</v>
      </c>
      <c r="BG22" s="670">
        <v>-0.12407544378698225</v>
      </c>
      <c r="BH22" s="428">
        <v>33.21</v>
      </c>
      <c r="BI22" s="429">
        <v>-6.71</v>
      </c>
      <c r="BJ22" s="753">
        <v>-39.92</v>
      </c>
      <c r="BK22" s="404">
        <v>-1.2020475760313158</v>
      </c>
      <c r="BL22" s="671">
        <v>5.6288135593220341</v>
      </c>
      <c r="BM22" s="670">
        <v>-0.12407544378698225</v>
      </c>
      <c r="BN22" s="428">
        <v>72.61</v>
      </c>
      <c r="BO22" s="429">
        <v>69.28</v>
      </c>
      <c r="BP22" s="753">
        <v>-3.3299999999999983</v>
      </c>
      <c r="BQ22" s="404">
        <v>-4.5861451590689967E-2</v>
      </c>
      <c r="BR22" s="671">
        <v>7.7284967695926604E-2</v>
      </c>
      <c r="BS22" s="670">
        <v>7.7330059158388212E-2</v>
      </c>
      <c r="BT22" s="428">
        <v>-237.01</v>
      </c>
      <c r="BU22" s="750">
        <v>-240.76</v>
      </c>
      <c r="BV22" s="753">
        <v>-3.75</v>
      </c>
      <c r="BW22" s="404">
        <v>-1.5822117210244294E-2</v>
      </c>
      <c r="BX22" s="671">
        <v>-40.171186440677964</v>
      </c>
      <c r="BY22" s="670">
        <v>-4.4519230769230766</v>
      </c>
      <c r="BZ22" s="428">
        <v>0</v>
      </c>
      <c r="CA22" s="429">
        <v>0</v>
      </c>
      <c r="CB22" s="753">
        <v>0</v>
      </c>
      <c r="CC22" s="404">
        <v>0</v>
      </c>
      <c r="CD22" s="671">
        <v>0</v>
      </c>
      <c r="CE22" s="670">
        <v>0</v>
      </c>
      <c r="CF22" s="428">
        <v>73.28</v>
      </c>
      <c r="CG22" s="750">
        <v>101.4</v>
      </c>
      <c r="CH22" s="753">
        <v>28.120000000000005</v>
      </c>
      <c r="CI22" s="404">
        <v>0.38373362445414855</v>
      </c>
      <c r="CJ22" s="671">
        <v>12.420338983050847</v>
      </c>
      <c r="CK22" s="670">
        <v>1.8750000000000002</v>
      </c>
      <c r="CL22" s="428">
        <v>232.87</v>
      </c>
      <c r="CM22" s="429">
        <v>267.79000000000002</v>
      </c>
      <c r="CN22" s="753">
        <v>34.920000000000016</v>
      </c>
      <c r="CO22" s="404">
        <v>0.1499549104650664</v>
      </c>
      <c r="CP22" s="671">
        <v>39.469491525423727</v>
      </c>
      <c r="CQ22" s="670">
        <v>4.9517381656804735</v>
      </c>
      <c r="CR22" s="428">
        <v>23.93</v>
      </c>
      <c r="CS22" s="750">
        <v>5.07</v>
      </c>
      <c r="CT22" s="753">
        <v>-18.86</v>
      </c>
      <c r="CU22" s="404">
        <v>-0.78813205181780188</v>
      </c>
      <c r="CV22" s="671">
        <v>4.0559322033898306</v>
      </c>
      <c r="CW22" s="670">
        <v>9.3750000000000014E-2</v>
      </c>
      <c r="CX22" s="428">
        <v>-120.38</v>
      </c>
      <c r="CY22" s="750">
        <v>-72.72</v>
      </c>
      <c r="CZ22" s="753">
        <v>47.66</v>
      </c>
      <c r="DA22" s="404">
        <v>0.39591294234922741</v>
      </c>
      <c r="DB22" s="671">
        <v>-0.1281306212813062</v>
      </c>
      <c r="DC22" s="670">
        <v>-8.1169773412211182E-2</v>
      </c>
      <c r="DD22" s="671">
        <v>21.405084745762711</v>
      </c>
      <c r="DE22" s="670">
        <v>2.3446745562130178</v>
      </c>
      <c r="DF22" s="757"/>
      <c r="DG22" s="754"/>
    </row>
    <row r="23" spans="1:111" s="752" customFormat="1" ht="19.5" customHeight="1">
      <c r="A23" s="758" t="s">
        <v>51</v>
      </c>
      <c r="B23" s="428">
        <v>778.84</v>
      </c>
      <c r="C23" s="429">
        <v>831.33</v>
      </c>
      <c r="D23" s="753">
        <v>52.490000000000009</v>
      </c>
      <c r="E23" s="388">
        <v>6.7395100405731614E-2</v>
      </c>
      <c r="F23" s="428">
        <v>730.22</v>
      </c>
      <c r="G23" s="750">
        <v>805.42</v>
      </c>
      <c r="H23" s="753">
        <v>75.199999999999932</v>
      </c>
      <c r="I23" s="404">
        <v>0.10298266275916837</v>
      </c>
      <c r="J23" s="743">
        <v>0.93757382774382414</v>
      </c>
      <c r="K23" s="670">
        <v>0.96883307471160662</v>
      </c>
      <c r="L23" s="428">
        <v>-142.11000000000001</v>
      </c>
      <c r="M23" s="429">
        <v>-44.94</v>
      </c>
      <c r="N23" s="753">
        <v>97.170000000000016</v>
      </c>
      <c r="O23" s="404">
        <v>0.68376609668566612</v>
      </c>
      <c r="P23" s="743">
        <v>-0.19461258250938074</v>
      </c>
      <c r="Q23" s="670">
        <v>-5.5796975491048152E-2</v>
      </c>
      <c r="R23" s="428">
        <v>872.33</v>
      </c>
      <c r="S23" s="750">
        <v>850.36</v>
      </c>
      <c r="T23" s="753">
        <v>-21.970000000000027</v>
      </c>
      <c r="U23" s="404">
        <v>-2.51854229477377E-2</v>
      </c>
      <c r="V23" s="743">
        <v>1.1946125825093807</v>
      </c>
      <c r="W23" s="670">
        <v>1.0557969754910481</v>
      </c>
      <c r="X23" s="428">
        <v>17.670000000000002</v>
      </c>
      <c r="Y23" s="429">
        <v>12.53</v>
      </c>
      <c r="Z23" s="753">
        <v>-5.1400000000000023</v>
      </c>
      <c r="AA23" s="404">
        <v>-0.29088851160158469</v>
      </c>
      <c r="AB23" s="671">
        <v>2.4198186847799296E-2</v>
      </c>
      <c r="AC23" s="670">
        <v>1.5557100643142708E-2</v>
      </c>
      <c r="AD23" s="428">
        <v>854.66</v>
      </c>
      <c r="AE23" s="429">
        <v>837.84</v>
      </c>
      <c r="AF23" s="753">
        <v>-16.819999999999936</v>
      </c>
      <c r="AG23" s="404">
        <v>-1.9680340720286356E-2</v>
      </c>
      <c r="AH23" s="671">
        <v>1.1704143956615813</v>
      </c>
      <c r="AI23" s="670">
        <v>1.0402522907303022</v>
      </c>
      <c r="AJ23" s="428">
        <v>465.33</v>
      </c>
      <c r="AK23" s="750">
        <v>700.16</v>
      </c>
      <c r="AL23" s="753">
        <v>234.82999999999998</v>
      </c>
      <c r="AM23" s="404">
        <v>0.50465261212472867</v>
      </c>
      <c r="AN23" s="671">
        <v>0.59746546145549784</v>
      </c>
      <c r="AO23" s="670">
        <v>0.84221668892016399</v>
      </c>
      <c r="AP23" s="428">
        <v>461.61</v>
      </c>
      <c r="AQ23" s="429">
        <v>689.8</v>
      </c>
      <c r="AR23" s="753">
        <v>228.18999999999994</v>
      </c>
      <c r="AS23" s="404">
        <v>0.49433504473473266</v>
      </c>
      <c r="AT23" s="671">
        <v>0.6321519542055819</v>
      </c>
      <c r="AU23" s="670">
        <v>0.8564475677286385</v>
      </c>
      <c r="AV23" s="428">
        <v>-73.48</v>
      </c>
      <c r="AW23" s="750">
        <v>249.92</v>
      </c>
      <c r="AX23" s="753">
        <v>323.39999999999998</v>
      </c>
      <c r="AY23" s="404">
        <v>4.4011976047904184</v>
      </c>
      <c r="AZ23" s="671">
        <v>-0.15918199345768072</v>
      </c>
      <c r="BA23" s="670">
        <v>0.36230791533777906</v>
      </c>
      <c r="BB23" s="428">
        <v>388.13</v>
      </c>
      <c r="BC23" s="429">
        <v>939.72</v>
      </c>
      <c r="BD23" s="753">
        <v>551.59</v>
      </c>
      <c r="BE23" s="404">
        <v>1.4211475536547034</v>
      </c>
      <c r="BF23" s="671">
        <v>0.44493482970894038</v>
      </c>
      <c r="BG23" s="670">
        <v>1.1050849052166141</v>
      </c>
      <c r="BH23" s="428">
        <v>388.13</v>
      </c>
      <c r="BI23" s="429">
        <v>836.87</v>
      </c>
      <c r="BJ23" s="753">
        <v>448.74</v>
      </c>
      <c r="BK23" s="404">
        <v>1.1561590188854249</v>
      </c>
      <c r="BL23" s="671">
        <v>0.45413380759600308</v>
      </c>
      <c r="BM23" s="670">
        <v>0.99884226105222951</v>
      </c>
      <c r="BN23" s="428">
        <v>116.76</v>
      </c>
      <c r="BO23" s="429">
        <v>112.78</v>
      </c>
      <c r="BP23" s="753">
        <v>-3.980000000000004</v>
      </c>
      <c r="BQ23" s="404">
        <v>-3.4087016101404626E-2</v>
      </c>
      <c r="BR23" s="671">
        <v>0.14991525858969751</v>
      </c>
      <c r="BS23" s="670">
        <v>0.13566213176476249</v>
      </c>
      <c r="BT23" s="428">
        <v>107.21</v>
      </c>
      <c r="BU23" s="750">
        <v>107.86</v>
      </c>
      <c r="BV23" s="753">
        <v>0.65000000000000568</v>
      </c>
      <c r="BW23" s="404">
        <v>6.0628672698442845E-3</v>
      </c>
      <c r="BX23" s="671">
        <v>0.12544169611307421</v>
      </c>
      <c r="BY23" s="670">
        <v>0.12873579681084693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>
        <v>0</v>
      </c>
      <c r="CF23" s="428">
        <v>126.42</v>
      </c>
      <c r="CG23" s="750">
        <v>184.76</v>
      </c>
      <c r="CH23" s="753">
        <v>58.339999999999989</v>
      </c>
      <c r="CI23" s="404">
        <v>0.4614776143015345</v>
      </c>
      <c r="CJ23" s="671">
        <v>0.14791847050289006</v>
      </c>
      <c r="CK23" s="670">
        <v>0.22051943091759763</v>
      </c>
      <c r="CL23" s="428">
        <v>139.06</v>
      </c>
      <c r="CM23" s="429">
        <v>164</v>
      </c>
      <c r="CN23" s="753">
        <v>24.939999999999998</v>
      </c>
      <c r="CO23" s="404">
        <v>0.17934704444124835</v>
      </c>
      <c r="CP23" s="671">
        <v>0.16270797744132171</v>
      </c>
      <c r="CQ23" s="670">
        <v>0.19574143034469588</v>
      </c>
      <c r="CR23" s="428">
        <v>-7.24</v>
      </c>
      <c r="CS23" s="750">
        <v>-8.8699999999999992</v>
      </c>
      <c r="CT23" s="753">
        <v>-1.629999999999999</v>
      </c>
      <c r="CU23" s="404">
        <v>-0.2251381215469612</v>
      </c>
      <c r="CV23" s="671">
        <v>-8.471204923595349E-3</v>
      </c>
      <c r="CW23" s="670">
        <v>-1.0586746872911295E-2</v>
      </c>
      <c r="CX23" s="428">
        <v>101.09</v>
      </c>
      <c r="CY23" s="750">
        <v>-446.77</v>
      </c>
      <c r="CZ23" s="753">
        <v>-547.86</v>
      </c>
      <c r="DA23" s="404">
        <v>-5.4195271540211696</v>
      </c>
      <c r="DB23" s="671">
        <v>0.12979559344666428</v>
      </c>
      <c r="DC23" s="670">
        <v>-0.53741594793884495</v>
      </c>
      <c r="DD23" s="671">
        <v>0.88171904617040708</v>
      </c>
      <c r="DE23" s="670">
        <v>1.5332402367993887</v>
      </c>
      <c r="DF23" s="757"/>
      <c r="DG23" s="754"/>
    </row>
    <row r="24" spans="1:111" s="752" customFormat="1" ht="19.5" customHeight="1">
      <c r="A24" s="758" t="s">
        <v>7</v>
      </c>
      <c r="B24" s="428">
        <v>769.84</v>
      </c>
      <c r="C24" s="429">
        <v>793.06</v>
      </c>
      <c r="D24" s="753">
        <v>23.219999999999914</v>
      </c>
      <c r="E24" s="388">
        <v>3.0162111607606661E-2</v>
      </c>
      <c r="F24" s="428">
        <v>406.78</v>
      </c>
      <c r="G24" s="750">
        <v>384.81</v>
      </c>
      <c r="H24" s="753">
        <v>-21.96999999999997</v>
      </c>
      <c r="I24" s="404">
        <v>-5.4009538325384659E-2</v>
      </c>
      <c r="J24" s="743">
        <v>0.52839551075548163</v>
      </c>
      <c r="K24" s="670">
        <v>0.48522179910725549</v>
      </c>
      <c r="L24" s="428">
        <v>89.68</v>
      </c>
      <c r="M24" s="429">
        <v>36.97</v>
      </c>
      <c r="N24" s="753">
        <v>-52.710000000000008</v>
      </c>
      <c r="O24" s="404">
        <v>-0.58775646743978593</v>
      </c>
      <c r="P24" s="743">
        <v>0.22046314961404201</v>
      </c>
      <c r="Q24" s="670">
        <v>9.6073386866245683E-2</v>
      </c>
      <c r="R24" s="428">
        <v>317.10000000000002</v>
      </c>
      <c r="S24" s="750">
        <v>347.84</v>
      </c>
      <c r="T24" s="753">
        <v>30.739999999999952</v>
      </c>
      <c r="U24" s="404">
        <v>9.6941028066855728E-2</v>
      </c>
      <c r="V24" s="743">
        <v>0.7795368503859581</v>
      </c>
      <c r="W24" s="670">
        <v>0.90392661313375422</v>
      </c>
      <c r="X24" s="428">
        <v>22.23</v>
      </c>
      <c r="Y24" s="429">
        <v>38.18</v>
      </c>
      <c r="Z24" s="753">
        <v>15.95</v>
      </c>
      <c r="AA24" s="404">
        <v>0.71749887539361223</v>
      </c>
      <c r="AB24" s="671">
        <v>5.4648704459412958E-2</v>
      </c>
      <c r="AC24" s="670">
        <v>9.9217795795327565E-2</v>
      </c>
      <c r="AD24" s="428">
        <v>294.87</v>
      </c>
      <c r="AE24" s="429">
        <v>309.67</v>
      </c>
      <c r="AF24" s="753">
        <v>14.800000000000011</v>
      </c>
      <c r="AG24" s="404">
        <v>5.0191609861973109E-2</v>
      </c>
      <c r="AH24" s="671">
        <v>0.72488814592654516</v>
      </c>
      <c r="AI24" s="670">
        <v>0.80473480418908039</v>
      </c>
      <c r="AJ24" s="428">
        <v>258.14</v>
      </c>
      <c r="AK24" s="750">
        <v>174.54</v>
      </c>
      <c r="AL24" s="753">
        <v>-83.6</v>
      </c>
      <c r="AM24" s="404">
        <v>-0.32385527233284261</v>
      </c>
      <c r="AN24" s="671">
        <v>0.33531642938792472</v>
      </c>
      <c r="AO24" s="670">
        <v>0.22008423070133407</v>
      </c>
      <c r="AP24" s="428">
        <v>61.18</v>
      </c>
      <c r="AQ24" s="429">
        <v>43.54</v>
      </c>
      <c r="AR24" s="753">
        <v>-17.64</v>
      </c>
      <c r="AS24" s="404">
        <v>-0.28832951945080093</v>
      </c>
      <c r="AT24" s="671">
        <v>0.15040070799941002</v>
      </c>
      <c r="AU24" s="670">
        <v>0.11314674774564071</v>
      </c>
      <c r="AV24" s="428">
        <v>59.52</v>
      </c>
      <c r="AW24" s="750">
        <v>-98.37</v>
      </c>
      <c r="AX24" s="753">
        <v>-157.89000000000001</v>
      </c>
      <c r="AY24" s="404">
        <v>-2.6527217741935485</v>
      </c>
      <c r="AZ24" s="671">
        <v>0.97286694998365486</v>
      </c>
      <c r="BA24" s="670">
        <v>-2.2593017914561324</v>
      </c>
      <c r="BB24" s="428">
        <v>120.69</v>
      </c>
      <c r="BC24" s="429">
        <v>-54.84</v>
      </c>
      <c r="BD24" s="753">
        <v>-175.53</v>
      </c>
      <c r="BE24" s="404">
        <v>-1.4543872731792196</v>
      </c>
      <c r="BF24" s="671">
        <v>0.38060548722800375</v>
      </c>
      <c r="BG24" s="670">
        <v>-0.15765869365225393</v>
      </c>
      <c r="BH24" s="428">
        <v>120.69</v>
      </c>
      <c r="BI24" s="429">
        <v>-54.84</v>
      </c>
      <c r="BJ24" s="753">
        <v>-175.53</v>
      </c>
      <c r="BK24" s="404">
        <v>-1.4543872731792196</v>
      </c>
      <c r="BL24" s="671">
        <v>0.40929901312442768</v>
      </c>
      <c r="BM24" s="670">
        <v>-0.17709174282300513</v>
      </c>
      <c r="BN24" s="428">
        <v>88.71</v>
      </c>
      <c r="BO24" s="429">
        <v>102.99</v>
      </c>
      <c r="BP24" s="753">
        <v>14.280000000000001</v>
      </c>
      <c r="BQ24" s="404">
        <v>0.16097396009469059</v>
      </c>
      <c r="BR24" s="671">
        <v>0.11523173646471993</v>
      </c>
      <c r="BS24" s="670">
        <v>0.12986407081431417</v>
      </c>
      <c r="BT24" s="428">
        <v>-89.86</v>
      </c>
      <c r="BU24" s="750">
        <v>-42.24</v>
      </c>
      <c r="BV24" s="753">
        <v>47.62</v>
      </c>
      <c r="BW24" s="404">
        <v>0.52993545515245932</v>
      </c>
      <c r="BX24" s="671">
        <v>-0.30474446366195274</v>
      </c>
      <c r="BY24" s="670">
        <v>-0.13640326799496238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60.64</v>
      </c>
      <c r="CG24" s="750">
        <v>92.2</v>
      </c>
      <c r="CH24" s="753">
        <v>31.560000000000002</v>
      </c>
      <c r="CI24" s="404">
        <v>0.52044854881266489</v>
      </c>
      <c r="CJ24" s="671">
        <v>0.20564994743446263</v>
      </c>
      <c r="CK24" s="670">
        <v>0.29773629993218587</v>
      </c>
      <c r="CL24" s="428">
        <v>72.22</v>
      </c>
      <c r="CM24" s="429">
        <v>78.75</v>
      </c>
      <c r="CN24" s="753">
        <v>6.5300000000000011</v>
      </c>
      <c r="CO24" s="404">
        <v>9.0418166712821949E-2</v>
      </c>
      <c r="CP24" s="671">
        <v>0.24492149082646589</v>
      </c>
      <c r="CQ24" s="670">
        <v>0.25430296767526722</v>
      </c>
      <c r="CR24" s="428">
        <v>6.29</v>
      </c>
      <c r="CS24" s="750">
        <v>-7.57</v>
      </c>
      <c r="CT24" s="753">
        <v>-13.86</v>
      </c>
      <c r="CU24" s="404">
        <v>-2.2034976152623211</v>
      </c>
      <c r="CV24" s="671">
        <v>2.1331434191338556E-2</v>
      </c>
      <c r="CW24" s="670">
        <v>-2.4445377337165369E-2</v>
      </c>
      <c r="CX24" s="428">
        <v>124.89</v>
      </c>
      <c r="CY24" s="750">
        <v>243.37</v>
      </c>
      <c r="CZ24" s="753">
        <v>118.48</v>
      </c>
      <c r="DA24" s="404">
        <v>0.94867483385379137</v>
      </c>
      <c r="DB24" s="671">
        <v>0.16222851501610724</v>
      </c>
      <c r="DC24" s="670">
        <v>0.30687463748014027</v>
      </c>
      <c r="DD24" s="671">
        <v>0.57645742191474203</v>
      </c>
      <c r="DE24" s="670">
        <v>0.2140665870119805</v>
      </c>
      <c r="DF24" s="757"/>
      <c r="DG24" s="754"/>
    </row>
    <row r="25" spans="1:111" s="752" customFormat="1" ht="19.5" customHeight="1">
      <c r="A25" s="758" t="s">
        <v>26</v>
      </c>
      <c r="B25" s="428">
        <v>1622.84</v>
      </c>
      <c r="C25" s="429">
        <v>575.77</v>
      </c>
      <c r="D25" s="753">
        <v>-1047.07</v>
      </c>
      <c r="E25" s="388">
        <v>-0.64520840008873337</v>
      </c>
      <c r="F25" s="428">
        <v>24.97</v>
      </c>
      <c r="G25" s="750">
        <v>7.79</v>
      </c>
      <c r="H25" s="753">
        <v>-17.18</v>
      </c>
      <c r="I25" s="404">
        <v>-0.68802563075690826</v>
      </c>
      <c r="J25" s="743">
        <v>1.538660619654433E-2</v>
      </c>
      <c r="K25" s="670">
        <v>1.3529708043142227E-2</v>
      </c>
      <c r="L25" s="428">
        <v>-259.79000000000002</v>
      </c>
      <c r="M25" s="429">
        <v>-439.67</v>
      </c>
      <c r="N25" s="753">
        <v>-179.88</v>
      </c>
      <c r="O25" s="404">
        <v>-0.69240540436506404</v>
      </c>
      <c r="P25" s="743">
        <v>-10.404084901882261</v>
      </c>
      <c r="Q25" s="670">
        <v>-56.440308087291399</v>
      </c>
      <c r="R25" s="428">
        <v>284.75</v>
      </c>
      <c r="S25" s="750">
        <v>447.46</v>
      </c>
      <c r="T25" s="753">
        <v>162.70999999999998</v>
      </c>
      <c r="U25" s="404">
        <v>0.57141352063213335</v>
      </c>
      <c r="V25" s="743">
        <v>11.403684421305567</v>
      </c>
      <c r="W25" s="670">
        <v>57.440308087291399</v>
      </c>
      <c r="X25" s="428">
        <v>0</v>
      </c>
      <c r="Y25" s="429">
        <v>0</v>
      </c>
      <c r="Z25" s="753">
        <v>0</v>
      </c>
      <c r="AA25" s="404">
        <v>0</v>
      </c>
      <c r="AB25" s="671">
        <v>0</v>
      </c>
      <c r="AC25" s="670">
        <v>0</v>
      </c>
      <c r="AD25" s="428">
        <v>284.75</v>
      </c>
      <c r="AE25" s="429">
        <v>447.46</v>
      </c>
      <c r="AF25" s="753">
        <v>162.70999999999998</v>
      </c>
      <c r="AG25" s="404">
        <v>0.57141352063213335</v>
      </c>
      <c r="AH25" s="671">
        <v>11.403684421305567</v>
      </c>
      <c r="AI25" s="670">
        <v>57.440308087291399</v>
      </c>
      <c r="AJ25" s="428">
        <v>91.99</v>
      </c>
      <c r="AK25" s="750">
        <v>168.93</v>
      </c>
      <c r="AL25" s="753">
        <v>76.940000000000012</v>
      </c>
      <c r="AM25" s="404">
        <v>0.83639526035438649</v>
      </c>
      <c r="AN25" s="671">
        <v>5.66845776539893E-2</v>
      </c>
      <c r="AO25" s="670">
        <v>0.29339840561335256</v>
      </c>
      <c r="AP25" s="428">
        <v>2.1</v>
      </c>
      <c r="AQ25" s="429">
        <v>3.07</v>
      </c>
      <c r="AR25" s="753">
        <v>0.96999999999999975</v>
      </c>
      <c r="AS25" s="404">
        <v>0.46190476190476176</v>
      </c>
      <c r="AT25" s="671">
        <v>8.4100921105326396E-2</v>
      </c>
      <c r="AU25" s="670">
        <v>0.39409499358151473</v>
      </c>
      <c r="AV25" s="428">
        <v>17.77</v>
      </c>
      <c r="AW25" s="750">
        <v>-23.53</v>
      </c>
      <c r="AX25" s="753">
        <v>-41.3</v>
      </c>
      <c r="AY25" s="404">
        <v>-2.3241418120427686</v>
      </c>
      <c r="AZ25" s="671">
        <v>8.461904761904762</v>
      </c>
      <c r="BA25" s="670">
        <v>-7.6644951140065158</v>
      </c>
      <c r="BB25" s="428">
        <v>19.87</v>
      </c>
      <c r="BC25" s="429">
        <v>-20.46</v>
      </c>
      <c r="BD25" s="753">
        <v>-40.33</v>
      </c>
      <c r="BE25" s="404">
        <v>-2.0296930045294412</v>
      </c>
      <c r="BF25" s="671">
        <v>6.9780509218612827E-2</v>
      </c>
      <c r="BG25" s="670">
        <v>-4.5724757520225277E-2</v>
      </c>
      <c r="BH25" s="428">
        <v>19.87</v>
      </c>
      <c r="BI25" s="429">
        <v>-20.46</v>
      </c>
      <c r="BJ25" s="753">
        <v>-40.33</v>
      </c>
      <c r="BK25" s="404">
        <v>-2.0296930045294412</v>
      </c>
      <c r="BL25" s="671">
        <v>6.9780509218612827E-2</v>
      </c>
      <c r="BM25" s="670">
        <v>-4.5724757520225277E-2</v>
      </c>
      <c r="BN25" s="428">
        <v>54.8</v>
      </c>
      <c r="BO25" s="429">
        <v>26.96</v>
      </c>
      <c r="BP25" s="753">
        <v>-27.839999999999996</v>
      </c>
      <c r="BQ25" s="404">
        <v>-0.50802919708029193</v>
      </c>
      <c r="BR25" s="671">
        <v>3.3767962337630325E-2</v>
      </c>
      <c r="BS25" s="670">
        <v>4.6824252739809301E-2</v>
      </c>
      <c r="BT25" s="428">
        <v>-332.89</v>
      </c>
      <c r="BU25" s="750">
        <v>-87.91</v>
      </c>
      <c r="BV25" s="753">
        <v>244.98</v>
      </c>
      <c r="BW25" s="404">
        <v>0.73591877196671573</v>
      </c>
      <c r="BX25" s="671">
        <v>-1.1690605794556628</v>
      </c>
      <c r="BY25" s="670">
        <v>-0.19646448844589462</v>
      </c>
      <c r="BZ25" s="428">
        <v>0</v>
      </c>
      <c r="CA25" s="429">
        <v>0</v>
      </c>
      <c r="CB25" s="753">
        <v>0</v>
      </c>
      <c r="CC25" s="404">
        <v>0</v>
      </c>
      <c r="CD25" s="671">
        <v>0</v>
      </c>
      <c r="CE25" s="670">
        <v>0</v>
      </c>
      <c r="CF25" s="428">
        <v>5.79</v>
      </c>
      <c r="CG25" s="750">
        <v>7.5</v>
      </c>
      <c r="CH25" s="753">
        <v>1.71</v>
      </c>
      <c r="CI25" s="404">
        <v>0.29533678756476683</v>
      </c>
      <c r="CJ25" s="671">
        <v>2.0333625987708517E-2</v>
      </c>
      <c r="CK25" s="670">
        <v>1.6761274750815715E-2</v>
      </c>
      <c r="CL25" s="428">
        <v>28.12</v>
      </c>
      <c r="CM25" s="429">
        <v>10.36</v>
      </c>
      <c r="CN25" s="753">
        <v>-17.760000000000002</v>
      </c>
      <c r="CO25" s="404">
        <v>-0.63157894736842113</v>
      </c>
      <c r="CP25" s="671">
        <v>9.8753292361720812E-2</v>
      </c>
      <c r="CQ25" s="670">
        <v>2.3152907522460107E-2</v>
      </c>
      <c r="CR25" s="428">
        <v>0.77</v>
      </c>
      <c r="CS25" s="750">
        <v>-3.69</v>
      </c>
      <c r="CT25" s="753">
        <v>-4.46</v>
      </c>
      <c r="CU25" s="404">
        <v>-5.7922077922077921</v>
      </c>
      <c r="CV25" s="671">
        <v>2.7041264266900789E-3</v>
      </c>
      <c r="CW25" s="670">
        <v>-8.2465471774013314E-3</v>
      </c>
      <c r="CX25" s="428">
        <v>563.09</v>
      </c>
      <c r="CY25" s="750">
        <v>541.66</v>
      </c>
      <c r="CZ25" s="753">
        <v>-21.430000000000064</v>
      </c>
      <c r="DA25" s="404">
        <v>-3.8057859312010625E-2</v>
      </c>
      <c r="DB25" s="671">
        <v>0.34697813709299752</v>
      </c>
      <c r="DC25" s="670">
        <v>0.9407575941782309</v>
      </c>
      <c r="DD25" s="671">
        <v>-0.97748902546093053</v>
      </c>
      <c r="DE25" s="670">
        <v>-0.2105216108702454</v>
      </c>
      <c r="DF25" s="757"/>
      <c r="DG25" s="754"/>
    </row>
    <row r="26" spans="1:111" s="752" customFormat="1" ht="19.5" customHeight="1">
      <c r="A26" s="758" t="s">
        <v>2</v>
      </c>
      <c r="B26" s="428">
        <v>305.33</v>
      </c>
      <c r="C26" s="429">
        <v>371.84</v>
      </c>
      <c r="D26" s="753">
        <v>66.509999999999991</v>
      </c>
      <c r="E26" s="388">
        <v>0.21782988897258701</v>
      </c>
      <c r="F26" s="428">
        <v>13.25</v>
      </c>
      <c r="G26" s="750">
        <v>19.96</v>
      </c>
      <c r="H26" s="753">
        <v>6.7100000000000009</v>
      </c>
      <c r="I26" s="404">
        <v>0.50641509433962273</v>
      </c>
      <c r="J26" s="743">
        <v>4.3395670258408937E-2</v>
      </c>
      <c r="K26" s="670">
        <v>5.3679001721170405E-2</v>
      </c>
      <c r="L26" s="428">
        <v>21.4</v>
      </c>
      <c r="M26" s="429">
        <v>29.27</v>
      </c>
      <c r="N26" s="753">
        <v>7.870000000000001</v>
      </c>
      <c r="O26" s="404">
        <v>0.36775700934579447</v>
      </c>
      <c r="P26" s="743">
        <v>1.6150943396226414</v>
      </c>
      <c r="Q26" s="670">
        <v>1.4664328657314629</v>
      </c>
      <c r="R26" s="428">
        <v>-8.15</v>
      </c>
      <c r="S26" s="750">
        <v>-9.31</v>
      </c>
      <c r="T26" s="753">
        <v>-1.1600000000000001</v>
      </c>
      <c r="U26" s="404">
        <v>-0.14233128834355829</v>
      </c>
      <c r="V26" s="743">
        <v>-0.61509433962264148</v>
      </c>
      <c r="W26" s="670">
        <v>-0.46643286573146292</v>
      </c>
      <c r="X26" s="428">
        <v>0</v>
      </c>
      <c r="Y26" s="429">
        <v>0</v>
      </c>
      <c r="Z26" s="753">
        <v>0</v>
      </c>
      <c r="AA26" s="404">
        <v>0</v>
      </c>
      <c r="AB26" s="671">
        <v>0</v>
      </c>
      <c r="AC26" s="670">
        <v>0</v>
      </c>
      <c r="AD26" s="428">
        <v>-8.15</v>
      </c>
      <c r="AE26" s="429">
        <v>-9.31</v>
      </c>
      <c r="AF26" s="753">
        <v>-1.1600000000000001</v>
      </c>
      <c r="AG26" s="404">
        <v>-0.14233128834355829</v>
      </c>
      <c r="AH26" s="671">
        <v>-0.61509433962264148</v>
      </c>
      <c r="AI26" s="670">
        <v>-0.46643286573146292</v>
      </c>
      <c r="AJ26" s="428">
        <v>146.16999999999999</v>
      </c>
      <c r="AK26" s="750">
        <v>252.82</v>
      </c>
      <c r="AL26" s="753">
        <v>106.65</v>
      </c>
      <c r="AM26" s="404">
        <v>0.7296298830129303</v>
      </c>
      <c r="AN26" s="671">
        <v>0.4787279337110667</v>
      </c>
      <c r="AO26" s="670">
        <v>0.67991609294320143</v>
      </c>
      <c r="AP26" s="428">
        <v>5.63</v>
      </c>
      <c r="AQ26" s="429">
        <v>10.02</v>
      </c>
      <c r="AR26" s="753">
        <v>4.3899999999999997</v>
      </c>
      <c r="AS26" s="404">
        <v>0.77975133214920067</v>
      </c>
      <c r="AT26" s="671">
        <v>0.4249056603773585</v>
      </c>
      <c r="AU26" s="670">
        <v>0.50200400801603207</v>
      </c>
      <c r="AV26" s="428">
        <v>-26.49</v>
      </c>
      <c r="AW26" s="750">
        <v>-7.45</v>
      </c>
      <c r="AX26" s="753">
        <v>19.04</v>
      </c>
      <c r="AY26" s="404">
        <v>0.71876179690449227</v>
      </c>
      <c r="AZ26" s="671">
        <v>-4.7051509769094135</v>
      </c>
      <c r="BA26" s="670">
        <v>-0.7435129740518962</v>
      </c>
      <c r="BB26" s="428">
        <v>-20.86</v>
      </c>
      <c r="BC26" s="429">
        <v>2.57</v>
      </c>
      <c r="BD26" s="753">
        <v>23.43</v>
      </c>
      <c r="BE26" s="404">
        <v>1.1232023010546501</v>
      </c>
      <c r="BF26" s="671" t="s">
        <v>488</v>
      </c>
      <c r="BG26" s="670" t="s">
        <v>488</v>
      </c>
      <c r="BH26" s="428">
        <v>-20.86</v>
      </c>
      <c r="BI26" s="429">
        <v>2.57</v>
      </c>
      <c r="BJ26" s="753">
        <v>23.43</v>
      </c>
      <c r="BK26" s="404">
        <v>1.1232023010546501</v>
      </c>
      <c r="BL26" s="671" t="s">
        <v>488</v>
      </c>
      <c r="BM26" s="670" t="s">
        <v>488</v>
      </c>
      <c r="BN26" s="428">
        <v>19.260000000000002</v>
      </c>
      <c r="BO26" s="429">
        <v>6.57</v>
      </c>
      <c r="BP26" s="753">
        <v>-12.690000000000001</v>
      </c>
      <c r="BQ26" s="404">
        <v>-0.65887850467289721</v>
      </c>
      <c r="BR26" s="671">
        <v>6.3079291258638204E-2</v>
      </c>
      <c r="BS26" s="670">
        <v>1.7668889845094668E-2</v>
      </c>
      <c r="BT26" s="428">
        <v>-46.21</v>
      </c>
      <c r="BU26" s="750">
        <v>-83.87</v>
      </c>
      <c r="BV26" s="753">
        <v>-37.660000000000004</v>
      </c>
      <c r="BW26" s="404">
        <v>-0.81497511361177244</v>
      </c>
      <c r="BX26" s="671" t="s">
        <v>488</v>
      </c>
      <c r="BY26" s="670" t="s">
        <v>488</v>
      </c>
      <c r="BZ26" s="428">
        <v>0</v>
      </c>
      <c r="CA26" s="429">
        <v>0</v>
      </c>
      <c r="CB26" s="753">
        <v>0</v>
      </c>
      <c r="CC26" s="404">
        <v>0</v>
      </c>
      <c r="CD26" s="671" t="s">
        <v>488</v>
      </c>
      <c r="CE26" s="670" t="s">
        <v>488</v>
      </c>
      <c r="CF26" s="428">
        <v>21.98</v>
      </c>
      <c r="CG26" s="750">
        <v>8.98</v>
      </c>
      <c r="CH26" s="753">
        <v>-13</v>
      </c>
      <c r="CI26" s="404">
        <v>-0.59144676979071886</v>
      </c>
      <c r="CJ26" s="671" t="s">
        <v>488</v>
      </c>
      <c r="CK26" s="670" t="s">
        <v>488</v>
      </c>
      <c r="CL26" s="428">
        <v>83.33</v>
      </c>
      <c r="CM26" s="429">
        <v>52.98</v>
      </c>
      <c r="CN26" s="753">
        <v>-30.35</v>
      </c>
      <c r="CO26" s="404">
        <v>-0.36421456858274331</v>
      </c>
      <c r="CP26" s="671" t="s">
        <v>488</v>
      </c>
      <c r="CQ26" s="670" t="s">
        <v>488</v>
      </c>
      <c r="CR26" s="428">
        <v>4.26</v>
      </c>
      <c r="CS26" s="750">
        <v>50.52</v>
      </c>
      <c r="CT26" s="753">
        <v>46.260000000000005</v>
      </c>
      <c r="CU26" s="404">
        <v>10.859154929577466</v>
      </c>
      <c r="CV26" s="671" t="s">
        <v>488</v>
      </c>
      <c r="CW26" s="670" t="s">
        <v>488</v>
      </c>
      <c r="CX26" s="428">
        <v>-50.64</v>
      </c>
      <c r="CY26" s="750">
        <v>-40.49</v>
      </c>
      <c r="CZ26" s="753">
        <v>10.149999999999999</v>
      </c>
      <c r="DA26" s="404">
        <v>0.20043443917851497</v>
      </c>
      <c r="DB26" s="671">
        <v>-0.16585333901025121</v>
      </c>
      <c r="DC26" s="670">
        <v>-0.10889092082616181</v>
      </c>
      <c r="DD26" s="671">
        <v>-5.2147239263803682</v>
      </c>
      <c r="DE26" s="670">
        <v>-3.3490870032223414</v>
      </c>
      <c r="DF26" s="757"/>
      <c r="DG26" s="754"/>
    </row>
    <row r="27" spans="1:111" s="752" customFormat="1" ht="19.5" customHeight="1" thickBot="1">
      <c r="A27" s="758" t="s">
        <v>438</v>
      </c>
      <c r="B27" s="428">
        <v>0</v>
      </c>
      <c r="C27" s="429">
        <v>0</v>
      </c>
      <c r="D27" s="753">
        <v>0</v>
      </c>
      <c r="E27" s="388">
        <v>0</v>
      </c>
      <c r="F27" s="428">
        <v>0</v>
      </c>
      <c r="G27" s="750">
        <v>0</v>
      </c>
      <c r="H27" s="753">
        <v>0</v>
      </c>
      <c r="I27" s="404">
        <v>0</v>
      </c>
      <c r="J27" s="743" t="s">
        <v>488</v>
      </c>
      <c r="K27" s="670" t="s">
        <v>488</v>
      </c>
      <c r="L27" s="428">
        <v>0</v>
      </c>
      <c r="M27" s="429">
        <v>0</v>
      </c>
      <c r="N27" s="753">
        <v>0</v>
      </c>
      <c r="O27" s="404">
        <v>0</v>
      </c>
      <c r="P27" s="743" t="s">
        <v>488</v>
      </c>
      <c r="Q27" s="670" t="s">
        <v>488</v>
      </c>
      <c r="R27" s="428">
        <v>0</v>
      </c>
      <c r="S27" s="750">
        <v>0</v>
      </c>
      <c r="T27" s="753">
        <v>0</v>
      </c>
      <c r="U27" s="404">
        <v>0</v>
      </c>
      <c r="V27" s="743" t="s">
        <v>488</v>
      </c>
      <c r="W27" s="670" t="s">
        <v>488</v>
      </c>
      <c r="X27" s="428">
        <v>0</v>
      </c>
      <c r="Y27" s="429">
        <v>0</v>
      </c>
      <c r="Z27" s="753">
        <v>0</v>
      </c>
      <c r="AA27" s="404">
        <v>0</v>
      </c>
      <c r="AB27" s="671" t="s">
        <v>488</v>
      </c>
      <c r="AC27" s="670" t="s">
        <v>488</v>
      </c>
      <c r="AD27" s="428">
        <v>0</v>
      </c>
      <c r="AE27" s="429">
        <v>0</v>
      </c>
      <c r="AF27" s="753">
        <v>0</v>
      </c>
      <c r="AG27" s="404">
        <v>0</v>
      </c>
      <c r="AH27" s="671" t="s">
        <v>488</v>
      </c>
      <c r="AI27" s="670" t="s">
        <v>488</v>
      </c>
      <c r="AJ27" s="428">
        <v>0</v>
      </c>
      <c r="AK27" s="750">
        <v>82.35</v>
      </c>
      <c r="AL27" s="753">
        <v>82.35</v>
      </c>
      <c r="AM27" s="404" t="s">
        <v>490</v>
      </c>
      <c r="AN27" s="671" t="s">
        <v>488</v>
      </c>
      <c r="AO27" s="670" t="s">
        <v>488</v>
      </c>
      <c r="AP27" s="428">
        <v>0</v>
      </c>
      <c r="AQ27" s="429">
        <v>82.35</v>
      </c>
      <c r="AR27" s="753">
        <v>82.35</v>
      </c>
      <c r="AS27" s="404" t="s">
        <v>490</v>
      </c>
      <c r="AT27" s="671" t="s">
        <v>488</v>
      </c>
      <c r="AU27" s="670" t="s">
        <v>488</v>
      </c>
      <c r="AV27" s="428">
        <v>2.78</v>
      </c>
      <c r="AW27" s="750">
        <v>2.0299999999999998</v>
      </c>
      <c r="AX27" s="753">
        <v>-0.75</v>
      </c>
      <c r="AY27" s="404">
        <v>-0.26978417266187055</v>
      </c>
      <c r="AZ27" s="671" t="s">
        <v>488</v>
      </c>
      <c r="BA27" s="670">
        <v>2.4650880388585306E-2</v>
      </c>
      <c r="BB27" s="428">
        <v>2.78</v>
      </c>
      <c r="BC27" s="429">
        <v>84.38</v>
      </c>
      <c r="BD27" s="753">
        <v>81.599999999999994</v>
      </c>
      <c r="BE27" s="404">
        <v>29.352517985611509</v>
      </c>
      <c r="BF27" s="671" t="s">
        <v>488</v>
      </c>
      <c r="BG27" s="670" t="s">
        <v>488</v>
      </c>
      <c r="BH27" s="428">
        <v>2.78</v>
      </c>
      <c r="BI27" s="429">
        <v>84.38</v>
      </c>
      <c r="BJ27" s="753">
        <v>81.599999999999994</v>
      </c>
      <c r="BK27" s="404">
        <v>29.352517985611509</v>
      </c>
      <c r="BL27" s="671" t="s">
        <v>488</v>
      </c>
      <c r="BM27" s="670" t="s">
        <v>488</v>
      </c>
      <c r="BN27" s="428">
        <v>0</v>
      </c>
      <c r="BO27" s="429">
        <v>0</v>
      </c>
      <c r="BP27" s="753">
        <v>0</v>
      </c>
      <c r="BQ27" s="404">
        <v>0</v>
      </c>
      <c r="BR27" s="671" t="s">
        <v>488</v>
      </c>
      <c r="BS27" s="670" t="s">
        <v>488</v>
      </c>
      <c r="BT27" s="428">
        <v>0</v>
      </c>
      <c r="BU27" s="750">
        <v>0</v>
      </c>
      <c r="BV27" s="753">
        <v>0</v>
      </c>
      <c r="BW27" s="404">
        <v>0</v>
      </c>
      <c r="BX27" s="671" t="s">
        <v>488</v>
      </c>
      <c r="BY27" s="670" t="s">
        <v>488</v>
      </c>
      <c r="BZ27" s="428">
        <v>0</v>
      </c>
      <c r="CA27" s="429">
        <v>0</v>
      </c>
      <c r="CB27" s="753">
        <v>0</v>
      </c>
      <c r="CC27" s="404">
        <v>0</v>
      </c>
      <c r="CD27" s="671" t="s">
        <v>488</v>
      </c>
      <c r="CE27" s="670" t="s">
        <v>488</v>
      </c>
      <c r="CF27" s="428">
        <v>0</v>
      </c>
      <c r="CG27" s="750">
        <v>0</v>
      </c>
      <c r="CH27" s="753">
        <v>0</v>
      </c>
      <c r="CI27" s="404">
        <v>0</v>
      </c>
      <c r="CJ27" s="671" t="s">
        <v>488</v>
      </c>
      <c r="CK27" s="670" t="s">
        <v>488</v>
      </c>
      <c r="CL27" s="428">
        <v>20.92</v>
      </c>
      <c r="CM27" s="429">
        <v>20.7</v>
      </c>
      <c r="CN27" s="753">
        <v>-0.22000000000000242</v>
      </c>
      <c r="CO27" s="404">
        <v>-1.0516252390057476E-2</v>
      </c>
      <c r="CP27" s="671" t="s">
        <v>488</v>
      </c>
      <c r="CQ27" s="670" t="s">
        <v>488</v>
      </c>
      <c r="CR27" s="428">
        <v>0</v>
      </c>
      <c r="CS27" s="750">
        <v>0</v>
      </c>
      <c r="CT27" s="753">
        <v>0</v>
      </c>
      <c r="CU27" s="404">
        <v>0</v>
      </c>
      <c r="CV27" s="671" t="s">
        <v>488</v>
      </c>
      <c r="CW27" s="670" t="s">
        <v>488</v>
      </c>
      <c r="CX27" s="428">
        <v>-23.7</v>
      </c>
      <c r="CY27" s="750">
        <v>-105.08</v>
      </c>
      <c r="CZ27" s="753">
        <v>-81.38</v>
      </c>
      <c r="DA27" s="404">
        <v>-3.4337552742616033</v>
      </c>
      <c r="DB27" s="671" t="s">
        <v>488</v>
      </c>
      <c r="DC27" s="670" t="s">
        <v>488</v>
      </c>
      <c r="DD27" s="671" t="s">
        <v>489</v>
      </c>
      <c r="DE27" s="670" t="s">
        <v>489</v>
      </c>
      <c r="DF27" s="757"/>
      <c r="DG27" s="754"/>
    </row>
    <row r="28" spans="1:111" s="3" customFormat="1" ht="24" customHeight="1" thickTop="1" thickBot="1">
      <c r="A28" s="24" t="s">
        <v>9</v>
      </c>
      <c r="B28" s="25">
        <v>188462.43</v>
      </c>
      <c r="C28" s="26">
        <v>173207.88000000003</v>
      </c>
      <c r="D28" s="910">
        <v>-15254.549999999996</v>
      </c>
      <c r="E28" s="175">
        <v>-8.0942127298262889E-2</v>
      </c>
      <c r="F28" s="25">
        <v>62206.05</v>
      </c>
      <c r="G28" s="32">
        <v>62958.41</v>
      </c>
      <c r="H28" s="910">
        <v>752.35999999999876</v>
      </c>
      <c r="I28" s="178">
        <v>1.2094643527438257E-2</v>
      </c>
      <c r="J28" s="179">
        <v>0.3300713569277442</v>
      </c>
      <c r="K28" s="260">
        <v>0.36348467517759581</v>
      </c>
      <c r="L28" s="927">
        <v>10100.890000000001</v>
      </c>
      <c r="M28" s="928">
        <v>3723.09</v>
      </c>
      <c r="N28" s="929">
        <v>-6377.8000000000011</v>
      </c>
      <c r="O28" s="178">
        <v>-0.63140970746142178</v>
      </c>
      <c r="P28" s="179">
        <v>0.1623779359081633</v>
      </c>
      <c r="Q28" s="260">
        <v>5.9135705618995144E-2</v>
      </c>
      <c r="R28" s="67">
        <v>52105.13</v>
      </c>
      <c r="S28" s="70">
        <v>59235.329999999994</v>
      </c>
      <c r="T28" s="910">
        <v>7130.2</v>
      </c>
      <c r="U28" s="178">
        <v>0.13684257193101712</v>
      </c>
      <c r="V28" s="177">
        <v>0.83762158182363278</v>
      </c>
      <c r="W28" s="175">
        <v>0.94086445321601975</v>
      </c>
      <c r="X28" s="67">
        <v>5448.66</v>
      </c>
      <c r="Y28" s="68">
        <v>6196.5000000000009</v>
      </c>
      <c r="Z28" s="910">
        <v>747.84000000000026</v>
      </c>
      <c r="AA28" s="178">
        <v>0.13725209501051655</v>
      </c>
      <c r="AB28" s="176">
        <v>8.759051571350375E-2</v>
      </c>
      <c r="AC28" s="175">
        <v>9.8422117076971932E-2</v>
      </c>
      <c r="AD28" s="67">
        <v>46656.480000000003</v>
      </c>
      <c r="AE28" s="68">
        <v>53038.860000000008</v>
      </c>
      <c r="AF28" s="910">
        <v>6382.3799999999983</v>
      </c>
      <c r="AG28" s="178">
        <v>0.13679514614047189</v>
      </c>
      <c r="AH28" s="176">
        <v>0.75003122686619716</v>
      </c>
      <c r="AI28" s="175">
        <v>0.84244281264409326</v>
      </c>
      <c r="AJ28" s="67">
        <v>56466.83</v>
      </c>
      <c r="AK28" s="70">
        <v>51218.61</v>
      </c>
      <c r="AL28" s="910">
        <v>-5248.2199999999993</v>
      </c>
      <c r="AM28" s="178">
        <v>-9.2943414744550049E-2</v>
      </c>
      <c r="AN28" s="177">
        <v>0.29961849690678405</v>
      </c>
      <c r="AO28" s="175">
        <v>0.29570600367604516</v>
      </c>
      <c r="AP28" s="67">
        <v>18889.670000000002</v>
      </c>
      <c r="AQ28" s="68">
        <v>17449.11</v>
      </c>
      <c r="AR28" s="910">
        <v>-1440.5600000000006</v>
      </c>
      <c r="AS28" s="178">
        <v>-7.6261787527257027E-2</v>
      </c>
      <c r="AT28" s="176">
        <v>0.30366290738601792</v>
      </c>
      <c r="AU28" s="175">
        <v>0.27715296494940073</v>
      </c>
      <c r="AV28" s="67">
        <v>-2875.08</v>
      </c>
      <c r="AW28" s="70">
        <v>2527.33</v>
      </c>
      <c r="AX28" s="910">
        <v>5402.41</v>
      </c>
      <c r="AY28" s="178">
        <v>1.8790468439139085</v>
      </c>
      <c r="AZ28" s="176">
        <v>-0.15220382357129583</v>
      </c>
      <c r="BA28" s="175">
        <v>0.14484005201411418</v>
      </c>
      <c r="BB28" s="67">
        <v>16014.590000000002</v>
      </c>
      <c r="BC28" s="68">
        <v>19976.410000000003</v>
      </c>
      <c r="BD28" s="910">
        <v>3961.8199999999983</v>
      </c>
      <c r="BE28" s="178">
        <v>0.24738816291893836</v>
      </c>
      <c r="BF28" s="176">
        <v>0.30735150262555727</v>
      </c>
      <c r="BG28" s="175">
        <v>0.33723809760154971</v>
      </c>
      <c r="BH28" s="67">
        <v>16003.140000000003</v>
      </c>
      <c r="BI28" s="68">
        <v>19769.160000000003</v>
      </c>
      <c r="BJ28" s="910">
        <v>3766.0199999999982</v>
      </c>
      <c r="BK28" s="178">
        <v>0.23533006647445437</v>
      </c>
      <c r="BL28" s="176">
        <v>0.34299930041872001</v>
      </c>
      <c r="BM28" s="175">
        <v>0.37272973061638204</v>
      </c>
      <c r="BN28" s="67">
        <v>25818.749999999996</v>
      </c>
      <c r="BO28" s="68">
        <v>26203.39</v>
      </c>
      <c r="BP28" s="910">
        <v>384.63999999999851</v>
      </c>
      <c r="BQ28" s="178">
        <v>1.4897700314693899E-2</v>
      </c>
      <c r="BR28" s="176">
        <v>0.13699680090084798</v>
      </c>
      <c r="BS28" s="175">
        <v>0.15128289775268883</v>
      </c>
      <c r="BT28" s="67">
        <v>-4658.1100000000006</v>
      </c>
      <c r="BU28" s="70">
        <v>-4163.8799999999992</v>
      </c>
      <c r="BV28" s="910">
        <v>494.22999999999979</v>
      </c>
      <c r="BW28" s="178">
        <v>0.10610097228275016</v>
      </c>
      <c r="BX28" s="176">
        <v>-9.9838436161493543E-2</v>
      </c>
      <c r="BY28" s="175">
        <v>-7.8506212237593312E-2</v>
      </c>
      <c r="BZ28" s="67">
        <v>-0.11000000000000001</v>
      </c>
      <c r="CA28" s="68">
        <v>-1.5</v>
      </c>
      <c r="CB28" s="910">
        <v>-1.3900000000000001</v>
      </c>
      <c r="CC28" s="178">
        <v>-12.636363636363633</v>
      </c>
      <c r="CD28" s="176">
        <v>-2.3576575000943064E-6</v>
      </c>
      <c r="CE28" s="175">
        <v>-2.8281150839214866E-5</v>
      </c>
      <c r="CF28" s="67">
        <v>7259.89</v>
      </c>
      <c r="CG28" s="70">
        <v>9177.6200000000008</v>
      </c>
      <c r="CH28" s="910">
        <v>1917.73</v>
      </c>
      <c r="CI28" s="296">
        <v>0.26415414007650256</v>
      </c>
      <c r="CJ28" s="176">
        <v>0.1556030373487241</v>
      </c>
      <c r="CK28" s="175">
        <v>0.17303577037666343</v>
      </c>
      <c r="CL28" s="67">
        <v>15252.159999999998</v>
      </c>
      <c r="CM28" s="68">
        <v>19083.189999999999</v>
      </c>
      <c r="CN28" s="910">
        <v>3831.0300000000007</v>
      </c>
      <c r="CO28" s="296">
        <v>0.25117950506682341</v>
      </c>
      <c r="CP28" s="176">
        <v>0.32690335833307604</v>
      </c>
      <c r="CQ28" s="175">
        <v>0.35979638325559782</v>
      </c>
      <c r="CR28" s="67">
        <v>418.85000000000014</v>
      </c>
      <c r="CS28" s="70">
        <v>-137.66999999999996</v>
      </c>
      <c r="CT28" s="910">
        <v>-556.52</v>
      </c>
      <c r="CU28" s="178">
        <v>-1.3286856870001191</v>
      </c>
      <c r="CV28" s="176">
        <v>8.9773167628590944E-3</v>
      </c>
      <c r="CW28" s="175">
        <v>-2.5956440240231396E-3</v>
      </c>
      <c r="CX28" s="67">
        <v>12380.679999999997</v>
      </c>
      <c r="CY28" s="70">
        <v>9311.93</v>
      </c>
      <c r="CZ28" s="910">
        <v>-3068.7500000000005</v>
      </c>
      <c r="DA28" s="178">
        <v>-0.24786602997573617</v>
      </c>
      <c r="DB28" s="176">
        <v>6.5693093313081E-2</v>
      </c>
      <c r="DC28" s="175">
        <v>5.3761584057261128E-2</v>
      </c>
      <c r="DD28" s="176">
        <v>0.73464200471188557</v>
      </c>
      <c r="DE28" s="175">
        <v>0.82443193537719317</v>
      </c>
      <c r="DF28" s="294"/>
      <c r="DG28" s="295"/>
    </row>
    <row r="29" spans="1:111" ht="13.5" thickTop="1">
      <c r="A29" s="6"/>
      <c r="B29" s="5" t="s">
        <v>491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13"/>
      <c r="Y29" s="6"/>
      <c r="Z29" s="6"/>
      <c r="AA29" s="6"/>
      <c r="AB29" s="6"/>
      <c r="AC29" s="6"/>
      <c r="AD29" s="13"/>
      <c r="AE29" s="6"/>
      <c r="AF29" s="6"/>
      <c r="AG29" s="6"/>
      <c r="AH29" s="6"/>
      <c r="AI29" s="6"/>
      <c r="AJ29" s="11"/>
      <c r="AK29" s="7"/>
      <c r="AL29" s="7"/>
      <c r="AM29" s="7"/>
      <c r="AN29" s="11"/>
      <c r="AO29" s="7"/>
      <c r="AP29" s="11"/>
      <c r="AQ29" s="7"/>
      <c r="AR29" s="7"/>
      <c r="AS29" s="7"/>
      <c r="AT29" s="6"/>
      <c r="AU29" s="6"/>
      <c r="AV29" s="6"/>
      <c r="AW29" s="6"/>
      <c r="AX29" s="6"/>
      <c r="AY29" s="6"/>
      <c r="AZ29" s="6"/>
      <c r="BA29" s="6"/>
      <c r="BB29" s="13"/>
      <c r="BC29" s="6"/>
      <c r="BD29" s="6"/>
      <c r="BE29" s="6"/>
      <c r="BF29" s="6"/>
      <c r="BG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13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1" ht="15">
      <c r="AJ30" s="46"/>
      <c r="AK30" s="47"/>
      <c r="AL30" s="47"/>
      <c r="AM30" s="47"/>
      <c r="AN30" s="46"/>
      <c r="AT30" s="39"/>
      <c r="AU30" s="39"/>
      <c r="AV30" s="39"/>
      <c r="AW30" s="39"/>
      <c r="AX30" s="39"/>
      <c r="AY30" s="39"/>
      <c r="DF30" s="297"/>
      <c r="DG30" s="297"/>
    </row>
    <row r="31" spans="1:111" ht="15">
      <c r="AJ31" s="46"/>
      <c r="AK31" s="47"/>
      <c r="AL31" s="47"/>
      <c r="AM31" s="47"/>
      <c r="AN31" s="46"/>
      <c r="AT31" s="39"/>
      <c r="AU31" s="39"/>
      <c r="AV31" s="39"/>
      <c r="AW31" s="39"/>
      <c r="AX31" s="39"/>
      <c r="AY31" s="39"/>
      <c r="DF31" s="297"/>
      <c r="DG31" s="297"/>
    </row>
    <row r="32" spans="1:111">
      <c r="B32" s="39" t="s">
        <v>57</v>
      </c>
      <c r="X32" s="39" t="s">
        <v>58</v>
      </c>
      <c r="AJ32" s="47"/>
      <c r="AK32" s="46"/>
      <c r="AL32" s="46"/>
      <c r="AM32" s="46"/>
      <c r="AN32" s="47"/>
      <c r="AO32" s="46"/>
      <c r="AP32" s="47"/>
      <c r="AQ32" s="39"/>
      <c r="AR32" s="39"/>
      <c r="AS32" s="39"/>
      <c r="AT32" s="39"/>
      <c r="AU32" s="39"/>
      <c r="AV32" s="39"/>
      <c r="AW32" s="39"/>
      <c r="AX32" s="39"/>
      <c r="AY32" s="39"/>
      <c r="BB32" s="39" t="s">
        <v>67</v>
      </c>
      <c r="CL32" s="6" t="s">
        <v>416</v>
      </c>
    </row>
    <row r="33" spans="1:109">
      <c r="B33" s="39" t="s">
        <v>436</v>
      </c>
      <c r="X33" s="39" t="s">
        <v>60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</row>
    <row r="34" spans="1:109">
      <c r="B34" s="39" t="s">
        <v>435</v>
      </c>
      <c r="X34" s="39" t="s">
        <v>61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1:109">
      <c r="X35" s="39" t="s">
        <v>62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6" spans="1:109">
      <c r="A36" s="113"/>
    </row>
    <row r="39" spans="1:10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</row>
    <row r="40" spans="1:109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</row>
    <row r="41" spans="1:109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</row>
    <row r="42" spans="1:109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</row>
    <row r="43" spans="1:109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</row>
    <row r="44" spans="1:109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</row>
    <row r="45" spans="1:109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</row>
    <row r="46" spans="1:109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</row>
    <row r="47" spans="1:109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</row>
    <row r="48" spans="1:109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</row>
    <row r="49" spans="41:51" s="6" customFormat="1">
      <c r="AO49" s="47"/>
      <c r="AP49" s="46"/>
      <c r="AQ49" s="47"/>
      <c r="AR49" s="47"/>
      <c r="AS49" s="47"/>
      <c r="AT49" s="46"/>
      <c r="AU49" s="47"/>
      <c r="AV49" s="46"/>
      <c r="AW49" s="47"/>
      <c r="AX49" s="47"/>
      <c r="AY49" s="47"/>
    </row>
    <row r="50" spans="41:51" s="6" customFormat="1">
      <c r="AO50" s="47"/>
      <c r="AP50" s="46"/>
      <c r="AQ50" s="47"/>
      <c r="AR50" s="47"/>
      <c r="AS50" s="47"/>
      <c r="AT50" s="46"/>
      <c r="AU50" s="47"/>
      <c r="AV50" s="46"/>
      <c r="AW50" s="47"/>
      <c r="AX50" s="47"/>
      <c r="AY50" s="47"/>
    </row>
    <row r="51" spans="41:51" s="6" customFormat="1">
      <c r="AO51" s="47"/>
      <c r="AP51" s="46"/>
      <c r="AQ51" s="47"/>
      <c r="AR51" s="47"/>
      <c r="AS51" s="47"/>
      <c r="AT51" s="46"/>
      <c r="AU51" s="47"/>
      <c r="AV51" s="46"/>
      <c r="AW51" s="47"/>
      <c r="AX51" s="47"/>
      <c r="AY51" s="47"/>
    </row>
    <row r="52" spans="41:51" s="6" customFormat="1">
      <c r="AO52" s="47"/>
      <c r="AP52" s="46"/>
      <c r="AQ52" s="47"/>
      <c r="AR52" s="47"/>
      <c r="AS52" s="47"/>
      <c r="AT52" s="46"/>
      <c r="AU52" s="47"/>
      <c r="AV52" s="46"/>
      <c r="AW52" s="47"/>
      <c r="AX52" s="47"/>
      <c r="AY52" s="47"/>
    </row>
    <row r="53" spans="41:51" s="6" customFormat="1">
      <c r="AO53" s="47"/>
      <c r="AP53" s="46"/>
      <c r="AQ53" s="47"/>
      <c r="AR53" s="47"/>
      <c r="AS53" s="47"/>
      <c r="AT53" s="46"/>
      <c r="AU53" s="47"/>
      <c r="AV53" s="46"/>
      <c r="AW53" s="47"/>
      <c r="AX53" s="47"/>
      <c r="AY53" s="47"/>
    </row>
    <row r="54" spans="41:51" s="6" customFormat="1">
      <c r="AO54" s="47"/>
      <c r="AP54" s="46"/>
      <c r="AQ54" s="47"/>
      <c r="AR54" s="47"/>
      <c r="AS54" s="47"/>
      <c r="AT54" s="46"/>
      <c r="AU54" s="47"/>
      <c r="AV54" s="46"/>
      <c r="AW54" s="47"/>
      <c r="AX54" s="47"/>
      <c r="AY54" s="47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0.59999389629810485"/>
  </sheetPr>
  <dimension ref="A1:DL35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284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284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284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284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" customFormat="1" ht="19.5" customHeight="1">
      <c r="A10" s="765" t="s">
        <v>49</v>
      </c>
      <c r="B10" s="428">
        <v>42713.86</v>
      </c>
      <c r="C10" s="429">
        <v>67153.279999999999</v>
      </c>
      <c r="D10" s="749">
        <v>24439.42</v>
      </c>
      <c r="E10" s="388">
        <v>0.57216603697254231</v>
      </c>
      <c r="F10" s="428">
        <v>6489.24</v>
      </c>
      <c r="G10" s="750">
        <v>8243.0400000000009</v>
      </c>
      <c r="H10" s="749">
        <v>1753.8000000000011</v>
      </c>
      <c r="I10" s="442">
        <v>0.27026277345266952</v>
      </c>
      <c r="J10" s="748">
        <v>0.15192352084311742</v>
      </c>
      <c r="K10" s="670">
        <v>0.12274962593040878</v>
      </c>
      <c r="L10" s="428">
        <v>1667.12</v>
      </c>
      <c r="M10" s="429">
        <v>1356.01</v>
      </c>
      <c r="N10" s="749">
        <v>-311.1099999999999</v>
      </c>
      <c r="O10" s="442">
        <v>-0.18661524065454191</v>
      </c>
      <c r="P10" s="748">
        <v>0.25690527704322846</v>
      </c>
      <c r="Q10" s="670">
        <v>0.16450362972883789</v>
      </c>
      <c r="R10" s="428">
        <v>4822.1099999999997</v>
      </c>
      <c r="S10" s="750">
        <v>6887.03</v>
      </c>
      <c r="T10" s="749">
        <v>2064.92</v>
      </c>
      <c r="U10" s="442">
        <v>0.42821918205930604</v>
      </c>
      <c r="V10" s="748">
        <v>0.74309318194426466</v>
      </c>
      <c r="W10" s="670">
        <v>0.83549637027116197</v>
      </c>
      <c r="X10" s="428">
        <v>184.99</v>
      </c>
      <c r="Y10" s="429">
        <v>199.9</v>
      </c>
      <c r="Z10" s="749">
        <v>14.909999999999997</v>
      </c>
      <c r="AA10" s="442">
        <v>8.0598951294664559E-2</v>
      </c>
      <c r="AB10" s="669">
        <v>2.8507190364357001E-2</v>
      </c>
      <c r="AC10" s="670">
        <v>2.4250761854849666E-2</v>
      </c>
      <c r="AD10" s="428">
        <v>4637.12</v>
      </c>
      <c r="AE10" s="429">
        <v>6687.12</v>
      </c>
      <c r="AF10" s="749">
        <v>2050</v>
      </c>
      <c r="AG10" s="442">
        <v>0.44208474225381272</v>
      </c>
      <c r="AH10" s="669">
        <v>0.71458599157990765</v>
      </c>
      <c r="AI10" s="670">
        <v>0.81124439527164727</v>
      </c>
      <c r="AJ10" s="428">
        <v>3634.59</v>
      </c>
      <c r="AK10" s="750">
        <v>39730.76</v>
      </c>
      <c r="AL10" s="749">
        <v>36096.17</v>
      </c>
      <c r="AM10" s="442">
        <v>9.9312907370569992</v>
      </c>
      <c r="AN10" s="669">
        <v>8.5091583855919375E-2</v>
      </c>
      <c r="AO10" s="670">
        <v>0.59164288028820045</v>
      </c>
      <c r="AP10" s="428">
        <v>1611.98</v>
      </c>
      <c r="AQ10" s="429">
        <v>1655.05</v>
      </c>
      <c r="AR10" s="749">
        <v>43.069999999999936</v>
      </c>
      <c r="AS10" s="442">
        <v>2.6718693780319814E-2</v>
      </c>
      <c r="AT10" s="669">
        <v>0.2484081340804162</v>
      </c>
      <c r="AU10" s="670">
        <v>0.2007815077932413</v>
      </c>
      <c r="AV10" s="428">
        <v>-700.62</v>
      </c>
      <c r="AW10" s="750">
        <v>-754.64</v>
      </c>
      <c r="AX10" s="749">
        <v>-54.019999999999982</v>
      </c>
      <c r="AY10" s="442">
        <v>-7.710313722131823E-2</v>
      </c>
      <c r="AZ10" s="669">
        <v>-0.43463318403454138</v>
      </c>
      <c r="BA10" s="670">
        <v>-0.45596205552702335</v>
      </c>
      <c r="BB10" s="428">
        <v>911.36</v>
      </c>
      <c r="BC10" s="429">
        <v>900.41</v>
      </c>
      <c r="BD10" s="749">
        <v>-10.950000000000045</v>
      </c>
      <c r="BE10" s="442">
        <v>-1.2015010533707914E-2</v>
      </c>
      <c r="BF10" s="669">
        <v>0.18899610336553918</v>
      </c>
      <c r="BG10" s="670">
        <v>0.13073995612041767</v>
      </c>
      <c r="BH10" s="428">
        <v>911.36</v>
      </c>
      <c r="BI10" s="429">
        <v>900.41</v>
      </c>
      <c r="BJ10" s="749">
        <v>-10.950000000000045</v>
      </c>
      <c r="BK10" s="442">
        <v>-1.2015010533707914E-2</v>
      </c>
      <c r="BL10" s="669">
        <v>0.19653578082948037</v>
      </c>
      <c r="BM10" s="670">
        <v>0.13464839871274928</v>
      </c>
      <c r="BN10" s="428">
        <v>2109.4299999999998</v>
      </c>
      <c r="BO10" s="429">
        <v>2651.81</v>
      </c>
      <c r="BP10" s="749">
        <v>542.38000000000011</v>
      </c>
      <c r="BQ10" s="442">
        <v>0.25712159208885821</v>
      </c>
      <c r="BR10" s="669">
        <v>4.9385141029164768E-2</v>
      </c>
      <c r="BS10" s="751">
        <v>3.9488912529663481E-2</v>
      </c>
      <c r="BT10" s="428">
        <v>-1933.92</v>
      </c>
      <c r="BU10" s="750">
        <v>-4299.4799999999996</v>
      </c>
      <c r="BV10" s="749">
        <v>-2365.5599999999995</v>
      </c>
      <c r="BW10" s="442">
        <v>-1.2231943410275499</v>
      </c>
      <c r="BX10" s="669">
        <v>-0.41705196328755784</v>
      </c>
      <c r="BY10" s="670">
        <v>-0.64294943114524628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1882.6</v>
      </c>
      <c r="CG10" s="750">
        <v>1925.07</v>
      </c>
      <c r="CH10" s="749">
        <v>42.470000000000027</v>
      </c>
      <c r="CI10" s="442">
        <v>2.2559226601508567E-2</v>
      </c>
      <c r="CJ10" s="669">
        <v>0.40598474915464772</v>
      </c>
      <c r="CK10" s="670">
        <v>0.28787729246671212</v>
      </c>
      <c r="CL10" s="428">
        <v>1656.13</v>
      </c>
      <c r="CM10" s="429">
        <v>2657.32</v>
      </c>
      <c r="CN10" s="749">
        <v>1001.19</v>
      </c>
      <c r="CO10" s="442">
        <v>0.60453587580685086</v>
      </c>
      <c r="CP10" s="669">
        <v>0.35714624594575944</v>
      </c>
      <c r="CQ10" s="670">
        <v>0.39737884171362264</v>
      </c>
      <c r="CR10" s="428">
        <v>-219.16</v>
      </c>
      <c r="CS10" s="750">
        <v>-407.8</v>
      </c>
      <c r="CT10" s="749">
        <v>-188.64000000000001</v>
      </c>
      <c r="CU10" s="442">
        <v>-0.86074101113341861</v>
      </c>
      <c r="CV10" s="669">
        <v>-4.7262093713339316E-2</v>
      </c>
      <c r="CW10" s="670">
        <v>-6.0982904449150013E-2</v>
      </c>
      <c r="CX10" s="428">
        <v>2340.1</v>
      </c>
      <c r="CY10" s="750">
        <v>5911.6</v>
      </c>
      <c r="CZ10" s="753">
        <v>3571.5000000000005</v>
      </c>
      <c r="DA10" s="404">
        <v>1.5262168283406694</v>
      </c>
      <c r="DB10" s="671">
        <v>5.4785495855443643E-2</v>
      </c>
      <c r="DC10" s="670">
        <v>8.803144090653503E-2</v>
      </c>
      <c r="DD10" s="853">
        <v>0.49535487543992823</v>
      </c>
      <c r="DE10" s="848">
        <v>0.11597219729868763</v>
      </c>
      <c r="DF10" s="907"/>
      <c r="DG10" s="907"/>
    </row>
    <row r="11" spans="1:116" s="7" customFormat="1" ht="19.5" customHeight="1">
      <c r="A11" s="765" t="s">
        <v>28</v>
      </c>
      <c r="B11" s="428">
        <v>15250.96</v>
      </c>
      <c r="C11" s="429">
        <v>26302.3</v>
      </c>
      <c r="D11" s="753">
        <v>11051.34</v>
      </c>
      <c r="E11" s="388">
        <v>0.72463241658230049</v>
      </c>
      <c r="F11" s="428">
        <v>5095.2700000000004</v>
      </c>
      <c r="G11" s="750">
        <v>5846.95</v>
      </c>
      <c r="H11" s="753">
        <v>751.67999999999938</v>
      </c>
      <c r="I11" s="404">
        <v>0.1475250575533778</v>
      </c>
      <c r="J11" s="743">
        <v>0.33409503401753077</v>
      </c>
      <c r="K11" s="670">
        <v>0.22229804998041996</v>
      </c>
      <c r="L11" s="428">
        <v>634.85</v>
      </c>
      <c r="M11" s="429">
        <v>672.73</v>
      </c>
      <c r="N11" s="753">
        <v>37.879999999999995</v>
      </c>
      <c r="O11" s="404">
        <v>5.9667638024730241E-2</v>
      </c>
      <c r="P11" s="743">
        <v>0.12459594879172252</v>
      </c>
      <c r="Q11" s="670">
        <v>0.11505656795423255</v>
      </c>
      <c r="R11" s="428">
        <v>4460.42</v>
      </c>
      <c r="S11" s="750">
        <v>5174.22</v>
      </c>
      <c r="T11" s="753">
        <v>713.80000000000018</v>
      </c>
      <c r="U11" s="404">
        <v>0.16002977298101975</v>
      </c>
      <c r="V11" s="743">
        <v>0.87540405120827747</v>
      </c>
      <c r="W11" s="670">
        <v>0.88494343204576753</v>
      </c>
      <c r="X11" s="428">
        <v>124.22</v>
      </c>
      <c r="Y11" s="429">
        <v>130.30000000000001</v>
      </c>
      <c r="Z11" s="753">
        <v>6.0800000000000125</v>
      </c>
      <c r="AA11" s="404">
        <v>4.8945419417163197E-2</v>
      </c>
      <c r="AB11" s="671">
        <v>2.4379473511707914E-2</v>
      </c>
      <c r="AC11" s="670">
        <v>2.2285123012852858E-2</v>
      </c>
      <c r="AD11" s="428">
        <v>4336.21</v>
      </c>
      <c r="AE11" s="429">
        <v>5043.92</v>
      </c>
      <c r="AF11" s="753">
        <v>707.71</v>
      </c>
      <c r="AG11" s="404">
        <v>0.16320934641080576</v>
      </c>
      <c r="AH11" s="671">
        <v>0.8510265403011027</v>
      </c>
      <c r="AI11" s="670">
        <v>0.86265830903291463</v>
      </c>
      <c r="AJ11" s="428">
        <v>1689.38</v>
      </c>
      <c r="AK11" s="750">
        <v>6502.47</v>
      </c>
      <c r="AL11" s="753">
        <v>4813.09</v>
      </c>
      <c r="AM11" s="404">
        <v>2.8490274538588118</v>
      </c>
      <c r="AN11" s="671">
        <v>0.11077204320252627</v>
      </c>
      <c r="AO11" s="670">
        <v>0.24722058527201046</v>
      </c>
      <c r="AP11" s="428">
        <v>639.73</v>
      </c>
      <c r="AQ11" s="429">
        <v>871.27</v>
      </c>
      <c r="AR11" s="753">
        <v>231.53999999999996</v>
      </c>
      <c r="AS11" s="404">
        <v>0.36193394088130926</v>
      </c>
      <c r="AT11" s="671">
        <v>0.1255536998039358</v>
      </c>
      <c r="AU11" s="670">
        <v>0.14901273313436919</v>
      </c>
      <c r="AV11" s="428">
        <v>552.65</v>
      </c>
      <c r="AW11" s="750">
        <v>502.82</v>
      </c>
      <c r="AX11" s="753">
        <v>-49.829999999999984</v>
      </c>
      <c r="AY11" s="404">
        <v>-9.0165565909707743E-2</v>
      </c>
      <c r="AZ11" s="671">
        <v>0.86388007440639014</v>
      </c>
      <c r="BA11" s="670">
        <v>0.57711157276160086</v>
      </c>
      <c r="BB11" s="428">
        <v>1192.3800000000001</v>
      </c>
      <c r="BC11" s="429">
        <v>1374.09</v>
      </c>
      <c r="BD11" s="753">
        <v>181.70999999999981</v>
      </c>
      <c r="BE11" s="404">
        <v>0.1523926936043877</v>
      </c>
      <c r="BF11" s="671">
        <v>0.26732460171912065</v>
      </c>
      <c r="BG11" s="670">
        <v>0.26556466481904517</v>
      </c>
      <c r="BH11" s="428">
        <v>1192.3800000000001</v>
      </c>
      <c r="BI11" s="429">
        <v>1374.09</v>
      </c>
      <c r="BJ11" s="753">
        <v>181.70999999999981</v>
      </c>
      <c r="BK11" s="404">
        <v>0.1523926936043877</v>
      </c>
      <c r="BL11" s="671">
        <v>0.27498206959533789</v>
      </c>
      <c r="BM11" s="670">
        <v>0.27242501863629875</v>
      </c>
      <c r="BN11" s="428">
        <v>1176.55</v>
      </c>
      <c r="BO11" s="429">
        <v>1957.24</v>
      </c>
      <c r="BP11" s="753">
        <v>780.69</v>
      </c>
      <c r="BQ11" s="404">
        <v>0.66354171093451197</v>
      </c>
      <c r="BR11" s="671">
        <v>7.7145963270508877E-2</v>
      </c>
      <c r="BS11" s="670">
        <v>7.4413264239249044E-2</v>
      </c>
      <c r="BT11" s="428">
        <v>-951.11</v>
      </c>
      <c r="BU11" s="750">
        <v>-1671.8</v>
      </c>
      <c r="BV11" s="753">
        <v>-720.68999999999994</v>
      </c>
      <c r="BW11" s="404">
        <v>-0.75773569828936704</v>
      </c>
      <c r="BX11" s="671">
        <v>-0.21934131418911906</v>
      </c>
      <c r="BY11" s="670">
        <v>-0.33144855588510524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863.36</v>
      </c>
      <c r="CG11" s="750">
        <v>1456.79</v>
      </c>
      <c r="CH11" s="753">
        <v>593.42999999999995</v>
      </c>
      <c r="CI11" s="404">
        <v>0.68734942550037059</v>
      </c>
      <c r="CJ11" s="671">
        <v>0.19910474815564744</v>
      </c>
      <c r="CK11" s="670">
        <v>0.28882099636790431</v>
      </c>
      <c r="CL11" s="428">
        <v>909.74</v>
      </c>
      <c r="CM11" s="429">
        <v>779.18</v>
      </c>
      <c r="CN11" s="753">
        <v>-130.56000000000006</v>
      </c>
      <c r="CO11" s="404">
        <v>-0.1435135313386243</v>
      </c>
      <c r="CP11" s="671">
        <v>0.20980072459590288</v>
      </c>
      <c r="CQ11" s="670">
        <v>0.15447905597233896</v>
      </c>
      <c r="CR11" s="428">
        <v>-14.78</v>
      </c>
      <c r="CS11" s="750">
        <v>-19.57</v>
      </c>
      <c r="CT11" s="753">
        <v>-4.7900000000000009</v>
      </c>
      <c r="CU11" s="404">
        <v>-0.32408660351826801</v>
      </c>
      <c r="CV11" s="671">
        <v>-3.4085065068343088E-3</v>
      </c>
      <c r="CW11" s="670">
        <v>-3.8799187933194817E-3</v>
      </c>
      <c r="CX11" s="428">
        <v>2336.62</v>
      </c>
      <c r="CY11" s="750">
        <v>3125.23</v>
      </c>
      <c r="CZ11" s="753">
        <v>788.61000000000013</v>
      </c>
      <c r="DA11" s="404">
        <v>0.33750032097645322</v>
      </c>
      <c r="DB11" s="671">
        <v>0.15321133882719515</v>
      </c>
      <c r="DC11" s="670">
        <v>0.11881964695102711</v>
      </c>
      <c r="DD11" s="853">
        <v>0.46113772165093481</v>
      </c>
      <c r="DE11" s="848">
        <v>0.38039659629811734</v>
      </c>
    </row>
    <row r="12" spans="1:116" s="7" customFormat="1" ht="19.5" customHeight="1">
      <c r="A12" s="765" t="s">
        <v>0</v>
      </c>
      <c r="B12" s="428">
        <v>19634.669999999998</v>
      </c>
      <c r="C12" s="429">
        <v>25005.24</v>
      </c>
      <c r="D12" s="753">
        <v>5370.5700000000033</v>
      </c>
      <c r="E12" s="388">
        <v>0.27352484151758111</v>
      </c>
      <c r="F12" s="428">
        <v>16426.71</v>
      </c>
      <c r="G12" s="750">
        <v>18536.21</v>
      </c>
      <c r="H12" s="753">
        <v>2109.5</v>
      </c>
      <c r="I12" s="404">
        <v>0.12841889824560124</v>
      </c>
      <c r="J12" s="743">
        <v>0.83661757493250466</v>
      </c>
      <c r="K12" s="670">
        <v>0.7412930249819637</v>
      </c>
      <c r="L12" s="428">
        <v>758.34</v>
      </c>
      <c r="M12" s="429">
        <v>1580.07</v>
      </c>
      <c r="N12" s="753">
        <v>821.7299999999999</v>
      </c>
      <c r="O12" s="404">
        <v>1.0835904739298994</v>
      </c>
      <c r="P12" s="743">
        <v>4.6165056788608314E-2</v>
      </c>
      <c r="Q12" s="670">
        <v>8.5242344578530346E-2</v>
      </c>
      <c r="R12" s="428">
        <v>15668.37</v>
      </c>
      <c r="S12" s="750">
        <v>16956.13</v>
      </c>
      <c r="T12" s="753">
        <v>1287.7600000000002</v>
      </c>
      <c r="U12" s="404">
        <v>8.2188510993804725E-2</v>
      </c>
      <c r="V12" s="743">
        <v>0.95383494321139184</v>
      </c>
      <c r="W12" s="670">
        <v>0.91475711593686093</v>
      </c>
      <c r="X12" s="428">
        <v>2859.49</v>
      </c>
      <c r="Y12" s="429">
        <v>2318.79</v>
      </c>
      <c r="Z12" s="753">
        <v>-540.69999999999982</v>
      </c>
      <c r="AA12" s="404">
        <v>-0.18908966284197526</v>
      </c>
      <c r="AB12" s="671">
        <v>0.17407563656995223</v>
      </c>
      <c r="AC12" s="670">
        <v>0.12509515159787249</v>
      </c>
      <c r="AD12" s="428">
        <v>12808.88</v>
      </c>
      <c r="AE12" s="429">
        <v>14637.35</v>
      </c>
      <c r="AF12" s="753">
        <v>1828.4700000000012</v>
      </c>
      <c r="AG12" s="404">
        <v>0.14275018580859539</v>
      </c>
      <c r="AH12" s="671">
        <v>0.77975930664143944</v>
      </c>
      <c r="AI12" s="670">
        <v>0.78966250382359726</v>
      </c>
      <c r="AJ12" s="428">
        <v>2544.48</v>
      </c>
      <c r="AK12" s="750">
        <v>3262.29</v>
      </c>
      <c r="AL12" s="753">
        <v>717.81</v>
      </c>
      <c r="AM12" s="404">
        <v>0.28210479154876433</v>
      </c>
      <c r="AN12" s="671">
        <v>0.12959117723903688</v>
      </c>
      <c r="AO12" s="670">
        <v>0.13046425469221651</v>
      </c>
      <c r="AP12" s="428">
        <v>1942.29</v>
      </c>
      <c r="AQ12" s="429">
        <v>1314.34</v>
      </c>
      <c r="AR12" s="753">
        <v>-627.95000000000005</v>
      </c>
      <c r="AS12" s="404">
        <v>-0.32330393504574501</v>
      </c>
      <c r="AT12" s="671">
        <v>0.11823974490327036</v>
      </c>
      <c r="AU12" s="670">
        <v>7.0906620069582718E-2</v>
      </c>
      <c r="AV12" s="428">
        <v>-4314.49</v>
      </c>
      <c r="AW12" s="750">
        <v>-2397.33</v>
      </c>
      <c r="AX12" s="753">
        <v>1917.1599999999999</v>
      </c>
      <c r="AY12" s="404">
        <v>0.44435379384353652</v>
      </c>
      <c r="AZ12" s="671">
        <v>-2.2213418181630962</v>
      </c>
      <c r="BA12" s="670">
        <v>-1.8239800964742761</v>
      </c>
      <c r="BB12" s="428">
        <v>-2372.1999999999998</v>
      </c>
      <c r="BC12" s="429">
        <v>-1082.99</v>
      </c>
      <c r="BD12" s="753">
        <v>1289.2099999999998</v>
      </c>
      <c r="BE12" s="404">
        <v>0.54346598094595733</v>
      </c>
      <c r="BF12" s="671">
        <v>-0.15140056049225284</v>
      </c>
      <c r="BG12" s="670">
        <v>-6.3870116589103756E-2</v>
      </c>
      <c r="BH12" s="428">
        <v>-2330.1999999999998</v>
      </c>
      <c r="BI12" s="429">
        <v>-1113.5899999999999</v>
      </c>
      <c r="BJ12" s="753">
        <v>1216.6099999999999</v>
      </c>
      <c r="BK12" s="404">
        <v>0.52210539867822503</v>
      </c>
      <c r="BL12" s="671">
        <v>-0.18192066753689629</v>
      </c>
      <c r="BM12" s="670">
        <v>-7.6078661779625398E-2</v>
      </c>
      <c r="BN12" s="428">
        <v>1569.14</v>
      </c>
      <c r="BO12" s="429">
        <v>2006.3</v>
      </c>
      <c r="BP12" s="753">
        <v>437.15999999999985</v>
      </c>
      <c r="BQ12" s="404">
        <v>0.27859846795059701</v>
      </c>
      <c r="BR12" s="671">
        <v>7.9916800231427373E-2</v>
      </c>
      <c r="BS12" s="670">
        <v>8.0235182705704872E-2</v>
      </c>
      <c r="BT12" s="428">
        <v>580.64</v>
      </c>
      <c r="BU12" s="750">
        <v>186.99</v>
      </c>
      <c r="BV12" s="753">
        <v>-393.65</v>
      </c>
      <c r="BW12" s="404">
        <v>-0.67795880407825848</v>
      </c>
      <c r="BX12" s="671">
        <v>4.533105158296432E-2</v>
      </c>
      <c r="BY12" s="670">
        <v>1.2774853371682717E-2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1502.16</v>
      </c>
      <c r="CG12" s="750">
        <v>1723.29</v>
      </c>
      <c r="CH12" s="753">
        <v>221.12999999999988</v>
      </c>
      <c r="CI12" s="404">
        <v>0.14720802045055112</v>
      </c>
      <c r="CJ12" s="671">
        <v>0.11727489054468464</v>
      </c>
      <c r="CK12" s="670">
        <v>0.11773237642059525</v>
      </c>
      <c r="CL12" s="428">
        <v>4114.32</v>
      </c>
      <c r="CM12" s="429">
        <v>4506.34</v>
      </c>
      <c r="CN12" s="753">
        <v>392.02000000000044</v>
      </c>
      <c r="CO12" s="404">
        <v>9.5281844873515056E-2</v>
      </c>
      <c r="CP12" s="671">
        <v>0.32120841166440783</v>
      </c>
      <c r="CQ12" s="670">
        <v>0.30786583637065451</v>
      </c>
      <c r="CR12" s="428">
        <v>157.72999999999999</v>
      </c>
      <c r="CS12" s="750">
        <v>138.29</v>
      </c>
      <c r="CT12" s="753">
        <v>-19.439999999999998</v>
      </c>
      <c r="CU12" s="404">
        <v>-0.12324858936156723</v>
      </c>
      <c r="CV12" s="671">
        <v>1.2314113333874624E-2</v>
      </c>
      <c r="CW12" s="670">
        <v>9.4477483970800726E-3</v>
      </c>
      <c r="CX12" s="428">
        <v>8784.2099999999991</v>
      </c>
      <c r="CY12" s="750">
        <v>9196.0300000000007</v>
      </c>
      <c r="CZ12" s="753">
        <v>411.82000000000153</v>
      </c>
      <c r="DA12" s="404">
        <v>4.6881848225395518E-2</v>
      </c>
      <c r="DB12" s="671">
        <v>0.44738261452828082</v>
      </c>
      <c r="DC12" s="670">
        <v>0.36776411664115199</v>
      </c>
      <c r="DD12" s="853">
        <v>0.31420858029741866</v>
      </c>
      <c r="DE12" s="848">
        <v>0.37174146959661414</v>
      </c>
    </row>
    <row r="13" spans="1:116" s="7" customFormat="1" ht="19.5" customHeight="1">
      <c r="A13" s="765" t="s">
        <v>24</v>
      </c>
      <c r="B13" s="428">
        <v>24362.6</v>
      </c>
      <c r="C13" s="429">
        <v>24606.880000000001</v>
      </c>
      <c r="D13" s="753">
        <v>244.28000000000247</v>
      </c>
      <c r="E13" s="388">
        <v>1.0026844425471932E-2</v>
      </c>
      <c r="F13" s="428">
        <v>5393.75</v>
      </c>
      <c r="G13" s="750">
        <v>6991.57</v>
      </c>
      <c r="H13" s="753">
        <v>1597.8199999999997</v>
      </c>
      <c r="I13" s="404">
        <v>0.29623545770567783</v>
      </c>
      <c r="J13" s="743">
        <v>0.22139467872887131</v>
      </c>
      <c r="K13" s="670">
        <v>0.28413069840629934</v>
      </c>
      <c r="L13" s="428">
        <v>-1116.28</v>
      </c>
      <c r="M13" s="429">
        <v>12.78</v>
      </c>
      <c r="N13" s="753">
        <v>1129.06</v>
      </c>
      <c r="O13" s="404">
        <v>1.0114487404593828</v>
      </c>
      <c r="P13" s="743">
        <v>-0.20695805330243336</v>
      </c>
      <c r="Q13" s="670">
        <v>1.8279156183804209E-3</v>
      </c>
      <c r="R13" s="428">
        <v>6510.03</v>
      </c>
      <c r="S13" s="750">
        <v>6978.79</v>
      </c>
      <c r="T13" s="753">
        <v>468.76000000000022</v>
      </c>
      <c r="U13" s="404">
        <v>7.2005812569220146E-2</v>
      </c>
      <c r="V13" s="743">
        <v>1.2069580533024333</v>
      </c>
      <c r="W13" s="670">
        <v>0.99817208438161964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6510.03</v>
      </c>
      <c r="AE13" s="429">
        <v>6978.79</v>
      </c>
      <c r="AF13" s="753">
        <v>468.76000000000022</v>
      </c>
      <c r="AG13" s="404">
        <v>7.2005812569220146E-2</v>
      </c>
      <c r="AH13" s="671">
        <v>1.2069580533024333</v>
      </c>
      <c r="AI13" s="670">
        <v>0.99817208438161964</v>
      </c>
      <c r="AJ13" s="428">
        <v>41553.089999999997</v>
      </c>
      <c r="AK13" s="750">
        <v>10788.89</v>
      </c>
      <c r="AL13" s="753">
        <v>-30764.199999999997</v>
      </c>
      <c r="AM13" s="404">
        <v>-0.74035889990371351</v>
      </c>
      <c r="AN13" s="671">
        <v>1.7056098281792584</v>
      </c>
      <c r="AO13" s="670">
        <v>0.43845014077363725</v>
      </c>
      <c r="AP13" s="428">
        <v>2435.9</v>
      </c>
      <c r="AQ13" s="429">
        <v>2582.2199999999998</v>
      </c>
      <c r="AR13" s="753">
        <v>146.31999999999971</v>
      </c>
      <c r="AS13" s="404">
        <v>6.0068147296686934E-2</v>
      </c>
      <c r="AT13" s="671">
        <v>0.45161529548088064</v>
      </c>
      <c r="AU13" s="670">
        <v>0.36933335431097736</v>
      </c>
      <c r="AV13" s="428">
        <v>-12.22</v>
      </c>
      <c r="AW13" s="750">
        <v>-404.9</v>
      </c>
      <c r="AX13" s="753">
        <v>-392.67999999999995</v>
      </c>
      <c r="AY13" s="404">
        <v>-32.134206219312595</v>
      </c>
      <c r="AZ13" s="671">
        <v>-5.0166262982881075E-3</v>
      </c>
      <c r="BA13" s="670">
        <v>-0.1568030609320662</v>
      </c>
      <c r="BB13" s="428">
        <v>2423.6799999999998</v>
      </c>
      <c r="BC13" s="429">
        <v>2177.3200000000002</v>
      </c>
      <c r="BD13" s="753">
        <v>-246.35999999999967</v>
      </c>
      <c r="BE13" s="404">
        <v>-0.10164708212305242</v>
      </c>
      <c r="BF13" s="671">
        <v>0.37229935960356558</v>
      </c>
      <c r="BG13" s="670">
        <v>0.31199104715860487</v>
      </c>
      <c r="BH13" s="428">
        <v>2423.6799999999998</v>
      </c>
      <c r="BI13" s="429">
        <v>2151.33</v>
      </c>
      <c r="BJ13" s="753">
        <v>-272.34999999999991</v>
      </c>
      <c r="BK13" s="404">
        <v>-0.1123704449432268</v>
      </c>
      <c r="BL13" s="671">
        <v>0.37229935960356558</v>
      </c>
      <c r="BM13" s="670">
        <v>0.30826690586763605</v>
      </c>
      <c r="BN13" s="428">
        <v>4866.03</v>
      </c>
      <c r="BO13" s="429">
        <v>5380.28</v>
      </c>
      <c r="BP13" s="753">
        <v>514.25</v>
      </c>
      <c r="BQ13" s="404">
        <v>0.10568163369317493</v>
      </c>
      <c r="BR13" s="671">
        <v>0.19973360807138812</v>
      </c>
      <c r="BS13" s="670">
        <v>0.21864941837404822</v>
      </c>
      <c r="BT13" s="428">
        <v>-985.25</v>
      </c>
      <c r="BU13" s="750">
        <v>38.54</v>
      </c>
      <c r="BV13" s="753">
        <v>1023.79</v>
      </c>
      <c r="BW13" s="404">
        <v>1.0391169753869576</v>
      </c>
      <c r="BX13" s="671">
        <v>-0.15134338858653493</v>
      </c>
      <c r="BY13" s="670">
        <v>5.5224473010364256E-3</v>
      </c>
      <c r="BZ13" s="428">
        <v>0.33</v>
      </c>
      <c r="CA13" s="429">
        <v>0.52</v>
      </c>
      <c r="CB13" s="753">
        <v>0.19</v>
      </c>
      <c r="CC13" s="404">
        <v>0.57575757575757569</v>
      </c>
      <c r="CD13" s="671">
        <v>5.0691010640503967E-5</v>
      </c>
      <c r="CE13" s="670">
        <v>7.4511484082484213E-5</v>
      </c>
      <c r="CF13" s="428">
        <v>848.95</v>
      </c>
      <c r="CG13" s="750">
        <v>927.41</v>
      </c>
      <c r="CH13" s="753">
        <v>78.459999999999923</v>
      </c>
      <c r="CI13" s="404">
        <v>9.2420048294952498E-2</v>
      </c>
      <c r="CJ13" s="671">
        <v>0.13040646510077528</v>
      </c>
      <c r="CK13" s="670">
        <v>0.13288979894795516</v>
      </c>
      <c r="CL13" s="428">
        <v>2045.69</v>
      </c>
      <c r="CM13" s="429">
        <v>2459.0700000000002</v>
      </c>
      <c r="CN13" s="753">
        <v>413.38000000000011</v>
      </c>
      <c r="CO13" s="404">
        <v>0.20207362796904715</v>
      </c>
      <c r="CP13" s="671">
        <v>0.31423664714294713</v>
      </c>
      <c r="CQ13" s="670">
        <v>0.35236337531291245</v>
      </c>
      <c r="CR13" s="428">
        <v>34.06</v>
      </c>
      <c r="CS13" s="750">
        <v>-82.4</v>
      </c>
      <c r="CT13" s="753">
        <v>-116.46000000000001</v>
      </c>
      <c r="CU13" s="404">
        <v>-3.4192601291837934</v>
      </c>
      <c r="CV13" s="671">
        <v>5.2319267345926216E-3</v>
      </c>
      <c r="CW13" s="670">
        <v>-1.1807204400762885E-2</v>
      </c>
      <c r="CX13" s="428">
        <v>2142.56</v>
      </c>
      <c r="CY13" s="750">
        <v>1484.31</v>
      </c>
      <c r="CZ13" s="753">
        <v>-658.25</v>
      </c>
      <c r="DA13" s="404">
        <v>-0.30722593532969905</v>
      </c>
      <c r="DB13" s="671">
        <v>8.7944636450953517E-2</v>
      </c>
      <c r="DC13" s="670">
        <v>6.0320934632915671E-2</v>
      </c>
      <c r="DD13" s="853">
        <v>0.67088323709721776</v>
      </c>
      <c r="DE13" s="848">
        <v>0.78731126742601509</v>
      </c>
      <c r="DF13" s="911"/>
      <c r="DG13" s="907"/>
    </row>
    <row r="14" spans="1:116" s="7" customFormat="1" ht="19.5" customHeight="1">
      <c r="A14" s="765" t="s">
        <v>2</v>
      </c>
      <c r="B14" s="428">
        <v>21217.040000000001</v>
      </c>
      <c r="C14" s="429">
        <v>21972.86</v>
      </c>
      <c r="D14" s="753">
        <v>755.81999999999971</v>
      </c>
      <c r="E14" s="388">
        <v>3.562325376207047E-2</v>
      </c>
      <c r="F14" s="428">
        <v>873.62</v>
      </c>
      <c r="G14" s="750">
        <v>739.01</v>
      </c>
      <c r="H14" s="753">
        <v>-134.61000000000001</v>
      </c>
      <c r="I14" s="404">
        <v>-0.15408301092007967</v>
      </c>
      <c r="J14" s="743">
        <v>4.1175394871292133E-2</v>
      </c>
      <c r="K14" s="670">
        <v>3.3632854348500829E-2</v>
      </c>
      <c r="L14" s="428">
        <v>190.79</v>
      </c>
      <c r="M14" s="429">
        <v>97.79</v>
      </c>
      <c r="N14" s="753">
        <v>-92.999999999999986</v>
      </c>
      <c r="O14" s="404">
        <v>-0.48744693118087945</v>
      </c>
      <c r="P14" s="743">
        <v>0.21839014674572468</v>
      </c>
      <c r="Q14" s="670">
        <v>0.13232567894886402</v>
      </c>
      <c r="R14" s="428">
        <v>682.83</v>
      </c>
      <c r="S14" s="750">
        <v>641.22</v>
      </c>
      <c r="T14" s="753">
        <v>-41.610000000000014</v>
      </c>
      <c r="U14" s="404">
        <v>-6.0937568648126196E-2</v>
      </c>
      <c r="V14" s="743">
        <v>0.78160985325427534</v>
      </c>
      <c r="W14" s="670">
        <v>0.86767432105113607</v>
      </c>
      <c r="X14" s="428">
        <v>136.94</v>
      </c>
      <c r="Y14" s="429">
        <v>155.38999999999999</v>
      </c>
      <c r="Z14" s="753">
        <v>18.449999999999989</v>
      </c>
      <c r="AA14" s="404">
        <v>0.13473053892215561</v>
      </c>
      <c r="AB14" s="671">
        <v>0.15675007440305855</v>
      </c>
      <c r="AC14" s="670">
        <v>0.21026779069295407</v>
      </c>
      <c r="AD14" s="428">
        <v>545.89</v>
      </c>
      <c r="AE14" s="429">
        <v>485.84</v>
      </c>
      <c r="AF14" s="753">
        <v>-60.050000000000011</v>
      </c>
      <c r="AG14" s="404">
        <v>-0.11000384692886847</v>
      </c>
      <c r="AH14" s="671">
        <v>0.6248597788512168</v>
      </c>
      <c r="AI14" s="670">
        <v>0.65742006197480407</v>
      </c>
      <c r="AJ14" s="428">
        <v>3462.74</v>
      </c>
      <c r="AK14" s="750">
        <v>99.74</v>
      </c>
      <c r="AL14" s="753">
        <v>-3363</v>
      </c>
      <c r="AM14" s="404">
        <v>-0.97119622033418629</v>
      </c>
      <c r="AN14" s="671">
        <v>0.16320561209292153</v>
      </c>
      <c r="AO14" s="670">
        <v>4.5392361303899439E-3</v>
      </c>
      <c r="AP14" s="428">
        <v>128.53</v>
      </c>
      <c r="AQ14" s="429">
        <v>1.49</v>
      </c>
      <c r="AR14" s="753">
        <v>-127.04</v>
      </c>
      <c r="AS14" s="404">
        <v>-0.98840737570995107</v>
      </c>
      <c r="AT14" s="671">
        <v>0.14712346329067558</v>
      </c>
      <c r="AU14" s="670">
        <v>2.016210876713441E-3</v>
      </c>
      <c r="AV14" s="428">
        <v>-416.82</v>
      </c>
      <c r="AW14" s="750">
        <v>56.52</v>
      </c>
      <c r="AX14" s="753">
        <v>473.34</v>
      </c>
      <c r="AY14" s="404">
        <v>1.135598099899237</v>
      </c>
      <c r="AZ14" s="671">
        <v>-3.2429782930055238</v>
      </c>
      <c r="BA14" s="670">
        <v>37.932885906040269</v>
      </c>
      <c r="BB14" s="428">
        <v>-288.29000000000002</v>
      </c>
      <c r="BC14" s="429">
        <v>58.01</v>
      </c>
      <c r="BD14" s="753">
        <v>346.3</v>
      </c>
      <c r="BE14" s="404">
        <v>1.2012209927503554</v>
      </c>
      <c r="BF14" s="671">
        <v>-0.42219879032848584</v>
      </c>
      <c r="BG14" s="670">
        <v>9.0468170050840582E-2</v>
      </c>
      <c r="BH14" s="428">
        <v>-288.29000000000002</v>
      </c>
      <c r="BI14" s="429">
        <v>58.01</v>
      </c>
      <c r="BJ14" s="753">
        <v>346.3</v>
      </c>
      <c r="BK14" s="404">
        <v>1.2012209927503554</v>
      </c>
      <c r="BL14" s="671">
        <v>-0.52811005880305562</v>
      </c>
      <c r="BM14" s="670">
        <v>0.11940144903671991</v>
      </c>
      <c r="BN14" s="428">
        <v>1461.42</v>
      </c>
      <c r="BO14" s="429">
        <v>1558.07</v>
      </c>
      <c r="BP14" s="753">
        <v>96.649999999999864</v>
      </c>
      <c r="BQ14" s="404">
        <v>6.6134307728099972E-2</v>
      </c>
      <c r="BR14" s="671">
        <v>6.8879542103893854E-2</v>
      </c>
      <c r="BS14" s="670">
        <v>7.0908839359100265E-2</v>
      </c>
      <c r="BT14" s="428">
        <v>-4724.83</v>
      </c>
      <c r="BU14" s="750">
        <v>-3892.53</v>
      </c>
      <c r="BV14" s="753">
        <v>832.29999999999973</v>
      </c>
      <c r="BW14" s="404">
        <v>0.17615448598150615</v>
      </c>
      <c r="BX14" s="671">
        <v>-8.6552785359687849</v>
      </c>
      <c r="BY14" s="670">
        <v>-8.0119586695208316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444.69</v>
      </c>
      <c r="CG14" s="750">
        <v>473.38</v>
      </c>
      <c r="CH14" s="753">
        <v>28.689999999999998</v>
      </c>
      <c r="CI14" s="404">
        <v>6.4516854437923044E-2</v>
      </c>
      <c r="CJ14" s="671">
        <v>0.81461466595834331</v>
      </c>
      <c r="CK14" s="670">
        <v>0.97435369669026839</v>
      </c>
      <c r="CL14" s="428">
        <v>2277.7399999999998</v>
      </c>
      <c r="CM14" s="429">
        <v>1617.03</v>
      </c>
      <c r="CN14" s="753">
        <v>-660.70999999999981</v>
      </c>
      <c r="CO14" s="404">
        <v>-0.29007261583850652</v>
      </c>
      <c r="CP14" s="671">
        <v>4.1725256003956837</v>
      </c>
      <c r="CQ14" s="670">
        <v>3.3283179647620615</v>
      </c>
      <c r="CR14" s="428">
        <v>20.62</v>
      </c>
      <c r="CS14" s="750">
        <v>61.13</v>
      </c>
      <c r="CT14" s="753">
        <v>40.510000000000005</v>
      </c>
      <c r="CU14" s="404">
        <v>1.9645974781765279</v>
      </c>
      <c r="CV14" s="671">
        <v>3.7773177746432435E-2</v>
      </c>
      <c r="CW14" s="670">
        <v>0.12582331631812943</v>
      </c>
      <c r="CX14" s="428">
        <v>2815.96</v>
      </c>
      <c r="CY14" s="750">
        <v>2168.8200000000002</v>
      </c>
      <c r="CZ14" s="753">
        <v>-647.13999999999987</v>
      </c>
      <c r="DA14" s="404">
        <v>-0.229811503004304</v>
      </c>
      <c r="DB14" s="671">
        <v>0.13272162375147523</v>
      </c>
      <c r="DC14" s="670">
        <v>9.8704492724206144E-2</v>
      </c>
      <c r="DD14" s="853">
        <v>-4.1584568319624831</v>
      </c>
      <c r="DE14" s="848">
        <v>-3.4640828256216039</v>
      </c>
      <c r="DF14" s="912"/>
      <c r="DG14" s="907"/>
    </row>
    <row r="15" spans="1:116" s="7" customFormat="1" ht="19.5" customHeight="1">
      <c r="A15" s="765" t="s">
        <v>23</v>
      </c>
      <c r="B15" s="428">
        <v>18113.43</v>
      </c>
      <c r="C15" s="429">
        <v>18525.71</v>
      </c>
      <c r="D15" s="753">
        <v>412.27999999999884</v>
      </c>
      <c r="E15" s="388">
        <v>2.2761012132986345E-2</v>
      </c>
      <c r="F15" s="428">
        <v>1663.11</v>
      </c>
      <c r="G15" s="750">
        <v>1511.6</v>
      </c>
      <c r="H15" s="753">
        <v>-151.51</v>
      </c>
      <c r="I15" s="404">
        <v>-9.1100408271250849E-2</v>
      </c>
      <c r="J15" s="743">
        <v>9.1816403629792917E-2</v>
      </c>
      <c r="K15" s="670">
        <v>8.1594713508955932E-2</v>
      </c>
      <c r="L15" s="428">
        <v>-61.33</v>
      </c>
      <c r="M15" s="429">
        <v>-19.48</v>
      </c>
      <c r="N15" s="753">
        <v>41.849999999999994</v>
      </c>
      <c r="O15" s="404">
        <v>0.68237404206750363</v>
      </c>
      <c r="P15" s="743">
        <v>-3.6876694866845854E-2</v>
      </c>
      <c r="Q15" s="670">
        <v>-1.2887007144747289E-2</v>
      </c>
      <c r="R15" s="428">
        <v>1724.44</v>
      </c>
      <c r="S15" s="750">
        <v>1531.08</v>
      </c>
      <c r="T15" s="753">
        <v>-193.36000000000013</v>
      </c>
      <c r="U15" s="404">
        <v>-0.11212915497204896</v>
      </c>
      <c r="V15" s="743">
        <v>1.036876694866846</v>
      </c>
      <c r="W15" s="670">
        <v>1.0128870071447473</v>
      </c>
      <c r="X15" s="428">
        <v>290.10000000000002</v>
      </c>
      <c r="Y15" s="429">
        <v>303</v>
      </c>
      <c r="Z15" s="753">
        <v>12.899999999999977</v>
      </c>
      <c r="AA15" s="404">
        <v>4.4467425025853075E-2</v>
      </c>
      <c r="AB15" s="671">
        <v>0.17443223839673866</v>
      </c>
      <c r="AC15" s="670">
        <v>0.20044985445885155</v>
      </c>
      <c r="AD15" s="428">
        <v>1434.33</v>
      </c>
      <c r="AE15" s="429">
        <v>1228.07</v>
      </c>
      <c r="AF15" s="753">
        <v>-206.26</v>
      </c>
      <c r="AG15" s="404">
        <v>-0.14380233279649732</v>
      </c>
      <c r="AH15" s="671">
        <v>0.86243844363872502</v>
      </c>
      <c r="AI15" s="670">
        <v>0.81243053717914793</v>
      </c>
      <c r="AJ15" s="428">
        <v>8802.6200000000008</v>
      </c>
      <c r="AK15" s="750">
        <v>5542.03</v>
      </c>
      <c r="AL15" s="753">
        <v>-3260.5900000000011</v>
      </c>
      <c r="AM15" s="404">
        <v>-0.37041130936016786</v>
      </c>
      <c r="AN15" s="671">
        <v>0.48597201082290881</v>
      </c>
      <c r="AO15" s="670">
        <v>0.29915344675048894</v>
      </c>
      <c r="AP15" s="428">
        <v>981.75</v>
      </c>
      <c r="AQ15" s="429">
        <v>590.80999999999995</v>
      </c>
      <c r="AR15" s="753">
        <v>-390.94000000000005</v>
      </c>
      <c r="AS15" s="404">
        <v>-0.39820728291316532</v>
      </c>
      <c r="AT15" s="671">
        <v>0.59030972094449563</v>
      </c>
      <c r="AU15" s="670">
        <v>0.39085075416776927</v>
      </c>
      <c r="AV15" s="428">
        <v>149.68</v>
      </c>
      <c r="AW15" s="750">
        <v>386.64</v>
      </c>
      <c r="AX15" s="753">
        <v>236.95999999999998</v>
      </c>
      <c r="AY15" s="404">
        <v>1.5831106360235165</v>
      </c>
      <c r="AZ15" s="671">
        <v>0.15246243952126307</v>
      </c>
      <c r="BA15" s="670">
        <v>0.65442358795551869</v>
      </c>
      <c r="BB15" s="428">
        <v>1131.43</v>
      </c>
      <c r="BC15" s="429">
        <v>977.45</v>
      </c>
      <c r="BD15" s="753">
        <v>-153.98000000000002</v>
      </c>
      <c r="BE15" s="404">
        <v>-0.13609326250850695</v>
      </c>
      <c r="BF15" s="671">
        <v>0.65611444874857927</v>
      </c>
      <c r="BG15" s="670">
        <v>0.63840556992449782</v>
      </c>
      <c r="BH15" s="428">
        <v>1131.43</v>
      </c>
      <c r="BI15" s="429">
        <v>977.45</v>
      </c>
      <c r="BJ15" s="753">
        <v>-153.98000000000002</v>
      </c>
      <c r="BK15" s="404">
        <v>-0.13609326250850695</v>
      </c>
      <c r="BL15" s="671">
        <v>0.78882126149491405</v>
      </c>
      <c r="BM15" s="670">
        <v>0.79592368513195511</v>
      </c>
      <c r="BN15" s="428">
        <v>2627.38</v>
      </c>
      <c r="BO15" s="429">
        <v>2713.68</v>
      </c>
      <c r="BP15" s="753">
        <v>86.299999999999727</v>
      </c>
      <c r="BQ15" s="404">
        <v>3.2846409731367265E-2</v>
      </c>
      <c r="BR15" s="671">
        <v>0.1450514894197289</v>
      </c>
      <c r="BS15" s="670">
        <v>0.1464818352441013</v>
      </c>
      <c r="BT15" s="428">
        <v>-1619.12</v>
      </c>
      <c r="BU15" s="750">
        <v>-1217.68</v>
      </c>
      <c r="BV15" s="753">
        <v>401.43999999999983</v>
      </c>
      <c r="BW15" s="404">
        <v>0.24793715104501202</v>
      </c>
      <c r="BX15" s="671">
        <v>-1.1288336714703031</v>
      </c>
      <c r="BY15" s="670">
        <v>-0.99153957021993866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1203.44</v>
      </c>
      <c r="CG15" s="750">
        <v>1377.55</v>
      </c>
      <c r="CH15" s="753">
        <v>174.1099999999999</v>
      </c>
      <c r="CI15" s="404">
        <v>0.14467692614505076</v>
      </c>
      <c r="CJ15" s="671">
        <v>0.83902588665091027</v>
      </c>
      <c r="CK15" s="670">
        <v>1.1217194459599209</v>
      </c>
      <c r="CL15" s="428">
        <v>1395.57</v>
      </c>
      <c r="CM15" s="429">
        <v>965.94</v>
      </c>
      <c r="CN15" s="753">
        <v>-429.62999999999988</v>
      </c>
      <c r="CO15" s="404">
        <v>-0.30785270534620257</v>
      </c>
      <c r="CP15" s="671">
        <v>0.97297692999518937</v>
      </c>
      <c r="CQ15" s="670">
        <v>0.78655125522160796</v>
      </c>
      <c r="CR15" s="428">
        <v>79.78</v>
      </c>
      <c r="CS15" s="750">
        <v>-29.41</v>
      </c>
      <c r="CT15" s="753">
        <v>-109.19</v>
      </c>
      <c r="CU15" s="404">
        <v>-1.3686387565805966</v>
      </c>
      <c r="CV15" s="671">
        <v>5.562178857027323E-2</v>
      </c>
      <c r="CW15" s="670">
        <v>-2.3948146278306614E-2</v>
      </c>
      <c r="CX15" s="428">
        <v>-756.77</v>
      </c>
      <c r="CY15" s="750">
        <v>-845.78</v>
      </c>
      <c r="CZ15" s="753">
        <v>-89.009999999999991</v>
      </c>
      <c r="DA15" s="404">
        <v>-0.11761829882262774</v>
      </c>
      <c r="DB15" s="671">
        <v>-4.1779497312215301E-2</v>
      </c>
      <c r="DC15" s="670">
        <v>-4.5654390573964504E-2</v>
      </c>
      <c r="DD15" s="853">
        <v>1.5276121952409836</v>
      </c>
      <c r="DE15" s="848">
        <v>1.6887066698152386</v>
      </c>
      <c r="DF15" s="905"/>
      <c r="DG15" s="907"/>
    </row>
    <row r="16" spans="1:116" s="7" customFormat="1" ht="19.5" customHeight="1">
      <c r="A16" s="765" t="s">
        <v>483</v>
      </c>
      <c r="B16" s="428">
        <v>4837.51</v>
      </c>
      <c r="C16" s="429">
        <v>7739.32</v>
      </c>
      <c r="D16" s="753">
        <v>2901.8099999999995</v>
      </c>
      <c r="E16" s="388">
        <v>0.59985612432842506</v>
      </c>
      <c r="F16" s="428">
        <v>264.57</v>
      </c>
      <c r="G16" s="750">
        <v>1966.14</v>
      </c>
      <c r="H16" s="753">
        <v>1701.5700000000002</v>
      </c>
      <c r="I16" s="404">
        <v>6.431454813470916</v>
      </c>
      <c r="J16" s="743">
        <v>5.4691359811142502E-2</v>
      </c>
      <c r="K16" s="670">
        <v>0.25404557506344227</v>
      </c>
      <c r="L16" s="428">
        <v>-167.04</v>
      </c>
      <c r="M16" s="429">
        <v>1433.82</v>
      </c>
      <c r="N16" s="753">
        <v>1600.86</v>
      </c>
      <c r="O16" s="404">
        <v>9.5836925287356323</v>
      </c>
      <c r="P16" s="743">
        <v>-0.63136410023812217</v>
      </c>
      <c r="Q16" s="670">
        <v>0.72925630931673224</v>
      </c>
      <c r="R16" s="428">
        <v>431.6</v>
      </c>
      <c r="S16" s="750">
        <v>532.33000000000004</v>
      </c>
      <c r="T16" s="753">
        <v>100.73000000000002</v>
      </c>
      <c r="U16" s="404">
        <v>0.23338739573679335</v>
      </c>
      <c r="V16" s="743">
        <v>1.631326303057792</v>
      </c>
      <c r="W16" s="670">
        <v>0.2707487767910729</v>
      </c>
      <c r="X16" s="428">
        <v>71.92</v>
      </c>
      <c r="Y16" s="429">
        <v>25.57</v>
      </c>
      <c r="Z16" s="753">
        <v>-46.35</v>
      </c>
      <c r="AA16" s="404">
        <v>-0.64446607341490547</v>
      </c>
      <c r="AB16" s="671">
        <v>0.27183732093585822</v>
      </c>
      <c r="AC16" s="670">
        <v>1.3005177657745634E-2</v>
      </c>
      <c r="AD16" s="428">
        <v>359.68</v>
      </c>
      <c r="AE16" s="429">
        <v>506.76</v>
      </c>
      <c r="AF16" s="753">
        <v>147.07999999999998</v>
      </c>
      <c r="AG16" s="404">
        <v>0.40891903914590744</v>
      </c>
      <c r="AH16" s="671">
        <v>1.3594889821219338</v>
      </c>
      <c r="AI16" s="670">
        <v>0.25774359913332723</v>
      </c>
      <c r="AJ16" s="428">
        <v>14078.71</v>
      </c>
      <c r="AK16" s="750">
        <v>3373.14</v>
      </c>
      <c r="AL16" s="753">
        <v>-10705.57</v>
      </c>
      <c r="AM16" s="404">
        <v>-0.76040844651250006</v>
      </c>
      <c r="AN16" s="671">
        <v>2.9103216324100618</v>
      </c>
      <c r="AO16" s="670">
        <v>0.43584449279781684</v>
      </c>
      <c r="AP16" s="428">
        <v>264.97000000000003</v>
      </c>
      <c r="AQ16" s="429">
        <v>21.37</v>
      </c>
      <c r="AR16" s="753">
        <v>-243.60000000000002</v>
      </c>
      <c r="AS16" s="404">
        <v>-0.91934936030494019</v>
      </c>
      <c r="AT16" s="671">
        <v>1.001511887213214</v>
      </c>
      <c r="AU16" s="670">
        <v>1.0869012379586398E-2</v>
      </c>
      <c r="AV16" s="428">
        <v>-213.95</v>
      </c>
      <c r="AW16" s="750">
        <v>-54.8</v>
      </c>
      <c r="AX16" s="753">
        <v>159.14999999999998</v>
      </c>
      <c r="AY16" s="404">
        <v>0.74386538910960498</v>
      </c>
      <c r="AZ16" s="671">
        <v>-0.80744989998867789</v>
      </c>
      <c r="BA16" s="670">
        <v>-2.564342536265793</v>
      </c>
      <c r="BB16" s="428">
        <v>51.01</v>
      </c>
      <c r="BC16" s="429">
        <v>-33.43</v>
      </c>
      <c r="BD16" s="753">
        <v>-84.44</v>
      </c>
      <c r="BE16" s="404">
        <v>-1.6553616937855322</v>
      </c>
      <c r="BF16" s="671">
        <v>0.11818813716404077</v>
      </c>
      <c r="BG16" s="670">
        <v>-6.2799391354986564E-2</v>
      </c>
      <c r="BH16" s="428">
        <v>36.25</v>
      </c>
      <c r="BI16" s="429">
        <v>-33.43</v>
      </c>
      <c r="BJ16" s="753">
        <v>-69.680000000000007</v>
      </c>
      <c r="BK16" s="404">
        <v>-1.9222068965517243</v>
      </c>
      <c r="BL16" s="671">
        <v>0.10078403024911031</v>
      </c>
      <c r="BM16" s="670">
        <v>-6.5968111137422056E-2</v>
      </c>
      <c r="BN16" s="428">
        <v>451.31</v>
      </c>
      <c r="BO16" s="429">
        <v>463.65</v>
      </c>
      <c r="BP16" s="753">
        <v>12.339999999999975</v>
      </c>
      <c r="BQ16" s="404">
        <v>2.7342624803350191E-2</v>
      </c>
      <c r="BR16" s="671">
        <v>9.3293863992012421E-2</v>
      </c>
      <c r="BS16" s="670">
        <v>5.990836404231896E-2</v>
      </c>
      <c r="BT16" s="428">
        <v>-1404.11</v>
      </c>
      <c r="BU16" s="750">
        <v>-175.22</v>
      </c>
      <c r="BV16" s="753">
        <v>1228.8899999999999</v>
      </c>
      <c r="BW16" s="404">
        <v>0.87520920725584173</v>
      </c>
      <c r="BX16" s="671">
        <v>-3.9037755782918144</v>
      </c>
      <c r="BY16" s="670">
        <v>-0.34576525376904255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436.08</v>
      </c>
      <c r="CG16" s="750">
        <v>28.72</v>
      </c>
      <c r="CH16" s="753">
        <v>-407.36</v>
      </c>
      <c r="CI16" s="404">
        <v>-0.9341405246743717</v>
      </c>
      <c r="CJ16" s="671">
        <v>1.2124110320284698</v>
      </c>
      <c r="CK16" s="670">
        <v>5.6673770621201359E-2</v>
      </c>
      <c r="CL16" s="428">
        <v>459.07</v>
      </c>
      <c r="CM16" s="429">
        <v>155.03</v>
      </c>
      <c r="CN16" s="753">
        <v>-304.03999999999996</v>
      </c>
      <c r="CO16" s="404">
        <v>-0.66229551048859647</v>
      </c>
      <c r="CP16" s="671">
        <v>1.2763289590747331</v>
      </c>
      <c r="CQ16" s="670">
        <v>0.30592390875365066</v>
      </c>
      <c r="CR16" s="428">
        <v>93.08</v>
      </c>
      <c r="CS16" s="750">
        <v>67.27</v>
      </c>
      <c r="CT16" s="753">
        <v>-25.810000000000002</v>
      </c>
      <c r="CU16" s="404">
        <v>-0.2772883541039966</v>
      </c>
      <c r="CV16" s="671">
        <v>0.25878558718861211</v>
      </c>
      <c r="CW16" s="670">
        <v>0.13274528376351724</v>
      </c>
      <c r="CX16" s="428">
        <v>739.3</v>
      </c>
      <c r="CY16" s="750">
        <v>464.38</v>
      </c>
      <c r="CZ16" s="753">
        <v>-274.91999999999996</v>
      </c>
      <c r="DA16" s="404">
        <v>-0.37186527796564317</v>
      </c>
      <c r="DB16" s="671">
        <v>0.15282655746448068</v>
      </c>
      <c r="DC16" s="670">
        <v>6.0002687574618963E-2</v>
      </c>
      <c r="DD16" s="853">
        <v>-1.0554381672597866</v>
      </c>
      <c r="DE16" s="848">
        <v>8.3609598231904642E-2</v>
      </c>
      <c r="DF16" s="905"/>
      <c r="DG16" s="907"/>
    </row>
    <row r="17" spans="1:111" s="7" customFormat="1" ht="19.5" customHeight="1">
      <c r="A17" s="765" t="s">
        <v>27</v>
      </c>
      <c r="B17" s="428">
        <v>7570.07</v>
      </c>
      <c r="C17" s="429">
        <v>6738.72</v>
      </c>
      <c r="D17" s="753">
        <v>-831.34999999999945</v>
      </c>
      <c r="E17" s="388">
        <v>-0.10982064895040594</v>
      </c>
      <c r="F17" s="428">
        <v>129.94</v>
      </c>
      <c r="G17" s="750">
        <v>80.400000000000006</v>
      </c>
      <c r="H17" s="753">
        <v>-49.539999999999992</v>
      </c>
      <c r="I17" s="404">
        <v>-0.38125288594736029</v>
      </c>
      <c r="J17" s="743">
        <v>1.7164966770452584E-2</v>
      </c>
      <c r="K17" s="670">
        <v>1.1931049220029917E-2</v>
      </c>
      <c r="L17" s="428">
        <v>45.65</v>
      </c>
      <c r="M17" s="429">
        <v>3.53</v>
      </c>
      <c r="N17" s="753">
        <v>-42.12</v>
      </c>
      <c r="O17" s="404">
        <v>-0.92267250821467683</v>
      </c>
      <c r="P17" s="743">
        <v>0.35131599199630598</v>
      </c>
      <c r="Q17" s="670">
        <v>4.3905472636815913E-2</v>
      </c>
      <c r="R17" s="428">
        <v>84.29</v>
      </c>
      <c r="S17" s="750">
        <v>76.88</v>
      </c>
      <c r="T17" s="753">
        <v>-7.4100000000000108</v>
      </c>
      <c r="U17" s="404">
        <v>-8.7910784197413813E-2</v>
      </c>
      <c r="V17" s="743">
        <v>0.64868400800369408</v>
      </c>
      <c r="W17" s="670">
        <v>0.95621890547263666</v>
      </c>
      <c r="X17" s="428">
        <v>24.1</v>
      </c>
      <c r="Y17" s="429">
        <v>8.1999999999999993</v>
      </c>
      <c r="Z17" s="753">
        <v>-15.900000000000002</v>
      </c>
      <c r="AA17" s="404">
        <v>-0.65975103734439844</v>
      </c>
      <c r="AB17" s="671">
        <v>0.18547021702324151</v>
      </c>
      <c r="AC17" s="670">
        <v>0.10199004975124376</v>
      </c>
      <c r="AD17" s="428">
        <v>60.19</v>
      </c>
      <c r="AE17" s="429">
        <v>68.680000000000007</v>
      </c>
      <c r="AF17" s="753">
        <v>8.4900000000000091</v>
      </c>
      <c r="AG17" s="404">
        <v>0.1410533311181261</v>
      </c>
      <c r="AH17" s="671">
        <v>0.46321379098045251</v>
      </c>
      <c r="AI17" s="670">
        <v>0.85422885572139307</v>
      </c>
      <c r="AJ17" s="428">
        <v>210.64</v>
      </c>
      <c r="AK17" s="750">
        <v>4561.62</v>
      </c>
      <c r="AL17" s="753">
        <v>4350.9799999999996</v>
      </c>
      <c r="AM17" s="404">
        <v>20.656000759589819</v>
      </c>
      <c r="AN17" s="671">
        <v>2.7825370174912517E-2</v>
      </c>
      <c r="AO17" s="670">
        <v>0.67692677541135404</v>
      </c>
      <c r="AP17" s="428">
        <v>0.28000000000000003</v>
      </c>
      <c r="AQ17" s="429">
        <v>14.7</v>
      </c>
      <c r="AR17" s="753">
        <v>14.42</v>
      </c>
      <c r="AS17" s="404">
        <v>51.499999999999993</v>
      </c>
      <c r="AT17" s="671">
        <v>2.1548406957057104E-3</v>
      </c>
      <c r="AU17" s="670">
        <v>0.18283582089552236</v>
      </c>
      <c r="AV17" s="428">
        <v>-68.16</v>
      </c>
      <c r="AW17" s="750">
        <v>164.02</v>
      </c>
      <c r="AX17" s="753">
        <v>232.18</v>
      </c>
      <c r="AY17" s="404">
        <v>3.4063967136150239</v>
      </c>
      <c r="AZ17" s="671">
        <v>-243.42857142857139</v>
      </c>
      <c r="BA17" s="670">
        <v>11.157823129251701</v>
      </c>
      <c r="BB17" s="428">
        <v>-67.88</v>
      </c>
      <c r="BC17" s="429">
        <v>178.72</v>
      </c>
      <c r="BD17" s="753">
        <v>246.6</v>
      </c>
      <c r="BE17" s="404">
        <v>3.6328815556865059</v>
      </c>
      <c r="BF17" s="671">
        <v>-0.80531498398386514</v>
      </c>
      <c r="BG17" s="670">
        <v>2.3246618106139438</v>
      </c>
      <c r="BH17" s="428">
        <v>-67.88</v>
      </c>
      <c r="BI17" s="429">
        <v>178.72</v>
      </c>
      <c r="BJ17" s="753">
        <v>246.6</v>
      </c>
      <c r="BK17" s="404">
        <v>3.6328815556865059</v>
      </c>
      <c r="BL17" s="671">
        <v>-1.1277620867253697</v>
      </c>
      <c r="BM17" s="670">
        <v>2.6022131624927196</v>
      </c>
      <c r="BN17" s="428">
        <v>158.85</v>
      </c>
      <c r="BO17" s="429">
        <v>410.76</v>
      </c>
      <c r="BP17" s="753">
        <v>251.91</v>
      </c>
      <c r="BQ17" s="404">
        <v>1.5858356940509915</v>
      </c>
      <c r="BR17" s="671">
        <v>2.0983953913239903E-2</v>
      </c>
      <c r="BS17" s="670">
        <v>6.0955196239048361E-2</v>
      </c>
      <c r="BT17" s="428">
        <v>-651.52</v>
      </c>
      <c r="BU17" s="750">
        <v>-656.75</v>
      </c>
      <c r="BV17" s="753">
        <v>-5.2300000000000182</v>
      </c>
      <c r="BW17" s="404">
        <v>-8.0273821218074942E-3</v>
      </c>
      <c r="BX17" s="671">
        <v>-10.824389433460707</v>
      </c>
      <c r="BY17" s="670">
        <v>-9.5624635993011058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198.38</v>
      </c>
      <c r="CG17" s="750">
        <v>166.59</v>
      </c>
      <c r="CH17" s="753">
        <v>-31.789999999999992</v>
      </c>
      <c r="CI17" s="404">
        <v>-0.16024800887186205</v>
      </c>
      <c r="CJ17" s="671">
        <v>3.2958963282937366</v>
      </c>
      <c r="CK17" s="670">
        <v>2.4255969714618519</v>
      </c>
      <c r="CL17" s="428">
        <v>426.57</v>
      </c>
      <c r="CM17" s="429">
        <v>259.54000000000002</v>
      </c>
      <c r="CN17" s="753">
        <v>-167.02999999999997</v>
      </c>
      <c r="CO17" s="404">
        <v>-0.3915652765079588</v>
      </c>
      <c r="CP17" s="671">
        <v>7.0870576507725538</v>
      </c>
      <c r="CQ17" s="670">
        <v>3.7789749563191615</v>
      </c>
      <c r="CR17" s="428">
        <v>75.91</v>
      </c>
      <c r="CS17" s="750">
        <v>-55.5</v>
      </c>
      <c r="CT17" s="753">
        <v>-131.41</v>
      </c>
      <c r="CU17" s="404">
        <v>-1.7311289685153473</v>
      </c>
      <c r="CV17" s="671">
        <v>1.2611729523176607</v>
      </c>
      <c r="CW17" s="670">
        <v>-0.80809551543389624</v>
      </c>
      <c r="CX17" s="428">
        <v>78.739999999999995</v>
      </c>
      <c r="CY17" s="750">
        <v>176.08</v>
      </c>
      <c r="CZ17" s="753">
        <v>97.340000000000018</v>
      </c>
      <c r="DA17" s="404">
        <v>1.2362204724409451</v>
      </c>
      <c r="DB17" s="671">
        <v>1.040148902189808E-2</v>
      </c>
      <c r="DC17" s="670">
        <v>2.6129591376403829E-2</v>
      </c>
      <c r="DD17" s="853">
        <v>-0.30819072935703606</v>
      </c>
      <c r="DE17" s="848">
        <v>-1.5637740244612697</v>
      </c>
      <c r="DF17" s="913"/>
    </row>
    <row r="18" spans="1:111" s="7" customFormat="1" ht="19.5" customHeight="1">
      <c r="A18" s="765" t="s">
        <v>50</v>
      </c>
      <c r="B18" s="428">
        <v>6447.15</v>
      </c>
      <c r="C18" s="429">
        <v>6603.99</v>
      </c>
      <c r="D18" s="753">
        <v>156.84000000000015</v>
      </c>
      <c r="E18" s="388">
        <v>2.4327028221772434E-2</v>
      </c>
      <c r="F18" s="428">
        <v>3864.05</v>
      </c>
      <c r="G18" s="750">
        <v>4164.84</v>
      </c>
      <c r="H18" s="753">
        <v>300.78999999999996</v>
      </c>
      <c r="I18" s="404">
        <v>7.7843195610822827E-2</v>
      </c>
      <c r="J18" s="743">
        <v>0.5993423450672003</v>
      </c>
      <c r="K18" s="670">
        <v>0.63065510395987889</v>
      </c>
      <c r="L18" s="428">
        <v>-109.43</v>
      </c>
      <c r="M18" s="429">
        <v>-156.27000000000001</v>
      </c>
      <c r="N18" s="753">
        <v>-46.84</v>
      </c>
      <c r="O18" s="404">
        <v>-0.42803618751713424</v>
      </c>
      <c r="P18" s="743">
        <v>-2.8320026914765595E-2</v>
      </c>
      <c r="Q18" s="670">
        <v>-3.7521249315700007E-2</v>
      </c>
      <c r="R18" s="428">
        <v>3973.48</v>
      </c>
      <c r="S18" s="750">
        <v>4321.1099999999997</v>
      </c>
      <c r="T18" s="753">
        <v>347.62999999999965</v>
      </c>
      <c r="U18" s="404">
        <v>8.748754240615271E-2</v>
      </c>
      <c r="V18" s="743">
        <v>1.0283200269147657</v>
      </c>
      <c r="W18" s="670">
        <v>1.0375212493156998</v>
      </c>
      <c r="X18" s="428">
        <v>1045.25</v>
      </c>
      <c r="Y18" s="429">
        <v>1185.96</v>
      </c>
      <c r="Z18" s="753">
        <v>140.71000000000004</v>
      </c>
      <c r="AA18" s="404">
        <v>0.13461851231762739</v>
      </c>
      <c r="AB18" s="671">
        <v>0.2705063340277688</v>
      </c>
      <c r="AC18" s="670">
        <v>0.28475523669576741</v>
      </c>
      <c r="AD18" s="428">
        <v>2928.23</v>
      </c>
      <c r="AE18" s="429">
        <v>3135.15</v>
      </c>
      <c r="AF18" s="753">
        <v>206.92000000000007</v>
      </c>
      <c r="AG18" s="404">
        <v>7.0663848126684067E-2</v>
      </c>
      <c r="AH18" s="671">
        <v>0.75781369288699674</v>
      </c>
      <c r="AI18" s="670">
        <v>0.75276601261993259</v>
      </c>
      <c r="AJ18" s="428">
        <v>1716.76</v>
      </c>
      <c r="AK18" s="750">
        <v>1666.93</v>
      </c>
      <c r="AL18" s="753">
        <v>-49.829999999999927</v>
      </c>
      <c r="AM18" s="404">
        <v>-2.9025606374798996E-2</v>
      </c>
      <c r="AN18" s="671">
        <v>0.266282000573897</v>
      </c>
      <c r="AO18" s="670">
        <v>0.25241255665135776</v>
      </c>
      <c r="AP18" s="428">
        <v>895.47</v>
      </c>
      <c r="AQ18" s="429">
        <v>836.9</v>
      </c>
      <c r="AR18" s="753">
        <v>-58.57000000000005</v>
      </c>
      <c r="AS18" s="404">
        <v>-6.5406992975755807E-2</v>
      </c>
      <c r="AT18" s="671">
        <v>0.23174389565352416</v>
      </c>
      <c r="AU18" s="670">
        <v>0.2009440938907617</v>
      </c>
      <c r="AV18" s="428">
        <v>-39.57</v>
      </c>
      <c r="AW18" s="750">
        <v>778.28</v>
      </c>
      <c r="AX18" s="753">
        <v>817.85</v>
      </c>
      <c r="AY18" s="404">
        <v>20.668435683598688</v>
      </c>
      <c r="AZ18" s="671">
        <v>-4.4189085061476098E-2</v>
      </c>
      <c r="BA18" s="670">
        <v>0.92995578922212929</v>
      </c>
      <c r="BB18" s="428">
        <v>855.9</v>
      </c>
      <c r="BC18" s="429">
        <v>1615.18</v>
      </c>
      <c r="BD18" s="753">
        <v>759.28000000000009</v>
      </c>
      <c r="BE18" s="404">
        <v>0.88711298048837495</v>
      </c>
      <c r="BF18" s="671">
        <v>0.21540312270352435</v>
      </c>
      <c r="BG18" s="670">
        <v>0.37378821645364274</v>
      </c>
      <c r="BH18" s="428">
        <v>803.93</v>
      </c>
      <c r="BI18" s="429">
        <v>1294.43</v>
      </c>
      <c r="BJ18" s="753">
        <v>490.50000000000011</v>
      </c>
      <c r="BK18" s="404">
        <v>0.61012774744069775</v>
      </c>
      <c r="BL18" s="671">
        <v>0.27454469082005167</v>
      </c>
      <c r="BM18" s="670">
        <v>0.41287657687829932</v>
      </c>
      <c r="BN18" s="428">
        <v>913.55</v>
      </c>
      <c r="BO18" s="429">
        <v>970.19</v>
      </c>
      <c r="BP18" s="753">
        <v>56.6400000000001</v>
      </c>
      <c r="BQ18" s="404">
        <v>6.1999890536916541E-2</v>
      </c>
      <c r="BR18" s="671">
        <v>0.141698269778119</v>
      </c>
      <c r="BS18" s="670">
        <v>0.14690967127448709</v>
      </c>
      <c r="BT18" s="428">
        <v>54.3</v>
      </c>
      <c r="BU18" s="750">
        <v>112.5</v>
      </c>
      <c r="BV18" s="753">
        <v>58.2</v>
      </c>
      <c r="BW18" s="404">
        <v>1.0718232044198897</v>
      </c>
      <c r="BX18" s="671">
        <v>1.8543625329977494E-2</v>
      </c>
      <c r="BY18" s="670">
        <v>3.5883450552605139E-2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335.86</v>
      </c>
      <c r="CG18" s="750">
        <v>311.37</v>
      </c>
      <c r="CH18" s="753">
        <v>-24.490000000000009</v>
      </c>
      <c r="CI18" s="404">
        <v>-7.2917286964806788E-2</v>
      </c>
      <c r="CJ18" s="671">
        <v>0.11469727446273005</v>
      </c>
      <c r="CK18" s="670">
        <v>9.9315822209463667E-2</v>
      </c>
      <c r="CL18" s="428">
        <v>684.6</v>
      </c>
      <c r="CM18" s="429">
        <v>763.94</v>
      </c>
      <c r="CN18" s="753">
        <v>79.340000000000032</v>
      </c>
      <c r="CO18" s="404">
        <v>0.11589249196611164</v>
      </c>
      <c r="CP18" s="671">
        <v>0.23379311051385993</v>
      </c>
      <c r="CQ18" s="670">
        <v>0.24366936191250818</v>
      </c>
      <c r="CR18" s="428">
        <v>64.319999999999993</v>
      </c>
      <c r="CS18" s="750">
        <v>198.78</v>
      </c>
      <c r="CT18" s="753">
        <v>134.46</v>
      </c>
      <c r="CU18" s="404">
        <v>2.0904850746268662</v>
      </c>
      <c r="CV18" s="671">
        <v>2.1965487683686048E-2</v>
      </c>
      <c r="CW18" s="670">
        <v>6.340366489641644E-2</v>
      </c>
      <c r="CX18" s="428">
        <v>985.23</v>
      </c>
      <c r="CY18" s="750">
        <v>454.13</v>
      </c>
      <c r="CZ18" s="753">
        <v>-531.1</v>
      </c>
      <c r="DA18" s="404">
        <v>-0.53906194492656534</v>
      </c>
      <c r="DB18" s="671">
        <v>0.15281636071752636</v>
      </c>
      <c r="DC18" s="670">
        <v>6.8766003582682589E-2</v>
      </c>
      <c r="DD18" s="853">
        <v>0.66354077377801601</v>
      </c>
      <c r="DE18" s="848">
        <v>0.85514887644929272</v>
      </c>
      <c r="DF18" s="913"/>
    </row>
    <row r="19" spans="1:111" s="7" customFormat="1" ht="19.5" customHeight="1">
      <c r="A19" s="765" t="s">
        <v>324</v>
      </c>
      <c r="B19" s="428">
        <v>5787.21</v>
      </c>
      <c r="C19" s="429">
        <v>6024.86</v>
      </c>
      <c r="D19" s="753">
        <v>237.64999999999964</v>
      </c>
      <c r="E19" s="388">
        <v>4.1064692658465761E-2</v>
      </c>
      <c r="F19" s="428">
        <v>963.76</v>
      </c>
      <c r="G19" s="750">
        <v>1144.83</v>
      </c>
      <c r="H19" s="753">
        <v>181.06999999999994</v>
      </c>
      <c r="I19" s="404">
        <v>0.18787872499377431</v>
      </c>
      <c r="J19" s="743">
        <v>0.16653275066914799</v>
      </c>
      <c r="K19" s="670">
        <v>0.19001769335719004</v>
      </c>
      <c r="L19" s="428">
        <v>23.77</v>
      </c>
      <c r="M19" s="429">
        <v>79.180000000000007</v>
      </c>
      <c r="N19" s="753">
        <v>55.410000000000011</v>
      </c>
      <c r="O19" s="404">
        <v>2.3310896087505264</v>
      </c>
      <c r="P19" s="743">
        <v>2.4663816717855069E-2</v>
      </c>
      <c r="Q19" s="670">
        <v>6.9163107186219805E-2</v>
      </c>
      <c r="R19" s="428">
        <v>939.99</v>
      </c>
      <c r="S19" s="750">
        <v>1065.6600000000001</v>
      </c>
      <c r="T19" s="753">
        <v>125.67000000000007</v>
      </c>
      <c r="U19" s="404">
        <v>0.13369291162671951</v>
      </c>
      <c r="V19" s="743">
        <v>0.975336183282145</v>
      </c>
      <c r="W19" s="670">
        <v>0.93084562773512236</v>
      </c>
      <c r="X19" s="428">
        <v>1061.9100000000001</v>
      </c>
      <c r="Y19" s="429">
        <v>543.67999999999995</v>
      </c>
      <c r="Z19" s="753">
        <v>-518.23000000000013</v>
      </c>
      <c r="AA19" s="404">
        <v>-0.48801687525308179</v>
      </c>
      <c r="AB19" s="671">
        <v>1.1018407072300158</v>
      </c>
      <c r="AC19" s="670">
        <v>0.47490020352366724</v>
      </c>
      <c r="AD19" s="428">
        <v>-121.91</v>
      </c>
      <c r="AE19" s="429">
        <v>521.98</v>
      </c>
      <c r="AF19" s="753">
        <v>643.89</v>
      </c>
      <c r="AG19" s="404">
        <v>5.2816832089246164</v>
      </c>
      <c r="AH19" s="671">
        <v>-0.12649414792064415</v>
      </c>
      <c r="AI19" s="670">
        <v>0.45594542421145501</v>
      </c>
      <c r="AJ19" s="428">
        <v>840.28</v>
      </c>
      <c r="AK19" s="750">
        <v>-111.81</v>
      </c>
      <c r="AL19" s="753">
        <v>-952.08999999999992</v>
      </c>
      <c r="AM19" s="404">
        <v>-1.1330627885942781</v>
      </c>
      <c r="AN19" s="671">
        <v>0.14519604438062556</v>
      </c>
      <c r="AO19" s="670">
        <v>-1.8558107574283885E-2</v>
      </c>
      <c r="AP19" s="428">
        <v>159.22</v>
      </c>
      <c r="AQ19" s="429">
        <v>-21.19</v>
      </c>
      <c r="AR19" s="753">
        <v>-180.41</v>
      </c>
      <c r="AS19" s="404">
        <v>-1.133086295691496</v>
      </c>
      <c r="AT19" s="671">
        <v>0.16520710550344483</v>
      </c>
      <c r="AU19" s="670">
        <v>-1.8509298323768596E-2</v>
      </c>
      <c r="AV19" s="428">
        <v>309.12</v>
      </c>
      <c r="AW19" s="750">
        <v>529.75</v>
      </c>
      <c r="AX19" s="753">
        <v>220.63</v>
      </c>
      <c r="AY19" s="404">
        <v>0.71373576604554867</v>
      </c>
      <c r="AZ19" s="671">
        <v>1.9414646401205879</v>
      </c>
      <c r="BA19" s="670" t="s">
        <v>488</v>
      </c>
      <c r="BB19" s="428">
        <v>468.34</v>
      </c>
      <c r="BC19" s="429">
        <v>508.57</v>
      </c>
      <c r="BD19" s="753">
        <v>40.230000000000018</v>
      </c>
      <c r="BE19" s="404">
        <v>8.5899133108425549E-2</v>
      </c>
      <c r="BF19" s="671">
        <v>0.49823934297173372</v>
      </c>
      <c r="BG19" s="670">
        <v>0.47723476530976106</v>
      </c>
      <c r="BH19" s="428">
        <v>468.34</v>
      </c>
      <c r="BI19" s="429">
        <v>508.57</v>
      </c>
      <c r="BJ19" s="753">
        <v>40.230000000000018</v>
      </c>
      <c r="BK19" s="404">
        <v>8.5899133108425549E-2</v>
      </c>
      <c r="BL19" s="671" t="s">
        <v>488</v>
      </c>
      <c r="BM19" s="670">
        <v>0.97430936051189698</v>
      </c>
      <c r="BN19" s="428">
        <v>987.81</v>
      </c>
      <c r="BO19" s="429">
        <v>880.07</v>
      </c>
      <c r="BP19" s="753">
        <v>-107.7399999999999</v>
      </c>
      <c r="BQ19" s="404">
        <v>-0.10906955791093419</v>
      </c>
      <c r="BR19" s="671">
        <v>0.17068846646311434</v>
      </c>
      <c r="BS19" s="670">
        <v>0.14607310377336571</v>
      </c>
      <c r="BT19" s="428">
        <v>-600.54999999999995</v>
      </c>
      <c r="BU19" s="750">
        <v>-795.32</v>
      </c>
      <c r="BV19" s="753">
        <v>-194.7700000000001</v>
      </c>
      <c r="BW19" s="404">
        <v>-0.32431937390725185</v>
      </c>
      <c r="BX19" s="671" t="s">
        <v>488</v>
      </c>
      <c r="BY19" s="670">
        <v>-1.5236599103413924</v>
      </c>
      <c r="BZ19" s="428">
        <v>0</v>
      </c>
      <c r="CA19" s="429">
        <v>0</v>
      </c>
      <c r="CB19" s="753">
        <v>0</v>
      </c>
      <c r="CC19" s="404">
        <v>0</v>
      </c>
      <c r="CD19" s="671" t="s">
        <v>488</v>
      </c>
      <c r="CE19" s="670">
        <v>0</v>
      </c>
      <c r="CF19" s="428">
        <v>240.74</v>
      </c>
      <c r="CG19" s="750">
        <v>199.03</v>
      </c>
      <c r="CH19" s="753">
        <v>-41.710000000000008</v>
      </c>
      <c r="CI19" s="404">
        <v>-0.17325745617678825</v>
      </c>
      <c r="CJ19" s="671" t="s">
        <v>488</v>
      </c>
      <c r="CK19" s="670">
        <v>0.38129813402812368</v>
      </c>
      <c r="CL19" s="428">
        <v>193.69</v>
      </c>
      <c r="CM19" s="429">
        <v>445.63</v>
      </c>
      <c r="CN19" s="753">
        <v>251.94</v>
      </c>
      <c r="CO19" s="404">
        <v>1.300738293148846</v>
      </c>
      <c r="CP19" s="671" t="s">
        <v>488</v>
      </c>
      <c r="CQ19" s="670">
        <v>0.8537300279704203</v>
      </c>
      <c r="CR19" s="428">
        <v>85.66</v>
      </c>
      <c r="CS19" s="750">
        <v>100.34</v>
      </c>
      <c r="CT19" s="753">
        <v>14.680000000000007</v>
      </c>
      <c r="CU19" s="404">
        <v>0.17137520429605427</v>
      </c>
      <c r="CV19" s="671" t="s">
        <v>488</v>
      </c>
      <c r="CW19" s="670">
        <v>0.19222958734051113</v>
      </c>
      <c r="CX19" s="428">
        <v>-509.79</v>
      </c>
      <c r="CY19" s="750">
        <v>63.74</v>
      </c>
      <c r="CZ19" s="753">
        <v>573.53</v>
      </c>
      <c r="DA19" s="404">
        <v>1.1250318758704563</v>
      </c>
      <c r="DB19" s="671">
        <v>-8.8089079193601066E-2</v>
      </c>
      <c r="DC19" s="670">
        <v>1.0579498942714023E-2</v>
      </c>
      <c r="DD19" s="853">
        <v>-3.1816093839717827</v>
      </c>
      <c r="DE19" s="848">
        <v>0.87788804168742096</v>
      </c>
      <c r="DF19" s="905"/>
      <c r="DG19" s="907"/>
    </row>
    <row r="20" spans="1:111" s="7" customFormat="1" ht="19.5" customHeight="1">
      <c r="A20" s="765" t="s">
        <v>272</v>
      </c>
      <c r="B20" s="428">
        <v>5303.21</v>
      </c>
      <c r="C20" s="429">
        <v>4470.3</v>
      </c>
      <c r="D20" s="753">
        <v>-832.90999999999985</v>
      </c>
      <c r="E20" s="388">
        <v>-0.15705770655885773</v>
      </c>
      <c r="F20" s="428">
        <v>2680.06</v>
      </c>
      <c r="G20" s="750">
        <v>2992.31</v>
      </c>
      <c r="H20" s="753">
        <v>312.25</v>
      </c>
      <c r="I20" s="404">
        <v>0.11650858562867995</v>
      </c>
      <c r="J20" s="743">
        <v>0.50536561818219528</v>
      </c>
      <c r="K20" s="670">
        <v>0.66937565711473501</v>
      </c>
      <c r="L20" s="428">
        <v>-1073.3399999999999</v>
      </c>
      <c r="M20" s="429">
        <v>-244.82</v>
      </c>
      <c r="N20" s="753">
        <v>828.52</v>
      </c>
      <c r="O20" s="404">
        <v>0.77190824901708688</v>
      </c>
      <c r="P20" s="743">
        <v>-0.40049103378282574</v>
      </c>
      <c r="Q20" s="670">
        <v>-8.181638934468688E-2</v>
      </c>
      <c r="R20" s="428">
        <v>3753.41</v>
      </c>
      <c r="S20" s="750">
        <v>3237.13</v>
      </c>
      <c r="T20" s="753">
        <v>-516.27999999999975</v>
      </c>
      <c r="U20" s="404">
        <v>-0.1375495882410927</v>
      </c>
      <c r="V20" s="743">
        <v>1.4004947650425736</v>
      </c>
      <c r="W20" s="670">
        <v>1.081816389344687</v>
      </c>
      <c r="X20" s="428">
        <v>212.8</v>
      </c>
      <c r="Y20" s="429">
        <v>184.23</v>
      </c>
      <c r="Z20" s="753">
        <v>-28.570000000000022</v>
      </c>
      <c r="AA20" s="404">
        <v>-0.13425751879699258</v>
      </c>
      <c r="AB20" s="671">
        <v>7.9401207435654431E-2</v>
      </c>
      <c r="AC20" s="670">
        <v>6.1567818842299088E-2</v>
      </c>
      <c r="AD20" s="428">
        <v>3540.61</v>
      </c>
      <c r="AE20" s="429">
        <v>3052.9</v>
      </c>
      <c r="AF20" s="753">
        <v>-487.71000000000004</v>
      </c>
      <c r="AG20" s="404">
        <v>-0.13774745029811247</v>
      </c>
      <c r="AH20" s="671">
        <v>1.3210935576069194</v>
      </c>
      <c r="AI20" s="670">
        <v>1.0202485705023878</v>
      </c>
      <c r="AJ20" s="428">
        <v>3127.93</v>
      </c>
      <c r="AK20" s="750">
        <v>280.16000000000003</v>
      </c>
      <c r="AL20" s="753">
        <v>-2847.77</v>
      </c>
      <c r="AM20" s="404">
        <v>-0.91043277822713431</v>
      </c>
      <c r="AN20" s="671">
        <v>0.58981824215899425</v>
      </c>
      <c r="AO20" s="670">
        <v>6.2671409077690532E-2</v>
      </c>
      <c r="AP20" s="428">
        <v>411.9</v>
      </c>
      <c r="AQ20" s="429">
        <v>273.12</v>
      </c>
      <c r="AR20" s="753">
        <v>-138.77999999999997</v>
      </c>
      <c r="AS20" s="404">
        <v>-0.33692643845593584</v>
      </c>
      <c r="AT20" s="671">
        <v>0.1536905890166638</v>
      </c>
      <c r="AU20" s="670">
        <v>9.1273965598484122E-2</v>
      </c>
      <c r="AV20" s="428">
        <v>489.04</v>
      </c>
      <c r="AW20" s="750">
        <v>4409.55</v>
      </c>
      <c r="AX20" s="753">
        <v>3920.51</v>
      </c>
      <c r="AY20" s="404">
        <v>8.0167470963520362</v>
      </c>
      <c r="AZ20" s="671">
        <v>1.1872784656470019</v>
      </c>
      <c r="BA20" s="670">
        <v>16.145101054481547</v>
      </c>
      <c r="BB20" s="428">
        <v>900.93</v>
      </c>
      <c r="BC20" s="429">
        <v>4682.68</v>
      </c>
      <c r="BD20" s="753">
        <v>3781.7500000000005</v>
      </c>
      <c r="BE20" s="404">
        <v>4.1976069172965724</v>
      </c>
      <c r="BF20" s="671">
        <v>0.24002973296282579</v>
      </c>
      <c r="BG20" s="670">
        <v>1.4465529651265163</v>
      </c>
      <c r="BH20" s="428">
        <v>900.93</v>
      </c>
      <c r="BI20" s="429">
        <v>4682.68</v>
      </c>
      <c r="BJ20" s="753">
        <v>3781.7500000000005</v>
      </c>
      <c r="BK20" s="404">
        <v>4.1976069172965724</v>
      </c>
      <c r="BL20" s="671">
        <v>0.25445615303577629</v>
      </c>
      <c r="BM20" s="670">
        <v>1.5338465066002818</v>
      </c>
      <c r="BN20" s="428">
        <v>231</v>
      </c>
      <c r="BO20" s="429">
        <v>460.52</v>
      </c>
      <c r="BP20" s="753">
        <v>229.51999999999998</v>
      </c>
      <c r="BQ20" s="404">
        <v>0.99359307359307347</v>
      </c>
      <c r="BR20" s="671">
        <v>4.3558523988301422E-2</v>
      </c>
      <c r="BS20" s="670">
        <v>0.10301769456188622</v>
      </c>
      <c r="BT20" s="428">
        <v>-218.58</v>
      </c>
      <c r="BU20" s="750">
        <v>161.09</v>
      </c>
      <c r="BV20" s="753">
        <v>379.67</v>
      </c>
      <c r="BW20" s="404">
        <v>1.736984170555403</v>
      </c>
      <c r="BX20" s="671">
        <v>-6.1735124738392537E-2</v>
      </c>
      <c r="BY20" s="670">
        <v>5.2766222280454647E-2</v>
      </c>
      <c r="BZ20" s="428">
        <v>0</v>
      </c>
      <c r="CA20" s="429">
        <v>-1.39</v>
      </c>
      <c r="CB20" s="753">
        <v>-1.39</v>
      </c>
      <c r="CC20" s="404" t="s">
        <v>490</v>
      </c>
      <c r="CD20" s="671">
        <v>0</v>
      </c>
      <c r="CE20" s="670">
        <v>-4.5530479216482686E-4</v>
      </c>
      <c r="CF20" s="428">
        <v>567.6</v>
      </c>
      <c r="CG20" s="750">
        <v>828.56</v>
      </c>
      <c r="CH20" s="753">
        <v>260.95999999999992</v>
      </c>
      <c r="CI20" s="404">
        <v>0.45976039464411544</v>
      </c>
      <c r="CJ20" s="671">
        <v>0.16031135877715988</v>
      </c>
      <c r="CK20" s="670">
        <v>0.27140096301876904</v>
      </c>
      <c r="CL20" s="428">
        <v>1164.6099999999999</v>
      </c>
      <c r="CM20" s="429">
        <v>751.61</v>
      </c>
      <c r="CN20" s="753">
        <v>-412.99999999999989</v>
      </c>
      <c r="CO20" s="404">
        <v>-0.35462515348485751</v>
      </c>
      <c r="CP20" s="671">
        <v>0.32892919581654007</v>
      </c>
      <c r="CQ20" s="670">
        <v>0.24619542074748599</v>
      </c>
      <c r="CR20" s="428">
        <v>0.4</v>
      </c>
      <c r="CS20" s="750">
        <v>162.63</v>
      </c>
      <c r="CT20" s="753">
        <v>162.22999999999999</v>
      </c>
      <c r="CU20" s="404">
        <v>405.57499999999993</v>
      </c>
      <c r="CV20" s="671">
        <v>1.1297488285916833E-4</v>
      </c>
      <c r="CW20" s="670">
        <v>5.3270660683284746E-2</v>
      </c>
      <c r="CX20" s="428">
        <v>1125.6400000000001</v>
      </c>
      <c r="CY20" s="750">
        <v>-3532.28</v>
      </c>
      <c r="CZ20" s="753">
        <v>-4657.92</v>
      </c>
      <c r="DA20" s="404">
        <v>-4.1380192601542234</v>
      </c>
      <c r="DB20" s="671">
        <v>0.21225635039909793</v>
      </c>
      <c r="DC20" s="670">
        <v>-0.79016620808446858</v>
      </c>
      <c r="DD20" s="853">
        <v>0.68207455777394288</v>
      </c>
      <c r="DE20" s="848">
        <v>2.1570244685381113</v>
      </c>
      <c r="DF20" s="913"/>
    </row>
    <row r="21" spans="1:111" s="7" customFormat="1" ht="19.5" customHeight="1">
      <c r="A21" s="765" t="s">
        <v>438</v>
      </c>
      <c r="B21" s="428">
        <v>4324.43</v>
      </c>
      <c r="C21" s="429">
        <v>3561.71</v>
      </c>
      <c r="D21" s="753">
        <v>-762.72000000000025</v>
      </c>
      <c r="E21" s="388">
        <v>-0.17637468984351701</v>
      </c>
      <c r="F21" s="428">
        <v>88.24</v>
      </c>
      <c r="G21" s="750">
        <v>342.59</v>
      </c>
      <c r="H21" s="753">
        <v>254.34999999999997</v>
      </c>
      <c r="I21" s="404">
        <v>2.8824796010879417</v>
      </c>
      <c r="J21" s="743">
        <v>2.040500135277944E-2</v>
      </c>
      <c r="K21" s="670">
        <v>9.618694391177271E-2</v>
      </c>
      <c r="L21" s="428">
        <v>74.81</v>
      </c>
      <c r="M21" s="429">
        <v>-243.65</v>
      </c>
      <c r="N21" s="753">
        <v>-318.46000000000004</v>
      </c>
      <c r="O21" s="404">
        <v>-4.2569175243951349</v>
      </c>
      <c r="P21" s="743">
        <v>0.84780145058930201</v>
      </c>
      <c r="Q21" s="670">
        <v>-0.71119997664847201</v>
      </c>
      <c r="R21" s="428">
        <v>13.43</v>
      </c>
      <c r="S21" s="750">
        <v>586.24</v>
      </c>
      <c r="T21" s="753">
        <v>572.81000000000006</v>
      </c>
      <c r="U21" s="404">
        <v>42.651526433358157</v>
      </c>
      <c r="V21" s="743">
        <v>0.1521985494106981</v>
      </c>
      <c r="W21" s="670">
        <v>1.711199976648472</v>
      </c>
      <c r="X21" s="428">
        <v>0</v>
      </c>
      <c r="Y21" s="429">
        <v>0</v>
      </c>
      <c r="Z21" s="753">
        <v>0</v>
      </c>
      <c r="AA21" s="404">
        <v>0</v>
      </c>
      <c r="AB21" s="671">
        <v>0</v>
      </c>
      <c r="AC21" s="670">
        <v>0</v>
      </c>
      <c r="AD21" s="428">
        <v>13.43</v>
      </c>
      <c r="AE21" s="429">
        <v>586.24</v>
      </c>
      <c r="AF21" s="753">
        <v>572.81000000000006</v>
      </c>
      <c r="AG21" s="404">
        <v>42.651526433358157</v>
      </c>
      <c r="AH21" s="671">
        <v>0.1521985494106981</v>
      </c>
      <c r="AI21" s="670">
        <v>1.711199976648472</v>
      </c>
      <c r="AJ21" s="428">
        <v>348.07</v>
      </c>
      <c r="AK21" s="750">
        <v>759.93</v>
      </c>
      <c r="AL21" s="753">
        <v>411.85999999999996</v>
      </c>
      <c r="AM21" s="404">
        <v>1.1832677335018817</v>
      </c>
      <c r="AN21" s="671">
        <v>8.0489220544672932E-2</v>
      </c>
      <c r="AO21" s="670">
        <v>0.21336099794761504</v>
      </c>
      <c r="AP21" s="428">
        <v>8.8800000000000008</v>
      </c>
      <c r="AQ21" s="429">
        <v>41.28</v>
      </c>
      <c r="AR21" s="753">
        <v>32.4</v>
      </c>
      <c r="AS21" s="404">
        <v>3.6486486486486482</v>
      </c>
      <c r="AT21" s="671">
        <v>0.10063463281958297</v>
      </c>
      <c r="AU21" s="670">
        <v>0.12049388481858783</v>
      </c>
      <c r="AV21" s="428">
        <v>155.02000000000001</v>
      </c>
      <c r="AW21" s="750">
        <v>-6.37</v>
      </c>
      <c r="AX21" s="753">
        <v>-161.39000000000001</v>
      </c>
      <c r="AY21" s="404">
        <v>-1.0410914720681204</v>
      </c>
      <c r="AZ21" s="671">
        <v>17.457207207207208</v>
      </c>
      <c r="BA21" s="670">
        <v>-0.15431201550387597</v>
      </c>
      <c r="BB21" s="428">
        <v>163.9</v>
      </c>
      <c r="BC21" s="429">
        <v>34.909999999999997</v>
      </c>
      <c r="BD21" s="753">
        <v>-128.99</v>
      </c>
      <c r="BE21" s="404">
        <v>-0.7870042708968884</v>
      </c>
      <c r="BF21" s="671">
        <v>12.204020848845868</v>
      </c>
      <c r="BG21" s="670">
        <v>5.9548990174672481E-2</v>
      </c>
      <c r="BH21" s="428">
        <v>163.9</v>
      </c>
      <c r="BI21" s="429">
        <v>34.909999999999997</v>
      </c>
      <c r="BJ21" s="753">
        <v>-128.99</v>
      </c>
      <c r="BK21" s="404">
        <v>-0.7870042708968884</v>
      </c>
      <c r="BL21" s="671">
        <v>12.204020848845868</v>
      </c>
      <c r="BM21" s="670">
        <v>5.9548990174672481E-2</v>
      </c>
      <c r="BN21" s="428">
        <v>351.26</v>
      </c>
      <c r="BO21" s="429">
        <v>319.95999999999998</v>
      </c>
      <c r="BP21" s="753">
        <v>-31.300000000000011</v>
      </c>
      <c r="BQ21" s="404">
        <v>-8.9107783408301583E-2</v>
      </c>
      <c r="BR21" s="671">
        <v>8.1226890017875183E-2</v>
      </c>
      <c r="BS21" s="670">
        <v>8.9833254251469097E-2</v>
      </c>
      <c r="BT21" s="428">
        <v>-858.24</v>
      </c>
      <c r="BU21" s="750">
        <v>-581.54</v>
      </c>
      <c r="BV21" s="753">
        <v>276.70000000000005</v>
      </c>
      <c r="BW21" s="404">
        <v>0.32240398956002986</v>
      </c>
      <c r="BX21" s="671">
        <v>-63.904690990320184</v>
      </c>
      <c r="BY21" s="670">
        <v>-0.99198280567685582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383.01</v>
      </c>
      <c r="CG21" s="750">
        <v>573.22</v>
      </c>
      <c r="CH21" s="753">
        <v>190.21000000000004</v>
      </c>
      <c r="CI21" s="404">
        <v>0.49661888723532033</v>
      </c>
      <c r="CJ21" s="671">
        <v>28.518987341772153</v>
      </c>
      <c r="CK21" s="670">
        <v>0.97779066593886466</v>
      </c>
      <c r="CL21" s="428">
        <v>606.35</v>
      </c>
      <c r="CM21" s="429">
        <v>793.64</v>
      </c>
      <c r="CN21" s="753">
        <v>187.28999999999996</v>
      </c>
      <c r="CO21" s="404">
        <v>0.30888100931805057</v>
      </c>
      <c r="CP21" s="671">
        <v>45.148920327624722</v>
      </c>
      <c r="CQ21" s="670">
        <v>1.353780021834061</v>
      </c>
      <c r="CR21" s="428">
        <v>20.83</v>
      </c>
      <c r="CS21" s="750">
        <v>-161.63</v>
      </c>
      <c r="CT21" s="753">
        <v>-182.45999999999998</v>
      </c>
      <c r="CU21" s="404">
        <v>-8.759481517042726</v>
      </c>
      <c r="CV21" s="671">
        <v>1.5510052122114668</v>
      </c>
      <c r="CW21" s="670">
        <v>-0.27570619541484714</v>
      </c>
      <c r="CX21" s="428">
        <v>-302.43</v>
      </c>
      <c r="CY21" s="750">
        <v>-72.36</v>
      </c>
      <c r="CZ21" s="753">
        <v>230.07</v>
      </c>
      <c r="DA21" s="404">
        <v>0.76073802202162477</v>
      </c>
      <c r="DB21" s="671">
        <v>-6.9935228457854562E-2</v>
      </c>
      <c r="DC21" s="670">
        <v>-2.0316084128129467E-2</v>
      </c>
      <c r="DD21" s="853">
        <v>23.518987341772153</v>
      </c>
      <c r="DE21" s="848">
        <v>1.1234306768558953</v>
      </c>
      <c r="DF21" s="905"/>
      <c r="DG21" s="907"/>
    </row>
    <row r="22" spans="1:111" s="7" customFormat="1" ht="19.5" customHeight="1">
      <c r="A22" s="765" t="s">
        <v>290</v>
      </c>
      <c r="B22" s="428">
        <v>4316.3999999999996</v>
      </c>
      <c r="C22" s="429">
        <v>3501.55</v>
      </c>
      <c r="D22" s="753">
        <v>-814.84999999999945</v>
      </c>
      <c r="E22" s="388">
        <v>-0.18878000185339625</v>
      </c>
      <c r="F22" s="428">
        <v>1577.08</v>
      </c>
      <c r="G22" s="750">
        <v>1826.09</v>
      </c>
      <c r="H22" s="753">
        <v>249.01</v>
      </c>
      <c r="I22" s="404">
        <v>0.15789306820199356</v>
      </c>
      <c r="J22" s="743">
        <v>0.36536928922250023</v>
      </c>
      <c r="K22" s="670">
        <v>0.5215090459939169</v>
      </c>
      <c r="L22" s="428">
        <v>170</v>
      </c>
      <c r="M22" s="429">
        <v>-306</v>
      </c>
      <c r="N22" s="753">
        <v>-476</v>
      </c>
      <c r="O22" s="404">
        <v>-2.8</v>
      </c>
      <c r="P22" s="743">
        <v>0.10779415121617167</v>
      </c>
      <c r="Q22" s="670">
        <v>-0.16757114928617978</v>
      </c>
      <c r="R22" s="428">
        <v>1407.07</v>
      </c>
      <c r="S22" s="750">
        <v>2132.1</v>
      </c>
      <c r="T22" s="753">
        <v>725.03</v>
      </c>
      <c r="U22" s="404">
        <v>0.51527642547989794</v>
      </c>
      <c r="V22" s="743">
        <v>0.8921995079514039</v>
      </c>
      <c r="W22" s="670">
        <v>1.1675766254675291</v>
      </c>
      <c r="X22" s="428">
        <v>152.86000000000001</v>
      </c>
      <c r="Y22" s="429">
        <v>197.97</v>
      </c>
      <c r="Z22" s="753">
        <v>45.109999999999985</v>
      </c>
      <c r="AA22" s="404">
        <v>0.29510663352086863</v>
      </c>
      <c r="AB22" s="671">
        <v>9.6925964440611773E-2</v>
      </c>
      <c r="AC22" s="670">
        <v>0.10841196217053925</v>
      </c>
      <c r="AD22" s="428">
        <v>1254.21</v>
      </c>
      <c r="AE22" s="429">
        <v>1934.13</v>
      </c>
      <c r="AF22" s="753">
        <v>679.92000000000007</v>
      </c>
      <c r="AG22" s="404">
        <v>0.54211017293754638</v>
      </c>
      <c r="AH22" s="671">
        <v>0.79527354351079216</v>
      </c>
      <c r="AI22" s="670">
        <v>1.0591646632969898</v>
      </c>
      <c r="AJ22" s="428">
        <v>746.22</v>
      </c>
      <c r="AK22" s="750">
        <v>207.35</v>
      </c>
      <c r="AL22" s="753">
        <v>-538.87</v>
      </c>
      <c r="AM22" s="404">
        <v>-0.72213288306397572</v>
      </c>
      <c r="AN22" s="671">
        <v>0.17288017792604951</v>
      </c>
      <c r="AO22" s="670">
        <v>5.9216632634119172E-2</v>
      </c>
      <c r="AP22" s="428">
        <v>98.89</v>
      </c>
      <c r="AQ22" s="429">
        <v>47.54</v>
      </c>
      <c r="AR22" s="753">
        <v>-51.35</v>
      </c>
      <c r="AS22" s="404">
        <v>-0.51926382849630903</v>
      </c>
      <c r="AT22" s="671">
        <v>6.2704491845689506E-2</v>
      </c>
      <c r="AU22" s="670">
        <v>2.6033766134199301E-2</v>
      </c>
      <c r="AV22" s="428">
        <v>773.37</v>
      </c>
      <c r="AW22" s="750">
        <v>734</v>
      </c>
      <c r="AX22" s="753">
        <v>-39.370000000000005</v>
      </c>
      <c r="AY22" s="404">
        <v>-5.0907069061380719E-2</v>
      </c>
      <c r="AZ22" s="671">
        <v>7.8205076347456774</v>
      </c>
      <c r="BA22" s="670">
        <v>15.439629785443836</v>
      </c>
      <c r="BB22" s="428">
        <v>872.26</v>
      </c>
      <c r="BC22" s="429">
        <v>781.55</v>
      </c>
      <c r="BD22" s="753">
        <v>-90.710000000000036</v>
      </c>
      <c r="BE22" s="404">
        <v>-0.10399422190631238</v>
      </c>
      <c r="BF22" s="671">
        <v>0.61991230002771724</v>
      </c>
      <c r="BG22" s="670">
        <v>0.36656348201303879</v>
      </c>
      <c r="BH22" s="428">
        <v>853.84</v>
      </c>
      <c r="BI22" s="429">
        <v>781.55</v>
      </c>
      <c r="BJ22" s="753">
        <v>-72.290000000000077</v>
      </c>
      <c r="BK22" s="404">
        <v>-8.466457415909312E-2</v>
      </c>
      <c r="BL22" s="671">
        <v>0.68077913587038852</v>
      </c>
      <c r="BM22" s="670">
        <v>0.4040834897344025</v>
      </c>
      <c r="BN22" s="428">
        <v>285.10000000000002</v>
      </c>
      <c r="BO22" s="429">
        <v>326.43</v>
      </c>
      <c r="BP22" s="753">
        <v>41.329999999999984</v>
      </c>
      <c r="BQ22" s="404">
        <v>0.14496667835847066</v>
      </c>
      <c r="BR22" s="671">
        <v>6.6050412380687623E-2</v>
      </c>
      <c r="BS22" s="670">
        <v>9.3224429181362534E-2</v>
      </c>
      <c r="BT22" s="428">
        <v>-481.23</v>
      </c>
      <c r="BU22" s="750">
        <v>-84.33</v>
      </c>
      <c r="BV22" s="753">
        <v>396.90000000000003</v>
      </c>
      <c r="BW22" s="404">
        <v>0.8247615485318871</v>
      </c>
      <c r="BX22" s="671">
        <v>-0.38369172626593634</v>
      </c>
      <c r="BY22" s="670">
        <v>-4.3600998898729655E-2</v>
      </c>
      <c r="BZ22" s="428">
        <v>-0.16</v>
      </c>
      <c r="CA22" s="429">
        <v>0</v>
      </c>
      <c r="CB22" s="753">
        <v>0.16</v>
      </c>
      <c r="CC22" s="404">
        <v>1</v>
      </c>
      <c r="CD22" s="671">
        <v>-1.2757034308449143E-4</v>
      </c>
      <c r="CE22" s="670">
        <v>0</v>
      </c>
      <c r="CF22" s="428">
        <v>625.17999999999995</v>
      </c>
      <c r="CG22" s="750">
        <v>736.06</v>
      </c>
      <c r="CH22" s="753">
        <v>110.88</v>
      </c>
      <c r="CI22" s="404">
        <v>0.17735692120669247</v>
      </c>
      <c r="CJ22" s="671">
        <v>0.49846516930976464</v>
      </c>
      <c r="CK22" s="670">
        <v>0.38056387109449724</v>
      </c>
      <c r="CL22" s="428">
        <v>574.16999999999996</v>
      </c>
      <c r="CM22" s="429">
        <v>106.29</v>
      </c>
      <c r="CN22" s="753">
        <v>-467.87999999999994</v>
      </c>
      <c r="CO22" s="404">
        <v>-0.81488061027221903</v>
      </c>
      <c r="CP22" s="671">
        <v>0.45779414930514023</v>
      </c>
      <c r="CQ22" s="670">
        <v>5.4954940981216359E-2</v>
      </c>
      <c r="CR22" s="428">
        <v>24.57</v>
      </c>
      <c r="CS22" s="750">
        <v>67.61</v>
      </c>
      <c r="CT22" s="753">
        <v>43.04</v>
      </c>
      <c r="CU22" s="404">
        <v>1.7517297517297516</v>
      </c>
      <c r="CV22" s="671">
        <v>1.9590020809912217E-2</v>
      </c>
      <c r="CW22" s="670">
        <v>3.4956285254869109E-2</v>
      </c>
      <c r="CX22" s="428">
        <v>-342.16</v>
      </c>
      <c r="CY22" s="750">
        <v>326.95</v>
      </c>
      <c r="CZ22" s="753">
        <v>669.11</v>
      </c>
      <c r="DA22" s="404">
        <v>1.9555471124620061</v>
      </c>
      <c r="DB22" s="671">
        <v>-7.9269761838569194E-2</v>
      </c>
      <c r="DC22" s="670">
        <v>9.3372934843140881E-2</v>
      </c>
      <c r="DD22" s="853">
        <v>1.2728171518326277</v>
      </c>
      <c r="DE22" s="848">
        <v>0.83095758816625565</v>
      </c>
      <c r="DF22" s="905"/>
      <c r="DG22" s="907"/>
    </row>
    <row r="23" spans="1:111" s="7" customFormat="1" ht="19.5" customHeight="1">
      <c r="A23" s="765" t="s">
        <v>507</v>
      </c>
      <c r="B23" s="428">
        <v>355.45</v>
      </c>
      <c r="C23" s="429">
        <v>871.62</v>
      </c>
      <c r="D23" s="753">
        <v>516.17000000000007</v>
      </c>
      <c r="E23" s="388">
        <v>1.4521592347728234</v>
      </c>
      <c r="F23" s="428">
        <v>131.11000000000001</v>
      </c>
      <c r="G23" s="750">
        <v>232.57</v>
      </c>
      <c r="H23" s="753">
        <v>101.45999999999998</v>
      </c>
      <c r="I23" s="404">
        <v>0.7738540157119973</v>
      </c>
      <c r="J23" s="743">
        <v>0.36885637923758618</v>
      </c>
      <c r="K23" s="670">
        <v>0.26682499254262176</v>
      </c>
      <c r="L23" s="428">
        <v>-79.44</v>
      </c>
      <c r="M23" s="429">
        <v>-7.81</v>
      </c>
      <c r="N23" s="753">
        <v>71.63</v>
      </c>
      <c r="O23" s="404">
        <v>0.90168680765357501</v>
      </c>
      <c r="P23" s="743">
        <v>-0.60590343985965978</v>
      </c>
      <c r="Q23" s="670">
        <v>-3.358128735434493E-2</v>
      </c>
      <c r="R23" s="428">
        <v>210.55</v>
      </c>
      <c r="S23" s="750">
        <v>240.37</v>
      </c>
      <c r="T23" s="753">
        <v>29.819999999999993</v>
      </c>
      <c r="U23" s="404">
        <v>0.14162906672999284</v>
      </c>
      <c r="V23" s="743">
        <v>1.6059034398596597</v>
      </c>
      <c r="W23" s="670">
        <v>1.0335382895472331</v>
      </c>
      <c r="X23" s="428">
        <v>11.73</v>
      </c>
      <c r="Y23" s="429">
        <v>9.67</v>
      </c>
      <c r="Z23" s="753">
        <v>-2.0600000000000005</v>
      </c>
      <c r="AA23" s="404">
        <v>-0.17561807331628307</v>
      </c>
      <c r="AB23" s="671">
        <v>8.9466859888643113E-2</v>
      </c>
      <c r="AC23" s="670">
        <v>4.1578879477146669E-2</v>
      </c>
      <c r="AD23" s="428">
        <v>198.81</v>
      </c>
      <c r="AE23" s="429">
        <v>230.71</v>
      </c>
      <c r="AF23" s="753">
        <v>31.900000000000006</v>
      </c>
      <c r="AG23" s="404">
        <v>0.1604547054977114</v>
      </c>
      <c r="AH23" s="671">
        <v>1.5163603081382044</v>
      </c>
      <c r="AI23" s="670">
        <v>0.99200240787719829</v>
      </c>
      <c r="AJ23" s="428">
        <v>357.28</v>
      </c>
      <c r="AK23" s="750">
        <v>5.5</v>
      </c>
      <c r="AL23" s="753">
        <v>-351.78</v>
      </c>
      <c r="AM23" s="404">
        <v>-0.98460591133004927</v>
      </c>
      <c r="AN23" s="671">
        <v>1.0051484034322689</v>
      </c>
      <c r="AO23" s="670">
        <v>6.310089259080792E-3</v>
      </c>
      <c r="AP23" s="428">
        <v>331.95</v>
      </c>
      <c r="AQ23" s="429">
        <v>1.38</v>
      </c>
      <c r="AR23" s="753">
        <v>-330.57</v>
      </c>
      <c r="AS23" s="404">
        <v>-0.99584274740171719</v>
      </c>
      <c r="AT23" s="671">
        <v>2.5318434901990692</v>
      </c>
      <c r="AU23" s="670">
        <v>5.933697381433547E-3</v>
      </c>
      <c r="AV23" s="428">
        <v>-236.24</v>
      </c>
      <c r="AW23" s="750">
        <v>99.35</v>
      </c>
      <c r="AX23" s="753">
        <v>335.59000000000003</v>
      </c>
      <c r="AY23" s="404">
        <v>1.4205469014561465</v>
      </c>
      <c r="AZ23" s="671">
        <v>-0.711673444795903</v>
      </c>
      <c r="BA23" s="670">
        <v>71.992753623188406</v>
      </c>
      <c r="BB23" s="428">
        <v>95.71</v>
      </c>
      <c r="BC23" s="429">
        <v>100.72</v>
      </c>
      <c r="BD23" s="753">
        <v>5.0100000000000051</v>
      </c>
      <c r="BE23" s="404">
        <v>5.2345627416153021E-2</v>
      </c>
      <c r="BF23" s="671">
        <v>0.45457136072191873</v>
      </c>
      <c r="BG23" s="670">
        <v>0.41902067645712859</v>
      </c>
      <c r="BH23" s="428">
        <v>95.71</v>
      </c>
      <c r="BI23" s="429">
        <v>100.72</v>
      </c>
      <c r="BJ23" s="753">
        <v>5.0100000000000051</v>
      </c>
      <c r="BK23" s="404">
        <v>5.2345627416153021E-2</v>
      </c>
      <c r="BL23" s="671">
        <v>0.48141441577385441</v>
      </c>
      <c r="BM23" s="670">
        <v>0.43656538511551296</v>
      </c>
      <c r="BN23" s="428">
        <v>76.17</v>
      </c>
      <c r="BO23" s="429">
        <v>69.2</v>
      </c>
      <c r="BP23" s="753">
        <v>-6.9699999999999989</v>
      </c>
      <c r="BQ23" s="404">
        <v>-9.150584219508992E-2</v>
      </c>
      <c r="BR23" s="671">
        <v>0.21429174286116193</v>
      </c>
      <c r="BS23" s="670">
        <v>7.9392395768798335E-2</v>
      </c>
      <c r="BT23" s="428">
        <v>-34.57</v>
      </c>
      <c r="BU23" s="750">
        <v>-109.61</v>
      </c>
      <c r="BV23" s="753">
        <v>-75.039999999999992</v>
      </c>
      <c r="BW23" s="404">
        <v>-2.1706682094301417</v>
      </c>
      <c r="BX23" s="671">
        <v>-0.17388461345002768</v>
      </c>
      <c r="BY23" s="670">
        <v>-0.475098608642885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>
        <v>0</v>
      </c>
      <c r="CF23" s="428">
        <v>54.15</v>
      </c>
      <c r="CG23" s="750">
        <v>43.63</v>
      </c>
      <c r="CH23" s="753">
        <v>-10.519999999999996</v>
      </c>
      <c r="CI23" s="404">
        <v>-0.19427516158818092</v>
      </c>
      <c r="CJ23" s="671">
        <v>0.27237060510034705</v>
      </c>
      <c r="CK23" s="670">
        <v>0.18911187204715876</v>
      </c>
      <c r="CL23" s="428">
        <v>61.58</v>
      </c>
      <c r="CM23" s="429">
        <v>71.66</v>
      </c>
      <c r="CN23" s="753">
        <v>10.079999999999998</v>
      </c>
      <c r="CO23" s="404">
        <v>0.16368950958103279</v>
      </c>
      <c r="CP23" s="671">
        <v>0.30974297067551931</v>
      </c>
      <c r="CQ23" s="670">
        <v>0.31060638897316978</v>
      </c>
      <c r="CR23" s="428">
        <v>-87.95</v>
      </c>
      <c r="CS23" s="750">
        <v>6.7</v>
      </c>
      <c r="CT23" s="753">
        <v>94.65</v>
      </c>
      <c r="CU23" s="404">
        <v>1.076179647527004</v>
      </c>
      <c r="CV23" s="671">
        <v>-0.44238217393491275</v>
      </c>
      <c r="CW23" s="670">
        <v>2.9040787135364742E-2</v>
      </c>
      <c r="CX23" s="428">
        <v>109.9</v>
      </c>
      <c r="CY23" s="750">
        <v>117.6</v>
      </c>
      <c r="CZ23" s="753">
        <v>7.6999999999999886</v>
      </c>
      <c r="DA23" s="404">
        <v>7.0063694267515811E-2</v>
      </c>
      <c r="DB23" s="671">
        <v>0.30918553945702631</v>
      </c>
      <c r="DC23" s="670">
        <v>0.1349211812487093</v>
      </c>
      <c r="DD23" s="853">
        <v>0.44721090488406012</v>
      </c>
      <c r="DE23" s="848">
        <v>0.49022582462832121</v>
      </c>
      <c r="DF23" s="905"/>
      <c r="DG23" s="907"/>
    </row>
    <row r="24" spans="1:111" s="7" customFormat="1" ht="19.5" customHeight="1">
      <c r="A24" s="765" t="s">
        <v>7</v>
      </c>
      <c r="B24" s="428">
        <v>729.42</v>
      </c>
      <c r="C24" s="429">
        <v>637.46</v>
      </c>
      <c r="D24" s="753">
        <v>-91.959999999999923</v>
      </c>
      <c r="E24" s="388">
        <v>-0.1260727701461434</v>
      </c>
      <c r="F24" s="428">
        <v>189.15</v>
      </c>
      <c r="G24" s="750">
        <v>95.87</v>
      </c>
      <c r="H24" s="753">
        <v>-93.28</v>
      </c>
      <c r="I24" s="404">
        <v>-0.4931535818133756</v>
      </c>
      <c r="J24" s="743">
        <v>0.25931562063008967</v>
      </c>
      <c r="K24" s="670">
        <v>0.15039375019609075</v>
      </c>
      <c r="L24" s="428">
        <v>46.66</v>
      </c>
      <c r="M24" s="429">
        <v>-18.079999999999998</v>
      </c>
      <c r="N24" s="753">
        <v>-64.739999999999995</v>
      </c>
      <c r="O24" s="404">
        <v>-1.3874839262751821</v>
      </c>
      <c r="P24" s="743">
        <v>0.24668252709489821</v>
      </c>
      <c r="Q24" s="670">
        <v>-0.18858871388338372</v>
      </c>
      <c r="R24" s="428">
        <v>142.49</v>
      </c>
      <c r="S24" s="750">
        <v>113.95</v>
      </c>
      <c r="T24" s="753">
        <v>-28.540000000000006</v>
      </c>
      <c r="U24" s="404">
        <v>-0.20029475752684403</v>
      </c>
      <c r="V24" s="743">
        <v>0.75331747290510176</v>
      </c>
      <c r="W24" s="670">
        <v>1.1885887138833837</v>
      </c>
      <c r="X24" s="428">
        <v>27.58</v>
      </c>
      <c r="Y24" s="429">
        <v>47.36</v>
      </c>
      <c r="Z24" s="753">
        <v>19.78</v>
      </c>
      <c r="AA24" s="404">
        <v>0.71718636693255988</v>
      </c>
      <c r="AB24" s="671">
        <v>0.14581020354216229</v>
      </c>
      <c r="AC24" s="670">
        <v>0.49400229477417335</v>
      </c>
      <c r="AD24" s="428">
        <v>114.91</v>
      </c>
      <c r="AE24" s="429">
        <v>66.59</v>
      </c>
      <c r="AF24" s="753">
        <v>-48.319999999999993</v>
      </c>
      <c r="AG24" s="404">
        <v>-0.42050300234966492</v>
      </c>
      <c r="AH24" s="671">
        <v>0.60750726936293942</v>
      </c>
      <c r="AI24" s="670">
        <v>0.69458641910921037</v>
      </c>
      <c r="AJ24" s="428">
        <v>55.26</v>
      </c>
      <c r="AK24" s="750">
        <v>19.68</v>
      </c>
      <c r="AL24" s="753">
        <v>-35.58</v>
      </c>
      <c r="AM24" s="404">
        <v>-0.64386536373507053</v>
      </c>
      <c r="AN24" s="671">
        <v>7.5758822077815258E-2</v>
      </c>
      <c r="AO24" s="670">
        <v>3.0872525334922973E-2</v>
      </c>
      <c r="AP24" s="428">
        <v>9.0399999999999991</v>
      </c>
      <c r="AQ24" s="429">
        <v>3.63</v>
      </c>
      <c r="AR24" s="753">
        <v>-5.4099999999999993</v>
      </c>
      <c r="AS24" s="404">
        <v>-0.59845132743362828</v>
      </c>
      <c r="AT24" s="671">
        <v>4.7792757071107583E-2</v>
      </c>
      <c r="AU24" s="670">
        <v>3.7863773860436004E-2</v>
      </c>
      <c r="AV24" s="428">
        <v>11.54</v>
      </c>
      <c r="AW24" s="750">
        <v>4.95</v>
      </c>
      <c r="AX24" s="753">
        <v>-6.589999999999999</v>
      </c>
      <c r="AY24" s="404">
        <v>-0.57105719237435004</v>
      </c>
      <c r="AZ24" s="671">
        <v>1.2765486725663717</v>
      </c>
      <c r="BA24" s="670">
        <v>1.3636363636363638</v>
      </c>
      <c r="BB24" s="428">
        <v>20.58</v>
      </c>
      <c r="BC24" s="429">
        <v>8.58</v>
      </c>
      <c r="BD24" s="753">
        <v>-11.999999999999998</v>
      </c>
      <c r="BE24" s="404">
        <v>-0.58309037900874627</v>
      </c>
      <c r="BF24" s="671">
        <v>0.1444311881535546</v>
      </c>
      <c r="BG24" s="670">
        <v>7.5296182536200087E-2</v>
      </c>
      <c r="BH24" s="428">
        <v>20.58</v>
      </c>
      <c r="BI24" s="429">
        <v>8.58</v>
      </c>
      <c r="BJ24" s="753">
        <v>-11.999999999999998</v>
      </c>
      <c r="BK24" s="404">
        <v>-0.58309037900874627</v>
      </c>
      <c r="BL24" s="671">
        <v>0.17909668436167434</v>
      </c>
      <c r="BM24" s="670">
        <v>0.12884817540171195</v>
      </c>
      <c r="BN24" s="428">
        <v>124.04</v>
      </c>
      <c r="BO24" s="429">
        <v>122.01</v>
      </c>
      <c r="BP24" s="753">
        <v>-2.0300000000000011</v>
      </c>
      <c r="BQ24" s="404">
        <v>-1.636568848758466E-2</v>
      </c>
      <c r="BR24" s="671">
        <v>0.17005291875736889</v>
      </c>
      <c r="BS24" s="670">
        <v>0.1914002447212374</v>
      </c>
      <c r="BT24" s="428">
        <v>-19.54</v>
      </c>
      <c r="BU24" s="750">
        <v>-0.83</v>
      </c>
      <c r="BV24" s="753">
        <v>18.71</v>
      </c>
      <c r="BW24" s="404">
        <v>0.9575230296827022</v>
      </c>
      <c r="BX24" s="671">
        <v>-0.17004612305282393</v>
      </c>
      <c r="BY24" s="670">
        <v>-1.2464333984081692E-2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97.53</v>
      </c>
      <c r="CG24" s="750">
        <v>100.96</v>
      </c>
      <c r="CH24" s="753">
        <v>3.4299999999999926</v>
      </c>
      <c r="CI24" s="404">
        <v>3.5168666051471266E-2</v>
      </c>
      <c r="CJ24" s="671">
        <v>0.84875119658863463</v>
      </c>
      <c r="CK24" s="670">
        <v>1.5161435650998647</v>
      </c>
      <c r="CL24" s="428">
        <v>95.78</v>
      </c>
      <c r="CM24" s="429">
        <v>152.13</v>
      </c>
      <c r="CN24" s="753">
        <v>56.349999999999994</v>
      </c>
      <c r="CO24" s="404">
        <v>0.58832741699728541</v>
      </c>
      <c r="CP24" s="671">
        <v>0.83352188669393446</v>
      </c>
      <c r="CQ24" s="670">
        <v>2.2845772638534312</v>
      </c>
      <c r="CR24" s="428">
        <v>0.84</v>
      </c>
      <c r="CS24" s="750">
        <v>-16.21</v>
      </c>
      <c r="CT24" s="753">
        <v>-17.05</v>
      </c>
      <c r="CU24" s="404">
        <v>-20.297619047619047</v>
      </c>
      <c r="CV24" s="671">
        <v>7.3100687494560964E-3</v>
      </c>
      <c r="CW24" s="670">
        <v>-0.24342994443610153</v>
      </c>
      <c r="CX24" s="428">
        <v>-80.28</v>
      </c>
      <c r="CY24" s="750">
        <v>-178.04</v>
      </c>
      <c r="CZ24" s="753">
        <v>-97.759999999999991</v>
      </c>
      <c r="DA24" s="404">
        <v>-1.2177379172894867</v>
      </c>
      <c r="DB24" s="671">
        <v>-0.11006004770913877</v>
      </c>
      <c r="DC24" s="670">
        <v>-0.27929595582467914</v>
      </c>
      <c r="DD24" s="853">
        <v>1.6986337133408755</v>
      </c>
      <c r="DE24" s="848">
        <v>3.6736747259348248</v>
      </c>
      <c r="DF24" s="905"/>
      <c r="DG24" s="907"/>
    </row>
    <row r="25" spans="1:111" s="7" customFormat="1" ht="19.5" customHeight="1">
      <c r="A25" s="765" t="s">
        <v>510</v>
      </c>
      <c r="B25" s="428">
        <v>651.03</v>
      </c>
      <c r="C25" s="429">
        <v>316.92</v>
      </c>
      <c r="D25" s="753">
        <v>-334.10999999999996</v>
      </c>
      <c r="E25" s="388">
        <v>-0.5132021565826459</v>
      </c>
      <c r="F25" s="428">
        <v>96.27</v>
      </c>
      <c r="G25" s="750">
        <v>31.69</v>
      </c>
      <c r="H25" s="753">
        <v>-64.58</v>
      </c>
      <c r="I25" s="404">
        <v>-0.6708216474498806</v>
      </c>
      <c r="J25" s="743">
        <v>0.14787336989078845</v>
      </c>
      <c r="K25" s="670">
        <v>9.9993689259119015E-2</v>
      </c>
      <c r="L25" s="428">
        <v>-19.66</v>
      </c>
      <c r="M25" s="429">
        <v>-12.59</v>
      </c>
      <c r="N25" s="753">
        <v>7.07</v>
      </c>
      <c r="O25" s="404">
        <v>0.35961342828077314</v>
      </c>
      <c r="P25" s="743">
        <v>-0.20421730549496209</v>
      </c>
      <c r="Q25" s="670">
        <v>-0.39728621016093402</v>
      </c>
      <c r="R25" s="428">
        <v>115.92</v>
      </c>
      <c r="S25" s="750">
        <v>44.28</v>
      </c>
      <c r="T25" s="753">
        <v>-71.64</v>
      </c>
      <c r="U25" s="404">
        <v>-0.61801242236024845</v>
      </c>
      <c r="V25" s="743">
        <v>1.2041134309753818</v>
      </c>
      <c r="W25" s="670">
        <v>1.397286210160934</v>
      </c>
      <c r="X25" s="428">
        <v>0</v>
      </c>
      <c r="Y25" s="429">
        <v>0</v>
      </c>
      <c r="Z25" s="753">
        <v>0</v>
      </c>
      <c r="AA25" s="404">
        <v>0</v>
      </c>
      <c r="AB25" s="671">
        <v>0</v>
      </c>
      <c r="AC25" s="670">
        <v>0</v>
      </c>
      <c r="AD25" s="428">
        <v>115.92</v>
      </c>
      <c r="AE25" s="429">
        <v>44.28</v>
      </c>
      <c r="AF25" s="753">
        <v>-71.64</v>
      </c>
      <c r="AG25" s="404">
        <v>-0.61801242236024845</v>
      </c>
      <c r="AH25" s="671">
        <v>1.2041134309753818</v>
      </c>
      <c r="AI25" s="670">
        <v>1.397286210160934</v>
      </c>
      <c r="AJ25" s="428">
        <v>249.15</v>
      </c>
      <c r="AK25" s="750">
        <v>67.8</v>
      </c>
      <c r="AL25" s="753">
        <v>-181.35000000000002</v>
      </c>
      <c r="AM25" s="404">
        <v>-0.72787477423239022</v>
      </c>
      <c r="AN25" s="671">
        <v>0.38270125800654348</v>
      </c>
      <c r="AO25" s="670">
        <v>0.21393411586520256</v>
      </c>
      <c r="AP25" s="428">
        <v>24.92</v>
      </c>
      <c r="AQ25" s="429">
        <v>6.78</v>
      </c>
      <c r="AR25" s="753">
        <v>-18.14</v>
      </c>
      <c r="AS25" s="404">
        <v>-0.7279293739967897</v>
      </c>
      <c r="AT25" s="671">
        <v>0.25885530279422458</v>
      </c>
      <c r="AU25" s="670">
        <v>0.21394761754496686</v>
      </c>
      <c r="AV25" s="428">
        <v>-21.97</v>
      </c>
      <c r="AW25" s="750">
        <v>5.04</v>
      </c>
      <c r="AX25" s="753">
        <v>27.009999999999998</v>
      </c>
      <c r="AY25" s="404">
        <v>1.2294037323623122</v>
      </c>
      <c r="AZ25" s="671">
        <v>-0.88162118780096299</v>
      </c>
      <c r="BA25" s="670">
        <v>0.74336283185840701</v>
      </c>
      <c r="BB25" s="428">
        <v>2.94</v>
      </c>
      <c r="BC25" s="429">
        <v>11.82</v>
      </c>
      <c r="BD25" s="753">
        <v>8.8800000000000008</v>
      </c>
      <c r="BE25" s="404">
        <v>3.0204081632653064</v>
      </c>
      <c r="BF25" s="671">
        <v>2.5362318840579708E-2</v>
      </c>
      <c r="BG25" s="670">
        <v>0.26693766937669378</v>
      </c>
      <c r="BH25" s="428">
        <v>2.94</v>
      </c>
      <c r="BI25" s="429">
        <v>11.82</v>
      </c>
      <c r="BJ25" s="753">
        <v>8.8800000000000008</v>
      </c>
      <c r="BK25" s="404">
        <v>3.0204081632653064</v>
      </c>
      <c r="BL25" s="671">
        <v>2.5362318840579708E-2</v>
      </c>
      <c r="BM25" s="670">
        <v>0.26693766937669378</v>
      </c>
      <c r="BN25" s="428">
        <v>52.97</v>
      </c>
      <c r="BO25" s="429">
        <v>44.83</v>
      </c>
      <c r="BP25" s="753">
        <v>-8.14</v>
      </c>
      <c r="BQ25" s="404">
        <v>-0.15367188974891449</v>
      </c>
      <c r="BR25" s="671">
        <v>8.1363378031734324E-2</v>
      </c>
      <c r="BS25" s="670">
        <v>0.14145525684715385</v>
      </c>
      <c r="BT25" s="428">
        <v>-124.2</v>
      </c>
      <c r="BU25" s="750">
        <v>-42.6</v>
      </c>
      <c r="BV25" s="753">
        <v>81.599999999999994</v>
      </c>
      <c r="BW25" s="404">
        <v>0.65700483091787432</v>
      </c>
      <c r="BX25" s="671">
        <v>-1.0714285714285714</v>
      </c>
      <c r="BY25" s="670">
        <v>-0.96205962059620598</v>
      </c>
      <c r="BZ25" s="428">
        <v>0</v>
      </c>
      <c r="CA25" s="429">
        <v>0</v>
      </c>
      <c r="CB25" s="753">
        <v>0</v>
      </c>
      <c r="CC25" s="404">
        <v>0</v>
      </c>
      <c r="CD25" s="671">
        <v>0</v>
      </c>
      <c r="CE25" s="670">
        <v>0</v>
      </c>
      <c r="CF25" s="428">
        <v>8</v>
      </c>
      <c r="CG25" s="750">
        <v>4.7699999999999996</v>
      </c>
      <c r="CH25" s="753">
        <v>-3.2300000000000004</v>
      </c>
      <c r="CI25" s="404">
        <v>-0.40375000000000005</v>
      </c>
      <c r="CJ25" s="671">
        <v>6.901311249137336E-2</v>
      </c>
      <c r="CK25" s="670">
        <v>0.10772357723577235</v>
      </c>
      <c r="CL25" s="428">
        <v>61.91</v>
      </c>
      <c r="CM25" s="429">
        <v>17.38</v>
      </c>
      <c r="CN25" s="753">
        <v>-44.53</v>
      </c>
      <c r="CO25" s="404">
        <v>-0.71926990793086742</v>
      </c>
      <c r="CP25" s="671">
        <v>0.53407522429261556</v>
      </c>
      <c r="CQ25" s="670">
        <v>0.39250225835591684</v>
      </c>
      <c r="CR25" s="428">
        <v>-57.2</v>
      </c>
      <c r="CS25" s="750">
        <v>1.1299999999999999</v>
      </c>
      <c r="CT25" s="753">
        <v>58.330000000000005</v>
      </c>
      <c r="CU25" s="404">
        <v>1.0197552447552447</v>
      </c>
      <c r="CV25" s="671">
        <v>-0.49344375431331955</v>
      </c>
      <c r="CW25" s="670">
        <v>2.5519421860885273E-2</v>
      </c>
      <c r="CX25" s="428">
        <v>224.48</v>
      </c>
      <c r="CY25" s="750">
        <v>51.78</v>
      </c>
      <c r="CZ25" s="753">
        <v>-172.7</v>
      </c>
      <c r="DA25" s="404">
        <v>-0.76933357091945831</v>
      </c>
      <c r="DB25" s="671">
        <v>0.34480745894966436</v>
      </c>
      <c r="DC25" s="670">
        <v>0.16338508140855737</v>
      </c>
      <c r="DD25" s="853">
        <v>-0.93642167011732225</v>
      </c>
      <c r="DE25" s="848">
        <v>-0.16937669376693767</v>
      </c>
      <c r="DF25" s="905"/>
      <c r="DG25" s="907"/>
    </row>
    <row r="26" spans="1:111" s="7" customFormat="1" ht="19.5" customHeight="1">
      <c r="A26" s="765" t="s">
        <v>51</v>
      </c>
      <c r="B26" s="428">
        <v>242.9</v>
      </c>
      <c r="C26" s="429">
        <v>82.77</v>
      </c>
      <c r="D26" s="753">
        <v>-160.13</v>
      </c>
      <c r="E26" s="388">
        <v>-0.65924248662000817</v>
      </c>
      <c r="F26" s="428">
        <v>24.49</v>
      </c>
      <c r="G26" s="750">
        <v>15.6</v>
      </c>
      <c r="H26" s="753">
        <v>-8.8899999999999988</v>
      </c>
      <c r="I26" s="404">
        <v>-0.36300530828909755</v>
      </c>
      <c r="J26" s="743">
        <v>0.10082338410868669</v>
      </c>
      <c r="K26" s="670">
        <v>0.18847408481333816</v>
      </c>
      <c r="L26" s="428">
        <v>-4.08</v>
      </c>
      <c r="M26" s="429">
        <v>-0.1</v>
      </c>
      <c r="N26" s="753">
        <v>3.98</v>
      </c>
      <c r="O26" s="404">
        <v>0.97549019607843135</v>
      </c>
      <c r="P26" s="743">
        <v>-0.16659861167823603</v>
      </c>
      <c r="Q26" s="670">
        <v>-6.4102564102564109E-3</v>
      </c>
      <c r="R26" s="428">
        <v>28.57</v>
      </c>
      <c r="S26" s="750">
        <v>15.7</v>
      </c>
      <c r="T26" s="753">
        <v>-12.870000000000001</v>
      </c>
      <c r="U26" s="404">
        <v>-0.45047252362618134</v>
      </c>
      <c r="V26" s="743">
        <v>1.1665986116782361</v>
      </c>
      <c r="W26" s="670">
        <v>1.0064102564102564</v>
      </c>
      <c r="X26" s="428">
        <v>0</v>
      </c>
      <c r="Y26" s="429">
        <v>0</v>
      </c>
      <c r="Z26" s="753">
        <v>0</v>
      </c>
      <c r="AA26" s="404">
        <v>0</v>
      </c>
      <c r="AB26" s="671">
        <v>0</v>
      </c>
      <c r="AC26" s="670">
        <v>0</v>
      </c>
      <c r="AD26" s="428">
        <v>28.57</v>
      </c>
      <c r="AE26" s="429">
        <v>15.7</v>
      </c>
      <c r="AF26" s="753">
        <v>-12.870000000000001</v>
      </c>
      <c r="AG26" s="404">
        <v>-0.45047252362618134</v>
      </c>
      <c r="AH26" s="671">
        <v>1.1665986116782361</v>
      </c>
      <c r="AI26" s="670">
        <v>1.0064102564102564</v>
      </c>
      <c r="AJ26" s="428">
        <v>0</v>
      </c>
      <c r="AK26" s="750">
        <v>0</v>
      </c>
      <c r="AL26" s="753">
        <v>0</v>
      </c>
      <c r="AM26" s="404">
        <v>0</v>
      </c>
      <c r="AN26" s="671">
        <v>0</v>
      </c>
      <c r="AO26" s="670">
        <v>0</v>
      </c>
      <c r="AP26" s="428">
        <v>0</v>
      </c>
      <c r="AQ26" s="429">
        <v>0</v>
      </c>
      <c r="AR26" s="753">
        <v>0</v>
      </c>
      <c r="AS26" s="404">
        <v>0</v>
      </c>
      <c r="AT26" s="671">
        <v>0</v>
      </c>
      <c r="AU26" s="670">
        <v>0</v>
      </c>
      <c r="AV26" s="428">
        <v>2.4</v>
      </c>
      <c r="AW26" s="750">
        <v>0</v>
      </c>
      <c r="AX26" s="753">
        <v>-2.4</v>
      </c>
      <c r="AY26" s="404">
        <v>-1</v>
      </c>
      <c r="AZ26" s="671" t="s">
        <v>488</v>
      </c>
      <c r="BA26" s="670" t="s">
        <v>488</v>
      </c>
      <c r="BB26" s="428">
        <v>2.4</v>
      </c>
      <c r="BC26" s="429">
        <v>0</v>
      </c>
      <c r="BD26" s="753">
        <v>-2.4</v>
      </c>
      <c r="BE26" s="404">
        <v>-1</v>
      </c>
      <c r="BF26" s="671">
        <v>8.4004200210010496E-2</v>
      </c>
      <c r="BG26" s="670">
        <v>0</v>
      </c>
      <c r="BH26" s="428">
        <v>2.4</v>
      </c>
      <c r="BI26" s="429">
        <v>0</v>
      </c>
      <c r="BJ26" s="753">
        <v>-2.4</v>
      </c>
      <c r="BK26" s="404">
        <v>-1</v>
      </c>
      <c r="BL26" s="671">
        <v>8.4004200210010496E-2</v>
      </c>
      <c r="BM26" s="670">
        <v>0</v>
      </c>
      <c r="BN26" s="428">
        <v>35.869999999999997</v>
      </c>
      <c r="BO26" s="429">
        <v>6.11</v>
      </c>
      <c r="BP26" s="753">
        <v>-29.759999999999998</v>
      </c>
      <c r="BQ26" s="404">
        <v>-0.82966267075550604</v>
      </c>
      <c r="BR26" s="671">
        <v>0.14767393989296004</v>
      </c>
      <c r="BS26" s="670">
        <v>7.3819016551890784E-2</v>
      </c>
      <c r="BT26" s="428">
        <v>-33.99</v>
      </c>
      <c r="BU26" s="750">
        <v>-15.11</v>
      </c>
      <c r="BV26" s="753">
        <v>18.880000000000003</v>
      </c>
      <c r="BW26" s="404">
        <v>0.55545748749632251</v>
      </c>
      <c r="BX26" s="671">
        <v>-1.1897094854742738</v>
      </c>
      <c r="BY26" s="670">
        <v>-0.9624203821656051</v>
      </c>
      <c r="BZ26" s="428">
        <v>0</v>
      </c>
      <c r="CA26" s="429">
        <v>0</v>
      </c>
      <c r="CB26" s="753">
        <v>0</v>
      </c>
      <c r="CC26" s="404">
        <v>0</v>
      </c>
      <c r="CD26" s="671">
        <v>0</v>
      </c>
      <c r="CE26" s="670">
        <v>0</v>
      </c>
      <c r="CF26" s="428">
        <v>2.2799999999999998</v>
      </c>
      <c r="CG26" s="750">
        <v>3.15</v>
      </c>
      <c r="CH26" s="753">
        <v>0.87000000000000011</v>
      </c>
      <c r="CI26" s="404">
        <v>0.38157894736842113</v>
      </c>
      <c r="CJ26" s="671">
        <v>7.9803990199509969E-2</v>
      </c>
      <c r="CK26" s="670">
        <v>0.20063694267515925</v>
      </c>
      <c r="CL26" s="428">
        <v>13.61</v>
      </c>
      <c r="CM26" s="429">
        <v>14.65</v>
      </c>
      <c r="CN26" s="753">
        <v>1.0400000000000009</v>
      </c>
      <c r="CO26" s="404">
        <v>7.6414401175606245E-2</v>
      </c>
      <c r="CP26" s="671">
        <v>0.47637381869093454</v>
      </c>
      <c r="CQ26" s="670">
        <v>0.93312101910828027</v>
      </c>
      <c r="CR26" s="428">
        <v>0</v>
      </c>
      <c r="CS26" s="750">
        <v>0.01</v>
      </c>
      <c r="CT26" s="753">
        <v>0.01</v>
      </c>
      <c r="CU26" s="404" t="s">
        <v>490</v>
      </c>
      <c r="CV26" s="671">
        <v>0</v>
      </c>
      <c r="CW26" s="670">
        <v>6.3694267515923574E-4</v>
      </c>
      <c r="CX26" s="428">
        <v>44.26</v>
      </c>
      <c r="CY26" s="750">
        <v>13.01</v>
      </c>
      <c r="CZ26" s="753">
        <v>-31.25</v>
      </c>
      <c r="DA26" s="404">
        <v>-0.70605512878445553</v>
      </c>
      <c r="DB26" s="671">
        <v>0.18221490325236722</v>
      </c>
      <c r="DC26" s="670">
        <v>0.15718255406548268</v>
      </c>
      <c r="DD26" s="853">
        <v>-0.54917745887294367</v>
      </c>
      <c r="DE26" s="848">
        <v>0.17133757961783441</v>
      </c>
      <c r="DF26" s="905"/>
      <c r="DG26" s="907"/>
    </row>
    <row r="27" spans="1:111" s="7" customFormat="1" ht="19.5" customHeight="1" thickBot="1">
      <c r="A27" s="765" t="s">
        <v>26</v>
      </c>
      <c r="B27" s="428">
        <v>141.35</v>
      </c>
      <c r="C27" s="429">
        <v>42.21</v>
      </c>
      <c r="D27" s="753">
        <v>-99.139999999999986</v>
      </c>
      <c r="E27" s="388">
        <v>-0.70137955429784216</v>
      </c>
      <c r="F27" s="428">
        <v>0.62</v>
      </c>
      <c r="G27" s="750">
        <v>0.31</v>
      </c>
      <c r="H27" s="753">
        <v>-0.31</v>
      </c>
      <c r="I27" s="404">
        <v>-0.5</v>
      </c>
      <c r="J27" s="743">
        <v>4.3862752033958265E-3</v>
      </c>
      <c r="K27" s="670">
        <v>7.3442312248282399E-3</v>
      </c>
      <c r="L27" s="428">
        <v>-185.16</v>
      </c>
      <c r="M27" s="429">
        <v>-52.4</v>
      </c>
      <c r="N27" s="753">
        <v>132.76</v>
      </c>
      <c r="O27" s="404">
        <v>0.71700151220565989</v>
      </c>
      <c r="P27" s="743">
        <v>-298.64516129032256</v>
      </c>
      <c r="Q27" s="670">
        <v>-169.03225806451613</v>
      </c>
      <c r="R27" s="428">
        <v>185.78</v>
      </c>
      <c r="S27" s="750">
        <v>52.71</v>
      </c>
      <c r="T27" s="753">
        <v>-133.07</v>
      </c>
      <c r="U27" s="404">
        <v>-0.71627731725697052</v>
      </c>
      <c r="V27" s="743">
        <v>299.64516129032256</v>
      </c>
      <c r="W27" s="670">
        <v>170.03225806451613</v>
      </c>
      <c r="X27" s="428">
        <v>0</v>
      </c>
      <c r="Y27" s="429">
        <v>0</v>
      </c>
      <c r="Z27" s="753">
        <v>0</v>
      </c>
      <c r="AA27" s="404">
        <v>0</v>
      </c>
      <c r="AB27" s="671">
        <v>0</v>
      </c>
      <c r="AC27" s="670">
        <v>0</v>
      </c>
      <c r="AD27" s="428">
        <v>185.78</v>
      </c>
      <c r="AE27" s="429">
        <v>52.71</v>
      </c>
      <c r="AF27" s="753">
        <v>-133.07</v>
      </c>
      <c r="AG27" s="404">
        <v>-0.71627731725697052</v>
      </c>
      <c r="AH27" s="671">
        <v>299.64516129032256</v>
      </c>
      <c r="AI27" s="670">
        <v>170.03225806451613</v>
      </c>
      <c r="AJ27" s="428">
        <v>26.2</v>
      </c>
      <c r="AK27" s="750">
        <v>14.9</v>
      </c>
      <c r="AL27" s="753">
        <v>-11.299999999999999</v>
      </c>
      <c r="AM27" s="404">
        <v>-0.43129770992366412</v>
      </c>
      <c r="AN27" s="671">
        <v>0.18535550053059782</v>
      </c>
      <c r="AO27" s="670">
        <v>0.35299692016109929</v>
      </c>
      <c r="AP27" s="428">
        <v>0</v>
      </c>
      <c r="AQ27" s="429">
        <v>0</v>
      </c>
      <c r="AR27" s="753">
        <v>0</v>
      </c>
      <c r="AS27" s="404">
        <v>0</v>
      </c>
      <c r="AT27" s="671">
        <v>0</v>
      </c>
      <c r="AU27" s="670">
        <v>0</v>
      </c>
      <c r="AV27" s="428">
        <v>2.2000000000000002</v>
      </c>
      <c r="AW27" s="750">
        <v>-26.93</v>
      </c>
      <c r="AX27" s="753">
        <v>-29.13</v>
      </c>
      <c r="AY27" s="404">
        <v>-13.240909090909089</v>
      </c>
      <c r="AZ27" s="671" t="s">
        <v>488</v>
      </c>
      <c r="BA27" s="670" t="s">
        <v>488</v>
      </c>
      <c r="BB27" s="428">
        <v>2.2000000000000002</v>
      </c>
      <c r="BC27" s="429">
        <v>-26.93</v>
      </c>
      <c r="BD27" s="753">
        <v>-29.13</v>
      </c>
      <c r="BE27" s="404">
        <v>-13.240909090909089</v>
      </c>
      <c r="BF27" s="671">
        <v>1.1841963612875445E-2</v>
      </c>
      <c r="BG27" s="670">
        <v>-0.51090874596850688</v>
      </c>
      <c r="BH27" s="428">
        <v>2.2000000000000002</v>
      </c>
      <c r="BI27" s="429">
        <v>-26.93</v>
      </c>
      <c r="BJ27" s="753">
        <v>-29.13</v>
      </c>
      <c r="BK27" s="404">
        <v>-13.240909090909089</v>
      </c>
      <c r="BL27" s="671">
        <v>1.1841963612875445E-2</v>
      </c>
      <c r="BM27" s="670">
        <v>-0.51090874596850688</v>
      </c>
      <c r="BN27" s="428">
        <v>7.37</v>
      </c>
      <c r="BO27" s="429">
        <v>2.4300000000000002</v>
      </c>
      <c r="BP27" s="753">
        <v>-4.9399999999999995</v>
      </c>
      <c r="BQ27" s="404">
        <v>-0.67028493894165531</v>
      </c>
      <c r="BR27" s="671">
        <v>5.2140077821011675E-2</v>
      </c>
      <c r="BS27" s="670">
        <v>5.7569296375266525E-2</v>
      </c>
      <c r="BT27" s="428">
        <v>-19.2</v>
      </c>
      <c r="BU27" s="750">
        <v>-5.46</v>
      </c>
      <c r="BV27" s="753">
        <v>13.739999999999998</v>
      </c>
      <c r="BW27" s="404">
        <v>0.71562499999999996</v>
      </c>
      <c r="BX27" s="671">
        <v>-0.10334804607600387</v>
      </c>
      <c r="BY27" s="670">
        <v>-0.10358565737051792</v>
      </c>
      <c r="BZ27" s="428">
        <v>0</v>
      </c>
      <c r="CA27" s="429">
        <v>0</v>
      </c>
      <c r="CB27" s="753">
        <v>0</v>
      </c>
      <c r="CC27" s="404">
        <v>0</v>
      </c>
      <c r="CD27" s="671">
        <v>0</v>
      </c>
      <c r="CE27" s="670">
        <v>0</v>
      </c>
      <c r="CF27" s="428">
        <v>0</v>
      </c>
      <c r="CG27" s="750">
        <v>0</v>
      </c>
      <c r="CH27" s="753">
        <v>0</v>
      </c>
      <c r="CI27" s="404">
        <v>0</v>
      </c>
      <c r="CJ27" s="671">
        <v>0</v>
      </c>
      <c r="CK27" s="670">
        <v>0</v>
      </c>
      <c r="CL27" s="428">
        <v>3.83</v>
      </c>
      <c r="CM27" s="429">
        <v>-0.85</v>
      </c>
      <c r="CN27" s="753">
        <v>-4.68</v>
      </c>
      <c r="CO27" s="404">
        <v>-1.2219321148825064</v>
      </c>
      <c r="CP27" s="671">
        <v>2.0615782107869525E-2</v>
      </c>
      <c r="CQ27" s="670">
        <v>-1.6125972301271104E-2</v>
      </c>
      <c r="CR27" s="428">
        <v>-0.03</v>
      </c>
      <c r="CS27" s="750">
        <v>0</v>
      </c>
      <c r="CT27" s="753">
        <v>0.03</v>
      </c>
      <c r="CU27" s="404">
        <v>1</v>
      </c>
      <c r="CV27" s="671">
        <v>-1.6148132199375606E-4</v>
      </c>
      <c r="CW27" s="670">
        <v>0</v>
      </c>
      <c r="CX27" s="428">
        <v>198.97</v>
      </c>
      <c r="CY27" s="750">
        <v>85.96</v>
      </c>
      <c r="CZ27" s="753">
        <v>-113.01</v>
      </c>
      <c r="DA27" s="404">
        <v>-0.56797507161883709</v>
      </c>
      <c r="DB27" s="671">
        <v>1.4076406084188187</v>
      </c>
      <c r="DC27" s="670">
        <v>2.0364842454394689</v>
      </c>
      <c r="DD27" s="853">
        <v>-7.0997954569921404E-2</v>
      </c>
      <c r="DE27" s="848">
        <v>-0.63081009296148738</v>
      </c>
      <c r="DF27" s="905"/>
      <c r="DG27" s="907"/>
    </row>
    <row r="28" spans="1:111" s="3" customFormat="1" ht="24" customHeight="1" thickTop="1" thickBot="1">
      <c r="A28" s="24" t="s">
        <v>9</v>
      </c>
      <c r="B28" s="25">
        <v>181998.69</v>
      </c>
      <c r="C28" s="26">
        <v>224157.69999999998</v>
      </c>
      <c r="D28" s="910">
        <v>42159.010000000009</v>
      </c>
      <c r="E28" s="175">
        <v>0.23164457941977484</v>
      </c>
      <c r="F28" s="25">
        <v>45951.039999999994</v>
      </c>
      <c r="G28" s="32">
        <v>54761.619999999995</v>
      </c>
      <c r="H28" s="25">
        <v>8810.58</v>
      </c>
      <c r="I28" s="178">
        <v>0.19173842420106277</v>
      </c>
      <c r="J28" s="177">
        <v>0.25248005905976573</v>
      </c>
      <c r="K28" s="175">
        <v>0.24429952662790527</v>
      </c>
      <c r="L28" s="25">
        <v>796.22999999999979</v>
      </c>
      <c r="M28" s="68">
        <v>4174.71</v>
      </c>
      <c r="N28" s="910">
        <v>3378.48</v>
      </c>
      <c r="O28" s="178">
        <v>4.2430955879582548</v>
      </c>
      <c r="P28" s="179">
        <v>1.7327790622366761E-2</v>
      </c>
      <c r="Q28" s="260">
        <v>7.6234231200610944E-2</v>
      </c>
      <c r="R28" s="25">
        <v>45154.78</v>
      </c>
      <c r="S28" s="70">
        <v>50586.93</v>
      </c>
      <c r="T28" s="910">
        <v>5432.1500000000015</v>
      </c>
      <c r="U28" s="178">
        <v>0.12030066362852397</v>
      </c>
      <c r="V28" s="177">
        <v>0.98267155650884086</v>
      </c>
      <c r="W28" s="175">
        <v>0.92376613401867957</v>
      </c>
      <c r="X28" s="67">
        <v>6203.8899999999994</v>
      </c>
      <c r="Y28" s="68">
        <v>5310.0199999999986</v>
      </c>
      <c r="Z28" s="910">
        <v>-893.86999999999989</v>
      </c>
      <c r="AA28" s="178">
        <v>-0.14408218069630521</v>
      </c>
      <c r="AB28" s="176">
        <v>0.13501087244162482</v>
      </c>
      <c r="AC28" s="175">
        <v>9.696608683234717E-2</v>
      </c>
      <c r="AD28" s="67">
        <v>38950.89</v>
      </c>
      <c r="AE28" s="68">
        <v>45276.92</v>
      </c>
      <c r="AF28" s="910">
        <v>6326.0300000000016</v>
      </c>
      <c r="AG28" s="178">
        <v>0.16241040962093548</v>
      </c>
      <c r="AH28" s="176">
        <v>0.84766068406721595</v>
      </c>
      <c r="AI28" s="175">
        <v>0.82680022979597756</v>
      </c>
      <c r="AJ28" s="67">
        <v>83443.399999999994</v>
      </c>
      <c r="AK28" s="70">
        <v>76771.38</v>
      </c>
      <c r="AL28" s="910">
        <v>-6672.0200000000013</v>
      </c>
      <c r="AM28" s="178">
        <v>-7.9958630640649717E-2</v>
      </c>
      <c r="AN28" s="177">
        <v>0.45848351985390662</v>
      </c>
      <c r="AO28" s="175">
        <v>0.34248825715110393</v>
      </c>
      <c r="AP28" s="67">
        <v>9945.6999999999989</v>
      </c>
      <c r="AQ28" s="68">
        <v>8240.69</v>
      </c>
      <c r="AR28" s="910">
        <v>-1705.0100000000004</v>
      </c>
      <c r="AS28" s="178">
        <v>-0.17143187508169344</v>
      </c>
      <c r="AT28" s="176">
        <v>0.216441238326706</v>
      </c>
      <c r="AU28" s="175">
        <v>0.15048294772871951</v>
      </c>
      <c r="AV28" s="67">
        <v>-3579.0199999999995</v>
      </c>
      <c r="AW28" s="70">
        <v>4025.9500000000003</v>
      </c>
      <c r="AX28" s="910">
        <v>7604.97</v>
      </c>
      <c r="AY28" s="178">
        <v>2.1248749657727535</v>
      </c>
      <c r="AZ28" s="176">
        <v>-0.35985601817871038</v>
      </c>
      <c r="BA28" s="175">
        <v>0.48854525531235854</v>
      </c>
      <c r="BB28" s="67">
        <v>6366.65</v>
      </c>
      <c r="BC28" s="68">
        <v>12266.66</v>
      </c>
      <c r="BD28" s="910">
        <v>5900.010000000002</v>
      </c>
      <c r="BE28" s="178">
        <v>0.92670556729206111</v>
      </c>
      <c r="BF28" s="176">
        <v>0.14099614703028118</v>
      </c>
      <c r="BG28" s="175">
        <v>0.24248674509403911</v>
      </c>
      <c r="BH28" s="67">
        <v>6323.5</v>
      </c>
      <c r="BI28" s="68">
        <v>11889.32</v>
      </c>
      <c r="BJ28" s="910">
        <v>5565.8200000000015</v>
      </c>
      <c r="BK28" s="178">
        <v>0.88018027990827863</v>
      </c>
      <c r="BL28" s="176">
        <v>0.16234545603450909</v>
      </c>
      <c r="BM28" s="175">
        <v>0.2625911833225405</v>
      </c>
      <c r="BN28" s="67">
        <v>17485.25</v>
      </c>
      <c r="BO28" s="68">
        <v>20343.54</v>
      </c>
      <c r="BP28" s="910">
        <v>2858.29</v>
      </c>
      <c r="BQ28" s="178">
        <v>0.1634686378519038</v>
      </c>
      <c r="BR28" s="176">
        <v>9.607349371580641E-2</v>
      </c>
      <c r="BS28" s="175">
        <v>9.0755481520376075E-2</v>
      </c>
      <c r="BT28" s="67">
        <v>-14025.02</v>
      </c>
      <c r="BU28" s="70">
        <v>-13049.14</v>
      </c>
      <c r="BV28" s="910">
        <v>975.88000000000034</v>
      </c>
      <c r="BW28" s="178">
        <v>6.9581362450820111E-2</v>
      </c>
      <c r="BX28" s="176">
        <v>-0.36006930778731888</v>
      </c>
      <c r="BY28" s="175">
        <v>-0.28820732505656305</v>
      </c>
      <c r="BZ28" s="67">
        <v>0.17</v>
      </c>
      <c r="CA28" s="68">
        <v>-0.86999999999999988</v>
      </c>
      <c r="CB28" s="910">
        <v>-1.04</v>
      </c>
      <c r="CC28" s="178">
        <v>-6.1176470588235281</v>
      </c>
      <c r="CD28" s="176">
        <v>4.3644702341846368E-6</v>
      </c>
      <c r="CE28" s="175">
        <v>-1.9215087952095681E-5</v>
      </c>
      <c r="CF28" s="67">
        <v>9694.01</v>
      </c>
      <c r="CG28" s="70">
        <v>10879.549999999997</v>
      </c>
      <c r="CH28" s="910">
        <v>1185.5399999999995</v>
      </c>
      <c r="CI28" s="296">
        <v>0.12229613957485057</v>
      </c>
      <c r="CJ28" s="176">
        <v>0.24887775349934238</v>
      </c>
      <c r="CK28" s="175">
        <v>0.24028909210255464</v>
      </c>
      <c r="CL28" s="67">
        <v>16744.96</v>
      </c>
      <c r="CM28" s="68">
        <v>16515.530000000002</v>
      </c>
      <c r="CN28" s="910">
        <v>-229.4299999999987</v>
      </c>
      <c r="CO28" s="296">
        <v>-1.3701436133618513E-2</v>
      </c>
      <c r="CP28" s="176">
        <v>0.42989929113301389</v>
      </c>
      <c r="CQ28" s="175">
        <v>0.36476708221318949</v>
      </c>
      <c r="CR28" s="67">
        <v>278.68</v>
      </c>
      <c r="CS28" s="70">
        <v>31.370000000000033</v>
      </c>
      <c r="CT28" s="910">
        <v>-247.31000000000006</v>
      </c>
      <c r="CU28" s="178">
        <v>-0.8874336156164776</v>
      </c>
      <c r="CV28" s="176">
        <v>7.1546503815445557E-3</v>
      </c>
      <c r="CW28" s="175">
        <v>6.9284748167499103E-4</v>
      </c>
      <c r="CX28" s="67">
        <v>19934.540000000005</v>
      </c>
      <c r="CY28" s="70">
        <v>19011.159999999996</v>
      </c>
      <c r="CZ28" s="910">
        <v>-923.37999999999806</v>
      </c>
      <c r="DA28" s="178">
        <v>-4.6320607347849915E-2</v>
      </c>
      <c r="DB28" s="176">
        <v>0.10953122794455281</v>
      </c>
      <c r="DC28" s="175">
        <v>8.4811541160531176E-2</v>
      </c>
      <c r="DD28" s="876">
        <v>0.48821349139904124</v>
      </c>
      <c r="DE28" s="875">
        <v>0.58011278152312473</v>
      </c>
      <c r="DF28" s="294"/>
      <c r="DG28" s="295"/>
    </row>
    <row r="29" spans="1:111" ht="13.5" thickTop="1">
      <c r="A29" s="6"/>
      <c r="B29" s="5" t="s">
        <v>491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13"/>
      <c r="Y29" s="6"/>
      <c r="Z29" s="6"/>
      <c r="AA29" s="6"/>
      <c r="AB29" s="6"/>
      <c r="AC29" s="6"/>
      <c r="AD29" s="13"/>
      <c r="AE29" s="6"/>
      <c r="AF29" s="6"/>
      <c r="AG29" s="6"/>
      <c r="AH29" s="6"/>
      <c r="AI29" s="6"/>
      <c r="AJ29" s="11"/>
      <c r="AK29" s="7"/>
      <c r="AL29" s="7"/>
      <c r="AM29" s="7"/>
      <c r="AN29" s="11"/>
      <c r="AO29" s="7"/>
      <c r="AP29" s="11"/>
      <c r="AQ29" s="7"/>
      <c r="AR29" s="7"/>
      <c r="AS29" s="7"/>
      <c r="AT29" s="6"/>
      <c r="AU29" s="6"/>
      <c r="AV29" s="6"/>
      <c r="AW29" s="6"/>
      <c r="AX29" s="6"/>
      <c r="AY29" s="6"/>
      <c r="AZ29" s="6"/>
      <c r="BA29" s="6"/>
      <c r="BB29" s="13"/>
      <c r="BC29" s="6"/>
      <c r="BD29" s="6"/>
      <c r="BE29" s="6"/>
      <c r="BF29" s="6"/>
      <c r="BG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13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1" ht="15">
      <c r="AJ30" s="46"/>
      <c r="AK30" s="47"/>
      <c r="AL30" s="47"/>
      <c r="AM30" s="47"/>
      <c r="AN30" s="46"/>
      <c r="AT30" s="39"/>
      <c r="AU30" s="39"/>
      <c r="AV30" s="39"/>
      <c r="AW30" s="39"/>
      <c r="AX30" s="39"/>
      <c r="AY30" s="39"/>
      <c r="DF30" s="297"/>
      <c r="DG30" s="297"/>
    </row>
    <row r="31" spans="1:111" ht="15">
      <c r="AJ31" s="46"/>
      <c r="AK31" s="47"/>
      <c r="AL31" s="47"/>
      <c r="AM31" s="47"/>
      <c r="AN31" s="46"/>
      <c r="AT31" s="39"/>
      <c r="AU31" s="39"/>
      <c r="AV31" s="39"/>
      <c r="AW31" s="39"/>
      <c r="AX31" s="39"/>
      <c r="AY31" s="39"/>
      <c r="DF31" s="297"/>
      <c r="DG31" s="297"/>
    </row>
    <row r="32" spans="1:111">
      <c r="B32" s="39" t="s">
        <v>57</v>
      </c>
      <c r="X32" s="39" t="s">
        <v>58</v>
      </c>
      <c r="AJ32" s="47"/>
      <c r="AK32" s="46"/>
      <c r="AL32" s="46"/>
      <c r="AM32" s="46"/>
      <c r="AN32" s="47"/>
      <c r="AO32" s="46"/>
      <c r="AP32" s="47"/>
      <c r="AQ32" s="39"/>
      <c r="AR32" s="39"/>
      <c r="AS32" s="39"/>
      <c r="AT32" s="39"/>
      <c r="AU32" s="39"/>
      <c r="AV32" s="39"/>
      <c r="AW32" s="39"/>
      <c r="AX32" s="39"/>
      <c r="AY32" s="39"/>
      <c r="BB32" s="39" t="s">
        <v>67</v>
      </c>
      <c r="CL32" s="6" t="s">
        <v>416</v>
      </c>
    </row>
    <row r="33" spans="2:51">
      <c r="B33" s="39" t="s">
        <v>436</v>
      </c>
      <c r="X33" s="39" t="s">
        <v>60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</row>
    <row r="34" spans="2:51">
      <c r="B34" s="39" t="s">
        <v>435</v>
      </c>
      <c r="X34" s="39" t="s">
        <v>61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2:51">
      <c r="X35" s="39" t="s">
        <v>62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0.59999389629810485"/>
  </sheetPr>
  <dimension ref="A1:DL34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285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285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285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285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52" customFormat="1" ht="19.5" customHeight="1">
      <c r="A10" s="758" t="s">
        <v>24</v>
      </c>
      <c r="B10" s="428">
        <v>52376.11</v>
      </c>
      <c r="C10" s="429">
        <v>64036.02</v>
      </c>
      <c r="D10" s="749">
        <v>11659.909999999996</v>
      </c>
      <c r="E10" s="388">
        <v>0.22261886192006233</v>
      </c>
      <c r="F10" s="428">
        <v>1667.31</v>
      </c>
      <c r="G10" s="750">
        <v>2476.9299999999998</v>
      </c>
      <c r="H10" s="749">
        <v>809.61999999999989</v>
      </c>
      <c r="I10" s="442">
        <v>0.48558456435815772</v>
      </c>
      <c r="J10" s="748">
        <v>3.183340649009634E-2</v>
      </c>
      <c r="K10" s="670">
        <v>3.8680261515315909E-2</v>
      </c>
      <c r="L10" s="428">
        <v>-257.64999999999998</v>
      </c>
      <c r="M10" s="429">
        <v>-79.599999999999994</v>
      </c>
      <c r="N10" s="749">
        <v>178.04999999999998</v>
      </c>
      <c r="O10" s="442">
        <v>0.69105375509411993</v>
      </c>
      <c r="P10" s="748">
        <v>-0.1545303512844042</v>
      </c>
      <c r="Q10" s="670">
        <v>-3.2136556140060481E-2</v>
      </c>
      <c r="R10" s="428">
        <v>1924.96</v>
      </c>
      <c r="S10" s="750">
        <v>2556.5300000000002</v>
      </c>
      <c r="T10" s="749">
        <v>631.57000000000016</v>
      </c>
      <c r="U10" s="442">
        <v>0.32809512924943901</v>
      </c>
      <c r="V10" s="748">
        <v>1.1545303512844043</v>
      </c>
      <c r="W10" s="670">
        <v>1.0321365561400606</v>
      </c>
      <c r="X10" s="428">
        <v>0</v>
      </c>
      <c r="Y10" s="429">
        <v>0</v>
      </c>
      <c r="Z10" s="749">
        <v>0</v>
      </c>
      <c r="AA10" s="442">
        <v>0</v>
      </c>
      <c r="AB10" s="669">
        <v>0</v>
      </c>
      <c r="AC10" s="670">
        <v>0</v>
      </c>
      <c r="AD10" s="428">
        <v>1924.96</v>
      </c>
      <c r="AE10" s="429">
        <v>2556.5300000000002</v>
      </c>
      <c r="AF10" s="749">
        <v>631.57000000000016</v>
      </c>
      <c r="AG10" s="442">
        <v>0.32809512924943901</v>
      </c>
      <c r="AH10" s="669">
        <v>1.1545303512844043</v>
      </c>
      <c r="AI10" s="670">
        <v>1.0321365561400606</v>
      </c>
      <c r="AJ10" s="428">
        <v>22678.49</v>
      </c>
      <c r="AK10" s="750">
        <v>16358.08</v>
      </c>
      <c r="AL10" s="749">
        <v>-6320.4100000000017</v>
      </c>
      <c r="AM10" s="442">
        <v>-0.27869624476761906</v>
      </c>
      <c r="AN10" s="669">
        <v>0.43299301914556088</v>
      </c>
      <c r="AO10" s="670">
        <v>0.25545122885525989</v>
      </c>
      <c r="AP10" s="428">
        <v>1523.32</v>
      </c>
      <c r="AQ10" s="429">
        <v>1100.74</v>
      </c>
      <c r="AR10" s="749">
        <v>-422.57999999999993</v>
      </c>
      <c r="AS10" s="442">
        <v>-0.27740724207651707</v>
      </c>
      <c r="AT10" s="669">
        <v>0.91363933521660634</v>
      </c>
      <c r="AU10" s="670">
        <v>0.44439689454284137</v>
      </c>
      <c r="AV10" s="428">
        <v>59.76</v>
      </c>
      <c r="AW10" s="750">
        <v>-465.35</v>
      </c>
      <c r="AX10" s="749">
        <v>-525.11</v>
      </c>
      <c r="AY10" s="442">
        <v>-8.7869812583668008</v>
      </c>
      <c r="AZ10" s="669">
        <v>3.9230102670482894E-2</v>
      </c>
      <c r="BA10" s="670">
        <v>-0.42276105165615863</v>
      </c>
      <c r="BB10" s="428">
        <v>1583.07</v>
      </c>
      <c r="BC10" s="429">
        <v>635.39</v>
      </c>
      <c r="BD10" s="749">
        <v>-947.68</v>
      </c>
      <c r="BE10" s="442">
        <v>-0.59863429917817912</v>
      </c>
      <c r="BF10" s="669">
        <v>0.82239111462056347</v>
      </c>
      <c r="BG10" s="670">
        <v>0.24853610166905921</v>
      </c>
      <c r="BH10" s="428">
        <v>1583.07</v>
      </c>
      <c r="BI10" s="429">
        <v>635.39</v>
      </c>
      <c r="BJ10" s="749">
        <v>-947.68</v>
      </c>
      <c r="BK10" s="442">
        <v>-0.59863429917817912</v>
      </c>
      <c r="BL10" s="669">
        <v>0.82239111462056347</v>
      </c>
      <c r="BM10" s="670">
        <v>0.24853610166905921</v>
      </c>
      <c r="BN10" s="428">
        <v>5607.54</v>
      </c>
      <c r="BO10" s="429">
        <v>7204.5</v>
      </c>
      <c r="BP10" s="749">
        <v>1596.96</v>
      </c>
      <c r="BQ10" s="442">
        <v>0.28478798189580457</v>
      </c>
      <c r="BR10" s="669">
        <v>0.10706293384522066</v>
      </c>
      <c r="BS10" s="751">
        <v>0.11250699215847582</v>
      </c>
      <c r="BT10" s="428">
        <v>-3925.67</v>
      </c>
      <c r="BU10" s="750">
        <v>-4581.4399999999996</v>
      </c>
      <c r="BV10" s="749">
        <v>-655.76999999999953</v>
      </c>
      <c r="BW10" s="442">
        <v>-0.16704664426709315</v>
      </c>
      <c r="BX10" s="669">
        <v>-2.0393514670434709</v>
      </c>
      <c r="BY10" s="670">
        <v>-1.7920540732946608</v>
      </c>
      <c r="BZ10" s="428">
        <v>0.51</v>
      </c>
      <c r="CA10" s="429">
        <v>-2.33</v>
      </c>
      <c r="CB10" s="749">
        <v>-2.84</v>
      </c>
      <c r="CC10" s="442">
        <v>-5.5686274509803919</v>
      </c>
      <c r="CD10" s="669">
        <v>2.6494057019366634E-4</v>
      </c>
      <c r="CE10" s="670">
        <v>-9.1139161285023053E-4</v>
      </c>
      <c r="CF10" s="428">
        <v>1421.01</v>
      </c>
      <c r="CG10" s="750">
        <v>2122.4499999999998</v>
      </c>
      <c r="CH10" s="749">
        <v>701.43999999999983</v>
      </c>
      <c r="CI10" s="442">
        <v>0.49362073454796224</v>
      </c>
      <c r="CJ10" s="669">
        <v>0.7382023522566703</v>
      </c>
      <c r="CK10" s="670">
        <v>0.83020735137080326</v>
      </c>
      <c r="CL10" s="428">
        <v>3396.49</v>
      </c>
      <c r="CM10" s="429">
        <v>5168.22</v>
      </c>
      <c r="CN10" s="749">
        <v>1771.7300000000005</v>
      </c>
      <c r="CO10" s="442">
        <v>0.52163557083930778</v>
      </c>
      <c r="CP10" s="669">
        <v>1.7644470534452663</v>
      </c>
      <c r="CQ10" s="670">
        <v>2.021576120757433</v>
      </c>
      <c r="CR10" s="428">
        <v>167.08</v>
      </c>
      <c r="CS10" s="750">
        <v>-200.69</v>
      </c>
      <c r="CT10" s="749">
        <v>-367.77</v>
      </c>
      <c r="CU10" s="442">
        <v>-2.2011611204213546</v>
      </c>
      <c r="CV10" s="669">
        <v>8.6796608760701527E-2</v>
      </c>
      <c r="CW10" s="670">
        <v>-7.8500936816700756E-2</v>
      </c>
      <c r="CX10" s="428">
        <v>-717.53</v>
      </c>
      <c r="CY10" s="750">
        <v>-585.05999999999995</v>
      </c>
      <c r="CZ10" s="749">
        <v>132.47000000000003</v>
      </c>
      <c r="DA10" s="442">
        <v>0.18461945841985705</v>
      </c>
      <c r="DB10" s="669">
        <v>-1.3699566462648714E-2</v>
      </c>
      <c r="DC10" s="670">
        <v>-9.1364204083889036E-3</v>
      </c>
      <c r="DD10" s="671">
        <v>1.3727506026099243</v>
      </c>
      <c r="DE10" s="670">
        <v>1.2288531720730833</v>
      </c>
    </row>
    <row r="11" spans="1:116" s="752" customFormat="1" ht="19.5" customHeight="1">
      <c r="A11" s="758" t="s">
        <v>49</v>
      </c>
      <c r="B11" s="428">
        <v>64119.62</v>
      </c>
      <c r="C11" s="429">
        <v>46289.43</v>
      </c>
      <c r="D11" s="753">
        <v>-17830.190000000002</v>
      </c>
      <c r="E11" s="388">
        <v>-0.278076975502974</v>
      </c>
      <c r="F11" s="428">
        <v>2523.87</v>
      </c>
      <c r="G11" s="750">
        <v>5643.4</v>
      </c>
      <c r="H11" s="753">
        <v>3119.5299999999997</v>
      </c>
      <c r="I11" s="404">
        <v>1.236010571067448</v>
      </c>
      <c r="J11" s="743">
        <v>3.9361898900835655E-2</v>
      </c>
      <c r="K11" s="670">
        <v>0.12191552153482986</v>
      </c>
      <c r="L11" s="428">
        <v>-424.35</v>
      </c>
      <c r="M11" s="429">
        <v>2338.79</v>
      </c>
      <c r="N11" s="753">
        <v>2763.14</v>
      </c>
      <c r="O11" s="404">
        <v>6.5114645929067976</v>
      </c>
      <c r="P11" s="743">
        <v>-0.16813465035837821</v>
      </c>
      <c r="Q11" s="670">
        <v>0.41442924478151472</v>
      </c>
      <c r="R11" s="428">
        <v>2948.21</v>
      </c>
      <c r="S11" s="750">
        <v>3304.61</v>
      </c>
      <c r="T11" s="753">
        <v>356.40000000000009</v>
      </c>
      <c r="U11" s="404">
        <v>0.12088691104093674</v>
      </c>
      <c r="V11" s="743">
        <v>1.1681306881891698</v>
      </c>
      <c r="W11" s="670">
        <v>0.58557075521848534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2948.21</v>
      </c>
      <c r="AE11" s="429">
        <v>3304.61</v>
      </c>
      <c r="AF11" s="753">
        <v>356.40000000000009</v>
      </c>
      <c r="AG11" s="404">
        <v>0.12088691104093674</v>
      </c>
      <c r="AH11" s="671">
        <v>1.1681306881891698</v>
      </c>
      <c r="AI11" s="670">
        <v>0.58557075521848534</v>
      </c>
      <c r="AJ11" s="428">
        <v>5135.92</v>
      </c>
      <c r="AK11" s="750">
        <v>36628.75</v>
      </c>
      <c r="AL11" s="753">
        <v>31492.83</v>
      </c>
      <c r="AM11" s="404">
        <v>6.1318770541597223</v>
      </c>
      <c r="AN11" s="671">
        <v>8.0099039888258852E-2</v>
      </c>
      <c r="AO11" s="670">
        <v>0.79129835904222623</v>
      </c>
      <c r="AP11" s="428">
        <v>180</v>
      </c>
      <c r="AQ11" s="429">
        <v>395.74</v>
      </c>
      <c r="AR11" s="753">
        <v>215.74</v>
      </c>
      <c r="AS11" s="404">
        <v>1.1985555555555556</v>
      </c>
      <c r="AT11" s="671">
        <v>7.1319045751167848E-2</v>
      </c>
      <c r="AU11" s="670">
        <v>7.0124393096360357E-2</v>
      </c>
      <c r="AV11" s="428">
        <v>583.66999999999996</v>
      </c>
      <c r="AW11" s="750">
        <v>-471.31</v>
      </c>
      <c r="AX11" s="753">
        <v>-1054.98</v>
      </c>
      <c r="AY11" s="404">
        <v>-1.8074939606284375</v>
      </c>
      <c r="AZ11" s="671">
        <v>3.2426111111111107</v>
      </c>
      <c r="BA11" s="670">
        <v>-1.1909587102643149</v>
      </c>
      <c r="BB11" s="428">
        <v>763.67</v>
      </c>
      <c r="BC11" s="429">
        <v>-75.569999999999993</v>
      </c>
      <c r="BD11" s="753">
        <v>-839.24</v>
      </c>
      <c r="BE11" s="404">
        <v>-1.0989563554938653</v>
      </c>
      <c r="BF11" s="671">
        <v>0.2590283595808982</v>
      </c>
      <c r="BG11" s="670">
        <v>-2.2868054021503291E-2</v>
      </c>
      <c r="BH11" s="428">
        <v>763.67</v>
      </c>
      <c r="BI11" s="429">
        <v>-75.569999999999993</v>
      </c>
      <c r="BJ11" s="753">
        <v>-839.24</v>
      </c>
      <c r="BK11" s="404">
        <v>-1.0989563554938653</v>
      </c>
      <c r="BL11" s="671">
        <v>0.2590283595808982</v>
      </c>
      <c r="BM11" s="670">
        <v>-2.2868054021503291E-2</v>
      </c>
      <c r="BN11" s="428">
        <v>1877.65</v>
      </c>
      <c r="BO11" s="429">
        <v>2077.63</v>
      </c>
      <c r="BP11" s="753">
        <v>199.98000000000002</v>
      </c>
      <c r="BQ11" s="404">
        <v>0.10650547226586425</v>
      </c>
      <c r="BR11" s="671">
        <v>2.9283548467692103E-2</v>
      </c>
      <c r="BS11" s="670">
        <v>4.4883464756424955E-2</v>
      </c>
      <c r="BT11" s="428">
        <v>-2448.21</v>
      </c>
      <c r="BU11" s="750">
        <v>-2990.86</v>
      </c>
      <c r="BV11" s="753">
        <v>-542.65000000000009</v>
      </c>
      <c r="BW11" s="404">
        <v>-0.22165173739180874</v>
      </c>
      <c r="BX11" s="671">
        <v>-0.83040556812438737</v>
      </c>
      <c r="BY11" s="670">
        <v>-0.90505687509267352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2266.6999999999998</v>
      </c>
      <c r="CG11" s="750">
        <v>2427.9899999999998</v>
      </c>
      <c r="CH11" s="753">
        <v>161.28999999999996</v>
      </c>
      <c r="CI11" s="404">
        <v>7.1156306524904039E-2</v>
      </c>
      <c r="CJ11" s="671">
        <v>0.76883939746490237</v>
      </c>
      <c r="CK11" s="670">
        <v>0.73472815249000634</v>
      </c>
      <c r="CL11" s="428">
        <v>1691.17</v>
      </c>
      <c r="CM11" s="429">
        <v>2556.83</v>
      </c>
      <c r="CN11" s="753">
        <v>865.65999999999985</v>
      </c>
      <c r="CO11" s="404">
        <v>0.51187048020009807</v>
      </c>
      <c r="CP11" s="671">
        <v>0.57362603071015972</v>
      </c>
      <c r="CQ11" s="670">
        <v>0.77371611173481891</v>
      </c>
      <c r="CR11" s="428">
        <v>57.28</v>
      </c>
      <c r="CS11" s="750">
        <v>28.44</v>
      </c>
      <c r="CT11" s="753">
        <v>-28.84</v>
      </c>
      <c r="CU11" s="404">
        <v>-0.50349162011173187</v>
      </c>
      <c r="CV11" s="671">
        <v>1.9428738115670186E-2</v>
      </c>
      <c r="CW11" s="670">
        <v>8.606159274468091E-3</v>
      </c>
      <c r="CX11" s="428">
        <v>617.6</v>
      </c>
      <c r="CY11" s="750">
        <v>1357.79</v>
      </c>
      <c r="CZ11" s="753">
        <v>740.18999999999994</v>
      </c>
      <c r="DA11" s="404">
        <v>1.1984941709844559</v>
      </c>
      <c r="DB11" s="671">
        <v>9.6319971952422683E-3</v>
      </c>
      <c r="DC11" s="670">
        <v>2.9332614378703735E-2</v>
      </c>
      <c r="DD11" s="671">
        <v>0.79051695774724329</v>
      </c>
      <c r="DE11" s="670">
        <v>0.58912246830942228</v>
      </c>
    </row>
    <row r="12" spans="1:116" s="752" customFormat="1" ht="19.5" customHeight="1">
      <c r="A12" s="758" t="s">
        <v>27</v>
      </c>
      <c r="B12" s="428">
        <v>43026.53</v>
      </c>
      <c r="C12" s="429">
        <v>45864.959999999999</v>
      </c>
      <c r="D12" s="753">
        <v>2838.4300000000003</v>
      </c>
      <c r="E12" s="388">
        <v>6.5969298477009428E-2</v>
      </c>
      <c r="F12" s="428">
        <v>5621.53</v>
      </c>
      <c r="G12" s="750">
        <v>8129.63</v>
      </c>
      <c r="H12" s="753">
        <v>2508.1000000000004</v>
      </c>
      <c r="I12" s="404">
        <v>0.44615967539086343</v>
      </c>
      <c r="J12" s="743">
        <v>0.1306526461697004</v>
      </c>
      <c r="K12" s="670">
        <v>0.17725143551853093</v>
      </c>
      <c r="L12" s="428">
        <v>1044.5</v>
      </c>
      <c r="M12" s="429">
        <v>1328.17</v>
      </c>
      <c r="N12" s="753">
        <v>283.67000000000007</v>
      </c>
      <c r="O12" s="404">
        <v>0.27158449018669228</v>
      </c>
      <c r="P12" s="743">
        <v>0.18580350900911319</v>
      </c>
      <c r="Q12" s="670">
        <v>0.16337397888956817</v>
      </c>
      <c r="R12" s="428">
        <v>4577.03</v>
      </c>
      <c r="S12" s="750">
        <v>6801.46</v>
      </c>
      <c r="T12" s="753">
        <v>2224.4300000000003</v>
      </c>
      <c r="U12" s="404">
        <v>0.48599856238652583</v>
      </c>
      <c r="V12" s="743">
        <v>0.81419649099088687</v>
      </c>
      <c r="W12" s="670">
        <v>0.83662602111043183</v>
      </c>
      <c r="X12" s="428">
        <v>1142.0999999999999</v>
      </c>
      <c r="Y12" s="429">
        <v>814.12</v>
      </c>
      <c r="Z12" s="753">
        <v>-327.9799999999999</v>
      </c>
      <c r="AA12" s="404">
        <v>-0.28717275194816561</v>
      </c>
      <c r="AB12" s="671">
        <v>0.20316533043495275</v>
      </c>
      <c r="AC12" s="670">
        <v>0.10014231890012215</v>
      </c>
      <c r="AD12" s="428">
        <v>3434.93</v>
      </c>
      <c r="AE12" s="429">
        <v>5987.34</v>
      </c>
      <c r="AF12" s="753">
        <v>2552.4100000000003</v>
      </c>
      <c r="AG12" s="404">
        <v>0.74307482248546564</v>
      </c>
      <c r="AH12" s="671">
        <v>0.61103116055593409</v>
      </c>
      <c r="AI12" s="670">
        <v>0.73648370221030968</v>
      </c>
      <c r="AJ12" s="428">
        <v>4738.08</v>
      </c>
      <c r="AK12" s="750">
        <v>2152.9499999999998</v>
      </c>
      <c r="AL12" s="753">
        <v>-2585.13</v>
      </c>
      <c r="AM12" s="404">
        <v>-0.54560708134940739</v>
      </c>
      <c r="AN12" s="671">
        <v>0.11011996551894843</v>
      </c>
      <c r="AO12" s="670">
        <v>4.6941063504688546E-2</v>
      </c>
      <c r="AP12" s="428">
        <v>547.37</v>
      </c>
      <c r="AQ12" s="429">
        <v>1184.73</v>
      </c>
      <c r="AR12" s="753">
        <v>637.36</v>
      </c>
      <c r="AS12" s="404">
        <v>1.1644043334490382</v>
      </c>
      <c r="AT12" s="671">
        <v>9.7370288871534982E-2</v>
      </c>
      <c r="AU12" s="670">
        <v>0.14572987946560914</v>
      </c>
      <c r="AV12" s="428">
        <v>682.55</v>
      </c>
      <c r="AW12" s="750">
        <v>-684.32</v>
      </c>
      <c r="AX12" s="753">
        <v>-1366.87</v>
      </c>
      <c r="AY12" s="404">
        <v>-2.0025932166141676</v>
      </c>
      <c r="AZ12" s="671">
        <v>1.2469627491459159</v>
      </c>
      <c r="BA12" s="670">
        <v>-0.57761684096798427</v>
      </c>
      <c r="BB12" s="428">
        <v>1229.92</v>
      </c>
      <c r="BC12" s="429">
        <v>500.41</v>
      </c>
      <c r="BD12" s="753">
        <v>-729.51</v>
      </c>
      <c r="BE12" s="404">
        <v>-0.5931361389358657</v>
      </c>
      <c r="BF12" s="671">
        <v>0.26871573924575548</v>
      </c>
      <c r="BG12" s="670">
        <v>7.3573909131274762E-2</v>
      </c>
      <c r="BH12" s="428">
        <v>1229.92</v>
      </c>
      <c r="BI12" s="429">
        <v>500.41</v>
      </c>
      <c r="BJ12" s="753">
        <v>-729.51</v>
      </c>
      <c r="BK12" s="404">
        <v>-0.5931361389358657</v>
      </c>
      <c r="BL12" s="671">
        <v>0.35806260971839315</v>
      </c>
      <c r="BM12" s="670">
        <v>8.3578016281019615E-2</v>
      </c>
      <c r="BN12" s="428">
        <v>1738.69</v>
      </c>
      <c r="BO12" s="429">
        <v>2303.94</v>
      </c>
      <c r="BP12" s="753">
        <v>565.25</v>
      </c>
      <c r="BQ12" s="404">
        <v>0.32510108184897824</v>
      </c>
      <c r="BR12" s="671">
        <v>4.0409719305739972E-2</v>
      </c>
      <c r="BS12" s="670">
        <v>5.0233119139316815E-2</v>
      </c>
      <c r="BT12" s="428">
        <v>-2327.17</v>
      </c>
      <c r="BU12" s="750">
        <v>-1425.49</v>
      </c>
      <c r="BV12" s="753">
        <v>901.68000000000006</v>
      </c>
      <c r="BW12" s="404">
        <v>0.38745772762625852</v>
      </c>
      <c r="BX12" s="671">
        <v>-0.67750143379923322</v>
      </c>
      <c r="BY12" s="670">
        <v>-0.2380840239572164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1819.69</v>
      </c>
      <c r="CG12" s="750">
        <v>1838.27</v>
      </c>
      <c r="CH12" s="753">
        <v>18.579999999999927</v>
      </c>
      <c r="CI12" s="404">
        <v>1.0210530365062141E-2</v>
      </c>
      <c r="CJ12" s="671">
        <v>0.52976043179919241</v>
      </c>
      <c r="CK12" s="670">
        <v>0.30702615852782705</v>
      </c>
      <c r="CL12" s="428">
        <v>2643.35</v>
      </c>
      <c r="CM12" s="429">
        <v>2622.77</v>
      </c>
      <c r="CN12" s="753">
        <v>-20.579999999999927</v>
      </c>
      <c r="CO12" s="404">
        <v>-7.785575122477132E-3</v>
      </c>
      <c r="CP12" s="671">
        <v>0.76954988893514575</v>
      </c>
      <c r="CQ12" s="670">
        <v>0.43805262437075559</v>
      </c>
      <c r="CR12" s="428">
        <v>5.85</v>
      </c>
      <c r="CS12" s="750">
        <v>509.14</v>
      </c>
      <c r="CT12" s="753">
        <v>503.28999999999996</v>
      </c>
      <c r="CU12" s="404">
        <v>86.032478632478629</v>
      </c>
      <c r="CV12" s="671">
        <v>1.7030914749354426E-3</v>
      </c>
      <c r="CW12" s="670">
        <v>8.5036092822522183E-2</v>
      </c>
      <c r="CX12" s="428">
        <v>63.3</v>
      </c>
      <c r="CY12" s="750">
        <v>1942.24</v>
      </c>
      <c r="CZ12" s="753">
        <v>1878.94</v>
      </c>
      <c r="DA12" s="404">
        <v>29.683096366508693</v>
      </c>
      <c r="DB12" s="671">
        <v>1.4711853361170423E-3</v>
      </c>
      <c r="DC12" s="670">
        <v>4.2346924536726949E-2</v>
      </c>
      <c r="DD12" s="671">
        <v>0.98157167686095503</v>
      </c>
      <c r="DE12" s="670">
        <v>0.67560886804490805</v>
      </c>
      <c r="DF12" s="754"/>
      <c r="DG12" s="754"/>
    </row>
    <row r="13" spans="1:116" s="752" customFormat="1" ht="19.5" customHeight="1">
      <c r="A13" s="758" t="s">
        <v>290</v>
      </c>
      <c r="B13" s="428">
        <v>83201.7</v>
      </c>
      <c r="C13" s="429">
        <v>35830.269999999997</v>
      </c>
      <c r="D13" s="753">
        <v>-47371.43</v>
      </c>
      <c r="E13" s="388">
        <v>-0.56935651555196587</v>
      </c>
      <c r="F13" s="428">
        <v>10702.1</v>
      </c>
      <c r="G13" s="750">
        <v>7538.8</v>
      </c>
      <c r="H13" s="753">
        <v>-3163.3</v>
      </c>
      <c r="I13" s="404">
        <v>-0.29557750348062528</v>
      </c>
      <c r="J13" s="743">
        <v>0.12862838139124563</v>
      </c>
      <c r="K13" s="670">
        <v>0.21040310329785405</v>
      </c>
      <c r="L13" s="428">
        <v>5933.71</v>
      </c>
      <c r="M13" s="429">
        <v>-1345.04</v>
      </c>
      <c r="N13" s="753">
        <v>-7278.75</v>
      </c>
      <c r="O13" s="404">
        <v>-1.2266777446150889</v>
      </c>
      <c r="P13" s="743">
        <v>0.55444352043056966</v>
      </c>
      <c r="Q13" s="670">
        <v>-0.17841566297023398</v>
      </c>
      <c r="R13" s="428">
        <v>4768.3900000000003</v>
      </c>
      <c r="S13" s="750">
        <v>8883.84</v>
      </c>
      <c r="T13" s="753">
        <v>4115.45</v>
      </c>
      <c r="U13" s="404">
        <v>0.86306908621148848</v>
      </c>
      <c r="V13" s="743">
        <v>0.44555647956943034</v>
      </c>
      <c r="W13" s="670">
        <v>1.178415662970234</v>
      </c>
      <c r="X13" s="428">
        <v>604.67999999999995</v>
      </c>
      <c r="Y13" s="429">
        <v>759.37</v>
      </c>
      <c r="Z13" s="753">
        <v>154.69000000000005</v>
      </c>
      <c r="AA13" s="404">
        <v>0.25582126083217582</v>
      </c>
      <c r="AB13" s="671">
        <v>5.6501060539520274E-2</v>
      </c>
      <c r="AC13" s="670">
        <v>0.10072823260996445</v>
      </c>
      <c r="AD13" s="428">
        <v>4163.71</v>
      </c>
      <c r="AE13" s="429">
        <v>8124.47</v>
      </c>
      <c r="AF13" s="753">
        <v>3960.76</v>
      </c>
      <c r="AG13" s="404">
        <v>0.95125741225973959</v>
      </c>
      <c r="AH13" s="671">
        <v>0.38905541902991003</v>
      </c>
      <c r="AI13" s="670">
        <v>1.0776874303602695</v>
      </c>
      <c r="AJ13" s="428">
        <v>9392.4699999999993</v>
      </c>
      <c r="AK13" s="750">
        <v>25732.44</v>
      </c>
      <c r="AL13" s="753">
        <v>16339.97</v>
      </c>
      <c r="AM13" s="404">
        <v>1.7396882822090463</v>
      </c>
      <c r="AN13" s="671">
        <v>0.11288795781816957</v>
      </c>
      <c r="AO13" s="670">
        <v>0.71817600034830886</v>
      </c>
      <c r="AP13" s="428">
        <v>432.7</v>
      </c>
      <c r="AQ13" s="429">
        <v>3623.02</v>
      </c>
      <c r="AR13" s="753">
        <v>3190.32</v>
      </c>
      <c r="AS13" s="404">
        <v>7.3730529235035824</v>
      </c>
      <c r="AT13" s="671">
        <v>4.0431317218116068E-2</v>
      </c>
      <c r="AU13" s="670">
        <v>0.48058311667639408</v>
      </c>
      <c r="AV13" s="428">
        <v>7759.33</v>
      </c>
      <c r="AW13" s="750">
        <v>4899.25</v>
      </c>
      <c r="AX13" s="753">
        <v>-2860.08</v>
      </c>
      <c r="AY13" s="404">
        <v>-0.36859883520871001</v>
      </c>
      <c r="AZ13" s="671">
        <v>17.932354980355907</v>
      </c>
      <c r="BA13" s="670">
        <v>1.3522558528520405</v>
      </c>
      <c r="BB13" s="428">
        <v>8192.02</v>
      </c>
      <c r="BC13" s="429">
        <v>8522.2800000000007</v>
      </c>
      <c r="BD13" s="753">
        <v>330.26000000000022</v>
      </c>
      <c r="BE13" s="404">
        <v>4.0314842981340401E-2</v>
      </c>
      <c r="BF13" s="671">
        <v>1.7179844769408543</v>
      </c>
      <c r="BG13" s="670">
        <v>0.9593013831856495</v>
      </c>
      <c r="BH13" s="428">
        <v>8192.02</v>
      </c>
      <c r="BI13" s="429">
        <v>8522.2800000000007</v>
      </c>
      <c r="BJ13" s="753">
        <v>330.26000000000022</v>
      </c>
      <c r="BK13" s="404">
        <v>4.0314842981340401E-2</v>
      </c>
      <c r="BL13" s="671">
        <v>1.9674809244639997</v>
      </c>
      <c r="BM13" s="670">
        <v>1.0489644247563226</v>
      </c>
      <c r="BN13" s="428">
        <v>2975.46</v>
      </c>
      <c r="BO13" s="429">
        <v>2680.14</v>
      </c>
      <c r="BP13" s="753">
        <v>-295.32000000000016</v>
      </c>
      <c r="BQ13" s="404">
        <v>-9.9251880381520899E-2</v>
      </c>
      <c r="BR13" s="671">
        <v>3.5762009670475485E-2</v>
      </c>
      <c r="BS13" s="670">
        <v>7.4800999266821044E-2</v>
      </c>
      <c r="BT13" s="428">
        <v>-3800.18</v>
      </c>
      <c r="BU13" s="750">
        <v>-1842.68</v>
      </c>
      <c r="BV13" s="753">
        <v>1957.4999999999998</v>
      </c>
      <c r="BW13" s="404">
        <v>0.51510717913361992</v>
      </c>
      <c r="BX13" s="671">
        <v>-0.91269084542391277</v>
      </c>
      <c r="BY13" s="670">
        <v>-0.22680617935693037</v>
      </c>
      <c r="BZ13" s="428">
        <v>-1.46</v>
      </c>
      <c r="CA13" s="429">
        <v>0</v>
      </c>
      <c r="CB13" s="753">
        <v>1.46</v>
      </c>
      <c r="CC13" s="404">
        <v>1</v>
      </c>
      <c r="CD13" s="671">
        <v>-3.5064882040295792E-4</v>
      </c>
      <c r="CE13" s="670">
        <v>0</v>
      </c>
      <c r="CF13" s="428">
        <v>1840.96</v>
      </c>
      <c r="CG13" s="750">
        <v>3071.21</v>
      </c>
      <c r="CH13" s="753">
        <v>1230.25</v>
      </c>
      <c r="CI13" s="404">
        <v>0.66826547018946636</v>
      </c>
      <c r="CJ13" s="671">
        <v>0.44214414548563663</v>
      </c>
      <c r="CK13" s="670">
        <v>0.37801973544120415</v>
      </c>
      <c r="CL13" s="428">
        <v>2395.15</v>
      </c>
      <c r="CM13" s="429">
        <v>2612.9</v>
      </c>
      <c r="CN13" s="753">
        <v>217.75</v>
      </c>
      <c r="CO13" s="404">
        <v>9.0912886458050637E-2</v>
      </c>
      <c r="CP13" s="671">
        <v>0.57524419327955123</v>
      </c>
      <c r="CQ13" s="670">
        <v>0.32160867108869873</v>
      </c>
      <c r="CR13" s="428">
        <v>411.57</v>
      </c>
      <c r="CS13" s="750">
        <v>130.22</v>
      </c>
      <c r="CT13" s="753">
        <v>-281.35000000000002</v>
      </c>
      <c r="CU13" s="404">
        <v>-0.68360181743081383</v>
      </c>
      <c r="CV13" s="671">
        <v>9.8846941789894102E-2</v>
      </c>
      <c r="CW13" s="670">
        <v>1.6028122449833648E-2</v>
      </c>
      <c r="CX13" s="428">
        <v>-4874.3599999999997</v>
      </c>
      <c r="CY13" s="750">
        <v>-4369.45</v>
      </c>
      <c r="CZ13" s="753">
        <v>504.90999999999985</v>
      </c>
      <c r="DA13" s="404">
        <v>0.10358488088692668</v>
      </c>
      <c r="DB13" s="671">
        <v>-5.8584860645876223E-2</v>
      </c>
      <c r="DC13" s="670">
        <v>-0.12194856471916064</v>
      </c>
      <c r="DD13" s="671">
        <v>2.170677112479015</v>
      </c>
      <c r="DE13" s="670">
        <v>1.5378135435296088</v>
      </c>
      <c r="DF13" s="764"/>
    </row>
    <row r="14" spans="1:116" s="752" customFormat="1" ht="19.5" customHeight="1">
      <c r="A14" s="758" t="s">
        <v>272</v>
      </c>
      <c r="B14" s="428">
        <v>42210.09</v>
      </c>
      <c r="C14" s="429">
        <v>27614.26</v>
      </c>
      <c r="D14" s="753">
        <v>-14595.829999999998</v>
      </c>
      <c r="E14" s="388">
        <v>-0.34579007057317335</v>
      </c>
      <c r="F14" s="428">
        <v>16047.51</v>
      </c>
      <c r="G14" s="750">
        <v>2552.94</v>
      </c>
      <c r="H14" s="753">
        <v>-13494.57</v>
      </c>
      <c r="I14" s="404">
        <v>-0.84091363706892841</v>
      </c>
      <c r="J14" s="743">
        <v>0.38018184751560591</v>
      </c>
      <c r="K14" s="670">
        <v>9.2450060222508235E-2</v>
      </c>
      <c r="L14" s="428">
        <v>3385.17</v>
      </c>
      <c r="M14" s="429">
        <v>-5388.78</v>
      </c>
      <c r="N14" s="753">
        <v>-8773.9500000000007</v>
      </c>
      <c r="O14" s="404">
        <v>-2.5918786944230279</v>
      </c>
      <c r="P14" s="743">
        <v>0.21094674500903879</v>
      </c>
      <c r="Q14" s="670">
        <v>-2.1108134151213891</v>
      </c>
      <c r="R14" s="428">
        <v>12662.34</v>
      </c>
      <c r="S14" s="750">
        <v>7941.72</v>
      </c>
      <c r="T14" s="753">
        <v>-4720.62</v>
      </c>
      <c r="U14" s="404">
        <v>-0.37280786963547019</v>
      </c>
      <c r="V14" s="743">
        <v>0.78905325499096124</v>
      </c>
      <c r="W14" s="670">
        <v>3.1108134151213895</v>
      </c>
      <c r="X14" s="428">
        <v>1425.49</v>
      </c>
      <c r="Y14" s="429">
        <v>422.15</v>
      </c>
      <c r="Z14" s="753">
        <v>-1003.34</v>
      </c>
      <c r="AA14" s="404">
        <v>-0.7038562178619282</v>
      </c>
      <c r="AB14" s="671">
        <v>8.8829357327086883E-2</v>
      </c>
      <c r="AC14" s="670">
        <v>0.1653583711328899</v>
      </c>
      <c r="AD14" s="428">
        <v>11236.85</v>
      </c>
      <c r="AE14" s="429">
        <v>7519.57</v>
      </c>
      <c r="AF14" s="753">
        <v>-3717.2800000000007</v>
      </c>
      <c r="AG14" s="404">
        <v>-0.3308115708583812</v>
      </c>
      <c r="AH14" s="671">
        <v>0.70022389766387438</v>
      </c>
      <c r="AI14" s="670">
        <v>2.9454550439884994</v>
      </c>
      <c r="AJ14" s="428">
        <v>2319.3000000000002</v>
      </c>
      <c r="AK14" s="750">
        <v>3839.97</v>
      </c>
      <c r="AL14" s="753">
        <v>1520.6699999999996</v>
      </c>
      <c r="AM14" s="404">
        <v>0.65565903505367973</v>
      </c>
      <c r="AN14" s="671">
        <v>5.4946577939066238E-2</v>
      </c>
      <c r="AO14" s="670">
        <v>0.13905750145033763</v>
      </c>
      <c r="AP14" s="428">
        <v>2319.3000000000002</v>
      </c>
      <c r="AQ14" s="429">
        <v>3839.97</v>
      </c>
      <c r="AR14" s="753">
        <v>1520.6699999999996</v>
      </c>
      <c r="AS14" s="404">
        <v>0.65565903505367973</v>
      </c>
      <c r="AT14" s="671">
        <v>0.1445270948577069</v>
      </c>
      <c r="AU14" s="670">
        <v>1.5041364074361323</v>
      </c>
      <c r="AV14" s="428">
        <v>3243.72</v>
      </c>
      <c r="AW14" s="750">
        <v>1429.52</v>
      </c>
      <c r="AX14" s="753">
        <v>-1814.1999999999998</v>
      </c>
      <c r="AY14" s="404">
        <v>-0.55929611680416313</v>
      </c>
      <c r="AZ14" s="671">
        <v>1.3985771569007888</v>
      </c>
      <c r="BA14" s="670">
        <v>0.37227374172194055</v>
      </c>
      <c r="BB14" s="428">
        <v>5563.02</v>
      </c>
      <c r="BC14" s="429">
        <v>5269.49</v>
      </c>
      <c r="BD14" s="753">
        <v>-293.53000000000065</v>
      </c>
      <c r="BE14" s="404">
        <v>-5.2764505610262163E-2</v>
      </c>
      <c r="BF14" s="671">
        <v>0.43933585735338021</v>
      </c>
      <c r="BG14" s="670">
        <v>0.66351999315009846</v>
      </c>
      <c r="BH14" s="428">
        <v>5494.95</v>
      </c>
      <c r="BI14" s="429">
        <v>5269.49</v>
      </c>
      <c r="BJ14" s="753">
        <v>-225.46000000000004</v>
      </c>
      <c r="BK14" s="404">
        <v>-4.1030400640588181E-2</v>
      </c>
      <c r="BL14" s="671">
        <v>0.48901160022604195</v>
      </c>
      <c r="BM14" s="670">
        <v>0.70077012382356973</v>
      </c>
      <c r="BN14" s="428">
        <v>1216.07</v>
      </c>
      <c r="BO14" s="429">
        <v>909.95</v>
      </c>
      <c r="BP14" s="753">
        <v>-306.11999999999989</v>
      </c>
      <c r="BQ14" s="404">
        <v>-0.2517289300780382</v>
      </c>
      <c r="BR14" s="671">
        <v>2.8809936202457753E-2</v>
      </c>
      <c r="BS14" s="670">
        <v>3.2952177606787224E-2</v>
      </c>
      <c r="BT14" s="428">
        <v>-479.65</v>
      </c>
      <c r="BU14" s="750">
        <v>1241.57</v>
      </c>
      <c r="BV14" s="753">
        <v>1721.2199999999998</v>
      </c>
      <c r="BW14" s="404">
        <v>3.5884916084645053</v>
      </c>
      <c r="BX14" s="671">
        <v>-4.2685450103899222E-2</v>
      </c>
      <c r="BY14" s="670">
        <v>0.16511183485225883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1685.46</v>
      </c>
      <c r="CG14" s="750">
        <v>416.53</v>
      </c>
      <c r="CH14" s="753">
        <v>-1268.93</v>
      </c>
      <c r="CI14" s="404">
        <v>-0.75286865306800521</v>
      </c>
      <c r="CJ14" s="671">
        <v>0.14999399297845925</v>
      </c>
      <c r="CK14" s="670">
        <v>5.5392795066739185E-2</v>
      </c>
      <c r="CL14" s="428">
        <v>3794.24</v>
      </c>
      <c r="CM14" s="429">
        <v>1530.51</v>
      </c>
      <c r="CN14" s="753">
        <v>-2263.7299999999996</v>
      </c>
      <c r="CO14" s="404">
        <v>-0.59662277557560928</v>
      </c>
      <c r="CP14" s="671">
        <v>0.33766046534393535</v>
      </c>
      <c r="CQ14" s="670">
        <v>0.20353690437086164</v>
      </c>
      <c r="CR14" s="428">
        <v>1.38</v>
      </c>
      <c r="CS14" s="750">
        <v>2.46</v>
      </c>
      <c r="CT14" s="753">
        <v>1.08</v>
      </c>
      <c r="CU14" s="404">
        <v>0.78260869565217406</v>
      </c>
      <c r="CV14" s="671">
        <v>1.2281021816612305E-4</v>
      </c>
      <c r="CW14" s="670">
        <v>3.2714636608210311E-4</v>
      </c>
      <c r="CX14" s="428">
        <v>740.47</v>
      </c>
      <c r="CY14" s="750">
        <v>-941</v>
      </c>
      <c r="CZ14" s="753">
        <v>-1681.47</v>
      </c>
      <c r="DA14" s="404">
        <v>-2.2708144826934245</v>
      </c>
      <c r="DB14" s="671">
        <v>1.7542488063872881E-2</v>
      </c>
      <c r="DC14" s="670">
        <v>-3.4076596656944638E-2</v>
      </c>
      <c r="DD14" s="671">
        <v>0.93410341866270341</v>
      </c>
      <c r="DE14" s="670">
        <v>1.1251388044795114</v>
      </c>
    </row>
    <row r="15" spans="1:116" s="752" customFormat="1" ht="19.5" customHeight="1">
      <c r="A15" s="758" t="s">
        <v>510</v>
      </c>
      <c r="B15" s="428">
        <v>21778.12</v>
      </c>
      <c r="C15" s="429">
        <v>19320.41</v>
      </c>
      <c r="D15" s="753">
        <v>-2457.7099999999991</v>
      </c>
      <c r="E15" s="388">
        <v>-0.11285225721963141</v>
      </c>
      <c r="F15" s="428">
        <v>9630.44</v>
      </c>
      <c r="G15" s="750">
        <v>8530.7199999999993</v>
      </c>
      <c r="H15" s="753">
        <v>-1099.7200000000012</v>
      </c>
      <c r="I15" s="404">
        <v>-0.11419208260474091</v>
      </c>
      <c r="J15" s="743">
        <v>0.44220713266342554</v>
      </c>
      <c r="K15" s="670">
        <v>0.44153928410421928</v>
      </c>
      <c r="L15" s="428">
        <v>-1803.13</v>
      </c>
      <c r="M15" s="429">
        <v>-2718.38</v>
      </c>
      <c r="N15" s="753">
        <v>-915.25</v>
      </c>
      <c r="O15" s="404">
        <v>-0.50758958034085166</v>
      </c>
      <c r="P15" s="743">
        <v>-0.18723235906147589</v>
      </c>
      <c r="Q15" s="670">
        <v>-0.31865774518446277</v>
      </c>
      <c r="R15" s="428">
        <v>11433.57</v>
      </c>
      <c r="S15" s="750">
        <v>11249.1</v>
      </c>
      <c r="T15" s="753">
        <v>-184.46999999999935</v>
      </c>
      <c r="U15" s="404">
        <v>-1.613406836185018E-2</v>
      </c>
      <c r="V15" s="743">
        <v>1.1872323590614757</v>
      </c>
      <c r="W15" s="670">
        <v>1.318657745184463</v>
      </c>
      <c r="X15" s="428">
        <v>665.64</v>
      </c>
      <c r="Y15" s="429">
        <v>757.01</v>
      </c>
      <c r="Z15" s="753">
        <v>91.37</v>
      </c>
      <c r="AA15" s="404">
        <v>0.13726639024097109</v>
      </c>
      <c r="AB15" s="671">
        <v>6.9118337272232627E-2</v>
      </c>
      <c r="AC15" s="670">
        <v>8.8739285781270522E-2</v>
      </c>
      <c r="AD15" s="428">
        <v>10767.93</v>
      </c>
      <c r="AE15" s="429">
        <v>10492.09</v>
      </c>
      <c r="AF15" s="753">
        <v>-275.84000000000015</v>
      </c>
      <c r="AG15" s="404">
        <v>-2.5616808430218262E-2</v>
      </c>
      <c r="AH15" s="671">
        <v>1.1181140217892434</v>
      </c>
      <c r="AI15" s="670">
        <v>1.2299184594031924</v>
      </c>
      <c r="AJ15" s="428">
        <v>8839.2999999999993</v>
      </c>
      <c r="AK15" s="750">
        <v>9125.7999999999993</v>
      </c>
      <c r="AL15" s="753">
        <v>286.5</v>
      </c>
      <c r="AM15" s="404">
        <v>3.2412068828979672E-2</v>
      </c>
      <c r="AN15" s="671">
        <v>0.40587984637792424</v>
      </c>
      <c r="AO15" s="670">
        <v>0.47233987270456473</v>
      </c>
      <c r="AP15" s="428">
        <v>3839.83</v>
      </c>
      <c r="AQ15" s="429">
        <v>3929.42</v>
      </c>
      <c r="AR15" s="753">
        <v>89.590000000000146</v>
      </c>
      <c r="AS15" s="404">
        <v>2.3331762083217265E-2</v>
      </c>
      <c r="AT15" s="671">
        <v>0.39871802326788802</v>
      </c>
      <c r="AU15" s="670">
        <v>0.46061997111615438</v>
      </c>
      <c r="AV15" s="428">
        <v>-2156.66</v>
      </c>
      <c r="AW15" s="750">
        <v>861.33</v>
      </c>
      <c r="AX15" s="753">
        <v>3017.99</v>
      </c>
      <c r="AY15" s="404">
        <v>1.3993814509472982</v>
      </c>
      <c r="AZ15" s="671">
        <v>-0.5616550732714729</v>
      </c>
      <c r="BA15" s="670">
        <v>0.21920028910119052</v>
      </c>
      <c r="BB15" s="428">
        <v>1683.17</v>
      </c>
      <c r="BC15" s="429">
        <v>4790.75</v>
      </c>
      <c r="BD15" s="753">
        <v>3107.58</v>
      </c>
      <c r="BE15" s="404">
        <v>1.8462662713807874</v>
      </c>
      <c r="BF15" s="671">
        <v>0.1472129877194962</v>
      </c>
      <c r="BG15" s="670">
        <v>0.42587851472562249</v>
      </c>
      <c r="BH15" s="428">
        <v>1468.9</v>
      </c>
      <c r="BI15" s="429">
        <v>4746.1400000000003</v>
      </c>
      <c r="BJ15" s="753">
        <v>3277.2400000000002</v>
      </c>
      <c r="BK15" s="404">
        <v>2.231084484988767</v>
      </c>
      <c r="BL15" s="671">
        <v>0.13641433404563366</v>
      </c>
      <c r="BM15" s="670">
        <v>0.4523541067604262</v>
      </c>
      <c r="BN15" s="428">
        <v>2518.71</v>
      </c>
      <c r="BO15" s="429">
        <v>2171.1</v>
      </c>
      <c r="BP15" s="753">
        <v>-347.61000000000013</v>
      </c>
      <c r="BQ15" s="404">
        <v>-0.13801112474242772</v>
      </c>
      <c r="BR15" s="671">
        <v>0.1156532336124514</v>
      </c>
      <c r="BS15" s="670">
        <v>0.11237339166197818</v>
      </c>
      <c r="BT15" s="428">
        <v>-1245.1199999999999</v>
      </c>
      <c r="BU15" s="750">
        <v>-1133.95</v>
      </c>
      <c r="BV15" s="753">
        <v>111.16999999999985</v>
      </c>
      <c r="BW15" s="404">
        <v>8.9284566949370231E-2</v>
      </c>
      <c r="BX15" s="671">
        <v>-0.11563225243849096</v>
      </c>
      <c r="BY15" s="670">
        <v>-0.10807665584263955</v>
      </c>
      <c r="BZ15" s="428">
        <v>0</v>
      </c>
      <c r="CA15" s="429">
        <v>-420.8</v>
      </c>
      <c r="CB15" s="753">
        <v>-420.8</v>
      </c>
      <c r="CC15" s="404" t="s">
        <v>490</v>
      </c>
      <c r="CD15" s="671">
        <v>0</v>
      </c>
      <c r="CE15" s="670">
        <v>-4.0106403967179086E-2</v>
      </c>
      <c r="CF15" s="428">
        <v>304.12</v>
      </c>
      <c r="CG15" s="750">
        <v>297.17</v>
      </c>
      <c r="CH15" s="753">
        <v>-6.9499999999999886</v>
      </c>
      <c r="CI15" s="404">
        <v>-2.2852821254767817E-2</v>
      </c>
      <c r="CJ15" s="671">
        <v>2.82431256518198E-2</v>
      </c>
      <c r="CK15" s="670">
        <v>2.8323241603913044E-2</v>
      </c>
      <c r="CL15" s="428">
        <v>1695.85</v>
      </c>
      <c r="CM15" s="429">
        <v>1664.47</v>
      </c>
      <c r="CN15" s="753">
        <v>-31.379999999999882</v>
      </c>
      <c r="CO15" s="404">
        <v>-1.8503995046731659E-2</v>
      </c>
      <c r="CP15" s="671">
        <v>0.15749080835406618</v>
      </c>
      <c r="CQ15" s="670">
        <v>0.15864046152863728</v>
      </c>
      <c r="CR15" s="428">
        <v>616.29999999999995</v>
      </c>
      <c r="CS15" s="750">
        <v>306.89999999999998</v>
      </c>
      <c r="CT15" s="753">
        <v>-309.39999999999998</v>
      </c>
      <c r="CU15" s="404">
        <v>-0.50202823300340749</v>
      </c>
      <c r="CV15" s="671">
        <v>5.7234770285468049E-2</v>
      </c>
      <c r="CW15" s="670">
        <v>2.9250606885758697E-2</v>
      </c>
      <c r="CX15" s="428">
        <v>7927.88</v>
      </c>
      <c r="CY15" s="750">
        <v>5032.16</v>
      </c>
      <c r="CZ15" s="753">
        <v>-2895.7200000000003</v>
      </c>
      <c r="DA15" s="404">
        <v>-0.36525779905851252</v>
      </c>
      <c r="DB15" s="671">
        <v>0.36402958565753152</v>
      </c>
      <c r="DC15" s="670">
        <v>0.26045824079302665</v>
      </c>
      <c r="DD15" s="671">
        <v>0.26374985721489647</v>
      </c>
      <c r="DE15" s="670">
        <v>0.52038535696891663</v>
      </c>
      <c r="DF15" s="757"/>
      <c r="DG15" s="754"/>
    </row>
    <row r="16" spans="1:116" s="752" customFormat="1" ht="19.5" customHeight="1">
      <c r="A16" s="758" t="s">
        <v>507</v>
      </c>
      <c r="B16" s="428">
        <v>11603.14</v>
      </c>
      <c r="C16" s="429">
        <v>13529.45</v>
      </c>
      <c r="D16" s="753">
        <v>1926.3100000000013</v>
      </c>
      <c r="E16" s="388">
        <v>0.16601626801021116</v>
      </c>
      <c r="F16" s="428">
        <v>5569.41</v>
      </c>
      <c r="G16" s="750">
        <v>9536.27</v>
      </c>
      <c r="H16" s="753">
        <v>3966.8600000000006</v>
      </c>
      <c r="I16" s="404">
        <v>0.71225856957918354</v>
      </c>
      <c r="J16" s="743">
        <v>0.47999162295723402</v>
      </c>
      <c r="K16" s="670">
        <v>0.70485274715527979</v>
      </c>
      <c r="L16" s="428">
        <v>684.89</v>
      </c>
      <c r="M16" s="429">
        <v>2315.09</v>
      </c>
      <c r="N16" s="753">
        <v>1630.2000000000003</v>
      </c>
      <c r="O16" s="404">
        <v>2.3802362423162848</v>
      </c>
      <c r="P16" s="743">
        <v>0.12297352861434156</v>
      </c>
      <c r="Q16" s="670">
        <v>0.24276682602317259</v>
      </c>
      <c r="R16" s="428">
        <v>4884.5200000000004</v>
      </c>
      <c r="S16" s="750">
        <v>7221.18</v>
      </c>
      <c r="T16" s="753">
        <v>2336.66</v>
      </c>
      <c r="U16" s="404">
        <v>0.47838068018966035</v>
      </c>
      <c r="V16" s="743">
        <v>0.87702647138565859</v>
      </c>
      <c r="W16" s="670">
        <v>0.75723317397682743</v>
      </c>
      <c r="X16" s="428">
        <v>246.55</v>
      </c>
      <c r="Y16" s="429">
        <v>891.77</v>
      </c>
      <c r="Z16" s="753">
        <v>645.22</v>
      </c>
      <c r="AA16" s="404">
        <v>2.6169945244372337</v>
      </c>
      <c r="AB16" s="671">
        <v>4.4268602957943486E-2</v>
      </c>
      <c r="AC16" s="670">
        <v>9.3513501610168331E-2</v>
      </c>
      <c r="AD16" s="428">
        <v>4637.9799999999996</v>
      </c>
      <c r="AE16" s="429">
        <v>6329.41</v>
      </c>
      <c r="AF16" s="753">
        <v>1691.4300000000003</v>
      </c>
      <c r="AG16" s="404">
        <v>0.36469109396763255</v>
      </c>
      <c r="AH16" s="671">
        <v>0.83275966395004131</v>
      </c>
      <c r="AI16" s="670">
        <v>0.66371967236665907</v>
      </c>
      <c r="AJ16" s="428">
        <v>4367.21</v>
      </c>
      <c r="AK16" s="750">
        <v>4126.0600000000004</v>
      </c>
      <c r="AL16" s="753">
        <v>-241.14999999999964</v>
      </c>
      <c r="AM16" s="404">
        <v>-5.5218320163216247E-2</v>
      </c>
      <c r="AN16" s="671">
        <v>0.37638173804677011</v>
      </c>
      <c r="AO16" s="670">
        <v>0.30496879030559265</v>
      </c>
      <c r="AP16" s="428">
        <v>3797.7</v>
      </c>
      <c r="AQ16" s="429">
        <v>3454.11</v>
      </c>
      <c r="AR16" s="753">
        <v>-343.58999999999969</v>
      </c>
      <c r="AS16" s="404">
        <v>-9.0473181135950625E-2</v>
      </c>
      <c r="AT16" s="671">
        <v>0.68188551390542262</v>
      </c>
      <c r="AU16" s="670">
        <v>0.36220765561377771</v>
      </c>
      <c r="AV16" s="428">
        <v>-158.94</v>
      </c>
      <c r="AW16" s="750">
        <v>1541.5</v>
      </c>
      <c r="AX16" s="753">
        <v>1700.44</v>
      </c>
      <c r="AY16" s="404">
        <v>10.698628413237699</v>
      </c>
      <c r="AZ16" s="671">
        <v>-4.1851647049529983E-2</v>
      </c>
      <c r="BA16" s="670">
        <v>0.44627993897125451</v>
      </c>
      <c r="BB16" s="428">
        <v>3638.76</v>
      </c>
      <c r="BC16" s="429">
        <v>4995.6099999999997</v>
      </c>
      <c r="BD16" s="753">
        <v>1356.8499999999995</v>
      </c>
      <c r="BE16" s="404">
        <v>0.37288801679693068</v>
      </c>
      <c r="BF16" s="671">
        <v>0.74495753932832698</v>
      </c>
      <c r="BG16" s="670">
        <v>0.69179967816894183</v>
      </c>
      <c r="BH16" s="428">
        <v>3638.76</v>
      </c>
      <c r="BI16" s="429">
        <v>4995.6099999999997</v>
      </c>
      <c r="BJ16" s="753">
        <v>1356.8499999999995</v>
      </c>
      <c r="BK16" s="404">
        <v>0.37288801679693068</v>
      </c>
      <c r="BL16" s="671">
        <v>0.78455707010379527</v>
      </c>
      <c r="BM16" s="670">
        <v>0.78926945797475589</v>
      </c>
      <c r="BN16" s="428">
        <v>530.69000000000005</v>
      </c>
      <c r="BO16" s="429">
        <v>462.92</v>
      </c>
      <c r="BP16" s="753">
        <v>-67.770000000000039</v>
      </c>
      <c r="BQ16" s="404">
        <v>-0.12770167140892053</v>
      </c>
      <c r="BR16" s="671">
        <v>4.5736757463927878E-2</v>
      </c>
      <c r="BS16" s="670">
        <v>3.4215729390329984E-2</v>
      </c>
      <c r="BT16" s="428">
        <v>-443.9</v>
      </c>
      <c r="BU16" s="750">
        <v>288.91000000000003</v>
      </c>
      <c r="BV16" s="753">
        <v>732.81</v>
      </c>
      <c r="BW16" s="404">
        <v>1.6508447848614551</v>
      </c>
      <c r="BX16" s="671">
        <v>-9.5709770201682628E-2</v>
      </c>
      <c r="BY16" s="670">
        <v>4.5645644696741094E-2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768.06</v>
      </c>
      <c r="CG16" s="750">
        <v>940.95</v>
      </c>
      <c r="CH16" s="753">
        <v>172.8900000000001</v>
      </c>
      <c r="CI16" s="404">
        <v>0.22509960159362563</v>
      </c>
      <c r="CJ16" s="671">
        <v>0.16560226650395216</v>
      </c>
      <c r="CK16" s="670">
        <v>0.14866314553805174</v>
      </c>
      <c r="CL16" s="428">
        <v>1743.56</v>
      </c>
      <c r="CM16" s="429">
        <v>2148.71</v>
      </c>
      <c r="CN16" s="753">
        <v>405.15000000000009</v>
      </c>
      <c r="CO16" s="404">
        <v>0.23236940512514631</v>
      </c>
      <c r="CP16" s="671">
        <v>0.37593090095256987</v>
      </c>
      <c r="CQ16" s="670">
        <v>0.3394802991116076</v>
      </c>
      <c r="CR16" s="428">
        <v>121.36</v>
      </c>
      <c r="CS16" s="750">
        <v>93.84</v>
      </c>
      <c r="CT16" s="753">
        <v>-27.519999999999996</v>
      </c>
      <c r="CU16" s="404">
        <v>-0.22676334871456819</v>
      </c>
      <c r="CV16" s="671">
        <v>2.616656389203921E-2</v>
      </c>
      <c r="CW16" s="670">
        <v>1.4826026438483209E-2</v>
      </c>
      <c r="CX16" s="428">
        <v>-1189.8599999999999</v>
      </c>
      <c r="CY16" s="750">
        <v>-2138.61</v>
      </c>
      <c r="CZ16" s="753">
        <v>-948.75000000000023</v>
      </c>
      <c r="DA16" s="404">
        <v>-0.79736271494125388</v>
      </c>
      <c r="DB16" s="671">
        <v>-0.10254637968687785</v>
      </c>
      <c r="DC16" s="670">
        <v>-0.15807072719142315</v>
      </c>
      <c r="DD16" s="671">
        <v>1.2565470312506739</v>
      </c>
      <c r="DE16" s="670">
        <v>1.3378845737596397</v>
      </c>
      <c r="DF16" s="757"/>
      <c r="DG16" s="754"/>
    </row>
    <row r="17" spans="1:111" s="752" customFormat="1" ht="19.5" customHeight="1">
      <c r="A17" s="758" t="s">
        <v>0</v>
      </c>
      <c r="B17" s="428">
        <v>13398.31</v>
      </c>
      <c r="C17" s="429">
        <v>12612.72</v>
      </c>
      <c r="D17" s="753">
        <v>-785.59000000000015</v>
      </c>
      <c r="E17" s="388">
        <v>-5.8633514226794289E-2</v>
      </c>
      <c r="F17" s="428">
        <v>11091.9</v>
      </c>
      <c r="G17" s="750">
        <v>11092.41</v>
      </c>
      <c r="H17" s="753">
        <v>0.51000000000021828</v>
      </c>
      <c r="I17" s="404">
        <v>4.5979498553017813E-5</v>
      </c>
      <c r="J17" s="743">
        <v>0.82785814031769678</v>
      </c>
      <c r="K17" s="670">
        <v>0.87946216200787775</v>
      </c>
      <c r="L17" s="428">
        <v>2527.58</v>
      </c>
      <c r="M17" s="429">
        <v>175.83</v>
      </c>
      <c r="N17" s="753">
        <v>-2351.75</v>
      </c>
      <c r="O17" s="404">
        <v>-0.93043543626710135</v>
      </c>
      <c r="P17" s="743">
        <v>0.22787619794624905</v>
      </c>
      <c r="Q17" s="670">
        <v>1.5851379456763681E-2</v>
      </c>
      <c r="R17" s="428">
        <v>8564.32</v>
      </c>
      <c r="S17" s="750">
        <v>10916.58</v>
      </c>
      <c r="T17" s="753">
        <v>2352.2600000000002</v>
      </c>
      <c r="U17" s="404">
        <v>0.27465811646458799</v>
      </c>
      <c r="V17" s="743">
        <v>0.77212380205375097</v>
      </c>
      <c r="W17" s="670">
        <v>0.98414862054323637</v>
      </c>
      <c r="X17" s="428">
        <v>961.14</v>
      </c>
      <c r="Y17" s="429">
        <v>956.58</v>
      </c>
      <c r="Z17" s="753">
        <v>-4.5599999999999454</v>
      </c>
      <c r="AA17" s="404">
        <v>-4.7443660652974028E-3</v>
      </c>
      <c r="AB17" s="671">
        <v>8.6652422037703195E-2</v>
      </c>
      <c r="AC17" s="670">
        <v>8.6237346077182517E-2</v>
      </c>
      <c r="AD17" s="428">
        <v>7603.18</v>
      </c>
      <c r="AE17" s="429">
        <v>9960</v>
      </c>
      <c r="AF17" s="753">
        <v>2356.8199999999997</v>
      </c>
      <c r="AG17" s="404">
        <v>0.30997819333489401</v>
      </c>
      <c r="AH17" s="671">
        <v>0.68547138001604779</v>
      </c>
      <c r="AI17" s="670">
        <v>0.89791127446605379</v>
      </c>
      <c r="AJ17" s="428">
        <v>3363.03</v>
      </c>
      <c r="AK17" s="750">
        <v>2649.13</v>
      </c>
      <c r="AL17" s="753">
        <v>-713.90000000000009</v>
      </c>
      <c r="AM17" s="404">
        <v>-0.21227880809864916</v>
      </c>
      <c r="AN17" s="671">
        <v>0.25100404453994574</v>
      </c>
      <c r="AO17" s="670">
        <v>0.21003637597599886</v>
      </c>
      <c r="AP17" s="428">
        <v>2851.14</v>
      </c>
      <c r="AQ17" s="429">
        <v>2185.08</v>
      </c>
      <c r="AR17" s="753">
        <v>-666.06</v>
      </c>
      <c r="AS17" s="404">
        <v>-0.23361181843052251</v>
      </c>
      <c r="AT17" s="671">
        <v>0.25704703432234333</v>
      </c>
      <c r="AU17" s="670">
        <v>0.19698875176810088</v>
      </c>
      <c r="AV17" s="428">
        <v>-1225.93</v>
      </c>
      <c r="AW17" s="750">
        <v>150.4</v>
      </c>
      <c r="AX17" s="753">
        <v>1376.3300000000002</v>
      </c>
      <c r="AY17" s="404">
        <v>1.1226823717504262</v>
      </c>
      <c r="AZ17" s="671">
        <v>-0.42997888563872699</v>
      </c>
      <c r="BA17" s="670">
        <v>6.883043183773592E-2</v>
      </c>
      <c r="BB17" s="428">
        <v>1625.21</v>
      </c>
      <c r="BC17" s="429">
        <v>2335.48</v>
      </c>
      <c r="BD17" s="753">
        <v>710.27</v>
      </c>
      <c r="BE17" s="404">
        <v>0.43703275269042152</v>
      </c>
      <c r="BF17" s="671">
        <v>0.18976521194910981</v>
      </c>
      <c r="BG17" s="670">
        <v>0.21393879768205792</v>
      </c>
      <c r="BH17" s="428">
        <v>1626.93</v>
      </c>
      <c r="BI17" s="429">
        <v>2387.06</v>
      </c>
      <c r="BJ17" s="753">
        <v>760.12999999999988</v>
      </c>
      <c r="BK17" s="404">
        <v>0.46721739718365257</v>
      </c>
      <c r="BL17" s="671">
        <v>0.21398020302031517</v>
      </c>
      <c r="BM17" s="670">
        <v>0.23966465863453815</v>
      </c>
      <c r="BN17" s="428">
        <v>1662.52</v>
      </c>
      <c r="BO17" s="429">
        <v>1660.1</v>
      </c>
      <c r="BP17" s="753">
        <v>-2.4200000000000728</v>
      </c>
      <c r="BQ17" s="404">
        <v>-1.4556215865072738E-3</v>
      </c>
      <c r="BR17" s="671">
        <v>0.12408430615503001</v>
      </c>
      <c r="BS17" s="670">
        <v>0.13162109362611712</v>
      </c>
      <c r="BT17" s="428">
        <v>1011.1</v>
      </c>
      <c r="BU17" s="750">
        <v>919.26</v>
      </c>
      <c r="BV17" s="753">
        <v>-91.840000000000032</v>
      </c>
      <c r="BW17" s="404">
        <v>-9.083176738205917E-2</v>
      </c>
      <c r="BX17" s="671">
        <v>0.13298383044989071</v>
      </c>
      <c r="BY17" s="670">
        <v>9.229518072289157E-2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782.76</v>
      </c>
      <c r="CG17" s="750">
        <v>1037.02</v>
      </c>
      <c r="CH17" s="753">
        <v>254.26</v>
      </c>
      <c r="CI17" s="404">
        <v>0.3248249782819766</v>
      </c>
      <c r="CJ17" s="671">
        <v>0.10295165970028329</v>
      </c>
      <c r="CK17" s="670">
        <v>0.10411847389558233</v>
      </c>
      <c r="CL17" s="428">
        <v>1907.81</v>
      </c>
      <c r="CM17" s="429">
        <v>2430.98</v>
      </c>
      <c r="CN17" s="753">
        <v>523.17000000000007</v>
      </c>
      <c r="CO17" s="404">
        <v>0.27422542077041218</v>
      </c>
      <c r="CP17" s="671">
        <v>0.25092264026367911</v>
      </c>
      <c r="CQ17" s="670">
        <v>0.24407429718875503</v>
      </c>
      <c r="CR17" s="428">
        <v>166.53</v>
      </c>
      <c r="CS17" s="750">
        <v>169.42</v>
      </c>
      <c r="CT17" s="753">
        <v>2.8899999999999864</v>
      </c>
      <c r="CU17" s="404">
        <v>1.7354230468984485E-2</v>
      </c>
      <c r="CV17" s="671">
        <v>2.1902677563861436E-2</v>
      </c>
      <c r="CW17" s="670">
        <v>1.7010040160642569E-2</v>
      </c>
      <c r="CX17" s="428">
        <v>2108.0500000000002</v>
      </c>
      <c r="CY17" s="750">
        <v>3016.26</v>
      </c>
      <c r="CZ17" s="753">
        <v>908.21</v>
      </c>
      <c r="DA17" s="404">
        <v>0.43082943952942293</v>
      </c>
      <c r="DB17" s="671">
        <v>0.15733700742854884</v>
      </c>
      <c r="DC17" s="670">
        <v>0.23914429242859592</v>
      </c>
      <c r="DD17" s="671">
        <v>0.72274101099802979</v>
      </c>
      <c r="DE17" s="670">
        <v>0.69716265060240956</v>
      </c>
      <c r="DF17" s="757"/>
      <c r="DG17" s="754"/>
    </row>
    <row r="18" spans="1:111" s="752" customFormat="1" ht="19.5" customHeight="1">
      <c r="A18" s="758" t="s">
        <v>2</v>
      </c>
      <c r="B18" s="428">
        <v>4500.46</v>
      </c>
      <c r="C18" s="429">
        <v>8622.59</v>
      </c>
      <c r="D18" s="753">
        <v>4122.13</v>
      </c>
      <c r="E18" s="388">
        <v>0.91593525995120495</v>
      </c>
      <c r="F18" s="428">
        <v>116.58</v>
      </c>
      <c r="G18" s="750">
        <v>150.82</v>
      </c>
      <c r="H18" s="753">
        <v>34.239999999999995</v>
      </c>
      <c r="I18" s="404">
        <v>0.29370389432149591</v>
      </c>
      <c r="J18" s="743">
        <v>2.5904018700310633E-2</v>
      </c>
      <c r="K18" s="670">
        <v>1.7491264225714082E-2</v>
      </c>
      <c r="L18" s="428">
        <v>-93.93</v>
      </c>
      <c r="M18" s="429">
        <v>81.239999999999995</v>
      </c>
      <c r="N18" s="753">
        <v>175.17000000000002</v>
      </c>
      <c r="O18" s="404">
        <v>1.864899393165123</v>
      </c>
      <c r="P18" s="743">
        <v>-0.80571281523417404</v>
      </c>
      <c r="Q18" s="670">
        <v>0.53865535074923754</v>
      </c>
      <c r="R18" s="428">
        <v>210.51</v>
      </c>
      <c r="S18" s="750">
        <v>69.58</v>
      </c>
      <c r="T18" s="753">
        <v>-140.93</v>
      </c>
      <c r="U18" s="404">
        <v>-0.66946938387725052</v>
      </c>
      <c r="V18" s="743">
        <v>1.8057128152341739</v>
      </c>
      <c r="W18" s="670">
        <v>0.46134464925076252</v>
      </c>
      <c r="X18" s="428">
        <v>0</v>
      </c>
      <c r="Y18" s="429">
        <v>0</v>
      </c>
      <c r="Z18" s="753">
        <v>0</v>
      </c>
      <c r="AA18" s="404">
        <v>0</v>
      </c>
      <c r="AB18" s="671">
        <v>0</v>
      </c>
      <c r="AC18" s="670">
        <v>0</v>
      </c>
      <c r="AD18" s="428">
        <v>210.51</v>
      </c>
      <c r="AE18" s="429">
        <v>69.58</v>
      </c>
      <c r="AF18" s="753">
        <v>-140.93</v>
      </c>
      <c r="AG18" s="404">
        <v>-0.66946938387725052</v>
      </c>
      <c r="AH18" s="671">
        <v>1.8057128152341739</v>
      </c>
      <c r="AI18" s="670">
        <v>0.46134464925076252</v>
      </c>
      <c r="AJ18" s="428">
        <v>1199.49</v>
      </c>
      <c r="AK18" s="750">
        <v>864.65</v>
      </c>
      <c r="AL18" s="753">
        <v>-334.84000000000003</v>
      </c>
      <c r="AM18" s="404">
        <v>-0.27915197292182514</v>
      </c>
      <c r="AN18" s="671">
        <v>0.26652608844429238</v>
      </c>
      <c r="AO18" s="670">
        <v>0.10027729487311816</v>
      </c>
      <c r="AP18" s="428">
        <v>23.64</v>
      </c>
      <c r="AQ18" s="429">
        <v>31.87</v>
      </c>
      <c r="AR18" s="753">
        <v>8.23</v>
      </c>
      <c r="AS18" s="404">
        <v>0.34813874788494081</v>
      </c>
      <c r="AT18" s="671">
        <v>0.20277920741121977</v>
      </c>
      <c r="AU18" s="670">
        <v>0.21131149714891925</v>
      </c>
      <c r="AV18" s="428">
        <v>157.29</v>
      </c>
      <c r="AW18" s="750">
        <v>-124.47</v>
      </c>
      <c r="AX18" s="753">
        <v>-281.76</v>
      </c>
      <c r="AY18" s="404">
        <v>-1.7913408353995803</v>
      </c>
      <c r="AZ18" s="671">
        <v>6.6535532994923852</v>
      </c>
      <c r="BA18" s="670">
        <v>-3.9055538123627236</v>
      </c>
      <c r="BB18" s="428">
        <v>180.93</v>
      </c>
      <c r="BC18" s="429">
        <v>-92.59</v>
      </c>
      <c r="BD18" s="753">
        <v>-273.52</v>
      </c>
      <c r="BE18" s="404">
        <v>-1.5117448737080637</v>
      </c>
      <c r="BF18" s="671">
        <v>0.85948411001852654</v>
      </c>
      <c r="BG18" s="670">
        <v>-1.3306984765737282</v>
      </c>
      <c r="BH18" s="428">
        <v>180.93</v>
      </c>
      <c r="BI18" s="429">
        <v>-92.59</v>
      </c>
      <c r="BJ18" s="753">
        <v>-273.52</v>
      </c>
      <c r="BK18" s="404">
        <v>-1.5117448737080637</v>
      </c>
      <c r="BL18" s="671">
        <v>0.85948411001852654</v>
      </c>
      <c r="BM18" s="670">
        <v>-1.3306984765737282</v>
      </c>
      <c r="BN18" s="428">
        <v>166.89</v>
      </c>
      <c r="BO18" s="429">
        <v>199.9</v>
      </c>
      <c r="BP18" s="753">
        <v>33.010000000000019</v>
      </c>
      <c r="BQ18" s="404">
        <v>0.19779495476062089</v>
      </c>
      <c r="BR18" s="671">
        <v>3.7082875972678342E-2</v>
      </c>
      <c r="BS18" s="670">
        <v>2.3183289475667983E-2</v>
      </c>
      <c r="BT18" s="428">
        <v>-731.69</v>
      </c>
      <c r="BU18" s="750">
        <v>-1031.8599999999999</v>
      </c>
      <c r="BV18" s="753">
        <v>-300.16999999999985</v>
      </c>
      <c r="BW18" s="404">
        <v>-0.41024204239500311</v>
      </c>
      <c r="BX18" s="671">
        <v>-3.4757968742577554</v>
      </c>
      <c r="BY18" s="670">
        <v>-14.829836159816038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161.06</v>
      </c>
      <c r="CG18" s="750">
        <v>214.59</v>
      </c>
      <c r="CH18" s="753">
        <v>53.53</v>
      </c>
      <c r="CI18" s="404">
        <v>0.33236061095244007</v>
      </c>
      <c r="CJ18" s="671">
        <v>0.76509429480784763</v>
      </c>
      <c r="CK18" s="670">
        <v>3.0840758838746769</v>
      </c>
      <c r="CL18" s="428">
        <v>623</v>
      </c>
      <c r="CM18" s="429">
        <v>704.48</v>
      </c>
      <c r="CN18" s="753">
        <v>81.480000000000018</v>
      </c>
      <c r="CO18" s="404">
        <v>0.13078651685393261</v>
      </c>
      <c r="CP18" s="671">
        <v>2.959479359650373</v>
      </c>
      <c r="CQ18" s="670">
        <v>10.124748490945674</v>
      </c>
      <c r="CR18" s="428">
        <v>14.2</v>
      </c>
      <c r="CS18" s="750">
        <v>13.19</v>
      </c>
      <c r="CT18" s="753">
        <v>-1.0099999999999998</v>
      </c>
      <c r="CU18" s="404">
        <v>-7.112676056338027E-2</v>
      </c>
      <c r="CV18" s="671">
        <v>6.7455227780152963E-2</v>
      </c>
      <c r="CW18" s="670">
        <v>0.1895659672319632</v>
      </c>
      <c r="CX18" s="428">
        <v>-36.979999999999997</v>
      </c>
      <c r="CY18" s="750">
        <v>261.77999999999997</v>
      </c>
      <c r="CZ18" s="753">
        <v>298.76</v>
      </c>
      <c r="DA18" s="404">
        <v>8.0789616008653322</v>
      </c>
      <c r="DB18" s="671">
        <v>-8.2169378241335328E-3</v>
      </c>
      <c r="DC18" s="670">
        <v>3.0359787488446043E-2</v>
      </c>
      <c r="DD18" s="671">
        <v>1.1756686143176096</v>
      </c>
      <c r="DE18" s="670">
        <v>-2.7622880137970682</v>
      </c>
      <c r="DF18" s="757"/>
      <c r="DG18" s="754"/>
    </row>
    <row r="19" spans="1:111" s="752" customFormat="1" ht="19.5" customHeight="1">
      <c r="A19" s="758" t="s">
        <v>28</v>
      </c>
      <c r="B19" s="428">
        <v>2534.92</v>
      </c>
      <c r="C19" s="429">
        <v>7144.23</v>
      </c>
      <c r="D19" s="753">
        <v>4609.3099999999995</v>
      </c>
      <c r="E19" s="388">
        <v>1.8183256276332189</v>
      </c>
      <c r="F19" s="428">
        <v>95.16</v>
      </c>
      <c r="G19" s="750">
        <v>256.25</v>
      </c>
      <c r="H19" s="753">
        <v>161.09</v>
      </c>
      <c r="I19" s="404">
        <v>1.6928331231609921</v>
      </c>
      <c r="J19" s="743">
        <v>3.753964622157701E-2</v>
      </c>
      <c r="K19" s="670">
        <v>3.5868106149997969E-2</v>
      </c>
      <c r="L19" s="428">
        <v>-61.23</v>
      </c>
      <c r="M19" s="429">
        <v>1.86</v>
      </c>
      <c r="N19" s="753">
        <v>63.089999999999996</v>
      </c>
      <c r="O19" s="404">
        <v>1.030377266046056</v>
      </c>
      <c r="P19" s="743">
        <v>-0.64344262295081966</v>
      </c>
      <c r="Q19" s="670">
        <v>7.2585365853658542E-3</v>
      </c>
      <c r="R19" s="428">
        <v>156.38999999999999</v>
      </c>
      <c r="S19" s="750">
        <v>254.4</v>
      </c>
      <c r="T19" s="753">
        <v>98.010000000000019</v>
      </c>
      <c r="U19" s="404">
        <v>0.62670247458277406</v>
      </c>
      <c r="V19" s="743">
        <v>1.6434426229508197</v>
      </c>
      <c r="W19" s="670">
        <v>0.99278048780487804</v>
      </c>
      <c r="X19" s="428">
        <v>0</v>
      </c>
      <c r="Y19" s="429">
        <v>0</v>
      </c>
      <c r="Z19" s="753">
        <v>0</v>
      </c>
      <c r="AA19" s="404">
        <v>0</v>
      </c>
      <c r="AB19" s="671">
        <v>0</v>
      </c>
      <c r="AC19" s="670">
        <v>0</v>
      </c>
      <c r="AD19" s="428">
        <v>156.38999999999999</v>
      </c>
      <c r="AE19" s="429">
        <v>254.4</v>
      </c>
      <c r="AF19" s="753">
        <v>98.010000000000019</v>
      </c>
      <c r="AG19" s="404">
        <v>0.62670247458277406</v>
      </c>
      <c r="AH19" s="671">
        <v>1.6434426229508197</v>
      </c>
      <c r="AI19" s="670">
        <v>0.99278048780487804</v>
      </c>
      <c r="AJ19" s="428">
        <v>872.87</v>
      </c>
      <c r="AK19" s="750">
        <v>810.19</v>
      </c>
      <c r="AL19" s="753">
        <v>-62.67999999999995</v>
      </c>
      <c r="AM19" s="404">
        <v>-7.1809089555145617E-2</v>
      </c>
      <c r="AN19" s="671">
        <v>0.3443382828649425</v>
      </c>
      <c r="AO19" s="670">
        <v>0.11340480359674872</v>
      </c>
      <c r="AP19" s="428">
        <v>87.29</v>
      </c>
      <c r="AQ19" s="429">
        <v>86.53</v>
      </c>
      <c r="AR19" s="753">
        <v>-0.76000000000000512</v>
      </c>
      <c r="AS19" s="404">
        <v>-8.7066101500745223E-3</v>
      </c>
      <c r="AT19" s="671">
        <v>0.91729718369062641</v>
      </c>
      <c r="AU19" s="670">
        <v>0.33767804878048779</v>
      </c>
      <c r="AV19" s="428">
        <v>82.38</v>
      </c>
      <c r="AW19" s="750">
        <v>-55.25</v>
      </c>
      <c r="AX19" s="753">
        <v>-137.63</v>
      </c>
      <c r="AY19" s="404">
        <v>-1.6706724933236223</v>
      </c>
      <c r="AZ19" s="671">
        <v>0.94375071600412408</v>
      </c>
      <c r="BA19" s="670">
        <v>-0.63850687622789781</v>
      </c>
      <c r="BB19" s="428">
        <v>169.67</v>
      </c>
      <c r="BC19" s="429">
        <v>31.27</v>
      </c>
      <c r="BD19" s="753">
        <v>-138.39999999999998</v>
      </c>
      <c r="BE19" s="404">
        <v>-0.81570106677668408</v>
      </c>
      <c r="BF19" s="671">
        <v>1.0849159153398555</v>
      </c>
      <c r="BG19" s="670">
        <v>0.12291666666666666</v>
      </c>
      <c r="BH19" s="428">
        <v>169.67</v>
      </c>
      <c r="BI19" s="429">
        <v>31.27</v>
      </c>
      <c r="BJ19" s="753">
        <v>-138.39999999999998</v>
      </c>
      <c r="BK19" s="404">
        <v>-0.81570106677668408</v>
      </c>
      <c r="BL19" s="671">
        <v>1.0849159153398555</v>
      </c>
      <c r="BM19" s="670">
        <v>0.12291666666666666</v>
      </c>
      <c r="BN19" s="428">
        <v>276.06</v>
      </c>
      <c r="BO19" s="429">
        <v>386.78</v>
      </c>
      <c r="BP19" s="753">
        <v>110.71999999999997</v>
      </c>
      <c r="BQ19" s="404">
        <v>0.40107223067449094</v>
      </c>
      <c r="BR19" s="671">
        <v>0.10890284506019914</v>
      </c>
      <c r="BS19" s="670">
        <v>5.4138794523692545E-2</v>
      </c>
      <c r="BT19" s="428">
        <v>-542.55999999999995</v>
      </c>
      <c r="BU19" s="750">
        <v>-338.12</v>
      </c>
      <c r="BV19" s="753">
        <v>204.43999999999994</v>
      </c>
      <c r="BW19" s="404">
        <v>0.37680625184311406</v>
      </c>
      <c r="BX19" s="671">
        <v>-3.4692755291259032</v>
      </c>
      <c r="BY19" s="670">
        <v>-1.3290880503144653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155.44</v>
      </c>
      <c r="CG19" s="750">
        <v>251.82</v>
      </c>
      <c r="CH19" s="753">
        <v>96.38</v>
      </c>
      <c r="CI19" s="404">
        <v>0.62004632012352034</v>
      </c>
      <c r="CJ19" s="671">
        <v>0.99392544280324835</v>
      </c>
      <c r="CK19" s="670">
        <v>0.9898584905660377</v>
      </c>
      <c r="CL19" s="428">
        <v>160.52000000000001</v>
      </c>
      <c r="CM19" s="429">
        <v>257.95</v>
      </c>
      <c r="CN19" s="753">
        <v>97.429999999999978</v>
      </c>
      <c r="CO19" s="404">
        <v>0.60696486419137785</v>
      </c>
      <c r="CP19" s="671">
        <v>1.0264083381290365</v>
      </c>
      <c r="CQ19" s="670">
        <v>1.0139544025157232</v>
      </c>
      <c r="CR19" s="428">
        <v>76.849999999999994</v>
      </c>
      <c r="CS19" s="750">
        <v>123.12</v>
      </c>
      <c r="CT19" s="753">
        <v>46.27000000000001</v>
      </c>
      <c r="CU19" s="404">
        <v>0.60208197787898521</v>
      </c>
      <c r="CV19" s="671">
        <v>0.49139970586354625</v>
      </c>
      <c r="CW19" s="670">
        <v>0.4839622641509434</v>
      </c>
      <c r="CX19" s="428">
        <v>136.47</v>
      </c>
      <c r="CY19" s="750">
        <v>-71.64</v>
      </c>
      <c r="CZ19" s="753">
        <v>-208.11</v>
      </c>
      <c r="DA19" s="404">
        <v>-1.5249505385799078</v>
      </c>
      <c r="DB19" s="671">
        <v>5.383601849368027E-2</v>
      </c>
      <c r="DC19" s="670">
        <v>-1.0027672681310653E-2</v>
      </c>
      <c r="DD19" s="671">
        <v>0.12737387300978326</v>
      </c>
      <c r="DE19" s="670">
        <v>1.2816037735849057</v>
      </c>
      <c r="DF19" s="756"/>
    </row>
    <row r="20" spans="1:111" s="752" customFormat="1" ht="19.5" customHeight="1">
      <c r="A20" s="758" t="s">
        <v>26</v>
      </c>
      <c r="B20" s="428">
        <v>12375.26</v>
      </c>
      <c r="C20" s="429">
        <v>6673.71</v>
      </c>
      <c r="D20" s="753">
        <v>-5701.55</v>
      </c>
      <c r="E20" s="388">
        <v>-0.46072163332325949</v>
      </c>
      <c r="F20" s="428">
        <v>12.44</v>
      </c>
      <c r="G20" s="750">
        <v>4.96</v>
      </c>
      <c r="H20" s="753">
        <v>-7.4799999999999995</v>
      </c>
      <c r="I20" s="404">
        <v>-0.6012861736334405</v>
      </c>
      <c r="J20" s="743">
        <v>1.0052314052391626E-3</v>
      </c>
      <c r="K20" s="670">
        <v>7.4321479357059266E-4</v>
      </c>
      <c r="L20" s="428">
        <v>435.89</v>
      </c>
      <c r="M20" s="429">
        <v>-185.88</v>
      </c>
      <c r="N20" s="753">
        <v>-621.77</v>
      </c>
      <c r="O20" s="404">
        <v>-1.4264378627635412</v>
      </c>
      <c r="P20" s="743">
        <v>35.03938906752412</v>
      </c>
      <c r="Q20" s="670">
        <v>-37.475806451612904</v>
      </c>
      <c r="R20" s="428">
        <v>-423.45</v>
      </c>
      <c r="S20" s="750">
        <v>190.84</v>
      </c>
      <c r="T20" s="753">
        <v>614.29</v>
      </c>
      <c r="U20" s="404">
        <v>1.4506789467469594</v>
      </c>
      <c r="V20" s="743">
        <v>-34.03938906752412</v>
      </c>
      <c r="W20" s="670">
        <v>38.475806451612904</v>
      </c>
      <c r="X20" s="428">
        <v>0</v>
      </c>
      <c r="Y20" s="429">
        <v>0</v>
      </c>
      <c r="Z20" s="753">
        <v>0</v>
      </c>
      <c r="AA20" s="404">
        <v>0</v>
      </c>
      <c r="AB20" s="671">
        <v>0</v>
      </c>
      <c r="AC20" s="670">
        <v>0</v>
      </c>
      <c r="AD20" s="428">
        <v>-423.45</v>
      </c>
      <c r="AE20" s="429">
        <v>190.84</v>
      </c>
      <c r="AF20" s="753">
        <v>614.29</v>
      </c>
      <c r="AG20" s="404">
        <v>1.4506789467469594</v>
      </c>
      <c r="AH20" s="671">
        <v>-34.03938906752412</v>
      </c>
      <c r="AI20" s="670">
        <v>38.475806451612904</v>
      </c>
      <c r="AJ20" s="428">
        <v>68.760000000000005</v>
      </c>
      <c r="AK20" s="750">
        <v>478.44</v>
      </c>
      <c r="AL20" s="753">
        <v>409.68</v>
      </c>
      <c r="AM20" s="404">
        <v>5.9581151832460728</v>
      </c>
      <c r="AN20" s="671">
        <v>5.5562468990550508E-3</v>
      </c>
      <c r="AO20" s="670">
        <v>7.1690259241111762E-2</v>
      </c>
      <c r="AP20" s="428">
        <v>3.51</v>
      </c>
      <c r="AQ20" s="429">
        <v>4.1100000000000003</v>
      </c>
      <c r="AR20" s="753">
        <v>0.60000000000000053</v>
      </c>
      <c r="AS20" s="404">
        <v>0.17094017094017111</v>
      </c>
      <c r="AT20" s="671">
        <v>0.28215434083601287</v>
      </c>
      <c r="AU20" s="670">
        <v>0.82862903225806461</v>
      </c>
      <c r="AV20" s="428">
        <v>-20.309999999999999</v>
      </c>
      <c r="AW20" s="750">
        <v>30.19</v>
      </c>
      <c r="AX20" s="753">
        <v>50.5</v>
      </c>
      <c r="AY20" s="404">
        <v>2.4864598719842443</v>
      </c>
      <c r="AZ20" s="671">
        <v>-5.7863247863247862</v>
      </c>
      <c r="BA20" s="670">
        <v>7.3454987834549872</v>
      </c>
      <c r="BB20" s="428">
        <v>-16.809999999999999</v>
      </c>
      <c r="BC20" s="429">
        <v>34.299999999999997</v>
      </c>
      <c r="BD20" s="753">
        <v>51.11</v>
      </c>
      <c r="BE20" s="404">
        <v>3.0404521118381918</v>
      </c>
      <c r="BF20" s="671" t="s">
        <v>488</v>
      </c>
      <c r="BG20" s="670">
        <v>0.17973171242926009</v>
      </c>
      <c r="BH20" s="428">
        <v>-16.809999999999999</v>
      </c>
      <c r="BI20" s="429">
        <v>34.299999999999997</v>
      </c>
      <c r="BJ20" s="753">
        <v>51.11</v>
      </c>
      <c r="BK20" s="404">
        <v>3.0404521118381918</v>
      </c>
      <c r="BL20" s="671" t="s">
        <v>488</v>
      </c>
      <c r="BM20" s="670">
        <v>0.17973171242926009</v>
      </c>
      <c r="BN20" s="428">
        <v>19.88</v>
      </c>
      <c r="BO20" s="429">
        <v>16.78</v>
      </c>
      <c r="BP20" s="753">
        <v>-3.0999999999999979</v>
      </c>
      <c r="BQ20" s="404">
        <v>-0.15593561368209247</v>
      </c>
      <c r="BR20" s="671">
        <v>1.6064308951892726E-3</v>
      </c>
      <c r="BS20" s="670">
        <v>2.5143435959908357E-3</v>
      </c>
      <c r="BT20" s="428">
        <v>-1234.98</v>
      </c>
      <c r="BU20" s="750">
        <v>-668.55</v>
      </c>
      <c r="BV20" s="753">
        <v>566.43000000000006</v>
      </c>
      <c r="BW20" s="404">
        <v>0.45865520089394163</v>
      </c>
      <c r="BX20" s="671" t="s">
        <v>488</v>
      </c>
      <c r="BY20" s="670">
        <v>-3.5031963948857681</v>
      </c>
      <c r="BZ20" s="428">
        <v>0</v>
      </c>
      <c r="CA20" s="429">
        <v>0</v>
      </c>
      <c r="CB20" s="753">
        <v>0</v>
      </c>
      <c r="CC20" s="404">
        <v>0</v>
      </c>
      <c r="CD20" s="671" t="s">
        <v>488</v>
      </c>
      <c r="CE20" s="670">
        <v>0</v>
      </c>
      <c r="CF20" s="428">
        <v>4.22</v>
      </c>
      <c r="CG20" s="750">
        <v>4.5</v>
      </c>
      <c r="CH20" s="753">
        <v>0.28000000000000025</v>
      </c>
      <c r="CI20" s="404">
        <v>6.6350710900473994E-2</v>
      </c>
      <c r="CJ20" s="671" t="s">
        <v>488</v>
      </c>
      <c r="CK20" s="670">
        <v>2.3579962272060363E-2</v>
      </c>
      <c r="CL20" s="428">
        <v>584.64</v>
      </c>
      <c r="CM20" s="429">
        <v>315.38</v>
      </c>
      <c r="CN20" s="753">
        <v>-269.26</v>
      </c>
      <c r="CO20" s="404">
        <v>-0.46055692391899289</v>
      </c>
      <c r="CP20" s="671" t="s">
        <v>488</v>
      </c>
      <c r="CQ20" s="670">
        <v>1.6525885558583107</v>
      </c>
      <c r="CR20" s="428">
        <v>0.01</v>
      </c>
      <c r="CS20" s="750">
        <v>-0.1</v>
      </c>
      <c r="CT20" s="753">
        <v>-0.11</v>
      </c>
      <c r="CU20" s="404">
        <v>-11</v>
      </c>
      <c r="CV20" s="671" t="s">
        <v>488</v>
      </c>
      <c r="CW20" s="670">
        <v>-5.239991616013415E-4</v>
      </c>
      <c r="CX20" s="428">
        <v>239.47</v>
      </c>
      <c r="CY20" s="750">
        <v>505.31</v>
      </c>
      <c r="CZ20" s="753">
        <v>265.84000000000003</v>
      </c>
      <c r="DA20" s="404">
        <v>1.1101181776422935</v>
      </c>
      <c r="DB20" s="671">
        <v>1.935070455085388E-2</v>
      </c>
      <c r="DC20" s="670">
        <v>7.5716505511926643E-2</v>
      </c>
      <c r="DD20" s="671">
        <v>1.565497697484945</v>
      </c>
      <c r="DE20" s="670">
        <v>-1.6477677635715782</v>
      </c>
      <c r="DF20" s="757"/>
      <c r="DG20" s="754"/>
    </row>
    <row r="21" spans="1:111" s="752" customFormat="1" ht="19.5" customHeight="1">
      <c r="A21" s="758" t="s">
        <v>7</v>
      </c>
      <c r="B21" s="428">
        <v>6680.89</v>
      </c>
      <c r="C21" s="429">
        <v>6469.19</v>
      </c>
      <c r="D21" s="753">
        <v>-211.70000000000073</v>
      </c>
      <c r="E21" s="388">
        <v>-3.1687394942889455E-2</v>
      </c>
      <c r="F21" s="428">
        <v>1007.32</v>
      </c>
      <c r="G21" s="750">
        <v>942.36</v>
      </c>
      <c r="H21" s="753">
        <v>-64.960000000000036</v>
      </c>
      <c r="I21" s="404">
        <v>-6.4487948219036681E-2</v>
      </c>
      <c r="J21" s="743">
        <v>0.15077631872400235</v>
      </c>
      <c r="K21" s="670">
        <v>0.1456689322774567</v>
      </c>
      <c r="L21" s="428">
        <v>154.24</v>
      </c>
      <c r="M21" s="429">
        <v>172.56</v>
      </c>
      <c r="N21" s="753">
        <v>18.319999999999993</v>
      </c>
      <c r="O21" s="404">
        <v>0.11877593360995846</v>
      </c>
      <c r="P21" s="743">
        <v>0.15311916769249095</v>
      </c>
      <c r="Q21" s="670">
        <v>0.18311473322297211</v>
      </c>
      <c r="R21" s="428">
        <v>853.09</v>
      </c>
      <c r="S21" s="750">
        <v>769.8</v>
      </c>
      <c r="T21" s="753">
        <v>-83.290000000000077</v>
      </c>
      <c r="U21" s="404">
        <v>-9.7633309498411744E-2</v>
      </c>
      <c r="V21" s="743">
        <v>0.84689075963943927</v>
      </c>
      <c r="W21" s="670">
        <v>0.81688526677702777</v>
      </c>
      <c r="X21" s="428">
        <v>204.16</v>
      </c>
      <c r="Y21" s="429">
        <v>349.72</v>
      </c>
      <c r="Z21" s="753">
        <v>145.56000000000003</v>
      </c>
      <c r="AA21" s="404">
        <v>0.7129702194357368</v>
      </c>
      <c r="AB21" s="671">
        <v>0.20267640868840089</v>
      </c>
      <c r="AC21" s="670">
        <v>0.37111082813362201</v>
      </c>
      <c r="AD21" s="428">
        <v>648.92999999999995</v>
      </c>
      <c r="AE21" s="429">
        <v>420.08</v>
      </c>
      <c r="AF21" s="753">
        <v>-228.84999999999997</v>
      </c>
      <c r="AG21" s="404">
        <v>-0.35265745149707978</v>
      </c>
      <c r="AH21" s="671">
        <v>0.64421435095103829</v>
      </c>
      <c r="AI21" s="670">
        <v>0.44577443864340588</v>
      </c>
      <c r="AJ21" s="428">
        <v>421.01</v>
      </c>
      <c r="AK21" s="750">
        <v>2157.36</v>
      </c>
      <c r="AL21" s="753">
        <v>1736.3500000000001</v>
      </c>
      <c r="AM21" s="404">
        <v>4.1242488301940572</v>
      </c>
      <c r="AN21" s="671">
        <v>6.301705311717451E-2</v>
      </c>
      <c r="AO21" s="670">
        <v>0.33348224429951823</v>
      </c>
      <c r="AP21" s="428">
        <v>75.040000000000006</v>
      </c>
      <c r="AQ21" s="429">
        <v>326.64999999999998</v>
      </c>
      <c r="AR21" s="753">
        <v>251.60999999999996</v>
      </c>
      <c r="AS21" s="404">
        <v>3.3530117270788904</v>
      </c>
      <c r="AT21" s="671">
        <v>7.4494698804749238E-2</v>
      </c>
      <c r="AU21" s="670">
        <v>0.34662973810433378</v>
      </c>
      <c r="AV21" s="428">
        <v>12.74</v>
      </c>
      <c r="AW21" s="750">
        <v>1.26</v>
      </c>
      <c r="AX21" s="753">
        <v>-11.48</v>
      </c>
      <c r="AY21" s="404">
        <v>-0.90109890109890112</v>
      </c>
      <c r="AZ21" s="671">
        <v>0.16977611940298507</v>
      </c>
      <c r="BA21" s="670">
        <v>3.8573396601867447E-3</v>
      </c>
      <c r="BB21" s="428">
        <v>87.78</v>
      </c>
      <c r="BC21" s="429">
        <v>327.91</v>
      </c>
      <c r="BD21" s="753">
        <v>240.13000000000002</v>
      </c>
      <c r="BE21" s="404">
        <v>2.7355889724310778</v>
      </c>
      <c r="BF21" s="671">
        <v>0.10289652908837285</v>
      </c>
      <c r="BG21" s="670">
        <v>0.42596778383995848</v>
      </c>
      <c r="BH21" s="428">
        <v>87.78</v>
      </c>
      <c r="BI21" s="429">
        <v>327.91</v>
      </c>
      <c r="BJ21" s="753">
        <v>240.13000000000002</v>
      </c>
      <c r="BK21" s="404">
        <v>2.7355889724310778</v>
      </c>
      <c r="BL21" s="671">
        <v>0.13526882714622535</v>
      </c>
      <c r="BM21" s="670">
        <v>0.78058941154065897</v>
      </c>
      <c r="BN21" s="428">
        <v>753.27</v>
      </c>
      <c r="BO21" s="429">
        <v>770.35</v>
      </c>
      <c r="BP21" s="753">
        <v>17.080000000000041</v>
      </c>
      <c r="BQ21" s="404">
        <v>2.2674472632655013E-2</v>
      </c>
      <c r="BR21" s="671">
        <v>0.11274994798597192</v>
      </c>
      <c r="BS21" s="670">
        <v>0.11907982297629226</v>
      </c>
      <c r="BT21" s="428">
        <v>-754.71</v>
      </c>
      <c r="BU21" s="750">
        <v>-609.83000000000004</v>
      </c>
      <c r="BV21" s="753">
        <v>144.88</v>
      </c>
      <c r="BW21" s="404">
        <v>0.19196777570192522</v>
      </c>
      <c r="BX21" s="671">
        <v>-1.1630067958023209</v>
      </c>
      <c r="BY21" s="670">
        <v>-1.4516996762521426</v>
      </c>
      <c r="BZ21" s="428">
        <v>-0.04</v>
      </c>
      <c r="CA21" s="429">
        <v>0</v>
      </c>
      <c r="CB21" s="753">
        <v>0.04</v>
      </c>
      <c r="CC21" s="404">
        <v>1</v>
      </c>
      <c r="CD21" s="671">
        <v>-6.1639930346878716E-5</v>
      </c>
      <c r="CE21" s="670">
        <v>0</v>
      </c>
      <c r="CF21" s="428">
        <v>326.42</v>
      </c>
      <c r="CG21" s="750">
        <v>877.88</v>
      </c>
      <c r="CH21" s="753">
        <v>551.46</v>
      </c>
      <c r="CI21" s="404">
        <v>1.6894185405306048</v>
      </c>
      <c r="CJ21" s="671">
        <v>0.50301265159570374</v>
      </c>
      <c r="CK21" s="670">
        <v>2.0897924204913352</v>
      </c>
      <c r="CL21" s="428">
        <v>327.22000000000003</v>
      </c>
      <c r="CM21" s="429">
        <v>805.71</v>
      </c>
      <c r="CN21" s="753">
        <v>478.49</v>
      </c>
      <c r="CO21" s="404">
        <v>1.4622883686816208</v>
      </c>
      <c r="CP21" s="671">
        <v>0.50424545020264133</v>
      </c>
      <c r="CQ21" s="670">
        <v>1.9179918110836034</v>
      </c>
      <c r="CR21" s="428">
        <v>29.94</v>
      </c>
      <c r="CS21" s="750">
        <v>-2.14</v>
      </c>
      <c r="CT21" s="753">
        <v>-32.08</v>
      </c>
      <c r="CU21" s="404">
        <v>-1.0714762859051434</v>
      </c>
      <c r="CV21" s="671">
        <v>4.613748786463872E-2</v>
      </c>
      <c r="CW21" s="670">
        <v>-5.0942677585221864E-3</v>
      </c>
      <c r="CX21" s="428">
        <v>632.32000000000005</v>
      </c>
      <c r="CY21" s="750">
        <v>-979.45</v>
      </c>
      <c r="CZ21" s="753">
        <v>-1611.77</v>
      </c>
      <c r="DA21" s="404">
        <v>-2.548978365384615</v>
      </c>
      <c r="DB21" s="671">
        <v>9.4646072604099157E-2</v>
      </c>
      <c r="DC21" s="670">
        <v>-0.15140226210700258</v>
      </c>
      <c r="DD21" s="671">
        <v>2.5595981076541385E-2</v>
      </c>
      <c r="DE21" s="670">
        <v>3.3315796991049322</v>
      </c>
      <c r="DF21" s="757"/>
      <c r="DG21" s="754"/>
    </row>
    <row r="22" spans="1:111" s="752" customFormat="1" ht="19.5" customHeight="1">
      <c r="A22" s="758" t="s">
        <v>438</v>
      </c>
      <c r="B22" s="428">
        <v>4407.96</v>
      </c>
      <c r="C22" s="429">
        <v>5407.52</v>
      </c>
      <c r="D22" s="753">
        <v>999.5600000000004</v>
      </c>
      <c r="E22" s="388">
        <v>0.22676249330756187</v>
      </c>
      <c r="F22" s="428">
        <v>126.03</v>
      </c>
      <c r="G22" s="750">
        <v>124.44</v>
      </c>
      <c r="H22" s="753">
        <v>-1.5900000000000034</v>
      </c>
      <c r="I22" s="404">
        <v>-1.2616043799095481E-2</v>
      </c>
      <c r="J22" s="743">
        <v>2.8591457272752023E-2</v>
      </c>
      <c r="K22" s="670">
        <v>2.3012397550078407E-2</v>
      </c>
      <c r="L22" s="428">
        <v>-4.53</v>
      </c>
      <c r="M22" s="429">
        <v>71.010000000000005</v>
      </c>
      <c r="N22" s="753">
        <v>75.540000000000006</v>
      </c>
      <c r="O22" s="404">
        <v>16.675496688741724</v>
      </c>
      <c r="P22" s="743">
        <v>-3.5943822899309689E-2</v>
      </c>
      <c r="Q22" s="670">
        <v>0.57063645130183227</v>
      </c>
      <c r="R22" s="428">
        <v>130.56</v>
      </c>
      <c r="S22" s="750">
        <v>53.43</v>
      </c>
      <c r="T22" s="753">
        <v>-77.13</v>
      </c>
      <c r="U22" s="404">
        <v>-0.59076286764705876</v>
      </c>
      <c r="V22" s="743">
        <v>1.0359438228993096</v>
      </c>
      <c r="W22" s="670">
        <v>0.42936354869816779</v>
      </c>
      <c r="X22" s="428">
        <v>0</v>
      </c>
      <c r="Y22" s="429">
        <v>0</v>
      </c>
      <c r="Z22" s="753">
        <v>0</v>
      </c>
      <c r="AA22" s="404">
        <v>0</v>
      </c>
      <c r="AB22" s="671">
        <v>0</v>
      </c>
      <c r="AC22" s="670">
        <v>0</v>
      </c>
      <c r="AD22" s="428">
        <v>130.56</v>
      </c>
      <c r="AE22" s="429">
        <v>53.43</v>
      </c>
      <c r="AF22" s="753">
        <v>-77.13</v>
      </c>
      <c r="AG22" s="404">
        <v>-0.59076286764705876</v>
      </c>
      <c r="AH22" s="671">
        <v>1.0359438228993096</v>
      </c>
      <c r="AI22" s="670">
        <v>0.42936354869816779</v>
      </c>
      <c r="AJ22" s="428">
        <v>2540.34</v>
      </c>
      <c r="AK22" s="750">
        <v>3656.67</v>
      </c>
      <c r="AL22" s="753">
        <v>1116.33</v>
      </c>
      <c r="AM22" s="404">
        <v>0.43944117716526127</v>
      </c>
      <c r="AN22" s="671">
        <v>0.57630740750823517</v>
      </c>
      <c r="AO22" s="670">
        <v>0.6762194129656478</v>
      </c>
      <c r="AP22" s="428">
        <v>315.2</v>
      </c>
      <c r="AQ22" s="429">
        <v>199.29</v>
      </c>
      <c r="AR22" s="753">
        <v>-115.91</v>
      </c>
      <c r="AS22" s="404">
        <v>-0.36773477157360407</v>
      </c>
      <c r="AT22" s="671">
        <v>2.5009918273426961</v>
      </c>
      <c r="AU22" s="670">
        <v>1.6014946962391514</v>
      </c>
      <c r="AV22" s="428">
        <v>72.05</v>
      </c>
      <c r="AW22" s="750">
        <v>89.68</v>
      </c>
      <c r="AX22" s="753">
        <v>17.63000000000001</v>
      </c>
      <c r="AY22" s="404">
        <v>0.24469118667591963</v>
      </c>
      <c r="AZ22" s="671">
        <v>0.22858502538071065</v>
      </c>
      <c r="BA22" s="670">
        <v>0.44999749109338155</v>
      </c>
      <c r="BB22" s="428">
        <v>387.25</v>
      </c>
      <c r="BC22" s="429">
        <v>288.97000000000003</v>
      </c>
      <c r="BD22" s="753">
        <v>-98.279999999999973</v>
      </c>
      <c r="BE22" s="404">
        <v>-0.25378954163976752</v>
      </c>
      <c r="BF22" s="671">
        <v>2.9660692401960782</v>
      </c>
      <c r="BG22" s="670">
        <v>5.4083848025453873</v>
      </c>
      <c r="BH22" s="428">
        <v>387.25</v>
      </c>
      <c r="BI22" s="429">
        <v>288.97000000000003</v>
      </c>
      <c r="BJ22" s="753">
        <v>-98.279999999999973</v>
      </c>
      <c r="BK22" s="404">
        <v>-0.25378954163976752</v>
      </c>
      <c r="BL22" s="671">
        <v>2.9660692401960782</v>
      </c>
      <c r="BM22" s="670">
        <v>5.4083848025453873</v>
      </c>
      <c r="BN22" s="428">
        <v>378.22</v>
      </c>
      <c r="BO22" s="429">
        <v>312.64999999999998</v>
      </c>
      <c r="BP22" s="753">
        <v>-65.57000000000005</v>
      </c>
      <c r="BQ22" s="404">
        <v>-0.1733647083707896</v>
      </c>
      <c r="BR22" s="671">
        <v>8.5803863918910345E-2</v>
      </c>
      <c r="BS22" s="670">
        <v>5.7817631742462343E-2</v>
      </c>
      <c r="BT22" s="428">
        <v>-895.24</v>
      </c>
      <c r="BU22" s="750">
        <v>-808.53</v>
      </c>
      <c r="BV22" s="753">
        <v>86.710000000000036</v>
      </c>
      <c r="BW22" s="404">
        <v>9.6856708815513198E-2</v>
      </c>
      <c r="BX22" s="671">
        <v>-6.8569240196078427</v>
      </c>
      <c r="BY22" s="670">
        <v>-15.132509825940483</v>
      </c>
      <c r="BZ22" s="428">
        <v>0</v>
      </c>
      <c r="CA22" s="429">
        <v>0</v>
      </c>
      <c r="CB22" s="753">
        <v>0</v>
      </c>
      <c r="CC22" s="404">
        <v>0</v>
      </c>
      <c r="CD22" s="671">
        <v>0</v>
      </c>
      <c r="CE22" s="670">
        <v>0</v>
      </c>
      <c r="CF22" s="428">
        <v>119.22</v>
      </c>
      <c r="CG22" s="750">
        <v>105.06</v>
      </c>
      <c r="CH22" s="753">
        <v>-14.159999999999997</v>
      </c>
      <c r="CI22" s="404">
        <v>-0.11877201811776544</v>
      </c>
      <c r="CJ22" s="671">
        <v>0.91314338235294112</v>
      </c>
      <c r="CK22" s="670">
        <v>1.9663110612015722</v>
      </c>
      <c r="CL22" s="428">
        <v>196.12</v>
      </c>
      <c r="CM22" s="429">
        <v>180.34</v>
      </c>
      <c r="CN22" s="753">
        <v>-15.780000000000001</v>
      </c>
      <c r="CO22" s="404">
        <v>-8.0460942280236591E-2</v>
      </c>
      <c r="CP22" s="671">
        <v>1.5021446078431373</v>
      </c>
      <c r="CQ22" s="670">
        <v>3.3752573460602657</v>
      </c>
      <c r="CR22" s="428">
        <v>1.25</v>
      </c>
      <c r="CS22" s="750">
        <v>578.87</v>
      </c>
      <c r="CT22" s="753">
        <v>577.62</v>
      </c>
      <c r="CU22" s="404">
        <v>462.096</v>
      </c>
      <c r="CV22" s="671">
        <v>9.5741421568627458E-3</v>
      </c>
      <c r="CW22" s="670">
        <v>10.834175556803293</v>
      </c>
      <c r="CX22" s="428">
        <v>321.95999999999998</v>
      </c>
      <c r="CY22" s="750">
        <v>-291.27</v>
      </c>
      <c r="CZ22" s="753">
        <v>-613.23</v>
      </c>
      <c r="DA22" s="404">
        <v>-1.9046775997018266</v>
      </c>
      <c r="DB22" s="671">
        <v>7.3040590204992775E-2</v>
      </c>
      <c r="DC22" s="670">
        <v>-5.3863878450750059E-2</v>
      </c>
      <c r="DD22" s="671">
        <v>-1.4659926470588236</v>
      </c>
      <c r="DE22" s="670">
        <v>6.4514317798989333</v>
      </c>
      <c r="DF22" s="757"/>
      <c r="DG22" s="754"/>
    </row>
    <row r="23" spans="1:111" s="752" customFormat="1" ht="19.5" customHeight="1">
      <c r="A23" s="758" t="s">
        <v>483</v>
      </c>
      <c r="B23" s="428">
        <v>5146.99</v>
      </c>
      <c r="C23" s="429">
        <v>4855.8</v>
      </c>
      <c r="D23" s="753">
        <v>-291.1899999999996</v>
      </c>
      <c r="E23" s="388">
        <v>-5.6574813628936446E-2</v>
      </c>
      <c r="F23" s="428">
        <v>2131.0500000000002</v>
      </c>
      <c r="G23" s="750">
        <v>1794.12</v>
      </c>
      <c r="H23" s="753">
        <v>-336.93000000000029</v>
      </c>
      <c r="I23" s="404">
        <v>-0.15810515942845088</v>
      </c>
      <c r="J23" s="743">
        <v>0.41403810770955457</v>
      </c>
      <c r="K23" s="670">
        <v>0.36947979735573949</v>
      </c>
      <c r="L23" s="428">
        <v>-308.14</v>
      </c>
      <c r="M23" s="429">
        <v>-165.49</v>
      </c>
      <c r="N23" s="753">
        <v>142.64999999999998</v>
      </c>
      <c r="O23" s="404">
        <v>0.46293892386577523</v>
      </c>
      <c r="P23" s="743">
        <v>-0.14459538725041643</v>
      </c>
      <c r="Q23" s="670">
        <v>-9.224020689808933E-2</v>
      </c>
      <c r="R23" s="428">
        <v>2439.1799999999998</v>
      </c>
      <c r="S23" s="750">
        <v>1959.61</v>
      </c>
      <c r="T23" s="753">
        <v>-479.56999999999994</v>
      </c>
      <c r="U23" s="404">
        <v>-0.19661115620823391</v>
      </c>
      <c r="V23" s="743">
        <v>1.1445906947279509</v>
      </c>
      <c r="W23" s="670">
        <v>1.0922402068980894</v>
      </c>
      <c r="X23" s="428">
        <v>284.45999999999998</v>
      </c>
      <c r="Y23" s="429">
        <v>161.62</v>
      </c>
      <c r="Z23" s="753">
        <v>-122.83999999999997</v>
      </c>
      <c r="AA23" s="404">
        <v>-0.43183575898193061</v>
      </c>
      <c r="AB23" s="671">
        <v>0.13348349405222776</v>
      </c>
      <c r="AC23" s="670">
        <v>9.0083160546674701E-2</v>
      </c>
      <c r="AD23" s="428">
        <v>2154.73</v>
      </c>
      <c r="AE23" s="429">
        <v>1797.99</v>
      </c>
      <c r="AF23" s="753">
        <v>-356.74</v>
      </c>
      <c r="AG23" s="404">
        <v>-0.16556134643319581</v>
      </c>
      <c r="AH23" s="671">
        <v>1.0111118931981886</v>
      </c>
      <c r="AI23" s="670">
        <v>1.0021570463514147</v>
      </c>
      <c r="AJ23" s="428">
        <v>1540.69</v>
      </c>
      <c r="AK23" s="750">
        <v>1462.04</v>
      </c>
      <c r="AL23" s="753">
        <v>-78.650000000000091</v>
      </c>
      <c r="AM23" s="404">
        <v>-5.104855616639304E-2</v>
      </c>
      <c r="AN23" s="671">
        <v>0.29933805972034144</v>
      </c>
      <c r="AO23" s="670">
        <v>0.3010914782322171</v>
      </c>
      <c r="AP23" s="428">
        <v>1489.63</v>
      </c>
      <c r="AQ23" s="429">
        <v>1360.25</v>
      </c>
      <c r="AR23" s="753">
        <v>-129.38000000000011</v>
      </c>
      <c r="AS23" s="404">
        <v>-8.6853782482898503E-2</v>
      </c>
      <c r="AT23" s="671">
        <v>0.69901222402102248</v>
      </c>
      <c r="AU23" s="670">
        <v>0.75817113682473869</v>
      </c>
      <c r="AV23" s="428">
        <v>-142.46</v>
      </c>
      <c r="AW23" s="750">
        <v>70.55</v>
      </c>
      <c r="AX23" s="753">
        <v>213.01</v>
      </c>
      <c r="AY23" s="404">
        <v>1.4952267303102624</v>
      </c>
      <c r="AZ23" s="671">
        <v>-9.5634486416089903E-2</v>
      </c>
      <c r="BA23" s="670">
        <v>5.1865465907002389E-2</v>
      </c>
      <c r="BB23" s="428">
        <v>1347.17</v>
      </c>
      <c r="BC23" s="429">
        <v>1430.8</v>
      </c>
      <c r="BD23" s="753">
        <v>83.629999999999882</v>
      </c>
      <c r="BE23" s="404">
        <v>6.2078282622089177E-2</v>
      </c>
      <c r="BF23" s="671">
        <v>0.55230446297526226</v>
      </c>
      <c r="BG23" s="670">
        <v>0.73014528401059398</v>
      </c>
      <c r="BH23" s="428">
        <v>1347.17</v>
      </c>
      <c r="BI23" s="429">
        <v>1430.8</v>
      </c>
      <c r="BJ23" s="753">
        <v>83.629999999999882</v>
      </c>
      <c r="BK23" s="404">
        <v>6.2078282622089177E-2</v>
      </c>
      <c r="BL23" s="671">
        <v>0.62521522418122</v>
      </c>
      <c r="BM23" s="670">
        <v>0.79577750710515627</v>
      </c>
      <c r="BN23" s="428">
        <v>703.48</v>
      </c>
      <c r="BO23" s="429">
        <v>266</v>
      </c>
      <c r="BP23" s="753">
        <v>-437.48</v>
      </c>
      <c r="BQ23" s="404">
        <v>-0.62187979757775635</v>
      </c>
      <c r="BR23" s="671">
        <v>0.13667794186505122</v>
      </c>
      <c r="BS23" s="670">
        <v>5.4779850899954692E-2</v>
      </c>
      <c r="BT23" s="428">
        <v>-87.27</v>
      </c>
      <c r="BU23" s="750">
        <v>36.619999999999997</v>
      </c>
      <c r="BV23" s="753">
        <v>123.88999999999999</v>
      </c>
      <c r="BW23" s="404">
        <v>1.4196172797066573</v>
      </c>
      <c r="BX23" s="671">
        <v>-4.0501594167250653E-2</v>
      </c>
      <c r="BY23" s="670">
        <v>2.0367187804159088E-2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>
        <v>0</v>
      </c>
      <c r="CF23" s="428">
        <v>144.61000000000001</v>
      </c>
      <c r="CG23" s="750">
        <v>276.7</v>
      </c>
      <c r="CH23" s="753">
        <v>132.08999999999997</v>
      </c>
      <c r="CI23" s="404">
        <v>0.91342230827743565</v>
      </c>
      <c r="CJ23" s="671">
        <v>6.7112816919057156E-2</v>
      </c>
      <c r="CK23" s="670">
        <v>0.15389407060106006</v>
      </c>
      <c r="CL23" s="428">
        <v>420.54</v>
      </c>
      <c r="CM23" s="429">
        <v>419.64</v>
      </c>
      <c r="CN23" s="753">
        <v>-0.90000000000003411</v>
      </c>
      <c r="CO23" s="404">
        <v>-2.1401055785419559E-3</v>
      </c>
      <c r="CP23" s="671">
        <v>0.19517062462582319</v>
      </c>
      <c r="CQ23" s="670">
        <v>0.23339395658485307</v>
      </c>
      <c r="CR23" s="428">
        <v>68.75</v>
      </c>
      <c r="CS23" s="750">
        <v>27.35</v>
      </c>
      <c r="CT23" s="753">
        <v>-41.4</v>
      </c>
      <c r="CU23" s="404">
        <v>-0.60218181818181815</v>
      </c>
      <c r="CV23" s="671">
        <v>3.1906549776538125E-2</v>
      </c>
      <c r="CW23" s="670">
        <v>1.521143054188288E-2</v>
      </c>
      <c r="CX23" s="428">
        <v>260.92</v>
      </c>
      <c r="CY23" s="750">
        <v>-393.11</v>
      </c>
      <c r="CZ23" s="753">
        <v>-654.03</v>
      </c>
      <c r="DA23" s="404">
        <v>-2.5066303847922731</v>
      </c>
      <c r="DB23" s="671">
        <v>5.0693706418702973E-2</v>
      </c>
      <c r="DC23" s="670">
        <v>-8.0956793937147331E-2</v>
      </c>
      <c r="DD23" s="671">
        <v>0.87890362133538769</v>
      </c>
      <c r="DE23" s="670">
        <v>1.2186441526371115</v>
      </c>
      <c r="DF23" s="757"/>
      <c r="DG23" s="754"/>
    </row>
    <row r="24" spans="1:111" s="752" customFormat="1" ht="19.5" customHeight="1">
      <c r="A24" s="758" t="s">
        <v>50</v>
      </c>
      <c r="B24" s="428">
        <v>2298.3000000000002</v>
      </c>
      <c r="C24" s="429">
        <v>3861.23</v>
      </c>
      <c r="D24" s="753">
        <v>1562.9299999999998</v>
      </c>
      <c r="E24" s="388">
        <v>0.68003741896184122</v>
      </c>
      <c r="F24" s="428">
        <v>2283.38</v>
      </c>
      <c r="G24" s="750">
        <v>3731.27</v>
      </c>
      <c r="H24" s="753">
        <v>1447.8899999999999</v>
      </c>
      <c r="I24" s="404">
        <v>0.63409944906235483</v>
      </c>
      <c r="J24" s="743">
        <v>0.99350824522473125</v>
      </c>
      <c r="K24" s="670">
        <v>0.96634233132965397</v>
      </c>
      <c r="L24" s="428">
        <v>754.26</v>
      </c>
      <c r="M24" s="429">
        <v>1188.07</v>
      </c>
      <c r="N24" s="753">
        <v>433.80999999999995</v>
      </c>
      <c r="O24" s="404">
        <v>0.57514650120648048</v>
      </c>
      <c r="P24" s="743">
        <v>0.33032609552505493</v>
      </c>
      <c r="Q24" s="670">
        <v>0.31840901355302614</v>
      </c>
      <c r="R24" s="428">
        <v>1529.12</v>
      </c>
      <c r="S24" s="750">
        <v>2543.21</v>
      </c>
      <c r="T24" s="753">
        <v>1014.0900000000001</v>
      </c>
      <c r="U24" s="404">
        <v>0.66318536151511998</v>
      </c>
      <c r="V24" s="743">
        <v>0.6696739044749449</v>
      </c>
      <c r="W24" s="670">
        <v>0.68159366649961006</v>
      </c>
      <c r="X24" s="428">
        <v>377.21</v>
      </c>
      <c r="Y24" s="429">
        <v>295.88</v>
      </c>
      <c r="Z24" s="753">
        <v>-81.329999999999984</v>
      </c>
      <c r="AA24" s="404">
        <v>-0.21560934227618564</v>
      </c>
      <c r="AB24" s="671">
        <v>0.16519808354281809</v>
      </c>
      <c r="AC24" s="670">
        <v>7.9297397400884956E-2</v>
      </c>
      <c r="AD24" s="428">
        <v>1151.9100000000001</v>
      </c>
      <c r="AE24" s="429">
        <v>2247.3200000000002</v>
      </c>
      <c r="AF24" s="753">
        <v>1095.4100000000001</v>
      </c>
      <c r="AG24" s="404">
        <v>0.95095102916026431</v>
      </c>
      <c r="AH24" s="671">
        <v>0.50447582093212695</v>
      </c>
      <c r="AI24" s="670">
        <v>0.60229358904608887</v>
      </c>
      <c r="AJ24" s="428">
        <v>1362.24</v>
      </c>
      <c r="AK24" s="750">
        <v>1251.6500000000001</v>
      </c>
      <c r="AL24" s="753">
        <v>-110.58999999999992</v>
      </c>
      <c r="AM24" s="404">
        <v>-8.1182464176650163E-2</v>
      </c>
      <c r="AN24" s="671">
        <v>0.59271635556715829</v>
      </c>
      <c r="AO24" s="670">
        <v>0.32415836404461795</v>
      </c>
      <c r="AP24" s="428">
        <v>1362.24</v>
      </c>
      <c r="AQ24" s="429">
        <v>1251.6500000000001</v>
      </c>
      <c r="AR24" s="753">
        <v>-110.58999999999992</v>
      </c>
      <c r="AS24" s="404">
        <v>-8.1182464176650163E-2</v>
      </c>
      <c r="AT24" s="671">
        <v>0.59658926678870794</v>
      </c>
      <c r="AU24" s="670">
        <v>0.33544878821420054</v>
      </c>
      <c r="AV24" s="428">
        <v>485.58</v>
      </c>
      <c r="AW24" s="750">
        <v>961.82</v>
      </c>
      <c r="AX24" s="753">
        <v>476.24000000000007</v>
      </c>
      <c r="AY24" s="404">
        <v>0.98076527039828676</v>
      </c>
      <c r="AZ24" s="671">
        <v>0.3564570119802678</v>
      </c>
      <c r="BA24" s="670">
        <v>0.76844165701274314</v>
      </c>
      <c r="BB24" s="428">
        <v>1847.82</v>
      </c>
      <c r="BC24" s="429">
        <v>2213.46</v>
      </c>
      <c r="BD24" s="753">
        <v>365.6400000000001</v>
      </c>
      <c r="BE24" s="404">
        <v>0.19787641653407806</v>
      </c>
      <c r="BF24" s="671">
        <v>1.2084205294548498</v>
      </c>
      <c r="BG24" s="670">
        <v>0.87034102571160066</v>
      </c>
      <c r="BH24" s="428">
        <v>1847.82</v>
      </c>
      <c r="BI24" s="429">
        <v>2213.46</v>
      </c>
      <c r="BJ24" s="753">
        <v>365.6400000000001</v>
      </c>
      <c r="BK24" s="404">
        <v>0.19787641653407806</v>
      </c>
      <c r="BL24" s="671">
        <v>1.6041357397713361</v>
      </c>
      <c r="BM24" s="670">
        <v>0.9849331648363383</v>
      </c>
      <c r="BN24" s="428">
        <v>225.63</v>
      </c>
      <c r="BO24" s="429">
        <v>397.79</v>
      </c>
      <c r="BP24" s="753">
        <v>172.16000000000003</v>
      </c>
      <c r="BQ24" s="404">
        <v>0.76301910206976031</v>
      </c>
      <c r="BR24" s="671">
        <v>9.8172562328677715E-2</v>
      </c>
      <c r="BS24" s="670">
        <v>0.10302157602629214</v>
      </c>
      <c r="BT24" s="428">
        <v>220.08</v>
      </c>
      <c r="BU24" s="750">
        <v>375.63</v>
      </c>
      <c r="BV24" s="753">
        <v>155.54999999999998</v>
      </c>
      <c r="BW24" s="404">
        <v>0.70678844056706636</v>
      </c>
      <c r="BX24" s="671">
        <v>0.19105659296299191</v>
      </c>
      <c r="BY24" s="670">
        <v>0.16714575583361513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218.1</v>
      </c>
      <c r="CG24" s="750">
        <v>269.58999999999997</v>
      </c>
      <c r="CH24" s="753">
        <v>51.489999999999981</v>
      </c>
      <c r="CI24" s="404">
        <v>0.23608436497019708</v>
      </c>
      <c r="CJ24" s="671">
        <v>0.1893377086751569</v>
      </c>
      <c r="CK24" s="670">
        <v>0.11996066425787158</v>
      </c>
      <c r="CL24" s="428">
        <v>289.55</v>
      </c>
      <c r="CM24" s="429">
        <v>438.98</v>
      </c>
      <c r="CN24" s="753">
        <v>149.43</v>
      </c>
      <c r="CO24" s="404">
        <v>0.51607667069590746</v>
      </c>
      <c r="CP24" s="671">
        <v>0.25136512401142452</v>
      </c>
      <c r="CQ24" s="670">
        <v>0.19533488777744157</v>
      </c>
      <c r="CR24" s="428">
        <v>2.33</v>
      </c>
      <c r="CS24" s="750">
        <v>-22.74</v>
      </c>
      <c r="CT24" s="753">
        <v>-25.07</v>
      </c>
      <c r="CU24" s="404">
        <v>-10.759656652360515</v>
      </c>
      <c r="CV24" s="671">
        <v>2.0227274700280401E-3</v>
      </c>
      <c r="CW24" s="670">
        <v>-1.011871918551875E-2</v>
      </c>
      <c r="CX24" s="428">
        <v>-1425.96</v>
      </c>
      <c r="CY24" s="750">
        <v>-1027.5999999999999</v>
      </c>
      <c r="CZ24" s="753">
        <v>398.36000000000013</v>
      </c>
      <c r="DA24" s="404">
        <v>0.27936267496984496</v>
      </c>
      <c r="DB24" s="671">
        <v>-0.62044119566636202</v>
      </c>
      <c r="DC24" s="670">
        <v>-0.26613281260116595</v>
      </c>
      <c r="DD24" s="671">
        <v>2.2379092116571604</v>
      </c>
      <c r="DE24" s="670">
        <v>1.4572557535197479</v>
      </c>
      <c r="DF24" s="757"/>
      <c r="DG24" s="754"/>
    </row>
    <row r="25" spans="1:111" s="752" customFormat="1" ht="19.5" customHeight="1">
      <c r="A25" s="758" t="s">
        <v>511</v>
      </c>
      <c r="B25" s="428">
        <v>3438.84</v>
      </c>
      <c r="C25" s="429">
        <v>2912.1</v>
      </c>
      <c r="D25" s="753">
        <v>-526.74000000000024</v>
      </c>
      <c r="E25" s="388">
        <v>-0.15317374463481878</v>
      </c>
      <c r="F25" s="428">
        <v>58.13</v>
      </c>
      <c r="G25" s="750">
        <v>15.07</v>
      </c>
      <c r="H25" s="753">
        <v>-43.06</v>
      </c>
      <c r="I25" s="404">
        <v>-0.74075348357130566</v>
      </c>
      <c r="J25" s="743">
        <v>1.6903955985157787E-2</v>
      </c>
      <c r="K25" s="670">
        <v>5.174959651110882E-3</v>
      </c>
      <c r="L25" s="428">
        <v>7.27</v>
      </c>
      <c r="M25" s="429">
        <v>-46.77</v>
      </c>
      <c r="N25" s="753">
        <v>-54.040000000000006</v>
      </c>
      <c r="O25" s="404">
        <v>-7.4332874828060538</v>
      </c>
      <c r="P25" s="743">
        <v>0.12506451057973506</v>
      </c>
      <c r="Q25" s="670">
        <v>-3.1035169210351694</v>
      </c>
      <c r="R25" s="428">
        <v>50.86</v>
      </c>
      <c r="S25" s="750">
        <v>61.84</v>
      </c>
      <c r="T25" s="753">
        <v>10.980000000000004</v>
      </c>
      <c r="U25" s="404">
        <v>0.21588674793550933</v>
      </c>
      <c r="V25" s="743">
        <v>0.87493548942026489</v>
      </c>
      <c r="W25" s="670">
        <v>4.103516921035169</v>
      </c>
      <c r="X25" s="428">
        <v>0</v>
      </c>
      <c r="Y25" s="429">
        <v>0</v>
      </c>
      <c r="Z25" s="753">
        <v>0</v>
      </c>
      <c r="AA25" s="404">
        <v>0</v>
      </c>
      <c r="AB25" s="671">
        <v>0</v>
      </c>
      <c r="AC25" s="670">
        <v>0</v>
      </c>
      <c r="AD25" s="428">
        <v>50.86</v>
      </c>
      <c r="AE25" s="429">
        <v>61.84</v>
      </c>
      <c r="AF25" s="753">
        <v>10.980000000000004</v>
      </c>
      <c r="AG25" s="404">
        <v>0.21588674793550933</v>
      </c>
      <c r="AH25" s="671">
        <v>0.87493548942026489</v>
      </c>
      <c r="AI25" s="670">
        <v>4.103516921035169</v>
      </c>
      <c r="AJ25" s="428">
        <v>598.64</v>
      </c>
      <c r="AK25" s="750">
        <v>1786.98</v>
      </c>
      <c r="AL25" s="753">
        <v>1188.3400000000001</v>
      </c>
      <c r="AM25" s="404">
        <v>1.9850661499398641</v>
      </c>
      <c r="AN25" s="671">
        <v>0.17408195786951414</v>
      </c>
      <c r="AO25" s="670">
        <v>0.61363964149582773</v>
      </c>
      <c r="AP25" s="428">
        <v>230.05</v>
      </c>
      <c r="AQ25" s="429">
        <v>99.68</v>
      </c>
      <c r="AR25" s="753">
        <v>-130.37</v>
      </c>
      <c r="AS25" s="404">
        <v>-0.56670289067594004</v>
      </c>
      <c r="AT25" s="671">
        <v>3.957509031481163</v>
      </c>
      <c r="AU25" s="670">
        <v>6.6144658261446585</v>
      </c>
      <c r="AV25" s="428">
        <v>180.33</v>
      </c>
      <c r="AW25" s="750">
        <v>-55.78</v>
      </c>
      <c r="AX25" s="753">
        <v>-236.11</v>
      </c>
      <c r="AY25" s="404">
        <v>-1.3093217989241945</v>
      </c>
      <c r="AZ25" s="671">
        <v>0.78387307107150617</v>
      </c>
      <c r="BA25" s="670">
        <v>-0.5595906902086677</v>
      </c>
      <c r="BB25" s="428">
        <v>410.37</v>
      </c>
      <c r="BC25" s="429">
        <v>43.9</v>
      </c>
      <c r="BD25" s="753">
        <v>-366.47</v>
      </c>
      <c r="BE25" s="404">
        <v>-0.8930233691546654</v>
      </c>
      <c r="BF25" s="671">
        <v>8.068619740464019</v>
      </c>
      <c r="BG25" s="670">
        <v>0.70989650711513574</v>
      </c>
      <c r="BH25" s="428">
        <v>410.37</v>
      </c>
      <c r="BI25" s="429">
        <v>43.9</v>
      </c>
      <c r="BJ25" s="753">
        <v>-366.47</v>
      </c>
      <c r="BK25" s="404">
        <v>-0.8930233691546654</v>
      </c>
      <c r="BL25" s="671">
        <v>8.068619740464019</v>
      </c>
      <c r="BM25" s="670">
        <v>0.70989650711513574</v>
      </c>
      <c r="BN25" s="428">
        <v>250.56</v>
      </c>
      <c r="BO25" s="429">
        <v>228.04</v>
      </c>
      <c r="BP25" s="753">
        <v>-22.52000000000001</v>
      </c>
      <c r="BQ25" s="404">
        <v>-8.9878671775223545E-2</v>
      </c>
      <c r="BR25" s="671">
        <v>7.2861778971978916E-2</v>
      </c>
      <c r="BS25" s="670">
        <v>7.8307750420658628E-2</v>
      </c>
      <c r="BT25" s="428">
        <v>-910.18</v>
      </c>
      <c r="BU25" s="750">
        <v>-773.66</v>
      </c>
      <c r="BV25" s="753">
        <v>136.51999999999998</v>
      </c>
      <c r="BW25" s="404">
        <v>0.14999230921356213</v>
      </c>
      <c r="BX25" s="671">
        <v>-17.895792371215098</v>
      </c>
      <c r="BY25" s="670">
        <v>-12.510672703751617</v>
      </c>
      <c r="BZ25" s="428">
        <v>0</v>
      </c>
      <c r="CA25" s="429">
        <v>0</v>
      </c>
      <c r="CB25" s="753">
        <v>0</v>
      </c>
      <c r="CC25" s="404">
        <v>0</v>
      </c>
      <c r="CD25" s="671">
        <v>0</v>
      </c>
      <c r="CE25" s="670">
        <v>0</v>
      </c>
      <c r="CF25" s="428">
        <v>185.28</v>
      </c>
      <c r="CG25" s="750">
        <v>229.7</v>
      </c>
      <c r="CH25" s="753">
        <v>44.419999999999987</v>
      </c>
      <c r="CI25" s="404">
        <v>0.23974525043177886</v>
      </c>
      <c r="CJ25" s="671">
        <v>3.6429414077860796</v>
      </c>
      <c r="CK25" s="670">
        <v>3.7144243208279426</v>
      </c>
      <c r="CL25" s="428">
        <v>704.2</v>
      </c>
      <c r="CM25" s="429">
        <v>740.81</v>
      </c>
      <c r="CN25" s="753">
        <v>36.6099999999999</v>
      </c>
      <c r="CO25" s="404">
        <v>5.1988071570576395E-2</v>
      </c>
      <c r="CP25" s="671">
        <v>13.845851356665356</v>
      </c>
      <c r="CQ25" s="670">
        <v>11.979463130659765</v>
      </c>
      <c r="CR25" s="428">
        <v>24.52</v>
      </c>
      <c r="CS25" s="750">
        <v>9.52</v>
      </c>
      <c r="CT25" s="753">
        <v>-15</v>
      </c>
      <c r="CU25" s="404">
        <v>-0.61174551386623166</v>
      </c>
      <c r="CV25" s="671">
        <v>0.48210774675580026</v>
      </c>
      <c r="CW25" s="670">
        <v>0.15394566623544631</v>
      </c>
      <c r="CX25" s="428">
        <v>-363.34</v>
      </c>
      <c r="CY25" s="750">
        <v>-188.44</v>
      </c>
      <c r="CZ25" s="753">
        <v>174.89999999999998</v>
      </c>
      <c r="DA25" s="404">
        <v>0.48136731436120433</v>
      </c>
      <c r="DB25" s="671">
        <v>-0.10565772178990589</v>
      </c>
      <c r="DC25" s="670">
        <v>-6.4709316300951211E-2</v>
      </c>
      <c r="DD25" s="671">
        <v>8.1439244986236723</v>
      </c>
      <c r="DE25" s="670">
        <v>4.0472186287192757</v>
      </c>
      <c r="DF25" s="757"/>
      <c r="DG25" s="754"/>
    </row>
    <row r="26" spans="1:111" s="752" customFormat="1" ht="19.5" customHeight="1" thickBot="1">
      <c r="A26" s="758" t="s">
        <v>51</v>
      </c>
      <c r="B26" s="428">
        <v>2297.77</v>
      </c>
      <c r="C26" s="429">
        <v>2744.36</v>
      </c>
      <c r="D26" s="753">
        <v>446.59000000000015</v>
      </c>
      <c r="E26" s="388">
        <v>0.19435800798165184</v>
      </c>
      <c r="F26" s="428">
        <v>999.51</v>
      </c>
      <c r="G26" s="750">
        <v>1097.21</v>
      </c>
      <c r="H26" s="753">
        <v>97.700000000000045</v>
      </c>
      <c r="I26" s="404">
        <v>9.7747896469269985E-2</v>
      </c>
      <c r="J26" s="743">
        <v>0.43499131766887023</v>
      </c>
      <c r="K26" s="670">
        <v>0.39980541911411038</v>
      </c>
      <c r="L26" s="428">
        <v>8.8800000000000008</v>
      </c>
      <c r="M26" s="429">
        <v>-87.81</v>
      </c>
      <c r="N26" s="753">
        <v>-96.69</v>
      </c>
      <c r="O26" s="404">
        <v>-10.888513513513512</v>
      </c>
      <c r="P26" s="743">
        <v>8.8843533331332356E-3</v>
      </c>
      <c r="Q26" s="670">
        <v>-8.0030258564905532E-2</v>
      </c>
      <c r="R26" s="428">
        <v>990.62</v>
      </c>
      <c r="S26" s="750">
        <v>1185.02</v>
      </c>
      <c r="T26" s="753">
        <v>194.39999999999998</v>
      </c>
      <c r="U26" s="404">
        <v>0.19624073812359935</v>
      </c>
      <c r="V26" s="743">
        <v>0.99110564176446458</v>
      </c>
      <c r="W26" s="670">
        <v>1.0800302585649055</v>
      </c>
      <c r="X26" s="428">
        <v>5.89</v>
      </c>
      <c r="Y26" s="429">
        <v>25.05</v>
      </c>
      <c r="Z26" s="753">
        <v>19.16</v>
      </c>
      <c r="AA26" s="404">
        <v>3.2529711375212225</v>
      </c>
      <c r="AB26" s="671">
        <v>5.8928875148822925E-3</v>
      </c>
      <c r="AC26" s="670">
        <v>2.2830634062759179E-2</v>
      </c>
      <c r="AD26" s="428">
        <v>984.73</v>
      </c>
      <c r="AE26" s="429">
        <v>1159.97</v>
      </c>
      <c r="AF26" s="753">
        <v>175.24</v>
      </c>
      <c r="AG26" s="404">
        <v>0.17795740964528348</v>
      </c>
      <c r="AH26" s="671">
        <v>0.98521275424958232</v>
      </c>
      <c r="AI26" s="670">
        <v>1.0571996245021464</v>
      </c>
      <c r="AJ26" s="428">
        <v>755.06</v>
      </c>
      <c r="AK26" s="750">
        <v>976.03</v>
      </c>
      <c r="AL26" s="753">
        <v>220.97000000000003</v>
      </c>
      <c r="AM26" s="404">
        <v>0.29265223955712133</v>
      </c>
      <c r="AN26" s="671">
        <v>0.32860556104396871</v>
      </c>
      <c r="AO26" s="670">
        <v>0.35564940459706451</v>
      </c>
      <c r="AP26" s="428">
        <v>624.82000000000005</v>
      </c>
      <c r="AQ26" s="429">
        <v>595.88</v>
      </c>
      <c r="AR26" s="753">
        <v>-28.940000000000055</v>
      </c>
      <c r="AS26" s="404">
        <v>-4.631733939374548E-2</v>
      </c>
      <c r="AT26" s="671">
        <v>0.62512631189282752</v>
      </c>
      <c r="AU26" s="670">
        <v>0.54308655590087584</v>
      </c>
      <c r="AV26" s="428">
        <v>-207.59</v>
      </c>
      <c r="AW26" s="750">
        <v>-88.81</v>
      </c>
      <c r="AX26" s="753">
        <v>118.78</v>
      </c>
      <c r="AY26" s="404">
        <v>0.57218555807119809</v>
      </c>
      <c r="AZ26" s="671">
        <v>-0.33223968502928841</v>
      </c>
      <c r="BA26" s="670">
        <v>-0.14904007518292275</v>
      </c>
      <c r="BB26" s="428">
        <v>417.22</v>
      </c>
      <c r="BC26" s="429">
        <v>507.07</v>
      </c>
      <c r="BD26" s="753">
        <v>89.849999999999966</v>
      </c>
      <c r="BE26" s="404">
        <v>0.21535400987488607</v>
      </c>
      <c r="BF26" s="671">
        <v>0.42117058004078256</v>
      </c>
      <c r="BG26" s="670">
        <v>0.42789995105567841</v>
      </c>
      <c r="BH26" s="428">
        <v>417.22</v>
      </c>
      <c r="BI26" s="429">
        <v>507.07</v>
      </c>
      <c r="BJ26" s="753">
        <v>89.849999999999966</v>
      </c>
      <c r="BK26" s="404">
        <v>0.21535400987488607</v>
      </c>
      <c r="BL26" s="671">
        <v>0.42368974236592771</v>
      </c>
      <c r="BM26" s="670">
        <v>0.43714061570557855</v>
      </c>
      <c r="BN26" s="428">
        <v>351.41</v>
      </c>
      <c r="BO26" s="429">
        <v>368.08</v>
      </c>
      <c r="BP26" s="753">
        <v>16.669999999999959</v>
      </c>
      <c r="BQ26" s="404">
        <v>4.7437466207563693E-2</v>
      </c>
      <c r="BR26" s="671">
        <v>0.15293523720824975</v>
      </c>
      <c r="BS26" s="670">
        <v>0.13412234546488069</v>
      </c>
      <c r="BT26" s="428">
        <v>20.05</v>
      </c>
      <c r="BU26" s="750">
        <v>-54.97</v>
      </c>
      <c r="BV26" s="753">
        <v>-75.02</v>
      </c>
      <c r="BW26" s="404">
        <v>-3.7416458852867827</v>
      </c>
      <c r="BX26" s="671">
        <v>2.036091111269079E-2</v>
      </c>
      <c r="BY26" s="670">
        <v>-4.7389156616119379E-2</v>
      </c>
      <c r="BZ26" s="428">
        <v>0</v>
      </c>
      <c r="CA26" s="429">
        <v>0</v>
      </c>
      <c r="CB26" s="753">
        <v>0</v>
      </c>
      <c r="CC26" s="404">
        <v>0</v>
      </c>
      <c r="CD26" s="671">
        <v>0</v>
      </c>
      <c r="CE26" s="670">
        <v>0</v>
      </c>
      <c r="CF26" s="428">
        <v>152.15</v>
      </c>
      <c r="CG26" s="750">
        <v>217.51</v>
      </c>
      <c r="CH26" s="753">
        <v>65.359999999999985</v>
      </c>
      <c r="CI26" s="404">
        <v>0.429576076240552</v>
      </c>
      <c r="CJ26" s="671">
        <v>0.15450935789505754</v>
      </c>
      <c r="CK26" s="670">
        <v>0.18751347017595282</v>
      </c>
      <c r="CL26" s="428">
        <v>159.37</v>
      </c>
      <c r="CM26" s="429">
        <v>189.67</v>
      </c>
      <c r="CN26" s="753">
        <v>30.299999999999983</v>
      </c>
      <c r="CO26" s="404">
        <v>0.19012361172115191</v>
      </c>
      <c r="CP26" s="671">
        <v>0.16184131690920353</v>
      </c>
      <c r="CQ26" s="670">
        <v>0.16351284947024491</v>
      </c>
      <c r="CR26" s="428">
        <v>-9.2899999999999991</v>
      </c>
      <c r="CS26" s="750">
        <v>-0.11</v>
      </c>
      <c r="CT26" s="753">
        <v>9.18</v>
      </c>
      <c r="CU26" s="404">
        <v>0.98815931108719057</v>
      </c>
      <c r="CV26" s="671">
        <v>-9.4340580666781755E-3</v>
      </c>
      <c r="CW26" s="670">
        <v>-9.4830038707897617E-5</v>
      </c>
      <c r="CX26" s="428">
        <v>245.22</v>
      </c>
      <c r="CY26" s="750">
        <v>300.8</v>
      </c>
      <c r="CZ26" s="753">
        <v>55.580000000000013</v>
      </c>
      <c r="DA26" s="404">
        <v>0.22665361716010118</v>
      </c>
      <c r="DB26" s="671">
        <v>0.10672086414219004</v>
      </c>
      <c r="DC26" s="670">
        <v>0.10960661137751607</v>
      </c>
      <c r="DD26" s="671">
        <v>0.75097742528408795</v>
      </c>
      <c r="DE26" s="670">
        <v>0.74067432778433917</v>
      </c>
      <c r="DF26" s="757"/>
      <c r="DG26" s="754"/>
    </row>
    <row r="27" spans="1:111" s="3" customFormat="1" ht="24" customHeight="1" thickTop="1" thickBot="1">
      <c r="A27" s="24" t="s">
        <v>9</v>
      </c>
      <c r="B27" s="25">
        <v>375395.01</v>
      </c>
      <c r="C27" s="26">
        <v>313788.25</v>
      </c>
      <c r="D27" s="910">
        <v>-61606.76</v>
      </c>
      <c r="E27" s="175">
        <v>-0.16411182450187606</v>
      </c>
      <c r="F27" s="25">
        <v>69683.670000000013</v>
      </c>
      <c r="G27" s="32">
        <v>63617.599999999999</v>
      </c>
      <c r="H27" s="910">
        <v>-6066.07</v>
      </c>
      <c r="I27" s="178">
        <v>-8.7051528715407972E-2</v>
      </c>
      <c r="J27" s="177">
        <v>0.18562758732461576</v>
      </c>
      <c r="K27" s="175">
        <v>0.20274054238805947</v>
      </c>
      <c r="L27" s="67">
        <v>11983.43</v>
      </c>
      <c r="M27" s="68">
        <v>-2345.1299999999992</v>
      </c>
      <c r="N27" s="910">
        <v>-14328.559999999998</v>
      </c>
      <c r="O27" s="178">
        <v>-1.19569772594324</v>
      </c>
      <c r="P27" s="177">
        <v>0.17196898498600888</v>
      </c>
      <c r="Q27" s="175">
        <v>-3.6862912150096815E-2</v>
      </c>
      <c r="R27" s="67">
        <v>57700.219999999994</v>
      </c>
      <c r="S27" s="70">
        <v>65962.75</v>
      </c>
      <c r="T27" s="910">
        <v>8262.5300000000025</v>
      </c>
      <c r="U27" s="178">
        <v>0.14319754760033856</v>
      </c>
      <c r="V27" s="177">
        <v>0.82803072800270106</v>
      </c>
      <c r="W27" s="175">
        <v>1.0368632265285078</v>
      </c>
      <c r="X27" s="67">
        <v>5917.3199999999988</v>
      </c>
      <c r="Y27" s="68">
        <v>5433.2700000000013</v>
      </c>
      <c r="Z27" s="910">
        <v>-484.04999999999984</v>
      </c>
      <c r="AA27" s="178">
        <v>-8.1802234795481321E-2</v>
      </c>
      <c r="AB27" s="176">
        <v>8.491688224802163E-2</v>
      </c>
      <c r="AC27" s="175">
        <v>8.5405139458263141E-2</v>
      </c>
      <c r="AD27" s="67">
        <v>51782.920000000013</v>
      </c>
      <c r="AE27" s="68">
        <v>60529.470000000008</v>
      </c>
      <c r="AF27" s="910">
        <v>8746.5499999999993</v>
      </c>
      <c r="AG27" s="178">
        <v>0.16890801059499916</v>
      </c>
      <c r="AH27" s="176">
        <v>0.74311413276596949</v>
      </c>
      <c r="AI27" s="175">
        <v>0.95145792988103939</v>
      </c>
      <c r="AJ27" s="67">
        <v>70192.899999999994</v>
      </c>
      <c r="AK27" s="70">
        <v>114057.18999999999</v>
      </c>
      <c r="AL27" s="910">
        <v>43864.289999999994</v>
      </c>
      <c r="AM27" s="178">
        <v>0.62491063911022338</v>
      </c>
      <c r="AN27" s="177">
        <v>0.18698410508972932</v>
      </c>
      <c r="AO27" s="175">
        <v>0.36348457917082616</v>
      </c>
      <c r="AP27" s="67">
        <v>19702.78</v>
      </c>
      <c r="AQ27" s="68">
        <v>23668.720000000005</v>
      </c>
      <c r="AR27" s="910">
        <v>3965.9399999999996</v>
      </c>
      <c r="AS27" s="178">
        <v>0.20128834611156426</v>
      </c>
      <c r="AT27" s="176">
        <v>0.28274601495587121</v>
      </c>
      <c r="AU27" s="175">
        <v>0.37204672920701198</v>
      </c>
      <c r="AV27" s="67">
        <v>9407.5099999999984</v>
      </c>
      <c r="AW27" s="70">
        <v>8090.2099999999991</v>
      </c>
      <c r="AX27" s="910">
        <v>-1317.2999999999997</v>
      </c>
      <c r="AY27" s="178">
        <v>-0.14002642569606619</v>
      </c>
      <c r="AZ27" s="176">
        <v>0.47747119949570566</v>
      </c>
      <c r="BA27" s="175">
        <v>0.3418102035091039</v>
      </c>
      <c r="BB27" s="67">
        <v>29110.239999999998</v>
      </c>
      <c r="BC27" s="68">
        <v>31758.93</v>
      </c>
      <c r="BD27" s="910">
        <v>2648.6899999999996</v>
      </c>
      <c r="BE27" s="178">
        <v>9.0988257053188248E-2</v>
      </c>
      <c r="BF27" s="176">
        <v>0.50450830170144934</v>
      </c>
      <c r="BG27" s="175">
        <v>0.48146764651261509</v>
      </c>
      <c r="BH27" s="67">
        <v>28829.619999999995</v>
      </c>
      <c r="BI27" s="68">
        <v>31765.9</v>
      </c>
      <c r="BJ27" s="910">
        <v>2936.2799999999997</v>
      </c>
      <c r="BK27" s="178">
        <v>0.10184941737005228</v>
      </c>
      <c r="BL27" s="176">
        <v>0.55673994436775653</v>
      </c>
      <c r="BM27" s="175">
        <v>0.52480056408886444</v>
      </c>
      <c r="BN27" s="67">
        <v>21252.73</v>
      </c>
      <c r="BO27" s="68">
        <v>22416.65</v>
      </c>
      <c r="BP27" s="910">
        <v>1163.9199999999996</v>
      </c>
      <c r="BQ27" s="178">
        <v>5.4765670104499606E-2</v>
      </c>
      <c r="BR27" s="176">
        <v>5.6614311415593935E-2</v>
      </c>
      <c r="BS27" s="175">
        <v>7.1438780770153129E-2</v>
      </c>
      <c r="BT27" s="67">
        <v>-18575.3</v>
      </c>
      <c r="BU27" s="70">
        <v>-13397.949999999999</v>
      </c>
      <c r="BV27" s="910">
        <v>5177.3499999999995</v>
      </c>
      <c r="BW27" s="178">
        <v>0.27872228173972968</v>
      </c>
      <c r="BX27" s="176">
        <v>-0.35871480403190847</v>
      </c>
      <c r="BY27" s="175">
        <v>-0.22134589977410998</v>
      </c>
      <c r="BZ27" s="67">
        <v>-0.99</v>
      </c>
      <c r="CA27" s="68">
        <v>-423.13</v>
      </c>
      <c r="CB27" s="910">
        <v>-422.14</v>
      </c>
      <c r="CC27" s="178">
        <v>-426.40404040404042</v>
      </c>
      <c r="CD27" s="176">
        <v>-1.9118272974950036E-5</v>
      </c>
      <c r="CE27" s="175">
        <v>-6.9904791831152651E-3</v>
      </c>
      <c r="CF27" s="67">
        <v>12355.259999999998</v>
      </c>
      <c r="CG27" s="70">
        <v>14598.94</v>
      </c>
      <c r="CH27" s="910">
        <v>2243.6799999999998</v>
      </c>
      <c r="CI27" s="296">
        <v>0.18159714971599161</v>
      </c>
      <c r="CJ27" s="176">
        <v>0.23859720541058704</v>
      </c>
      <c r="CK27" s="175">
        <v>0.24118730925613588</v>
      </c>
      <c r="CL27" s="67">
        <v>22732.780000000002</v>
      </c>
      <c r="CM27" s="68">
        <v>24788.35</v>
      </c>
      <c r="CN27" s="910">
        <v>2055.5700000000002</v>
      </c>
      <c r="CO27" s="296">
        <v>9.0423168657770669E-2</v>
      </c>
      <c r="CP27" s="176">
        <v>0.43900150860554016</v>
      </c>
      <c r="CQ27" s="175">
        <v>0.40952531056359809</v>
      </c>
      <c r="CR27" s="67">
        <v>1755.9099999999996</v>
      </c>
      <c r="CS27" s="70">
        <v>1766.6899999999996</v>
      </c>
      <c r="CT27" s="910">
        <v>10.779999999999859</v>
      </c>
      <c r="CU27" s="178">
        <v>6.1392668189143946E-3</v>
      </c>
      <c r="CV27" s="176">
        <v>3.3909057272166171E-2</v>
      </c>
      <c r="CW27" s="175">
        <v>2.9187270266863387E-2</v>
      </c>
      <c r="CX27" s="67">
        <v>4685.6300000000019</v>
      </c>
      <c r="CY27" s="70">
        <v>1430.71</v>
      </c>
      <c r="CZ27" s="910">
        <v>-3254.9200000000005</v>
      </c>
      <c r="DA27" s="178">
        <v>-0.69466005638516071</v>
      </c>
      <c r="DB27" s="176">
        <v>1.2481865435558138E-2</v>
      </c>
      <c r="DC27" s="175">
        <v>4.5594760160713472E-3</v>
      </c>
      <c r="DD27" s="176">
        <v>0.90951379335116656</v>
      </c>
      <c r="DE27" s="175">
        <v>0.97636357959189113</v>
      </c>
      <c r="DF27" s="294"/>
      <c r="DG27" s="295"/>
    </row>
    <row r="28" spans="1:111" ht="13.5" thickTop="1">
      <c r="A28" s="6"/>
      <c r="B28" s="5" t="s">
        <v>491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13"/>
      <c r="Y28" s="6"/>
      <c r="Z28" s="6"/>
      <c r="AA28" s="6"/>
      <c r="AB28" s="6"/>
      <c r="AC28" s="6"/>
      <c r="AD28" s="13"/>
      <c r="AE28" s="6"/>
      <c r="AF28" s="6"/>
      <c r="AG28" s="6"/>
      <c r="AH28" s="6"/>
      <c r="AI28" s="6"/>
      <c r="AJ28" s="11"/>
      <c r="AK28" s="7"/>
      <c r="AL28" s="7"/>
      <c r="AM28" s="7"/>
      <c r="AN28" s="11"/>
      <c r="AO28" s="7"/>
      <c r="AP28" s="11"/>
      <c r="AQ28" s="7"/>
      <c r="AR28" s="7"/>
      <c r="AS28" s="7"/>
      <c r="AT28" s="6"/>
      <c r="AU28" s="6"/>
      <c r="AV28" s="6"/>
      <c r="AW28" s="6"/>
      <c r="AX28" s="6"/>
      <c r="AY28" s="6"/>
      <c r="AZ28" s="6"/>
      <c r="BA28" s="6"/>
      <c r="BB28" s="13"/>
      <c r="BC28" s="6"/>
      <c r="BD28" s="6"/>
      <c r="BE28" s="6"/>
      <c r="BF28" s="6"/>
      <c r="BG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13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</row>
    <row r="29" spans="1:111" ht="15">
      <c r="AJ29" s="46"/>
      <c r="AK29" s="47"/>
      <c r="AL29" s="47"/>
      <c r="AM29" s="47"/>
      <c r="AN29" s="46"/>
      <c r="AT29" s="39"/>
      <c r="AU29" s="39"/>
      <c r="AV29" s="39"/>
      <c r="AW29" s="39"/>
      <c r="AX29" s="39"/>
      <c r="AY29" s="39"/>
      <c r="DF29" s="297"/>
      <c r="DG29" s="297"/>
    </row>
    <row r="30" spans="1:111" ht="15">
      <c r="AJ30" s="46"/>
      <c r="AK30" s="47"/>
      <c r="AL30" s="47"/>
      <c r="AM30" s="47"/>
      <c r="AN30" s="46"/>
      <c r="AT30" s="39"/>
      <c r="AU30" s="39"/>
      <c r="AV30" s="39"/>
      <c r="AW30" s="39"/>
      <c r="AX30" s="39"/>
      <c r="AY30" s="39"/>
      <c r="DF30" s="297"/>
      <c r="DG30" s="297"/>
    </row>
    <row r="31" spans="1:111">
      <c r="B31" s="39" t="s">
        <v>57</v>
      </c>
      <c r="X31" s="39" t="s">
        <v>58</v>
      </c>
      <c r="AJ31" s="47"/>
      <c r="AK31" s="46"/>
      <c r="AL31" s="46"/>
      <c r="AM31" s="46"/>
      <c r="AN31" s="47"/>
      <c r="AO31" s="46"/>
      <c r="AP31" s="47"/>
      <c r="AQ31" s="39"/>
      <c r="AR31" s="39"/>
      <c r="AS31" s="39"/>
      <c r="AT31" s="39"/>
      <c r="AU31" s="39"/>
      <c r="AV31" s="39"/>
      <c r="AW31" s="39"/>
      <c r="AX31" s="39"/>
      <c r="AY31" s="39"/>
      <c r="BB31" s="39" t="s">
        <v>67</v>
      </c>
      <c r="CL31" s="6" t="s">
        <v>416</v>
      </c>
    </row>
    <row r="32" spans="1:111">
      <c r="B32" s="39" t="s">
        <v>436</v>
      </c>
      <c r="X32" s="39" t="s">
        <v>60</v>
      </c>
      <c r="AJ32" s="47"/>
      <c r="AK32" s="46"/>
      <c r="AL32" s="46"/>
      <c r="AM32" s="46"/>
      <c r="AN32" s="47"/>
      <c r="AO32" s="46"/>
      <c r="AP32" s="47"/>
      <c r="AQ32" s="39"/>
      <c r="AR32" s="39"/>
      <c r="AS32" s="39"/>
      <c r="AT32" s="39"/>
      <c r="AU32" s="39"/>
      <c r="AV32" s="39"/>
      <c r="AW32" s="39"/>
      <c r="AX32" s="39"/>
      <c r="AY32" s="39"/>
    </row>
    <row r="33" spans="2:51">
      <c r="B33" s="39" t="s">
        <v>435</v>
      </c>
      <c r="X33" s="39" t="s">
        <v>61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</row>
    <row r="34" spans="2:51">
      <c r="X34" s="39" t="s">
        <v>62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</sheetData>
  <sortState xmlns:xlrd2="http://schemas.microsoft.com/office/spreadsheetml/2017/richdata2" ref="A10:DE26">
    <sortCondition descending="1" ref="C10:C2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59999389629810485"/>
  </sheetPr>
  <dimension ref="A1:DL33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286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286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286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286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43" customFormat="1" ht="12" customHeight="1" thickBot="1">
      <c r="A9" s="1389"/>
      <c r="B9" s="1438">
        <v>1</v>
      </c>
      <c r="C9" s="1435"/>
      <c r="D9" s="1391"/>
      <c r="E9" s="1391"/>
      <c r="F9" s="1438">
        <v>2</v>
      </c>
      <c r="G9" s="1439"/>
      <c r="H9" s="1391"/>
      <c r="I9" s="1393"/>
      <c r="J9" s="1430" t="s">
        <v>48</v>
      </c>
      <c r="K9" s="1431"/>
      <c r="L9" s="1434">
        <v>3</v>
      </c>
      <c r="M9" s="1435"/>
      <c r="N9" s="1391"/>
      <c r="O9" s="1391"/>
      <c r="P9" s="1436" t="s">
        <v>53</v>
      </c>
      <c r="Q9" s="1437"/>
      <c r="R9" s="1438">
        <v>4</v>
      </c>
      <c r="S9" s="1439"/>
      <c r="T9" s="1391"/>
      <c r="U9" s="1391"/>
      <c r="V9" s="1430" t="s">
        <v>54</v>
      </c>
      <c r="W9" s="1431"/>
      <c r="X9" s="1438">
        <v>5</v>
      </c>
      <c r="Y9" s="1435"/>
      <c r="Z9" s="1393"/>
      <c r="AA9" s="1393"/>
      <c r="AB9" s="1436" t="s">
        <v>68</v>
      </c>
      <c r="AC9" s="1431"/>
      <c r="AD9" s="1438">
        <v>6</v>
      </c>
      <c r="AE9" s="1435"/>
      <c r="AF9" s="1393"/>
      <c r="AG9" s="1393"/>
      <c r="AH9" s="1436" t="s">
        <v>114</v>
      </c>
      <c r="AI9" s="1431"/>
      <c r="AJ9" s="1432">
        <v>7</v>
      </c>
      <c r="AK9" s="1434"/>
      <c r="AL9" s="1393"/>
      <c r="AM9" s="1393"/>
      <c r="AN9" s="1436" t="s">
        <v>115</v>
      </c>
      <c r="AO9" s="1431"/>
      <c r="AP9" s="1438">
        <v>8</v>
      </c>
      <c r="AQ9" s="1435"/>
      <c r="AR9" s="1393"/>
      <c r="AS9" s="1393"/>
      <c r="AT9" s="1436" t="s">
        <v>116</v>
      </c>
      <c r="AU9" s="1431"/>
      <c r="AV9" s="1438">
        <v>9</v>
      </c>
      <c r="AW9" s="1439"/>
      <c r="AX9" s="1393"/>
      <c r="AY9" s="1393"/>
      <c r="AZ9" s="1430" t="s">
        <v>117</v>
      </c>
      <c r="BA9" s="1431"/>
      <c r="BB9" s="1434">
        <v>10</v>
      </c>
      <c r="BC9" s="1435"/>
      <c r="BD9" s="1393"/>
      <c r="BE9" s="1393"/>
      <c r="BF9" s="1436" t="s">
        <v>118</v>
      </c>
      <c r="BG9" s="1437"/>
      <c r="BH9" s="1438">
        <v>11</v>
      </c>
      <c r="BI9" s="1439"/>
      <c r="BJ9" s="1393"/>
      <c r="BK9" s="1393"/>
      <c r="BL9" s="1436" t="s">
        <v>162</v>
      </c>
      <c r="BM9" s="1437"/>
      <c r="BN9" s="1438">
        <v>12</v>
      </c>
      <c r="BO9" s="1439"/>
      <c r="BP9" s="1393"/>
      <c r="BQ9" s="1393"/>
      <c r="BR9" s="1430" t="s">
        <v>163</v>
      </c>
      <c r="BS9" s="1431"/>
      <c r="BT9" s="1438">
        <v>13</v>
      </c>
      <c r="BU9" s="1435"/>
      <c r="BV9" s="1393"/>
      <c r="BW9" s="1393"/>
      <c r="BX9" s="1436" t="s">
        <v>164</v>
      </c>
      <c r="BY9" s="1431"/>
      <c r="BZ9" s="1438">
        <v>14</v>
      </c>
      <c r="CA9" s="1435"/>
      <c r="CB9" s="1393"/>
      <c r="CC9" s="1393"/>
      <c r="CD9" s="1436" t="s">
        <v>133</v>
      </c>
      <c r="CE9" s="1431"/>
      <c r="CF9" s="1438">
        <v>15</v>
      </c>
      <c r="CG9" s="1439"/>
      <c r="CH9" s="1393"/>
      <c r="CI9" s="1393"/>
      <c r="CJ9" s="1430" t="s">
        <v>134</v>
      </c>
      <c r="CK9" s="1431"/>
      <c r="CL9" s="1434">
        <v>16</v>
      </c>
      <c r="CM9" s="1435"/>
      <c r="CN9" s="1393"/>
      <c r="CO9" s="1393"/>
      <c r="CP9" s="1436" t="s">
        <v>135</v>
      </c>
      <c r="CQ9" s="1437"/>
      <c r="CR9" s="1438">
        <v>17</v>
      </c>
      <c r="CS9" s="1439"/>
      <c r="CT9" s="1393"/>
      <c r="CU9" s="1393"/>
      <c r="CV9" s="1430" t="s">
        <v>137</v>
      </c>
      <c r="CW9" s="1431"/>
      <c r="CX9" s="1438">
        <v>18</v>
      </c>
      <c r="CY9" s="1439"/>
      <c r="CZ9" s="1393"/>
      <c r="DA9" s="1393"/>
      <c r="DB9" s="1430" t="s">
        <v>165</v>
      </c>
      <c r="DC9" s="1431"/>
      <c r="DD9" s="1432">
        <v>19</v>
      </c>
      <c r="DE9" s="1433"/>
    </row>
    <row r="10" spans="1:116" s="7" customFormat="1" ht="19.5" customHeight="1">
      <c r="A10" s="758" t="s">
        <v>507</v>
      </c>
      <c r="B10" s="428">
        <v>43031.05</v>
      </c>
      <c r="C10" s="429">
        <v>54289.89</v>
      </c>
      <c r="D10" s="749">
        <v>11258.839999999997</v>
      </c>
      <c r="E10" s="388">
        <v>0.26164455666315362</v>
      </c>
      <c r="F10" s="428">
        <v>1203.25</v>
      </c>
      <c r="G10" s="750">
        <v>1856.69</v>
      </c>
      <c r="H10" s="749">
        <v>653.44000000000005</v>
      </c>
      <c r="I10" s="442">
        <v>0.54306253895699153</v>
      </c>
      <c r="J10" s="748">
        <v>2.7962366709620143E-2</v>
      </c>
      <c r="K10" s="670">
        <v>3.4199553544868116E-2</v>
      </c>
      <c r="L10" s="428">
        <v>562.16999999999996</v>
      </c>
      <c r="M10" s="429">
        <v>1196.68</v>
      </c>
      <c r="N10" s="749">
        <v>634.5100000000001</v>
      </c>
      <c r="O10" s="442">
        <v>1.1286799366739602</v>
      </c>
      <c r="P10" s="748">
        <v>0.46720964055682523</v>
      </c>
      <c r="Q10" s="670">
        <v>0.6445233183784046</v>
      </c>
      <c r="R10" s="428">
        <v>641.08000000000004</v>
      </c>
      <c r="S10" s="750">
        <v>660.01</v>
      </c>
      <c r="T10" s="749">
        <v>18.92999999999995</v>
      </c>
      <c r="U10" s="442">
        <v>2.9528296000499079E-2</v>
      </c>
      <c r="V10" s="748">
        <v>0.53279035944317477</v>
      </c>
      <c r="W10" s="670">
        <v>0.3554766816215954</v>
      </c>
      <c r="X10" s="428">
        <v>37.130000000000003</v>
      </c>
      <c r="Y10" s="429">
        <v>32.6</v>
      </c>
      <c r="Z10" s="749">
        <v>-4.5300000000000011</v>
      </c>
      <c r="AA10" s="442">
        <v>-0.12200377053595478</v>
      </c>
      <c r="AB10" s="669">
        <v>3.0858092665697074E-2</v>
      </c>
      <c r="AC10" s="670">
        <v>1.7558127635738868E-2</v>
      </c>
      <c r="AD10" s="428">
        <v>603.94000000000005</v>
      </c>
      <c r="AE10" s="429">
        <v>627.41</v>
      </c>
      <c r="AF10" s="749">
        <v>23.469999999999914</v>
      </c>
      <c r="AG10" s="442">
        <v>3.8861476305593126E-2</v>
      </c>
      <c r="AH10" s="669">
        <v>0.5019239559526284</v>
      </c>
      <c r="AI10" s="670">
        <v>0.33791855398585652</v>
      </c>
      <c r="AJ10" s="428">
        <v>0</v>
      </c>
      <c r="AK10" s="750">
        <v>610.9</v>
      </c>
      <c r="AL10" s="749">
        <v>610.9</v>
      </c>
      <c r="AM10" s="442" t="s">
        <v>490</v>
      </c>
      <c r="AN10" s="669">
        <v>0</v>
      </c>
      <c r="AO10" s="670">
        <v>1.1252555494218167E-2</v>
      </c>
      <c r="AP10" s="428">
        <v>0</v>
      </c>
      <c r="AQ10" s="429">
        <v>610.9</v>
      </c>
      <c r="AR10" s="749">
        <v>610.9</v>
      </c>
      <c r="AS10" s="442" t="s">
        <v>490</v>
      </c>
      <c r="AT10" s="669">
        <v>0</v>
      </c>
      <c r="AU10" s="670">
        <v>0.32902638566481207</v>
      </c>
      <c r="AV10" s="428">
        <v>583.36</v>
      </c>
      <c r="AW10" s="1555">
        <v>-602.44000000000005</v>
      </c>
      <c r="AX10" s="749">
        <v>-1185.8000000000002</v>
      </c>
      <c r="AY10" s="442">
        <v>-2.0327070762479433</v>
      </c>
      <c r="AZ10" s="669" t="s">
        <v>488</v>
      </c>
      <c r="BA10" s="670">
        <v>-0.98615157963660183</v>
      </c>
      <c r="BB10" s="428">
        <v>583.36</v>
      </c>
      <c r="BC10" s="429">
        <v>8.4600000000000009</v>
      </c>
      <c r="BD10" s="749">
        <v>-574.9</v>
      </c>
      <c r="BE10" s="442">
        <v>-0.98549780581459123</v>
      </c>
      <c r="BF10" s="669">
        <v>0.90996443501591062</v>
      </c>
      <c r="BG10" s="670">
        <v>1.2817987606248391E-2</v>
      </c>
      <c r="BH10" s="428">
        <v>583.36</v>
      </c>
      <c r="BI10" s="429">
        <v>8.4600000000000009</v>
      </c>
      <c r="BJ10" s="749">
        <v>-574.9</v>
      </c>
      <c r="BK10" s="442">
        <v>-0.98549780581459123</v>
      </c>
      <c r="BL10" s="669">
        <v>0.96592376726164841</v>
      </c>
      <c r="BM10" s="670">
        <v>1.3484005674120593E-2</v>
      </c>
      <c r="BN10" s="428">
        <v>397.44</v>
      </c>
      <c r="BO10" s="429">
        <v>173.68</v>
      </c>
      <c r="BP10" s="749">
        <v>-223.76</v>
      </c>
      <c r="BQ10" s="442">
        <v>-0.56300322061191621</v>
      </c>
      <c r="BR10" s="669">
        <v>9.2361213588792266E-3</v>
      </c>
      <c r="BS10" s="751">
        <v>3.1991223411946498E-3</v>
      </c>
      <c r="BT10" s="428">
        <v>-842.94</v>
      </c>
      <c r="BU10" s="750">
        <v>-834.22</v>
      </c>
      <c r="BV10" s="749">
        <v>8.7200000000000273</v>
      </c>
      <c r="BW10" s="442">
        <v>1.0344745770754771E-2</v>
      </c>
      <c r="BX10" s="669">
        <v>-1.3957346756300295</v>
      </c>
      <c r="BY10" s="670">
        <v>-1.3296249661306005</v>
      </c>
      <c r="BZ10" s="428">
        <v>860.62</v>
      </c>
      <c r="CA10" s="429">
        <v>1085.8</v>
      </c>
      <c r="CB10" s="749">
        <v>225.17999999999995</v>
      </c>
      <c r="CC10" s="442">
        <v>0.26164857893146798</v>
      </c>
      <c r="CD10" s="669">
        <v>1.4250091068649202</v>
      </c>
      <c r="CE10" s="670">
        <v>1.7306067802553355</v>
      </c>
      <c r="CF10" s="428">
        <v>134.34</v>
      </c>
      <c r="CG10" s="429">
        <v>180.06</v>
      </c>
      <c r="CH10" s="749">
        <v>45.72</v>
      </c>
      <c r="CI10" s="442">
        <v>0.34033050468959353</v>
      </c>
      <c r="CJ10" s="669">
        <v>0.22243931516375798</v>
      </c>
      <c r="CK10" s="670">
        <v>0.28698936899316241</v>
      </c>
      <c r="CL10" s="428">
        <v>93.13</v>
      </c>
      <c r="CM10" s="429">
        <v>131.78</v>
      </c>
      <c r="CN10" s="749">
        <v>38.650000000000006</v>
      </c>
      <c r="CO10" s="442">
        <v>0.41501127456243969</v>
      </c>
      <c r="CP10" s="669">
        <v>0.15420406000596085</v>
      </c>
      <c r="CQ10" s="670">
        <v>0.21003809311295646</v>
      </c>
      <c r="CR10" s="428">
        <v>7.39</v>
      </c>
      <c r="CS10" s="750">
        <v>1.41</v>
      </c>
      <c r="CT10" s="749">
        <v>-5.9799999999999995</v>
      </c>
      <c r="CU10" s="442">
        <v>-0.8092016238159675</v>
      </c>
      <c r="CV10" s="669">
        <v>1.2236314865715135E-2</v>
      </c>
      <c r="CW10" s="670">
        <v>2.2473342790200984E-3</v>
      </c>
      <c r="CX10" s="428">
        <v>-231.97</v>
      </c>
      <c r="CY10" s="750">
        <v>54.13</v>
      </c>
      <c r="CZ10" s="749">
        <v>286.10000000000002</v>
      </c>
      <c r="DA10" s="442">
        <v>1.233349139974997</v>
      </c>
      <c r="DB10" s="669">
        <v>-5.3907585336634822E-3</v>
      </c>
      <c r="DC10" s="670">
        <v>9.9705488443612615E-4</v>
      </c>
      <c r="DD10" s="849">
        <v>1.3840944464681921</v>
      </c>
      <c r="DE10" s="848">
        <v>0.91374061618399449</v>
      </c>
    </row>
    <row r="11" spans="1:116" s="7" customFormat="1" ht="19.5" customHeight="1" thickBot="1">
      <c r="A11" s="758" t="s">
        <v>290</v>
      </c>
      <c r="B11" s="428">
        <v>3519.96</v>
      </c>
      <c r="C11" s="429">
        <v>0</v>
      </c>
      <c r="D11" s="753">
        <v>-3519.96</v>
      </c>
      <c r="E11" s="388">
        <v>-1</v>
      </c>
      <c r="F11" s="428">
        <v>0</v>
      </c>
      <c r="G11" s="750">
        <v>0</v>
      </c>
      <c r="H11" s="753">
        <v>0</v>
      </c>
      <c r="I11" s="404">
        <v>0</v>
      </c>
      <c r="J11" s="743">
        <v>0</v>
      </c>
      <c r="K11" s="670" t="s">
        <v>488</v>
      </c>
      <c r="L11" s="428">
        <v>-388.82</v>
      </c>
      <c r="M11" s="429">
        <v>0</v>
      </c>
      <c r="N11" s="753">
        <v>388.82</v>
      </c>
      <c r="O11" s="404">
        <v>1</v>
      </c>
      <c r="P11" s="743" t="s">
        <v>488</v>
      </c>
      <c r="Q11" s="670" t="s">
        <v>488</v>
      </c>
      <c r="R11" s="428">
        <v>388.82</v>
      </c>
      <c r="S11" s="750">
        <v>0</v>
      </c>
      <c r="T11" s="753">
        <v>-388.82</v>
      </c>
      <c r="U11" s="404">
        <v>-1</v>
      </c>
      <c r="V11" s="743" t="s">
        <v>488</v>
      </c>
      <c r="W11" s="670" t="s">
        <v>488</v>
      </c>
      <c r="X11" s="428">
        <v>0</v>
      </c>
      <c r="Y11" s="429">
        <v>0</v>
      </c>
      <c r="Z11" s="753">
        <v>0</v>
      </c>
      <c r="AA11" s="404">
        <v>0</v>
      </c>
      <c r="AB11" s="671" t="s">
        <v>488</v>
      </c>
      <c r="AC11" s="670" t="s">
        <v>488</v>
      </c>
      <c r="AD11" s="428">
        <v>388.82</v>
      </c>
      <c r="AE11" s="429">
        <v>0</v>
      </c>
      <c r="AF11" s="753">
        <v>-388.82</v>
      </c>
      <c r="AG11" s="404">
        <v>-1</v>
      </c>
      <c r="AH11" s="671" t="s">
        <v>488</v>
      </c>
      <c r="AI11" s="670" t="s">
        <v>488</v>
      </c>
      <c r="AJ11" s="428">
        <v>16472.55</v>
      </c>
      <c r="AK11" s="750">
        <v>1182.07</v>
      </c>
      <c r="AL11" s="753">
        <v>-15290.48</v>
      </c>
      <c r="AM11" s="404">
        <v>-0.92824001141292634</v>
      </c>
      <c r="AN11" s="671">
        <v>4.6797548835782221</v>
      </c>
      <c r="AO11" s="670" t="s">
        <v>488</v>
      </c>
      <c r="AP11" s="428">
        <v>0</v>
      </c>
      <c r="AQ11" s="429">
        <v>0</v>
      </c>
      <c r="AR11" s="753">
        <v>0</v>
      </c>
      <c r="AS11" s="404">
        <v>0</v>
      </c>
      <c r="AT11" s="671" t="s">
        <v>488</v>
      </c>
      <c r="AU11" s="670" t="s">
        <v>488</v>
      </c>
      <c r="AV11" s="428">
        <v>-274.47000000000003</v>
      </c>
      <c r="AW11" s="750">
        <v>106.45</v>
      </c>
      <c r="AX11" s="753">
        <v>380.92</v>
      </c>
      <c r="AY11" s="404">
        <v>1.3878383794221589</v>
      </c>
      <c r="AZ11" s="671" t="s">
        <v>488</v>
      </c>
      <c r="BA11" s="670" t="s">
        <v>488</v>
      </c>
      <c r="BB11" s="428">
        <v>-274.47000000000003</v>
      </c>
      <c r="BC11" s="429">
        <v>106.45</v>
      </c>
      <c r="BD11" s="753">
        <v>380.92</v>
      </c>
      <c r="BE11" s="404">
        <v>1.3878383794221589</v>
      </c>
      <c r="BF11" s="671">
        <v>-0.70590504603672655</v>
      </c>
      <c r="BG11" s="670" t="s">
        <v>488</v>
      </c>
      <c r="BH11" s="428">
        <v>-274.47000000000003</v>
      </c>
      <c r="BI11" s="429">
        <v>106.45</v>
      </c>
      <c r="BJ11" s="753">
        <v>380.92</v>
      </c>
      <c r="BK11" s="404">
        <v>1.3878383794221589</v>
      </c>
      <c r="BL11" s="671">
        <v>-0.70590504603672655</v>
      </c>
      <c r="BM11" s="670" t="s">
        <v>488</v>
      </c>
      <c r="BN11" s="428">
        <v>0</v>
      </c>
      <c r="BO11" s="429">
        <v>0</v>
      </c>
      <c r="BP11" s="753">
        <v>0</v>
      </c>
      <c r="BQ11" s="404">
        <v>0</v>
      </c>
      <c r="BR11" s="671">
        <v>0</v>
      </c>
      <c r="BS11" s="670" t="s">
        <v>488</v>
      </c>
      <c r="BT11" s="428">
        <v>-294.97000000000003</v>
      </c>
      <c r="BU11" s="750">
        <v>-0.24</v>
      </c>
      <c r="BV11" s="753">
        <v>294.73</v>
      </c>
      <c r="BW11" s="404">
        <v>0.99918635793470523</v>
      </c>
      <c r="BX11" s="671">
        <v>-0.75862867136464185</v>
      </c>
      <c r="BY11" s="670" t="s">
        <v>488</v>
      </c>
      <c r="BZ11" s="428">
        <v>69.84</v>
      </c>
      <c r="CA11" s="429">
        <v>0</v>
      </c>
      <c r="CB11" s="753">
        <v>-69.84</v>
      </c>
      <c r="CC11" s="404">
        <v>-1</v>
      </c>
      <c r="CD11" s="671">
        <v>0.17962038989763901</v>
      </c>
      <c r="CE11" s="670" t="s">
        <v>488</v>
      </c>
      <c r="CF11" s="428">
        <v>570.28</v>
      </c>
      <c r="CG11" s="429">
        <v>1.54</v>
      </c>
      <c r="CH11" s="753">
        <v>-568.74</v>
      </c>
      <c r="CI11" s="404">
        <v>-0.99729957214000142</v>
      </c>
      <c r="CJ11" s="671">
        <v>1.4666941000977316</v>
      </c>
      <c r="CK11" s="670" t="s">
        <v>488</v>
      </c>
      <c r="CL11" s="428">
        <v>307.36</v>
      </c>
      <c r="CM11" s="429">
        <v>23.17</v>
      </c>
      <c r="CN11" s="753">
        <v>-284.19</v>
      </c>
      <c r="CO11" s="404">
        <v>-0.92461608537220197</v>
      </c>
      <c r="CP11" s="671">
        <v>0.7904943161360013</v>
      </c>
      <c r="CQ11" s="670" t="s">
        <v>488</v>
      </c>
      <c r="CR11" s="428">
        <v>15.11</v>
      </c>
      <c r="CS11" s="750">
        <v>18.059999999999999</v>
      </c>
      <c r="CT11" s="753">
        <v>2.9499999999999993</v>
      </c>
      <c r="CU11" s="404">
        <v>0.19523494374586361</v>
      </c>
      <c r="CV11" s="671">
        <v>3.886116969291703E-2</v>
      </c>
      <c r="CW11" s="670" t="s">
        <v>488</v>
      </c>
      <c r="CX11" s="428">
        <v>-4.3499999999999996</v>
      </c>
      <c r="CY11" s="750">
        <v>-148.97999999999999</v>
      </c>
      <c r="CZ11" s="753">
        <v>-144.63</v>
      </c>
      <c r="DA11" s="404">
        <v>-33.248275862068965</v>
      </c>
      <c r="DB11" s="671">
        <v>-1.2358094978352026E-3</v>
      </c>
      <c r="DC11" s="670" t="s">
        <v>488</v>
      </c>
      <c r="DD11" s="853">
        <v>1.0111619772645442</v>
      </c>
      <c r="DE11" s="848" t="s">
        <v>489</v>
      </c>
      <c r="DF11" s="906"/>
    </row>
    <row r="12" spans="1:116" s="3" customFormat="1" ht="24" customHeight="1" thickTop="1" thickBot="1">
      <c r="A12" s="24" t="s">
        <v>9</v>
      </c>
      <c r="B12" s="25">
        <v>46551.01</v>
      </c>
      <c r="C12" s="26">
        <v>54289.89</v>
      </c>
      <c r="D12" s="910">
        <v>7738.8799999999965</v>
      </c>
      <c r="E12" s="175">
        <v>0.16624515773127149</v>
      </c>
      <c r="F12" s="25">
        <v>1203.25</v>
      </c>
      <c r="G12" s="32">
        <v>1856.69</v>
      </c>
      <c r="H12" s="910">
        <v>653.44000000000005</v>
      </c>
      <c r="I12" s="178">
        <v>0.54306253895699153</v>
      </c>
      <c r="J12" s="179">
        <v>2.5847989119892348E-2</v>
      </c>
      <c r="K12" s="260">
        <v>3.4199553544868116E-2</v>
      </c>
      <c r="L12" s="67">
        <v>173.34999999999997</v>
      </c>
      <c r="M12" s="68">
        <v>1196.68</v>
      </c>
      <c r="N12" s="910">
        <v>1023.3300000000002</v>
      </c>
      <c r="O12" s="178">
        <v>5.9032593019901949</v>
      </c>
      <c r="P12" s="177">
        <v>0.14406814876376478</v>
      </c>
      <c r="Q12" s="175">
        <v>0.6445233183784046</v>
      </c>
      <c r="R12" s="67">
        <v>1029.9000000000001</v>
      </c>
      <c r="S12" s="70">
        <v>660.01</v>
      </c>
      <c r="T12" s="910">
        <v>-369.89000000000004</v>
      </c>
      <c r="U12" s="178">
        <v>-0.35915137391979812</v>
      </c>
      <c r="V12" s="177">
        <v>0.85593185123623527</v>
      </c>
      <c r="W12" s="175">
        <v>0.3554766816215954</v>
      </c>
      <c r="X12" s="67">
        <v>37.130000000000003</v>
      </c>
      <c r="Y12" s="68">
        <v>32.6</v>
      </c>
      <c r="Z12" s="910">
        <v>-4.5300000000000011</v>
      </c>
      <c r="AA12" s="178">
        <v>-0.12200377053595478</v>
      </c>
      <c r="AB12" s="176">
        <v>3.0858092665697074E-2</v>
      </c>
      <c r="AC12" s="175">
        <v>1.7558127635738868E-2</v>
      </c>
      <c r="AD12" s="67">
        <v>992.76</v>
      </c>
      <c r="AE12" s="68">
        <v>627.41</v>
      </c>
      <c r="AF12" s="910">
        <v>-365.35000000000008</v>
      </c>
      <c r="AG12" s="178">
        <v>-0.36801442443289417</v>
      </c>
      <c r="AH12" s="176">
        <v>0.8250654477456888</v>
      </c>
      <c r="AI12" s="175">
        <v>0.33791855398585652</v>
      </c>
      <c r="AJ12" s="67">
        <v>16472.55</v>
      </c>
      <c r="AK12" s="70">
        <v>1792.9699999999998</v>
      </c>
      <c r="AL12" s="910">
        <v>-14679.58</v>
      </c>
      <c r="AM12" s="178">
        <v>-0.89115407147041592</v>
      </c>
      <c r="AN12" s="177">
        <v>0.35386020625546039</v>
      </c>
      <c r="AO12" s="175">
        <v>3.3025854353361181E-2</v>
      </c>
      <c r="AP12" s="67">
        <v>0</v>
      </c>
      <c r="AQ12" s="68">
        <v>610.9</v>
      </c>
      <c r="AR12" s="910">
        <v>610.9</v>
      </c>
      <c r="AS12" s="178" t="s">
        <v>490</v>
      </c>
      <c r="AT12" s="176">
        <v>0</v>
      </c>
      <c r="AU12" s="175">
        <v>0.32902638566481207</v>
      </c>
      <c r="AV12" s="67">
        <v>308.89</v>
      </c>
      <c r="AW12" s="70">
        <v>-495.99000000000007</v>
      </c>
      <c r="AX12" s="910">
        <v>-804.88000000000011</v>
      </c>
      <c r="AY12" s="178">
        <v>-2.605717245621419</v>
      </c>
      <c r="AZ12" s="176" t="s">
        <v>488</v>
      </c>
      <c r="BA12" s="175">
        <v>-0.81190047470944526</v>
      </c>
      <c r="BB12" s="67">
        <v>308.89</v>
      </c>
      <c r="BC12" s="68">
        <v>114.91</v>
      </c>
      <c r="BD12" s="910">
        <v>-193.97999999999996</v>
      </c>
      <c r="BE12" s="178">
        <v>-0.62799054679659427</v>
      </c>
      <c r="BF12" s="176">
        <v>0.29992232255558787</v>
      </c>
      <c r="BG12" s="175">
        <v>0.17410342267541401</v>
      </c>
      <c r="BH12" s="67">
        <v>308.89</v>
      </c>
      <c r="BI12" s="68">
        <v>114.91</v>
      </c>
      <c r="BJ12" s="910">
        <v>-193.97999999999996</v>
      </c>
      <c r="BK12" s="178">
        <v>-0.62799054679659427</v>
      </c>
      <c r="BL12" s="176">
        <v>0.31114267295217374</v>
      </c>
      <c r="BM12" s="175">
        <v>0.18314977446964506</v>
      </c>
      <c r="BN12" s="67">
        <v>397.44</v>
      </c>
      <c r="BO12" s="68">
        <v>173.68</v>
      </c>
      <c r="BP12" s="910">
        <v>-223.76</v>
      </c>
      <c r="BQ12" s="178">
        <v>-0.56300322061191621</v>
      </c>
      <c r="BR12" s="176">
        <v>8.5377309751174038E-3</v>
      </c>
      <c r="BS12" s="175">
        <v>3.1991223411946498E-3</v>
      </c>
      <c r="BT12" s="67">
        <v>-1137.9100000000001</v>
      </c>
      <c r="BU12" s="70">
        <v>-834.46</v>
      </c>
      <c r="BV12" s="910">
        <v>303.45000000000005</v>
      </c>
      <c r="BW12" s="178">
        <v>0.2666731112302379</v>
      </c>
      <c r="BX12" s="176">
        <v>-1.1462085499012853</v>
      </c>
      <c r="BY12" s="175">
        <v>-1.3300074911142634</v>
      </c>
      <c r="BZ12" s="67">
        <v>930.46</v>
      </c>
      <c r="CA12" s="68">
        <v>1085.8</v>
      </c>
      <c r="CB12" s="910">
        <v>155.33999999999995</v>
      </c>
      <c r="CC12" s="178">
        <v>0.16694968080304357</v>
      </c>
      <c r="CD12" s="176">
        <v>0.93724565856803255</v>
      </c>
      <c r="CE12" s="175">
        <v>1.7306067802553355</v>
      </c>
      <c r="CF12" s="67">
        <v>704.62</v>
      </c>
      <c r="CG12" s="70">
        <v>181.6</v>
      </c>
      <c r="CH12" s="910">
        <v>-523.02</v>
      </c>
      <c r="CI12" s="296">
        <v>-0.74227243052993097</v>
      </c>
      <c r="CJ12" s="176">
        <v>0.70975865264515092</v>
      </c>
      <c r="CK12" s="175">
        <v>0.28944390430499994</v>
      </c>
      <c r="CL12" s="67">
        <v>400.49</v>
      </c>
      <c r="CM12" s="68">
        <v>154.94999999999999</v>
      </c>
      <c r="CN12" s="910">
        <v>-245.54</v>
      </c>
      <c r="CO12" s="296">
        <v>-0.61309895378161761</v>
      </c>
      <c r="CP12" s="176">
        <v>0.40341069342036345</v>
      </c>
      <c r="CQ12" s="175">
        <v>0.24696769257742146</v>
      </c>
      <c r="CR12" s="67">
        <v>22.5</v>
      </c>
      <c r="CS12" s="70">
        <v>19.47</v>
      </c>
      <c r="CT12" s="910">
        <v>-3.0300000000000002</v>
      </c>
      <c r="CU12" s="178">
        <v>-0.13466666666666671</v>
      </c>
      <c r="CV12" s="176">
        <v>2.2664087997098997E-2</v>
      </c>
      <c r="CW12" s="175">
        <v>3.1032339299660507E-2</v>
      </c>
      <c r="CX12" s="67">
        <v>-236.32</v>
      </c>
      <c r="CY12" s="70">
        <v>-94.85</v>
      </c>
      <c r="CZ12" s="910">
        <v>141.47000000000003</v>
      </c>
      <c r="DA12" s="178">
        <v>0.59863744075829384</v>
      </c>
      <c r="DB12" s="176">
        <v>-5.0765815822256056E-3</v>
      </c>
      <c r="DC12" s="175">
        <v>-1.7471024531455119E-3</v>
      </c>
      <c r="DD12" s="876">
        <v>1.2380333615375316</v>
      </c>
      <c r="DE12" s="875">
        <v>1.151192999792799</v>
      </c>
      <c r="DF12" s="294"/>
      <c r="DG12" s="295"/>
    </row>
    <row r="13" spans="1:116" ht="13.5" thickTop="1">
      <c r="A13" s="6"/>
      <c r="B13" s="5" t="s">
        <v>491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13"/>
      <c r="Y13" s="6"/>
      <c r="Z13" s="6"/>
      <c r="AA13" s="6"/>
      <c r="AB13" s="6"/>
      <c r="AC13" s="6"/>
      <c r="AD13" s="13"/>
      <c r="AE13" s="6"/>
      <c r="AF13" s="6"/>
      <c r="AG13" s="6"/>
      <c r="AH13" s="6"/>
      <c r="AI13" s="6"/>
      <c r="AJ13" s="11"/>
      <c r="AK13" s="7"/>
      <c r="AL13" s="7"/>
      <c r="AM13" s="7"/>
      <c r="AN13" s="11"/>
      <c r="AO13" s="7"/>
      <c r="AP13" s="11"/>
      <c r="AQ13" s="7"/>
      <c r="AR13" s="7"/>
      <c r="AS13" s="7"/>
      <c r="AT13" s="6"/>
      <c r="AU13" s="6"/>
      <c r="AV13" s="6"/>
      <c r="AW13" s="6"/>
      <c r="AX13" s="6"/>
      <c r="AY13" s="6"/>
      <c r="AZ13" s="6"/>
      <c r="BA13" s="6"/>
      <c r="BB13" s="13"/>
      <c r="BC13" s="6"/>
      <c r="BD13" s="6"/>
      <c r="BE13" s="6"/>
      <c r="BF13" s="6"/>
      <c r="BG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13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</row>
    <row r="14" spans="1:116" ht="15">
      <c r="AJ14" s="46"/>
      <c r="AK14" s="47"/>
      <c r="AL14" s="47"/>
      <c r="AM14" s="47"/>
      <c r="AN14" s="46"/>
      <c r="AT14" s="39"/>
      <c r="AU14" s="39"/>
      <c r="AV14" s="39"/>
      <c r="AW14" s="39"/>
      <c r="AX14" s="39"/>
      <c r="AY14" s="39"/>
      <c r="DF14" s="297"/>
      <c r="DG14" s="297"/>
    </row>
    <row r="15" spans="1:116" ht="15">
      <c r="AJ15" s="46"/>
      <c r="AK15" s="47"/>
      <c r="AL15" s="47"/>
      <c r="AM15" s="47"/>
      <c r="AN15" s="46"/>
      <c r="AT15" s="39"/>
      <c r="AU15" s="39"/>
      <c r="AV15" s="39"/>
      <c r="AW15" s="39"/>
      <c r="AX15" s="39"/>
      <c r="AY15" s="39"/>
      <c r="DF15" s="297"/>
      <c r="DG15" s="297"/>
    </row>
    <row r="16" spans="1:116">
      <c r="B16" s="39" t="s">
        <v>57</v>
      </c>
      <c r="X16" s="39" t="s">
        <v>58</v>
      </c>
      <c r="AJ16" s="47"/>
      <c r="AK16" s="46"/>
      <c r="AL16" s="46"/>
      <c r="AM16" s="46"/>
      <c r="AN16" s="47"/>
      <c r="AO16" s="46"/>
      <c r="AP16" s="47"/>
      <c r="AQ16" s="39"/>
      <c r="AR16" s="39"/>
      <c r="AS16" s="39"/>
      <c r="AT16" s="39"/>
      <c r="AU16" s="39"/>
      <c r="AV16" s="39"/>
      <c r="AW16" s="39"/>
      <c r="AX16" s="39"/>
      <c r="AY16" s="39"/>
      <c r="BB16" s="39" t="s">
        <v>67</v>
      </c>
      <c r="CL16" s="6" t="s">
        <v>416</v>
      </c>
    </row>
    <row r="17" spans="1:109">
      <c r="B17" s="39" t="s">
        <v>436</v>
      </c>
      <c r="X17" s="39" t="s">
        <v>60</v>
      </c>
      <c r="AJ17" s="47"/>
      <c r="AK17" s="46"/>
      <c r="AL17" s="46"/>
      <c r="AM17" s="46"/>
      <c r="AN17" s="47"/>
      <c r="AO17" s="46"/>
      <c r="AP17" s="47"/>
      <c r="AQ17" s="39"/>
      <c r="AR17" s="39"/>
      <c r="AS17" s="39"/>
      <c r="AT17" s="39"/>
      <c r="AU17" s="39"/>
      <c r="AV17" s="39"/>
      <c r="AW17" s="39"/>
      <c r="AX17" s="39"/>
      <c r="AY17" s="39"/>
    </row>
    <row r="18" spans="1:109">
      <c r="B18" s="39" t="s">
        <v>435</v>
      </c>
      <c r="X18" s="39" t="s">
        <v>61</v>
      </c>
      <c r="AJ18" s="47"/>
      <c r="AK18" s="46"/>
      <c r="AL18" s="46"/>
      <c r="AM18" s="46"/>
      <c r="AN18" s="47"/>
      <c r="AO18" s="46"/>
      <c r="AP18" s="47"/>
      <c r="AQ18" s="39"/>
      <c r="AR18" s="39"/>
      <c r="AS18" s="39"/>
      <c r="AT18" s="39"/>
      <c r="AU18" s="39"/>
      <c r="AV18" s="39"/>
      <c r="AW18" s="39"/>
      <c r="AX18" s="39"/>
      <c r="AY18" s="39"/>
    </row>
    <row r="19" spans="1:109">
      <c r="X19" s="39" t="s">
        <v>62</v>
      </c>
      <c r="AJ19" s="47"/>
      <c r="AK19" s="46"/>
      <c r="AL19" s="46"/>
      <c r="AM19" s="46"/>
      <c r="AN19" s="47"/>
      <c r="AO19" s="46"/>
      <c r="AP19" s="47"/>
      <c r="AQ19" s="39"/>
      <c r="AR19" s="39"/>
      <c r="AS19" s="39"/>
      <c r="AT19" s="39"/>
      <c r="AU19" s="39"/>
      <c r="AV19" s="39"/>
      <c r="AW19" s="39"/>
      <c r="AX19" s="39"/>
      <c r="AY19" s="39"/>
    </row>
    <row r="21" spans="1:109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</row>
    <row r="22" spans="1:109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</row>
    <row r="23" spans="1:109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</row>
    <row r="24" spans="1:109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</row>
    <row r="25" spans="1:109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</row>
    <row r="26" spans="1:109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</row>
    <row r="27" spans="1:109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</row>
    <row r="28" spans="1:109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</row>
    <row r="29" spans="1:109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09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</row>
    <row r="31" spans="1:109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</row>
    <row r="32" spans="1:109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</row>
    <row r="33" spans="41:51" s="6" customFormat="1">
      <c r="AO33" s="47"/>
      <c r="AP33" s="46"/>
      <c r="AQ33" s="47"/>
      <c r="AR33" s="47"/>
      <c r="AS33" s="47"/>
      <c r="AT33" s="46"/>
      <c r="AU33" s="47"/>
      <c r="AV33" s="46"/>
      <c r="AW33" s="47"/>
      <c r="AX33" s="47"/>
      <c r="AY33" s="47"/>
    </row>
  </sheetData>
  <sortState xmlns:xlrd2="http://schemas.microsoft.com/office/spreadsheetml/2017/richdata2" ref="A10:DE11">
    <sortCondition descending="1" ref="C10:C11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L81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82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82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82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82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27" t="s">
        <v>10</v>
      </c>
      <c r="C6" s="1128"/>
      <c r="D6" s="1128"/>
      <c r="E6" s="1129"/>
      <c r="F6" s="1127" t="s">
        <v>40</v>
      </c>
      <c r="G6" s="1128"/>
      <c r="H6" s="1128"/>
      <c r="I6" s="1128"/>
      <c r="J6" s="1128"/>
      <c r="K6" s="1129"/>
      <c r="L6" s="1127" t="s">
        <v>41</v>
      </c>
      <c r="M6" s="1128"/>
      <c r="N6" s="1128"/>
      <c r="O6" s="1128"/>
      <c r="P6" s="1128"/>
      <c r="Q6" s="1129"/>
      <c r="R6" s="1127" t="s">
        <v>38</v>
      </c>
      <c r="S6" s="1128"/>
      <c r="T6" s="1128"/>
      <c r="U6" s="1128"/>
      <c r="V6" s="1128"/>
      <c r="W6" s="1129"/>
      <c r="X6" s="1127" t="s">
        <v>65</v>
      </c>
      <c r="Y6" s="1128"/>
      <c r="Z6" s="1128"/>
      <c r="AA6" s="1128"/>
      <c r="AB6" s="1128"/>
      <c r="AC6" s="1129"/>
      <c r="AD6" s="1127" t="s">
        <v>113</v>
      </c>
      <c r="AE6" s="1128"/>
      <c r="AF6" s="1128"/>
      <c r="AG6" s="1128"/>
      <c r="AH6" s="1128"/>
      <c r="AI6" s="1129"/>
      <c r="AJ6" s="1127" t="s">
        <v>11</v>
      </c>
      <c r="AK6" s="1128"/>
      <c r="AL6" s="1128"/>
      <c r="AM6" s="1128"/>
      <c r="AN6" s="1128"/>
      <c r="AO6" s="1129"/>
      <c r="AP6" s="1127" t="s">
        <v>55</v>
      </c>
      <c r="AQ6" s="1128"/>
      <c r="AR6" s="1128"/>
      <c r="AS6" s="1128"/>
      <c r="AT6" s="1128"/>
      <c r="AU6" s="1129"/>
      <c r="AV6" s="1127" t="s">
        <v>41</v>
      </c>
      <c r="AW6" s="1128"/>
      <c r="AX6" s="1128"/>
      <c r="AY6" s="1128"/>
      <c r="AZ6" s="1128"/>
      <c r="BA6" s="1129"/>
      <c r="BB6" s="1127" t="s">
        <v>39</v>
      </c>
      <c r="BC6" s="1128"/>
      <c r="BD6" s="1128"/>
      <c r="BE6" s="1128"/>
      <c r="BF6" s="1128"/>
      <c r="BG6" s="1129"/>
      <c r="BH6" s="1127" t="s">
        <v>111</v>
      </c>
      <c r="BI6" s="1128"/>
      <c r="BJ6" s="1128"/>
      <c r="BK6" s="1128"/>
      <c r="BL6" s="1128"/>
      <c r="BM6" s="1129"/>
      <c r="BN6" s="1127" t="s">
        <v>66</v>
      </c>
      <c r="BO6" s="1128"/>
      <c r="BP6" s="1128"/>
      <c r="BQ6" s="1128"/>
      <c r="BR6" s="1128"/>
      <c r="BS6" s="1129"/>
      <c r="BT6" s="1127" t="s">
        <v>69</v>
      </c>
      <c r="BU6" s="1128"/>
      <c r="BV6" s="1128"/>
      <c r="BW6" s="1128"/>
      <c r="BX6" s="1128"/>
      <c r="BY6" s="1129"/>
      <c r="BZ6" s="1127" t="s">
        <v>161</v>
      </c>
      <c r="CA6" s="1128"/>
      <c r="CB6" s="1128"/>
      <c r="CC6" s="1128"/>
      <c r="CD6" s="1128"/>
      <c r="CE6" s="1129"/>
      <c r="CF6" s="1127" t="s">
        <v>45</v>
      </c>
      <c r="CG6" s="1128"/>
      <c r="CH6" s="1128"/>
      <c r="CI6" s="1128"/>
      <c r="CJ6" s="1128"/>
      <c r="CK6" s="1129"/>
      <c r="CL6" s="1127" t="s">
        <v>42</v>
      </c>
      <c r="CM6" s="1128"/>
      <c r="CN6" s="1128"/>
      <c r="CO6" s="1128"/>
      <c r="CP6" s="1128"/>
      <c r="CQ6" s="1129"/>
      <c r="CR6" s="1127" t="s">
        <v>98</v>
      </c>
      <c r="CS6" s="1128"/>
      <c r="CT6" s="1128"/>
      <c r="CU6" s="1128"/>
      <c r="CV6" s="1128"/>
      <c r="CW6" s="1129"/>
      <c r="CX6" s="1127" t="s">
        <v>311</v>
      </c>
      <c r="CY6" s="1128"/>
      <c r="CZ6" s="1128"/>
      <c r="DA6" s="1128"/>
      <c r="DB6" s="1128"/>
      <c r="DC6" s="1129"/>
      <c r="DD6" s="1127" t="s">
        <v>312</v>
      </c>
      <c r="DE6" s="1129"/>
    </row>
    <row r="7" spans="1:116" s="19" customFormat="1" ht="30.6" customHeight="1">
      <c r="A7" s="1388"/>
      <c r="B7" s="1294" t="s">
        <v>46</v>
      </c>
      <c r="C7" s="1276"/>
      <c r="D7" s="1272" t="s">
        <v>110</v>
      </c>
      <c r="E7" s="1293"/>
      <c r="F7" s="1294" t="s">
        <v>46</v>
      </c>
      <c r="G7" s="1276"/>
      <c r="H7" s="1272" t="s">
        <v>110</v>
      </c>
      <c r="I7" s="1276"/>
      <c r="J7" s="1272" t="s">
        <v>124</v>
      </c>
      <c r="K7" s="1293"/>
      <c r="L7" s="1294" t="s">
        <v>46</v>
      </c>
      <c r="M7" s="1276"/>
      <c r="N7" s="1272" t="s">
        <v>110</v>
      </c>
      <c r="O7" s="1276"/>
      <c r="P7" s="1272" t="s">
        <v>125</v>
      </c>
      <c r="Q7" s="1293"/>
      <c r="R7" s="1294" t="s">
        <v>46</v>
      </c>
      <c r="S7" s="1276"/>
      <c r="T7" s="1272" t="s">
        <v>110</v>
      </c>
      <c r="U7" s="1276"/>
      <c r="V7" s="1272" t="s">
        <v>125</v>
      </c>
      <c r="W7" s="1293"/>
      <c r="X7" s="1294" t="s">
        <v>46</v>
      </c>
      <c r="Y7" s="1276"/>
      <c r="Z7" s="1272" t="s">
        <v>110</v>
      </c>
      <c r="AA7" s="1276"/>
      <c r="AB7" s="1272" t="s">
        <v>125</v>
      </c>
      <c r="AC7" s="1293"/>
      <c r="AD7" s="1294" t="s">
        <v>46</v>
      </c>
      <c r="AE7" s="1276"/>
      <c r="AF7" s="1272" t="s">
        <v>110</v>
      </c>
      <c r="AG7" s="1276"/>
      <c r="AH7" s="1272" t="s">
        <v>125</v>
      </c>
      <c r="AI7" s="1293"/>
      <c r="AJ7" s="1294" t="s">
        <v>46</v>
      </c>
      <c r="AK7" s="1276"/>
      <c r="AL7" s="1272" t="s">
        <v>110</v>
      </c>
      <c r="AM7" s="1276"/>
      <c r="AN7" s="1272" t="s">
        <v>126</v>
      </c>
      <c r="AO7" s="1293"/>
      <c r="AP7" s="1294" t="s">
        <v>46</v>
      </c>
      <c r="AQ7" s="1276"/>
      <c r="AR7" s="1272" t="s">
        <v>110</v>
      </c>
      <c r="AS7" s="1276"/>
      <c r="AT7" s="1272" t="s">
        <v>127</v>
      </c>
      <c r="AU7" s="1293"/>
      <c r="AV7" s="1294" t="s">
        <v>46</v>
      </c>
      <c r="AW7" s="1276"/>
      <c r="AX7" s="1272" t="s">
        <v>110</v>
      </c>
      <c r="AY7" s="1276"/>
      <c r="AZ7" s="1272" t="s">
        <v>128</v>
      </c>
      <c r="BA7" s="1293"/>
      <c r="BB7" s="1294" t="s">
        <v>46</v>
      </c>
      <c r="BC7" s="1276"/>
      <c r="BD7" s="1272" t="s">
        <v>110</v>
      </c>
      <c r="BE7" s="1276"/>
      <c r="BF7" s="1272" t="s">
        <v>129</v>
      </c>
      <c r="BG7" s="1293"/>
      <c r="BH7" s="1294" t="s">
        <v>46</v>
      </c>
      <c r="BI7" s="1276"/>
      <c r="BJ7" s="1272" t="s">
        <v>110</v>
      </c>
      <c r="BK7" s="1276"/>
      <c r="BL7" s="1272" t="s">
        <v>130</v>
      </c>
      <c r="BM7" s="1293"/>
      <c r="BN7" s="1294" t="s">
        <v>46</v>
      </c>
      <c r="BO7" s="1276"/>
      <c r="BP7" s="1272" t="s">
        <v>110</v>
      </c>
      <c r="BQ7" s="1276"/>
      <c r="BR7" s="1272" t="s">
        <v>131</v>
      </c>
      <c r="BS7" s="1293"/>
      <c r="BT7" s="1294" t="s">
        <v>46</v>
      </c>
      <c r="BU7" s="1276"/>
      <c r="BV7" s="1272" t="s">
        <v>110</v>
      </c>
      <c r="BW7" s="1276"/>
      <c r="BX7" s="1272" t="s">
        <v>132</v>
      </c>
      <c r="BY7" s="1293"/>
      <c r="BZ7" s="1294" t="s">
        <v>46</v>
      </c>
      <c r="CA7" s="1276"/>
      <c r="CB7" s="1272" t="s">
        <v>110</v>
      </c>
      <c r="CC7" s="1276"/>
      <c r="CD7" s="1272" t="s">
        <v>136</v>
      </c>
      <c r="CE7" s="1293"/>
      <c r="CF7" s="1294" t="s">
        <v>46</v>
      </c>
      <c r="CG7" s="1276"/>
      <c r="CH7" s="1272" t="s">
        <v>110</v>
      </c>
      <c r="CI7" s="1276"/>
      <c r="CJ7" s="1272" t="s">
        <v>136</v>
      </c>
      <c r="CK7" s="1293"/>
      <c r="CL7" s="1294" t="s">
        <v>46</v>
      </c>
      <c r="CM7" s="1276"/>
      <c r="CN7" s="1272" t="s">
        <v>110</v>
      </c>
      <c r="CO7" s="1276"/>
      <c r="CP7" s="1272" t="s">
        <v>136</v>
      </c>
      <c r="CQ7" s="1293"/>
      <c r="CR7" s="1294" t="s">
        <v>46</v>
      </c>
      <c r="CS7" s="1276"/>
      <c r="CT7" s="1272" t="s">
        <v>110</v>
      </c>
      <c r="CU7" s="1276"/>
      <c r="CV7" s="1272" t="s">
        <v>136</v>
      </c>
      <c r="CW7" s="1293"/>
      <c r="CX7" s="1294" t="s">
        <v>46</v>
      </c>
      <c r="CY7" s="1276"/>
      <c r="CZ7" s="1272" t="s">
        <v>110</v>
      </c>
      <c r="DA7" s="1276"/>
      <c r="DB7" s="1272" t="s">
        <v>173</v>
      </c>
      <c r="DC7" s="1293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405" t="s">
        <v>46</v>
      </c>
      <c r="E8" s="1409" t="s">
        <v>47</v>
      </c>
      <c r="F8" s="27">
        <v>45473</v>
      </c>
      <c r="G8" s="28">
        <v>45838</v>
      </c>
      <c r="H8" s="1405" t="s">
        <v>46</v>
      </c>
      <c r="I8" s="1407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405" t="s">
        <v>46</v>
      </c>
      <c r="O8" s="1405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405" t="s">
        <v>46</v>
      </c>
      <c r="U8" s="1405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407" t="s">
        <v>46</v>
      </c>
      <c r="AA8" s="1407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407" t="s">
        <v>46</v>
      </c>
      <c r="AG8" s="1407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407" t="s">
        <v>46</v>
      </c>
      <c r="AM8" s="1407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407" t="s">
        <v>46</v>
      </c>
      <c r="AS8" s="1407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407" t="s">
        <v>46</v>
      </c>
      <c r="AY8" s="1407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407" t="s">
        <v>46</v>
      </c>
      <c r="BE8" s="1407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407" t="s">
        <v>46</v>
      </c>
      <c r="BK8" s="1407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407" t="s">
        <v>46</v>
      </c>
      <c r="BQ8" s="1407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407" t="s">
        <v>46</v>
      </c>
      <c r="BW8" s="1407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407" t="s">
        <v>46</v>
      </c>
      <c r="CC8" s="1407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407" t="s">
        <v>46</v>
      </c>
      <c r="CI8" s="1407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407" t="s">
        <v>46</v>
      </c>
      <c r="CO8" s="1407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407" t="s">
        <v>46</v>
      </c>
      <c r="CU8" s="1407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407" t="s">
        <v>46</v>
      </c>
      <c r="DA8" s="1407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9">
        <v>1</v>
      </c>
      <c r="C9" s="1400"/>
      <c r="D9" s="1406"/>
      <c r="E9" s="1410"/>
      <c r="F9" s="1399">
        <v>2</v>
      </c>
      <c r="G9" s="1400"/>
      <c r="H9" s="1406"/>
      <c r="I9" s="1408"/>
      <c r="J9" s="1402" t="s">
        <v>48</v>
      </c>
      <c r="K9" s="1403"/>
      <c r="L9" s="1399">
        <v>3</v>
      </c>
      <c r="M9" s="1400"/>
      <c r="N9" s="1406"/>
      <c r="O9" s="1406"/>
      <c r="P9" s="1402" t="s">
        <v>53</v>
      </c>
      <c r="Q9" s="1403"/>
      <c r="R9" s="1399">
        <v>4</v>
      </c>
      <c r="S9" s="1400"/>
      <c r="T9" s="1406"/>
      <c r="U9" s="1406"/>
      <c r="V9" s="1402" t="s">
        <v>54</v>
      </c>
      <c r="W9" s="1403"/>
      <c r="X9" s="1399">
        <v>5</v>
      </c>
      <c r="Y9" s="1400"/>
      <c r="Z9" s="1408"/>
      <c r="AA9" s="1408"/>
      <c r="AB9" s="1402" t="s">
        <v>68</v>
      </c>
      <c r="AC9" s="1403"/>
      <c r="AD9" s="1399">
        <v>6</v>
      </c>
      <c r="AE9" s="1400"/>
      <c r="AF9" s="1408"/>
      <c r="AG9" s="1408"/>
      <c r="AH9" s="1402" t="s">
        <v>114</v>
      </c>
      <c r="AI9" s="1403"/>
      <c r="AJ9" s="1399">
        <v>7</v>
      </c>
      <c r="AK9" s="1400"/>
      <c r="AL9" s="1408"/>
      <c r="AM9" s="1408"/>
      <c r="AN9" s="1402" t="s">
        <v>115</v>
      </c>
      <c r="AO9" s="1403"/>
      <c r="AP9" s="1399">
        <v>8</v>
      </c>
      <c r="AQ9" s="1400"/>
      <c r="AR9" s="1408"/>
      <c r="AS9" s="1408"/>
      <c r="AT9" s="1402" t="s">
        <v>116</v>
      </c>
      <c r="AU9" s="1403"/>
      <c r="AV9" s="1399">
        <v>9</v>
      </c>
      <c r="AW9" s="1400"/>
      <c r="AX9" s="1408"/>
      <c r="AY9" s="1408"/>
      <c r="AZ9" s="1402" t="s">
        <v>117</v>
      </c>
      <c r="BA9" s="1403"/>
      <c r="BB9" s="1399">
        <v>10</v>
      </c>
      <c r="BC9" s="1400"/>
      <c r="BD9" s="1408"/>
      <c r="BE9" s="1408"/>
      <c r="BF9" s="1402" t="s">
        <v>118</v>
      </c>
      <c r="BG9" s="1403"/>
      <c r="BH9" s="1399">
        <v>11</v>
      </c>
      <c r="BI9" s="1400"/>
      <c r="BJ9" s="1408"/>
      <c r="BK9" s="1408"/>
      <c r="BL9" s="1402" t="s">
        <v>162</v>
      </c>
      <c r="BM9" s="1403"/>
      <c r="BN9" s="1399">
        <v>12</v>
      </c>
      <c r="BO9" s="1400"/>
      <c r="BP9" s="1408"/>
      <c r="BQ9" s="1408"/>
      <c r="BR9" s="1402" t="s">
        <v>163</v>
      </c>
      <c r="BS9" s="1403"/>
      <c r="BT9" s="1399">
        <v>13</v>
      </c>
      <c r="BU9" s="1400"/>
      <c r="BV9" s="1408"/>
      <c r="BW9" s="1408"/>
      <c r="BX9" s="1402" t="s">
        <v>164</v>
      </c>
      <c r="BY9" s="1403"/>
      <c r="BZ9" s="1399">
        <v>14</v>
      </c>
      <c r="CA9" s="1400"/>
      <c r="CB9" s="1408"/>
      <c r="CC9" s="1408"/>
      <c r="CD9" s="1402" t="s">
        <v>133</v>
      </c>
      <c r="CE9" s="1403"/>
      <c r="CF9" s="1399">
        <v>15</v>
      </c>
      <c r="CG9" s="1400"/>
      <c r="CH9" s="1408"/>
      <c r="CI9" s="1408"/>
      <c r="CJ9" s="1402" t="s">
        <v>134</v>
      </c>
      <c r="CK9" s="1403"/>
      <c r="CL9" s="1399">
        <v>16</v>
      </c>
      <c r="CM9" s="1400"/>
      <c r="CN9" s="1408"/>
      <c r="CO9" s="1408"/>
      <c r="CP9" s="1402" t="s">
        <v>135</v>
      </c>
      <c r="CQ9" s="1403"/>
      <c r="CR9" s="1399">
        <v>17</v>
      </c>
      <c r="CS9" s="1400"/>
      <c r="CT9" s="1408"/>
      <c r="CU9" s="1408"/>
      <c r="CV9" s="1402" t="s">
        <v>137</v>
      </c>
      <c r="CW9" s="1403"/>
      <c r="CX9" s="1399">
        <v>18</v>
      </c>
      <c r="CY9" s="1400"/>
      <c r="CZ9" s="1408"/>
      <c r="DA9" s="1408"/>
      <c r="DB9" s="1402" t="s">
        <v>165</v>
      </c>
      <c r="DC9" s="1403"/>
      <c r="DD9" s="1399">
        <v>19</v>
      </c>
      <c r="DE9" s="1404"/>
    </row>
    <row r="10" spans="1:116" s="752" customFormat="1" ht="19.5" customHeight="1">
      <c r="A10" s="926" t="s">
        <v>24</v>
      </c>
      <c r="B10" s="428">
        <v>185756.16</v>
      </c>
      <c r="C10" s="429">
        <v>159545</v>
      </c>
      <c r="D10" s="749">
        <v>-26211.160000000003</v>
      </c>
      <c r="E10" s="388">
        <v>-0.14110519941842037</v>
      </c>
      <c r="F10" s="428">
        <v>79536.179999999993</v>
      </c>
      <c r="G10" s="750">
        <v>87408.91</v>
      </c>
      <c r="H10" s="749">
        <v>7872.7300000000105</v>
      </c>
      <c r="I10" s="442">
        <v>9.8983003709758391E-2</v>
      </c>
      <c r="J10" s="748">
        <v>0.42817519483606892</v>
      </c>
      <c r="K10" s="670">
        <v>0.54786367482528442</v>
      </c>
      <c r="L10" s="428">
        <v>2658.91</v>
      </c>
      <c r="M10" s="750">
        <v>5326.11</v>
      </c>
      <c r="N10" s="749">
        <v>2667.2</v>
      </c>
      <c r="O10" s="442">
        <v>1.003117818955888</v>
      </c>
      <c r="P10" s="748">
        <v>3.3430194912554265E-2</v>
      </c>
      <c r="Q10" s="670">
        <v>6.093326183795221E-2</v>
      </c>
      <c r="R10" s="428">
        <v>76877.27</v>
      </c>
      <c r="S10" s="750">
        <v>82082.81</v>
      </c>
      <c r="T10" s="749">
        <v>5205.5399999999936</v>
      </c>
      <c r="U10" s="442">
        <v>6.7712342022550928E-2</v>
      </c>
      <c r="V10" s="748">
        <v>0.96656980508744583</v>
      </c>
      <c r="W10" s="670">
        <v>0.93906685256686073</v>
      </c>
      <c r="X10" s="428">
        <v>972.05</v>
      </c>
      <c r="Y10" s="429">
        <v>2933.74</v>
      </c>
      <c r="Z10" s="749">
        <v>1961.6899999999998</v>
      </c>
      <c r="AA10" s="442">
        <v>2.0180957769662053</v>
      </c>
      <c r="AB10" s="669">
        <v>1.2221482097832709E-2</v>
      </c>
      <c r="AC10" s="670">
        <v>3.3563397598711617E-2</v>
      </c>
      <c r="AD10" s="428">
        <v>75905.23</v>
      </c>
      <c r="AE10" s="429">
        <v>79149.070000000007</v>
      </c>
      <c r="AF10" s="749">
        <v>3243.8400000000111</v>
      </c>
      <c r="AG10" s="442">
        <v>4.2735395176327261E-2</v>
      </c>
      <c r="AH10" s="669">
        <v>0.95434844871855806</v>
      </c>
      <c r="AI10" s="670">
        <v>0.90550345496814921</v>
      </c>
      <c r="AJ10" s="428">
        <v>39248.839999999997</v>
      </c>
      <c r="AK10" s="750">
        <v>45636.58</v>
      </c>
      <c r="AL10" s="749">
        <v>6387.7400000000052</v>
      </c>
      <c r="AM10" s="442">
        <v>0.16274977808261354</v>
      </c>
      <c r="AN10" s="669">
        <v>0.21129226616226346</v>
      </c>
      <c r="AO10" s="670">
        <v>0.28604205709987779</v>
      </c>
      <c r="AP10" s="428">
        <v>20538.650000000001</v>
      </c>
      <c r="AQ10" s="429">
        <v>26841.33</v>
      </c>
      <c r="AR10" s="749">
        <v>6302.68</v>
      </c>
      <c r="AS10" s="442">
        <v>0.30686924408371535</v>
      </c>
      <c r="AT10" s="669">
        <v>0.25823027960357164</v>
      </c>
      <c r="AU10" s="670">
        <v>0.30707773383743148</v>
      </c>
      <c r="AV10" s="428">
        <v>12806.95</v>
      </c>
      <c r="AW10" s="750">
        <v>12245.09</v>
      </c>
      <c r="AX10" s="749">
        <v>-561.86000000000058</v>
      </c>
      <c r="AY10" s="442">
        <v>-4.3871491651017655E-2</v>
      </c>
      <c r="AZ10" s="669">
        <v>0.62355364154898207</v>
      </c>
      <c r="BA10" s="670">
        <v>0.45620280366136845</v>
      </c>
      <c r="BB10" s="428">
        <v>33345.599999999999</v>
      </c>
      <c r="BC10" s="429">
        <v>39086.43</v>
      </c>
      <c r="BD10" s="749">
        <v>5740.8300000000017</v>
      </c>
      <c r="BE10" s="442">
        <v>0.17216154455160507</v>
      </c>
      <c r="BF10" s="669">
        <v>0.43375109443922755</v>
      </c>
      <c r="BG10" s="670">
        <v>0.47618289383611501</v>
      </c>
      <c r="BH10" s="428">
        <v>31991.81</v>
      </c>
      <c r="BI10" s="429">
        <v>37927.589999999997</v>
      </c>
      <c r="BJ10" s="749">
        <v>5935.7799999999952</v>
      </c>
      <c r="BK10" s="442">
        <v>0.18554061180033249</v>
      </c>
      <c r="BL10" s="669">
        <v>0.42147043095712911</v>
      </c>
      <c r="BM10" s="670">
        <v>0.47919185910838868</v>
      </c>
      <c r="BN10" s="428">
        <v>17062.95</v>
      </c>
      <c r="BO10" s="429">
        <v>23994.85</v>
      </c>
      <c r="BP10" s="749">
        <v>6931.8999999999978</v>
      </c>
      <c r="BQ10" s="442">
        <v>0.40625448706114697</v>
      </c>
      <c r="BR10" s="669">
        <v>9.1856711508248229E-2</v>
      </c>
      <c r="BS10" s="751">
        <v>0.15039549970227833</v>
      </c>
      <c r="BT10" s="428">
        <v>4787.51</v>
      </c>
      <c r="BU10" s="750">
        <v>10084.469999999999</v>
      </c>
      <c r="BV10" s="749">
        <v>5296.9599999999991</v>
      </c>
      <c r="BW10" s="442">
        <v>1.1064123103659311</v>
      </c>
      <c r="BX10" s="669">
        <v>6.3072202007687747E-2</v>
      </c>
      <c r="BY10" s="670">
        <v>0.12741109908177062</v>
      </c>
      <c r="BZ10" s="428">
        <v>0.08</v>
      </c>
      <c r="CA10" s="429">
        <v>-10.029999999999999</v>
      </c>
      <c r="CB10" s="749">
        <v>-10.11</v>
      </c>
      <c r="CC10" s="442">
        <v>-126.37499999999999</v>
      </c>
      <c r="CD10" s="669">
        <v>1.0539458216515516E-6</v>
      </c>
      <c r="CE10" s="670">
        <v>-1.2672290400885314E-4</v>
      </c>
      <c r="CF10" s="428">
        <v>7450.68</v>
      </c>
      <c r="CG10" s="750">
        <v>9599.81</v>
      </c>
      <c r="CH10" s="749">
        <v>2149.1299999999992</v>
      </c>
      <c r="CI10" s="442">
        <v>0.28844749740963227</v>
      </c>
      <c r="CJ10" s="669">
        <v>9.8157663180784782E-2</v>
      </c>
      <c r="CK10" s="670">
        <v>0.12128771696243555</v>
      </c>
      <c r="CL10" s="428">
        <v>18483.37</v>
      </c>
      <c r="CM10" s="429">
        <v>23389.11</v>
      </c>
      <c r="CN10" s="749">
        <v>4905.7400000000016</v>
      </c>
      <c r="CO10" s="442">
        <v>0.26541372054987816</v>
      </c>
      <c r="CP10" s="669">
        <v>0.24350588226924547</v>
      </c>
      <c r="CQ10" s="670">
        <v>0.2955070729194923</v>
      </c>
      <c r="CR10" s="428">
        <v>346.85</v>
      </c>
      <c r="CS10" s="750">
        <v>-1316.17</v>
      </c>
      <c r="CT10" s="749">
        <v>-1663.02</v>
      </c>
      <c r="CU10" s="442">
        <v>-4.7946374513478442</v>
      </c>
      <c r="CV10" s="669">
        <v>4.5695138529980089E-3</v>
      </c>
      <c r="CW10" s="670">
        <v>-1.6629001452575499E-2</v>
      </c>
      <c r="CX10" s="428">
        <v>12844.93</v>
      </c>
      <c r="CY10" s="750">
        <v>-525.71</v>
      </c>
      <c r="CZ10" s="749">
        <v>-13370.64</v>
      </c>
      <c r="DA10" s="442">
        <v>-1.0409274320685282</v>
      </c>
      <c r="DB10" s="669">
        <v>6.9149416094734087E-2</v>
      </c>
      <c r="DC10" s="670">
        <v>-3.2950578206775521E-3</v>
      </c>
      <c r="DD10" s="849">
        <v>0.83077674621366682</v>
      </c>
      <c r="DE10" s="848">
        <v>1.0066420237155027</v>
      </c>
    </row>
    <row r="11" spans="1:116" s="752" customFormat="1" ht="19.5" customHeight="1">
      <c r="A11" s="758" t="s">
        <v>49</v>
      </c>
      <c r="B11" s="428">
        <v>142239.29</v>
      </c>
      <c r="C11" s="429">
        <v>128113.69</v>
      </c>
      <c r="D11" s="753">
        <v>-14125.600000000006</v>
      </c>
      <c r="E11" s="388">
        <v>-9.9308707179289246E-2</v>
      </c>
      <c r="F11" s="428">
        <v>22790.84</v>
      </c>
      <c r="G11" s="750">
        <v>21450.68</v>
      </c>
      <c r="H11" s="753">
        <v>-1340.1599999999999</v>
      </c>
      <c r="I11" s="404">
        <v>-5.8802571559451074E-2</v>
      </c>
      <c r="J11" s="743">
        <v>0.16022886503440786</v>
      </c>
      <c r="K11" s="670">
        <v>0.16743472145716823</v>
      </c>
      <c r="L11" s="428">
        <v>3590.83</v>
      </c>
      <c r="M11" s="429">
        <v>1289.79</v>
      </c>
      <c r="N11" s="753">
        <v>-2301.04</v>
      </c>
      <c r="O11" s="404">
        <v>-0.64081006341152325</v>
      </c>
      <c r="P11" s="743">
        <v>0.15755584261045227</v>
      </c>
      <c r="Q11" s="670">
        <v>6.0128163769167221E-2</v>
      </c>
      <c r="R11" s="428">
        <v>19200.009999999998</v>
      </c>
      <c r="S11" s="750">
        <v>20160.89</v>
      </c>
      <c r="T11" s="753">
        <v>960.88000000000102</v>
      </c>
      <c r="U11" s="404">
        <v>5.0045807267808773E-2</v>
      </c>
      <c r="V11" s="743">
        <v>0.8424441573895477</v>
      </c>
      <c r="W11" s="670">
        <v>0.9398718362308327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19200.009999999998</v>
      </c>
      <c r="AE11" s="429">
        <v>20160.89</v>
      </c>
      <c r="AF11" s="753">
        <v>960.88000000000102</v>
      </c>
      <c r="AG11" s="404">
        <v>5.0045807267808773E-2</v>
      </c>
      <c r="AH11" s="671">
        <v>0.8424441573895477</v>
      </c>
      <c r="AI11" s="670">
        <v>0.9398718362308327</v>
      </c>
      <c r="AJ11" s="428">
        <v>16482.71</v>
      </c>
      <c r="AK11" s="750">
        <v>16566.689999999999</v>
      </c>
      <c r="AL11" s="753">
        <v>83.979999999999563</v>
      </c>
      <c r="AM11" s="404">
        <v>5.0950359497922105E-3</v>
      </c>
      <c r="AN11" s="671">
        <v>0.1158801481644066</v>
      </c>
      <c r="AO11" s="670">
        <v>0.12931240993839144</v>
      </c>
      <c r="AP11" s="428">
        <v>3597.54</v>
      </c>
      <c r="AQ11" s="429">
        <v>4367.43</v>
      </c>
      <c r="AR11" s="753">
        <v>769.89000000000033</v>
      </c>
      <c r="AS11" s="404">
        <v>0.21400456978935614</v>
      </c>
      <c r="AT11" s="671">
        <v>0.15785025913919803</v>
      </c>
      <c r="AU11" s="670">
        <v>0.20360333565183017</v>
      </c>
      <c r="AV11" s="428">
        <v>2973.09</v>
      </c>
      <c r="AW11" s="750">
        <v>6083.09</v>
      </c>
      <c r="AX11" s="753">
        <v>3110</v>
      </c>
      <c r="AY11" s="404">
        <v>1.0460497327696101</v>
      </c>
      <c r="AZ11" s="671">
        <v>0.82642305575476582</v>
      </c>
      <c r="BA11" s="670">
        <v>1.3928305662597911</v>
      </c>
      <c r="BB11" s="428">
        <v>6570.63</v>
      </c>
      <c r="BC11" s="429">
        <v>10450.52</v>
      </c>
      <c r="BD11" s="753">
        <v>3879.8900000000003</v>
      </c>
      <c r="BE11" s="404">
        <v>0.59048980082579605</v>
      </c>
      <c r="BF11" s="671">
        <v>0.34222013426034675</v>
      </c>
      <c r="BG11" s="670">
        <v>0.51835608447841341</v>
      </c>
      <c r="BH11" s="428">
        <v>6570.63</v>
      </c>
      <c r="BI11" s="429">
        <v>10450.52</v>
      </c>
      <c r="BJ11" s="753">
        <v>3879.8900000000003</v>
      </c>
      <c r="BK11" s="404">
        <v>0.59048980082579605</v>
      </c>
      <c r="BL11" s="671">
        <v>0.34222013426034675</v>
      </c>
      <c r="BM11" s="670">
        <v>0.51835608447841341</v>
      </c>
      <c r="BN11" s="428">
        <v>8781.81</v>
      </c>
      <c r="BO11" s="429">
        <v>9440.35</v>
      </c>
      <c r="BP11" s="753">
        <v>658.54000000000087</v>
      </c>
      <c r="BQ11" s="404">
        <v>7.4989096780732095E-2</v>
      </c>
      <c r="BR11" s="671">
        <v>6.1739692317080597E-2</v>
      </c>
      <c r="BS11" s="670">
        <v>7.36872850981031E-2</v>
      </c>
      <c r="BT11" s="428">
        <v>-9818.15</v>
      </c>
      <c r="BU11" s="750">
        <v>-9829.2099999999991</v>
      </c>
      <c r="BV11" s="753">
        <v>-11.059999999999491</v>
      </c>
      <c r="BW11" s="404">
        <v>-1.1264851321276912E-3</v>
      </c>
      <c r="BX11" s="671">
        <v>-0.51136171283244125</v>
      </c>
      <c r="BY11" s="670">
        <v>-0.48753849656438775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8639.1299999999992</v>
      </c>
      <c r="CG11" s="750">
        <v>8800.24</v>
      </c>
      <c r="CH11" s="753">
        <v>161.11000000000058</v>
      </c>
      <c r="CI11" s="404">
        <v>1.8648868578201808E-2</v>
      </c>
      <c r="CJ11" s="671">
        <v>0.44995445314872229</v>
      </c>
      <c r="CK11" s="670">
        <v>0.43650057115534086</v>
      </c>
      <c r="CL11" s="428">
        <v>6629.54</v>
      </c>
      <c r="CM11" s="429">
        <v>7913.96</v>
      </c>
      <c r="CN11" s="753">
        <v>1284.42</v>
      </c>
      <c r="CO11" s="404">
        <v>0.1937419489134993</v>
      </c>
      <c r="CP11" s="671">
        <v>0.34528836182897826</v>
      </c>
      <c r="CQ11" s="670">
        <v>0.39254021027841529</v>
      </c>
      <c r="CR11" s="428">
        <v>210.14</v>
      </c>
      <c r="CS11" s="750">
        <v>407.21</v>
      </c>
      <c r="CT11" s="753">
        <v>197.07</v>
      </c>
      <c r="CU11" s="404">
        <v>0.93780336918244978</v>
      </c>
      <c r="CV11" s="671">
        <v>1.0944785966257309E-2</v>
      </c>
      <c r="CW11" s="670">
        <v>2.019801705182658E-2</v>
      </c>
      <c r="CX11" s="428">
        <v>6968.73</v>
      </c>
      <c r="CY11" s="750">
        <v>2418.17</v>
      </c>
      <c r="CZ11" s="753">
        <v>-4550.5599999999995</v>
      </c>
      <c r="DA11" s="404">
        <v>-0.65299703102286932</v>
      </c>
      <c r="DB11" s="671">
        <v>4.8993003269349834E-2</v>
      </c>
      <c r="DC11" s="670">
        <v>1.8875188123923369E-2</v>
      </c>
      <c r="DD11" s="853">
        <v>0.63704550153880135</v>
      </c>
      <c r="DE11" s="848">
        <v>0.88005638639960848</v>
      </c>
    </row>
    <row r="12" spans="1:116" s="752" customFormat="1" ht="19.5" customHeight="1">
      <c r="A12" s="758" t="s">
        <v>23</v>
      </c>
      <c r="B12" s="428">
        <v>106136.75</v>
      </c>
      <c r="C12" s="429">
        <v>124209.82</v>
      </c>
      <c r="D12" s="753">
        <v>18073.070000000007</v>
      </c>
      <c r="E12" s="388">
        <v>0.17028098184653295</v>
      </c>
      <c r="F12" s="428">
        <v>36081.24</v>
      </c>
      <c r="G12" s="750">
        <v>44510.86</v>
      </c>
      <c r="H12" s="753">
        <v>8429.6200000000026</v>
      </c>
      <c r="I12" s="404">
        <v>0.23362888858586908</v>
      </c>
      <c r="J12" s="743">
        <v>0.33995048840293302</v>
      </c>
      <c r="K12" s="670">
        <v>0.35835218181622031</v>
      </c>
      <c r="L12" s="428">
        <v>272.86</v>
      </c>
      <c r="M12" s="429">
        <v>5364.35</v>
      </c>
      <c r="N12" s="753">
        <v>5091.4900000000007</v>
      </c>
      <c r="O12" s="404">
        <v>18.659715605072201</v>
      </c>
      <c r="P12" s="743">
        <v>7.5623786765643321E-3</v>
      </c>
      <c r="Q12" s="670">
        <v>0.12051777925656795</v>
      </c>
      <c r="R12" s="428">
        <v>35808.379999999997</v>
      </c>
      <c r="S12" s="750">
        <v>39146.51</v>
      </c>
      <c r="T12" s="753">
        <v>3338.1300000000047</v>
      </c>
      <c r="U12" s="404">
        <v>9.3222033501655338E-2</v>
      </c>
      <c r="V12" s="743">
        <v>0.9924376213234356</v>
      </c>
      <c r="W12" s="670">
        <v>0.87948222074343207</v>
      </c>
      <c r="X12" s="428">
        <v>212.05</v>
      </c>
      <c r="Y12" s="429">
        <v>297.39</v>
      </c>
      <c r="Z12" s="753">
        <v>85.339999999999975</v>
      </c>
      <c r="AA12" s="404">
        <v>0.40245225182739908</v>
      </c>
      <c r="AB12" s="671">
        <v>5.8770153132209433E-3</v>
      </c>
      <c r="AC12" s="670">
        <v>6.681290813073483E-3</v>
      </c>
      <c r="AD12" s="428">
        <v>35596.32</v>
      </c>
      <c r="AE12" s="429">
        <v>38849.120000000003</v>
      </c>
      <c r="AF12" s="753">
        <v>3252.8000000000029</v>
      </c>
      <c r="AG12" s="404">
        <v>9.1380232563366179E-2</v>
      </c>
      <c r="AH12" s="671">
        <v>0.98656032885787748</v>
      </c>
      <c r="AI12" s="670">
        <v>0.87280092993035863</v>
      </c>
      <c r="AJ12" s="428">
        <v>27924.52</v>
      </c>
      <c r="AK12" s="750">
        <v>40071.339999999997</v>
      </c>
      <c r="AL12" s="753">
        <v>12146.819999999996</v>
      </c>
      <c r="AM12" s="404">
        <v>0.43498760229361133</v>
      </c>
      <c r="AN12" s="671">
        <v>0.26309944482000813</v>
      </c>
      <c r="AO12" s="670">
        <v>0.32261008026579535</v>
      </c>
      <c r="AP12" s="428">
        <v>16219.84</v>
      </c>
      <c r="AQ12" s="429">
        <v>19325.05</v>
      </c>
      <c r="AR12" s="753">
        <v>3105.2099999999991</v>
      </c>
      <c r="AS12" s="404">
        <v>0.19144516838637121</v>
      </c>
      <c r="AT12" s="671">
        <v>0.44953665672244081</v>
      </c>
      <c r="AU12" s="670">
        <v>0.43416483078511625</v>
      </c>
      <c r="AV12" s="428">
        <v>-4743.63</v>
      </c>
      <c r="AW12" s="750">
        <v>5577.89</v>
      </c>
      <c r="AX12" s="753">
        <v>10321.52</v>
      </c>
      <c r="AY12" s="404">
        <v>2.1758695345125991</v>
      </c>
      <c r="AZ12" s="671">
        <v>-0.29245849527492257</v>
      </c>
      <c r="BA12" s="670">
        <v>0.28863521698520833</v>
      </c>
      <c r="BB12" s="428">
        <v>11476.2</v>
      </c>
      <c r="BC12" s="429">
        <v>24902.94</v>
      </c>
      <c r="BD12" s="753">
        <v>13426.739999999998</v>
      </c>
      <c r="BE12" s="404">
        <v>1.1699639253411405</v>
      </c>
      <c r="BF12" s="671">
        <v>0.32048922626491344</v>
      </c>
      <c r="BG12" s="670">
        <v>0.63614713035721437</v>
      </c>
      <c r="BH12" s="428">
        <v>11476.2</v>
      </c>
      <c r="BI12" s="429">
        <v>24902.94</v>
      </c>
      <c r="BJ12" s="753">
        <v>13426.739999999998</v>
      </c>
      <c r="BK12" s="404">
        <v>1.1699639253411405</v>
      </c>
      <c r="BL12" s="671">
        <v>0.3223984951253388</v>
      </c>
      <c r="BM12" s="670">
        <v>0.64101683641740137</v>
      </c>
      <c r="BN12" s="428">
        <v>28381.42</v>
      </c>
      <c r="BO12" s="429">
        <v>32274.61</v>
      </c>
      <c r="BP12" s="753">
        <v>3893.1900000000023</v>
      </c>
      <c r="BQ12" s="404">
        <v>0.13717389757101661</v>
      </c>
      <c r="BR12" s="671">
        <v>0.26740426854977184</v>
      </c>
      <c r="BS12" s="670">
        <v>0.25983943942596488</v>
      </c>
      <c r="BT12" s="428">
        <v>1793.14</v>
      </c>
      <c r="BU12" s="750">
        <v>2994.78</v>
      </c>
      <c r="BV12" s="753">
        <v>1201.6400000000001</v>
      </c>
      <c r="BW12" s="404">
        <v>0.67013172423792899</v>
      </c>
      <c r="BX12" s="671">
        <v>5.0374308355470458E-2</v>
      </c>
      <c r="BY12" s="670">
        <v>7.7087460410943665E-2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5127.43</v>
      </c>
      <c r="CG12" s="750">
        <v>5379.34</v>
      </c>
      <c r="CH12" s="753">
        <v>251.90999999999985</v>
      </c>
      <c r="CI12" s="404">
        <v>4.912987598075446E-2</v>
      </c>
      <c r="CJ12" s="671">
        <v>0.14404382250749517</v>
      </c>
      <c r="CK12" s="670">
        <v>0.13846748652221724</v>
      </c>
      <c r="CL12" s="428">
        <v>14898.87</v>
      </c>
      <c r="CM12" s="429">
        <v>16655.87</v>
      </c>
      <c r="CN12" s="753">
        <v>1756.9999999999982</v>
      </c>
      <c r="CO12" s="404">
        <v>0.11792840665097408</v>
      </c>
      <c r="CP12" s="671">
        <v>0.41855085020024546</v>
      </c>
      <c r="CQ12" s="670">
        <v>0.42873223383180875</v>
      </c>
      <c r="CR12" s="428">
        <v>-235.87</v>
      </c>
      <c r="CS12" s="750">
        <v>-61.95</v>
      </c>
      <c r="CT12" s="753">
        <v>173.92000000000002</v>
      </c>
      <c r="CU12" s="404">
        <v>0.73735532284733118</v>
      </c>
      <c r="CV12" s="671">
        <v>-6.6262467580918477E-3</v>
      </c>
      <c r="CW12" s="670">
        <v>-1.5946307149299649E-3</v>
      </c>
      <c r="CX12" s="428">
        <v>2536.5500000000002</v>
      </c>
      <c r="CY12" s="750">
        <v>-11021.87</v>
      </c>
      <c r="CZ12" s="753">
        <v>-13558.420000000002</v>
      </c>
      <c r="DA12" s="404">
        <v>-5.3452208708679114</v>
      </c>
      <c r="DB12" s="671">
        <v>2.3898885164657862E-2</v>
      </c>
      <c r="DC12" s="670">
        <v>-8.8735898659220339E-2</v>
      </c>
      <c r="DD12" s="853">
        <v>0.92874122943045789</v>
      </c>
      <c r="DE12" s="848">
        <v>1.2837096438735291</v>
      </c>
    </row>
    <row r="13" spans="1:116" s="752" customFormat="1" ht="19.5" customHeight="1">
      <c r="A13" s="758" t="s">
        <v>50</v>
      </c>
      <c r="B13" s="428">
        <v>100634.08</v>
      </c>
      <c r="C13" s="429">
        <v>114679.13</v>
      </c>
      <c r="D13" s="753">
        <v>14045.050000000003</v>
      </c>
      <c r="E13" s="388">
        <v>0.13956554280617464</v>
      </c>
      <c r="F13" s="428">
        <v>98242.64</v>
      </c>
      <c r="G13" s="750">
        <v>108093.9</v>
      </c>
      <c r="H13" s="753">
        <v>9851.2599999999948</v>
      </c>
      <c r="I13" s="404">
        <v>0.10027478903254224</v>
      </c>
      <c r="J13" s="743">
        <v>0.97623628098950177</v>
      </c>
      <c r="K13" s="670">
        <v>0.94257691002713384</v>
      </c>
      <c r="L13" s="428">
        <v>9738.66</v>
      </c>
      <c r="M13" s="429">
        <v>11974.28</v>
      </c>
      <c r="N13" s="753">
        <v>2235.6200000000008</v>
      </c>
      <c r="O13" s="404">
        <v>0.22956135649052342</v>
      </c>
      <c r="P13" s="743">
        <v>9.9128647194334354E-2</v>
      </c>
      <c r="Q13" s="670">
        <v>0.11077664882107133</v>
      </c>
      <c r="R13" s="428">
        <v>88503.99</v>
      </c>
      <c r="S13" s="750">
        <v>96119.62</v>
      </c>
      <c r="T13" s="753">
        <v>7615.6299999999901</v>
      </c>
      <c r="U13" s="404">
        <v>8.6048436912279203E-2</v>
      </c>
      <c r="V13" s="743">
        <v>0.90087145459446127</v>
      </c>
      <c r="W13" s="670">
        <v>0.8892233511789287</v>
      </c>
      <c r="X13" s="428">
        <v>1339.48</v>
      </c>
      <c r="Y13" s="429">
        <v>2242.52</v>
      </c>
      <c r="Z13" s="753">
        <v>903.04</v>
      </c>
      <c r="AA13" s="404">
        <v>0.67417206677218022</v>
      </c>
      <c r="AB13" s="671">
        <v>1.3634405590077791E-2</v>
      </c>
      <c r="AC13" s="670">
        <v>2.0746036547853303E-2</v>
      </c>
      <c r="AD13" s="428">
        <v>87164.51</v>
      </c>
      <c r="AE13" s="429">
        <v>93877.1</v>
      </c>
      <c r="AF13" s="753">
        <v>6712.5900000000111</v>
      </c>
      <c r="AG13" s="404">
        <v>7.701058607453895E-2</v>
      </c>
      <c r="AH13" s="671">
        <v>0.88723704900438338</v>
      </c>
      <c r="AI13" s="670">
        <v>0.86847731463107547</v>
      </c>
      <c r="AJ13" s="428">
        <v>14184.67</v>
      </c>
      <c r="AK13" s="750">
        <v>16167.56</v>
      </c>
      <c r="AL13" s="753">
        <v>1982.8899999999994</v>
      </c>
      <c r="AM13" s="404">
        <v>0.1397910561190355</v>
      </c>
      <c r="AN13" s="671">
        <v>0.14095294556277554</v>
      </c>
      <c r="AO13" s="670">
        <v>0.14098083932098193</v>
      </c>
      <c r="AP13" s="428">
        <v>13927.32</v>
      </c>
      <c r="AQ13" s="429">
        <v>15803.06</v>
      </c>
      <c r="AR13" s="753">
        <v>1875.7399999999998</v>
      </c>
      <c r="AS13" s="404">
        <v>0.13468061335562045</v>
      </c>
      <c r="AT13" s="671">
        <v>0.1417645128428959</v>
      </c>
      <c r="AU13" s="670">
        <v>0.14619751900893574</v>
      </c>
      <c r="AV13" s="428">
        <v>11068.94</v>
      </c>
      <c r="AW13" s="750">
        <v>5513.5</v>
      </c>
      <c r="AX13" s="753">
        <v>-5555.4400000000005</v>
      </c>
      <c r="AY13" s="404">
        <v>-0.5018944903486694</v>
      </c>
      <c r="AZ13" s="671">
        <v>0.7947645347417881</v>
      </c>
      <c r="BA13" s="670">
        <v>0.34888812672988651</v>
      </c>
      <c r="BB13" s="428">
        <v>24996.27</v>
      </c>
      <c r="BC13" s="429">
        <v>21316.560000000001</v>
      </c>
      <c r="BD13" s="753">
        <v>-3679.7099999999991</v>
      </c>
      <c r="BE13" s="404">
        <v>-0.14721036378627689</v>
      </c>
      <c r="BF13" s="671">
        <v>0.28243099548393241</v>
      </c>
      <c r="BG13" s="670">
        <v>0.22177116388932877</v>
      </c>
      <c r="BH13" s="428">
        <v>23970.77</v>
      </c>
      <c r="BI13" s="429">
        <v>20336.25</v>
      </c>
      <c r="BJ13" s="753">
        <v>-3634.5200000000004</v>
      </c>
      <c r="BK13" s="404">
        <v>-0.15162299750904959</v>
      </c>
      <c r="BL13" s="671">
        <v>0.27500607758822943</v>
      </c>
      <c r="BM13" s="670">
        <v>0.2166263124872839</v>
      </c>
      <c r="BN13" s="428">
        <v>16368.74</v>
      </c>
      <c r="BO13" s="429">
        <v>17892.509999999998</v>
      </c>
      <c r="BP13" s="753">
        <v>1523.7699999999986</v>
      </c>
      <c r="BQ13" s="404">
        <v>9.3090243965021052E-2</v>
      </c>
      <c r="BR13" s="671">
        <v>0.16265603064091211</v>
      </c>
      <c r="BS13" s="670">
        <v>0.15602237303334965</v>
      </c>
      <c r="BT13" s="428">
        <v>15577.72</v>
      </c>
      <c r="BU13" s="750">
        <v>16875.38</v>
      </c>
      <c r="BV13" s="753">
        <v>1297.6600000000017</v>
      </c>
      <c r="BW13" s="404">
        <v>8.3302306114116945E-2</v>
      </c>
      <c r="BX13" s="671">
        <v>0.17871631470193547</v>
      </c>
      <c r="BY13" s="670">
        <v>0.17976034623992432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8188.31</v>
      </c>
      <c r="CG13" s="750">
        <v>9640.4699999999993</v>
      </c>
      <c r="CH13" s="753">
        <v>1452.1599999999989</v>
      </c>
      <c r="CI13" s="404">
        <v>0.17734550841382396</v>
      </c>
      <c r="CJ13" s="671">
        <v>9.3940871118302627E-2</v>
      </c>
      <c r="CK13" s="670">
        <v>0.10269245641375797</v>
      </c>
      <c r="CL13" s="428">
        <v>14725.01</v>
      </c>
      <c r="CM13" s="429">
        <v>17676.57</v>
      </c>
      <c r="CN13" s="753">
        <v>2951.5599999999995</v>
      </c>
      <c r="CO13" s="404">
        <v>0.20044536472301203</v>
      </c>
      <c r="CP13" s="671">
        <v>0.16893354875740138</v>
      </c>
      <c r="CQ13" s="670">
        <v>0.18829480245981181</v>
      </c>
      <c r="CR13" s="428">
        <v>-115.59</v>
      </c>
      <c r="CS13" s="750">
        <v>261.66000000000003</v>
      </c>
      <c r="CT13" s="753">
        <v>377.25</v>
      </c>
      <c r="CU13" s="404">
        <v>3.2636906306773943</v>
      </c>
      <c r="CV13" s="671">
        <v>-1.3261131164507207E-3</v>
      </c>
      <c r="CW13" s="670">
        <v>2.7872612170593255E-3</v>
      </c>
      <c r="CX13" s="428">
        <v>24818.29</v>
      </c>
      <c r="CY13" s="750">
        <v>29086.77</v>
      </c>
      <c r="CZ13" s="753">
        <v>4268.4799999999996</v>
      </c>
      <c r="DA13" s="404">
        <v>0.17198928693314486</v>
      </c>
      <c r="DB13" s="671">
        <v>0.24661913737374058</v>
      </c>
      <c r="DC13" s="670">
        <v>0.25363612367830135</v>
      </c>
      <c r="DD13" s="853">
        <v>0.7152706990494182</v>
      </c>
      <c r="DE13" s="848">
        <v>0.69016117881783734</v>
      </c>
    </row>
    <row r="14" spans="1:116" s="752" customFormat="1" ht="19.5" customHeight="1">
      <c r="A14" s="758" t="s">
        <v>0</v>
      </c>
      <c r="B14" s="428">
        <v>88825.43</v>
      </c>
      <c r="C14" s="429">
        <v>99610.67</v>
      </c>
      <c r="D14" s="753">
        <v>10785.240000000005</v>
      </c>
      <c r="E14" s="388">
        <v>0.12142063370816225</v>
      </c>
      <c r="F14" s="428">
        <v>85468.77</v>
      </c>
      <c r="G14" s="750">
        <v>96050.82</v>
      </c>
      <c r="H14" s="753">
        <v>10582.050000000003</v>
      </c>
      <c r="I14" s="404">
        <v>0.12381189058880808</v>
      </c>
      <c r="J14" s="743">
        <v>0.96221059667259712</v>
      </c>
      <c r="K14" s="670">
        <v>0.96426236265653076</v>
      </c>
      <c r="L14" s="428">
        <v>-5707.62</v>
      </c>
      <c r="M14" s="429">
        <v>-3094.88</v>
      </c>
      <c r="N14" s="753">
        <v>2612.7399999999998</v>
      </c>
      <c r="O14" s="404">
        <v>0.45776348110070392</v>
      </c>
      <c r="P14" s="743">
        <v>-6.6780181813778289E-2</v>
      </c>
      <c r="Q14" s="670">
        <v>-3.2221276195247471E-2</v>
      </c>
      <c r="R14" s="428">
        <v>91176.39</v>
      </c>
      <c r="S14" s="750">
        <v>99145.7</v>
      </c>
      <c r="T14" s="753">
        <v>7969.3099999999977</v>
      </c>
      <c r="U14" s="404">
        <v>8.7405412738977686E-2</v>
      </c>
      <c r="V14" s="743">
        <v>1.0667801818137783</v>
      </c>
      <c r="W14" s="670">
        <v>1.0322212761952474</v>
      </c>
      <c r="X14" s="428">
        <v>10324.32</v>
      </c>
      <c r="Y14" s="429">
        <v>8388.5</v>
      </c>
      <c r="Z14" s="753">
        <v>-1935.8199999999997</v>
      </c>
      <c r="AA14" s="404">
        <v>-0.1875009685867931</v>
      </c>
      <c r="AB14" s="671">
        <v>0.12079640317744129</v>
      </c>
      <c r="AC14" s="670">
        <v>8.7333975909836062E-2</v>
      </c>
      <c r="AD14" s="428">
        <v>80852.070000000007</v>
      </c>
      <c r="AE14" s="429">
        <v>90757.2</v>
      </c>
      <c r="AF14" s="753">
        <v>9905.1299999999901</v>
      </c>
      <c r="AG14" s="404">
        <v>0.12250929382513014</v>
      </c>
      <c r="AH14" s="671">
        <v>0.94598377863633698</v>
      </c>
      <c r="AI14" s="670">
        <v>0.94488730028541135</v>
      </c>
      <c r="AJ14" s="428">
        <v>16426.48</v>
      </c>
      <c r="AK14" s="750">
        <v>16624.7</v>
      </c>
      <c r="AL14" s="753">
        <v>198.22000000000116</v>
      </c>
      <c r="AM14" s="404">
        <v>1.2067101411866765E-2</v>
      </c>
      <c r="AN14" s="671">
        <v>0.18492992378421361</v>
      </c>
      <c r="AO14" s="670">
        <v>0.16689677923057841</v>
      </c>
      <c r="AP14" s="428">
        <v>15411.49</v>
      </c>
      <c r="AQ14" s="429">
        <v>15868.61</v>
      </c>
      <c r="AR14" s="753">
        <v>457.1200000000008</v>
      </c>
      <c r="AS14" s="404">
        <v>2.966098670537377E-2</v>
      </c>
      <c r="AT14" s="671">
        <v>0.18031720826215236</v>
      </c>
      <c r="AU14" s="670">
        <v>0.16521056249181423</v>
      </c>
      <c r="AV14" s="428">
        <v>32845.24</v>
      </c>
      <c r="AW14" s="750">
        <v>17508.759999999998</v>
      </c>
      <c r="AX14" s="753">
        <v>-15336.48</v>
      </c>
      <c r="AY14" s="404">
        <v>-0.46693158582491712</v>
      </c>
      <c r="AZ14" s="671">
        <v>2.1312176823915143</v>
      </c>
      <c r="BA14" s="670">
        <v>1.1033581391186751</v>
      </c>
      <c r="BB14" s="428">
        <v>48256.73</v>
      </c>
      <c r="BC14" s="429">
        <v>33377.370000000003</v>
      </c>
      <c r="BD14" s="753">
        <v>-14879.36</v>
      </c>
      <c r="BE14" s="404">
        <v>-0.3083375106435931</v>
      </c>
      <c r="BF14" s="671">
        <v>0.52926782909479086</v>
      </c>
      <c r="BG14" s="670">
        <v>0.3366496983732023</v>
      </c>
      <c r="BH14" s="428">
        <v>45316.04</v>
      </c>
      <c r="BI14" s="429">
        <v>33309.360000000001</v>
      </c>
      <c r="BJ14" s="753">
        <v>-12006.68</v>
      </c>
      <c r="BK14" s="404">
        <v>-0.26495430756968175</v>
      </c>
      <c r="BL14" s="671">
        <v>0.56048088812073704</v>
      </c>
      <c r="BM14" s="670">
        <v>0.36701617061786834</v>
      </c>
      <c r="BN14" s="428">
        <v>11045.32</v>
      </c>
      <c r="BO14" s="429">
        <v>12431.81</v>
      </c>
      <c r="BP14" s="753">
        <v>1386.4899999999998</v>
      </c>
      <c r="BQ14" s="404">
        <v>0.12552737267910752</v>
      </c>
      <c r="BR14" s="671">
        <v>0.12434862403705786</v>
      </c>
      <c r="BS14" s="670">
        <v>0.12480399941090647</v>
      </c>
      <c r="BT14" s="428">
        <v>10341.14</v>
      </c>
      <c r="BU14" s="750">
        <v>12194.61</v>
      </c>
      <c r="BV14" s="753">
        <v>1853.4700000000012</v>
      </c>
      <c r="BW14" s="404">
        <v>0.17923265713451333</v>
      </c>
      <c r="BX14" s="671">
        <v>0.12790198197770322</v>
      </c>
      <c r="BY14" s="670">
        <v>0.13436520738850471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9795.75</v>
      </c>
      <c r="CG14" s="750">
        <v>10583.26</v>
      </c>
      <c r="CH14" s="753">
        <v>787.51000000000022</v>
      </c>
      <c r="CI14" s="404">
        <v>8.0393027588495036E-2</v>
      </c>
      <c r="CJ14" s="671">
        <v>0.12115645276614438</v>
      </c>
      <c r="CK14" s="670">
        <v>0.11661069314610853</v>
      </c>
      <c r="CL14" s="428">
        <v>20420.099999999999</v>
      </c>
      <c r="CM14" s="429">
        <v>23680.3</v>
      </c>
      <c r="CN14" s="753">
        <v>3260.2000000000007</v>
      </c>
      <c r="CO14" s="404">
        <v>0.15965641696171914</v>
      </c>
      <c r="CP14" s="671">
        <v>0.25256125167852839</v>
      </c>
      <c r="CQ14" s="670">
        <v>0.26091924387266247</v>
      </c>
      <c r="CR14" s="428">
        <v>459.22</v>
      </c>
      <c r="CS14" s="750">
        <v>656.04</v>
      </c>
      <c r="CT14" s="753">
        <v>196.81999999999994</v>
      </c>
      <c r="CU14" s="404">
        <v>0.42859631549148541</v>
      </c>
      <c r="CV14" s="671">
        <v>5.6797556327252965E-3</v>
      </c>
      <c r="CW14" s="670">
        <v>7.2285174068834205E-3</v>
      </c>
      <c r="CX14" s="428">
        <v>-5480.16</v>
      </c>
      <c r="CY14" s="750">
        <v>10333.64</v>
      </c>
      <c r="CZ14" s="753">
        <v>15813.8</v>
      </c>
      <c r="DA14" s="404">
        <v>2.8856456745788446</v>
      </c>
      <c r="DB14" s="671">
        <v>-6.1695845435254297E-2</v>
      </c>
      <c r="DC14" s="670">
        <v>0.10374029207915175</v>
      </c>
      <c r="DD14" s="853">
        <v>1.067780206493167</v>
      </c>
      <c r="DE14" s="848">
        <v>0.8861397222479318</v>
      </c>
      <c r="DF14" s="755"/>
      <c r="DG14" s="754"/>
    </row>
    <row r="15" spans="1:116" s="752" customFormat="1" ht="19.5" customHeight="1">
      <c r="A15" s="926" t="s">
        <v>507</v>
      </c>
      <c r="B15" s="428">
        <v>81968.22</v>
      </c>
      <c r="C15" s="429">
        <v>90731.98</v>
      </c>
      <c r="D15" s="753">
        <v>8763.7599999999948</v>
      </c>
      <c r="E15" s="388">
        <v>0.10691655863699363</v>
      </c>
      <c r="F15" s="428">
        <v>57145.01</v>
      </c>
      <c r="G15" s="750">
        <v>57590.35</v>
      </c>
      <c r="H15" s="753">
        <v>445.33999999999651</v>
      </c>
      <c r="I15" s="404">
        <v>7.793156392832839E-3</v>
      </c>
      <c r="J15" s="743">
        <v>0.69716055807970456</v>
      </c>
      <c r="K15" s="670">
        <v>0.63473044454667471</v>
      </c>
      <c r="L15" s="428">
        <v>-1755.5</v>
      </c>
      <c r="M15" s="429">
        <v>-1027.3699999999999</v>
      </c>
      <c r="N15" s="753">
        <v>728.13000000000011</v>
      </c>
      <c r="O15" s="404">
        <v>0.41477072059242387</v>
      </c>
      <c r="P15" s="743">
        <v>-3.0720092620510522E-2</v>
      </c>
      <c r="Q15" s="670">
        <v>-1.7839273419939277E-2</v>
      </c>
      <c r="R15" s="428">
        <v>58900.51</v>
      </c>
      <c r="S15" s="750">
        <v>58617.72</v>
      </c>
      <c r="T15" s="753">
        <v>-282.79000000000087</v>
      </c>
      <c r="U15" s="404">
        <v>-4.801146883108497E-3</v>
      </c>
      <c r="V15" s="743">
        <v>1.0307200926205105</v>
      </c>
      <c r="W15" s="670">
        <v>1.0178392734199393</v>
      </c>
      <c r="X15" s="428">
        <v>7497.08</v>
      </c>
      <c r="Y15" s="429">
        <v>6161.44</v>
      </c>
      <c r="Z15" s="753">
        <v>-1335.6400000000003</v>
      </c>
      <c r="AA15" s="404">
        <v>-0.17815469489454566</v>
      </c>
      <c r="AB15" s="671">
        <v>0.13119395726765992</v>
      </c>
      <c r="AC15" s="670">
        <v>0.10698736854351466</v>
      </c>
      <c r="AD15" s="428">
        <v>51403.42</v>
      </c>
      <c r="AE15" s="429">
        <v>52456.28</v>
      </c>
      <c r="AF15" s="753">
        <v>1052.8600000000006</v>
      </c>
      <c r="AG15" s="404">
        <v>2.0482294757819628E-2</v>
      </c>
      <c r="AH15" s="671">
        <v>0.89952596035944343</v>
      </c>
      <c r="AI15" s="670">
        <v>0.91085190487642465</v>
      </c>
      <c r="AJ15" s="428">
        <v>19336.32</v>
      </c>
      <c r="AK15" s="750">
        <v>18588.11</v>
      </c>
      <c r="AL15" s="753">
        <v>-748.20999999999913</v>
      </c>
      <c r="AM15" s="404">
        <v>-3.8694539602157969E-2</v>
      </c>
      <c r="AN15" s="671">
        <v>0.235900206201867</v>
      </c>
      <c r="AO15" s="670">
        <v>0.20486833859461681</v>
      </c>
      <c r="AP15" s="428">
        <v>18457.490000000002</v>
      </c>
      <c r="AQ15" s="429">
        <v>16433.96</v>
      </c>
      <c r="AR15" s="753">
        <v>-2023.5300000000025</v>
      </c>
      <c r="AS15" s="404">
        <v>-0.1096319163656598</v>
      </c>
      <c r="AT15" s="671">
        <v>0.32299390620458374</v>
      </c>
      <c r="AU15" s="670">
        <v>0.28535961319908631</v>
      </c>
      <c r="AV15" s="428">
        <v>7536.75</v>
      </c>
      <c r="AW15" s="750">
        <v>7865.37</v>
      </c>
      <c r="AX15" s="753">
        <v>328.61999999999989</v>
      </c>
      <c r="AY15" s="404">
        <v>4.360234849238729E-2</v>
      </c>
      <c r="AZ15" s="671">
        <v>0.40833016840317937</v>
      </c>
      <c r="BA15" s="670">
        <v>0.47860466984220484</v>
      </c>
      <c r="BB15" s="428">
        <v>25994.240000000002</v>
      </c>
      <c r="BC15" s="429">
        <v>24299.33</v>
      </c>
      <c r="BD15" s="753">
        <v>-1694.9099999999999</v>
      </c>
      <c r="BE15" s="404">
        <v>-6.5203291190663773E-2</v>
      </c>
      <c r="BF15" s="671">
        <v>0.44132453182493669</v>
      </c>
      <c r="BG15" s="670">
        <v>0.41453898241009718</v>
      </c>
      <c r="BH15" s="428">
        <v>25994.240000000002</v>
      </c>
      <c r="BI15" s="429">
        <v>24299.33</v>
      </c>
      <c r="BJ15" s="753">
        <v>-1694.9099999999999</v>
      </c>
      <c r="BK15" s="404">
        <v>-6.5203291190663773E-2</v>
      </c>
      <c r="BL15" s="671">
        <v>0.50569086648320294</v>
      </c>
      <c r="BM15" s="670">
        <v>0.4632301413672491</v>
      </c>
      <c r="BN15" s="428">
        <v>9474.41</v>
      </c>
      <c r="BO15" s="429">
        <v>9569.44</v>
      </c>
      <c r="BP15" s="753">
        <v>95.030000000000655</v>
      </c>
      <c r="BQ15" s="404">
        <v>1.0030176021514866E-2</v>
      </c>
      <c r="BR15" s="671">
        <v>0.11558638213688183</v>
      </c>
      <c r="BS15" s="670">
        <v>0.10546931743361052</v>
      </c>
      <c r="BT15" s="428">
        <v>4350.6899999999996</v>
      </c>
      <c r="BU15" s="750">
        <v>4761.24</v>
      </c>
      <c r="BV15" s="753">
        <v>410.55000000000018</v>
      </c>
      <c r="BW15" s="404">
        <v>9.4364342207787777E-2</v>
      </c>
      <c r="BX15" s="671">
        <v>8.4638142753925713E-2</v>
      </c>
      <c r="BY15" s="670">
        <v>9.0765872074802106E-2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10592.18</v>
      </c>
      <c r="CG15" s="750">
        <v>8650.84</v>
      </c>
      <c r="CH15" s="753">
        <v>-1941.3400000000001</v>
      </c>
      <c r="CI15" s="404">
        <v>-0.18328049561091297</v>
      </c>
      <c r="CJ15" s="671">
        <v>0.20605983026032121</v>
      </c>
      <c r="CK15" s="670">
        <v>0.16491523989120083</v>
      </c>
      <c r="CL15" s="428">
        <v>9838.0300000000007</v>
      </c>
      <c r="CM15" s="429">
        <v>9420.0400000000009</v>
      </c>
      <c r="CN15" s="753">
        <v>-417.98999999999978</v>
      </c>
      <c r="CO15" s="404">
        <v>-4.2487164605108922E-2</v>
      </c>
      <c r="CP15" s="671">
        <v>0.19138862744930202</v>
      </c>
      <c r="CQ15" s="670">
        <v>0.17957887978331671</v>
      </c>
      <c r="CR15" s="428">
        <v>142.94</v>
      </c>
      <c r="CS15" s="750">
        <v>82.64</v>
      </c>
      <c r="CT15" s="753">
        <v>-60.3</v>
      </c>
      <c r="CU15" s="404">
        <v>-0.42185532391213093</v>
      </c>
      <c r="CV15" s="671">
        <v>2.7807488295525863E-3</v>
      </c>
      <c r="CW15" s="670">
        <v>1.5754071771768795E-3</v>
      </c>
      <c r="CX15" s="428">
        <v>485.35</v>
      </c>
      <c r="CY15" s="750">
        <v>5242.1899999999996</v>
      </c>
      <c r="CZ15" s="753">
        <v>4756.8399999999992</v>
      </c>
      <c r="DA15" s="404">
        <v>9.8008447512104642</v>
      </c>
      <c r="DB15" s="671">
        <v>5.9211972640128094E-3</v>
      </c>
      <c r="DC15" s="670">
        <v>5.7776651628235157E-2</v>
      </c>
      <c r="DD15" s="853">
        <v>0.99055802123671932</v>
      </c>
      <c r="DE15" s="848">
        <v>0.90006554029374553</v>
      </c>
      <c r="DF15" s="757"/>
      <c r="DG15" s="754"/>
    </row>
    <row r="16" spans="1:116" s="752" customFormat="1" ht="19.5" customHeight="1">
      <c r="A16" s="758" t="s">
        <v>290</v>
      </c>
      <c r="B16" s="428">
        <v>85952.22</v>
      </c>
      <c r="C16" s="429">
        <v>68613.72</v>
      </c>
      <c r="D16" s="753">
        <v>-17338.5</v>
      </c>
      <c r="E16" s="388">
        <v>-0.20172253840563978</v>
      </c>
      <c r="F16" s="428">
        <v>52378.49</v>
      </c>
      <c r="G16" s="750">
        <v>47148.88</v>
      </c>
      <c r="H16" s="753">
        <v>-5229.6100000000006</v>
      </c>
      <c r="I16" s="404">
        <v>-9.9842702605592498E-2</v>
      </c>
      <c r="J16" s="743">
        <v>0.60939077547967924</v>
      </c>
      <c r="K16" s="670">
        <v>0.68716402492096329</v>
      </c>
      <c r="L16" s="428">
        <v>10970.13</v>
      </c>
      <c r="M16" s="429">
        <v>6039.9</v>
      </c>
      <c r="N16" s="753">
        <v>-4930.2299999999996</v>
      </c>
      <c r="O16" s="404">
        <v>-0.44942311531403911</v>
      </c>
      <c r="P16" s="743">
        <v>0.2094396001106561</v>
      </c>
      <c r="Q16" s="670">
        <v>0.12810272481552054</v>
      </c>
      <c r="R16" s="428">
        <v>41408.36</v>
      </c>
      <c r="S16" s="750">
        <v>41108.980000000003</v>
      </c>
      <c r="T16" s="753">
        <v>-299.37999999999738</v>
      </c>
      <c r="U16" s="404">
        <v>-7.2299410070815985E-3</v>
      </c>
      <c r="V16" s="743">
        <v>0.7905603998893439</v>
      </c>
      <c r="W16" s="670">
        <v>0.87189727518447957</v>
      </c>
      <c r="X16" s="428">
        <v>15270.42</v>
      </c>
      <c r="Y16" s="429">
        <v>11797.24</v>
      </c>
      <c r="Z16" s="753">
        <v>-3473.1800000000003</v>
      </c>
      <c r="AA16" s="404">
        <v>-0.22744495567247006</v>
      </c>
      <c r="AB16" s="671">
        <v>0.29153990502589899</v>
      </c>
      <c r="AC16" s="670">
        <v>0.25021251830372215</v>
      </c>
      <c r="AD16" s="428">
        <v>26137.94</v>
      </c>
      <c r="AE16" s="429">
        <v>29311.74</v>
      </c>
      <c r="AF16" s="753">
        <v>3173.8000000000029</v>
      </c>
      <c r="AG16" s="404">
        <v>0.12142502431331631</v>
      </c>
      <c r="AH16" s="671">
        <v>0.49902049486344491</v>
      </c>
      <c r="AI16" s="670">
        <v>0.62168475688075742</v>
      </c>
      <c r="AJ16" s="428">
        <v>27068.91</v>
      </c>
      <c r="AK16" s="750">
        <v>16586.939999999999</v>
      </c>
      <c r="AL16" s="753">
        <v>-10481.970000000001</v>
      </c>
      <c r="AM16" s="404">
        <v>-0.38723280693607542</v>
      </c>
      <c r="AN16" s="671">
        <v>0.3149297365443266</v>
      </c>
      <c r="AO16" s="670">
        <v>0.24174377952397857</v>
      </c>
      <c r="AP16" s="428">
        <v>9156.82</v>
      </c>
      <c r="AQ16" s="429">
        <v>8070.49</v>
      </c>
      <c r="AR16" s="753">
        <v>-1086.33</v>
      </c>
      <c r="AS16" s="404">
        <v>-0.11863616408316424</v>
      </c>
      <c r="AT16" s="671">
        <v>0.1748202363222002</v>
      </c>
      <c r="AU16" s="670">
        <v>0.17117034381304497</v>
      </c>
      <c r="AV16" s="428">
        <v>7526.82</v>
      </c>
      <c r="AW16" s="750">
        <v>6968.2</v>
      </c>
      <c r="AX16" s="753">
        <v>-558.61999999999989</v>
      </c>
      <c r="AY16" s="404">
        <v>-7.4217265724436071E-2</v>
      </c>
      <c r="AZ16" s="671">
        <v>0.82199060372487387</v>
      </c>
      <c r="BA16" s="670">
        <v>0.86341721506376934</v>
      </c>
      <c r="BB16" s="428">
        <v>16683.64</v>
      </c>
      <c r="BC16" s="429">
        <v>15038.7</v>
      </c>
      <c r="BD16" s="753">
        <v>-1644.9399999999987</v>
      </c>
      <c r="BE16" s="404">
        <v>-9.8595989843942855E-2</v>
      </c>
      <c r="BF16" s="671">
        <v>0.4029051138465759</v>
      </c>
      <c r="BG16" s="670">
        <v>0.36582517980256379</v>
      </c>
      <c r="BH16" s="428">
        <v>16193.78</v>
      </c>
      <c r="BI16" s="429">
        <v>14804.97</v>
      </c>
      <c r="BJ16" s="753">
        <v>-1388.8100000000013</v>
      </c>
      <c r="BK16" s="404">
        <v>-8.576194069574869E-2</v>
      </c>
      <c r="BL16" s="671">
        <v>0.61955073735726696</v>
      </c>
      <c r="BM16" s="670">
        <v>0.5050866990495958</v>
      </c>
      <c r="BN16" s="428">
        <v>5025.88</v>
      </c>
      <c r="BO16" s="429">
        <v>4605.8100000000004</v>
      </c>
      <c r="BP16" s="753">
        <v>-420.06999999999971</v>
      </c>
      <c r="BQ16" s="404">
        <v>-8.3581382762819581E-2</v>
      </c>
      <c r="BR16" s="671">
        <v>5.8472951600319338E-2</v>
      </c>
      <c r="BS16" s="670">
        <v>6.7126662131130624E-2</v>
      </c>
      <c r="BT16" s="428">
        <v>-1928.18</v>
      </c>
      <c r="BU16" s="750">
        <v>1042.74</v>
      </c>
      <c r="BV16" s="753">
        <v>2970.92</v>
      </c>
      <c r="BW16" s="404">
        <v>1.5407897602920888</v>
      </c>
      <c r="BX16" s="671">
        <v>-7.3769394221579826E-2</v>
      </c>
      <c r="BY16" s="670">
        <v>3.5574141964960115E-2</v>
      </c>
      <c r="BZ16" s="428">
        <v>-2.9</v>
      </c>
      <c r="CA16" s="429">
        <v>0</v>
      </c>
      <c r="CB16" s="753">
        <v>2.9</v>
      </c>
      <c r="CC16" s="404">
        <v>1</v>
      </c>
      <c r="CD16" s="671">
        <v>-1.109498300172087E-4</v>
      </c>
      <c r="CE16" s="670">
        <v>0</v>
      </c>
      <c r="CF16" s="428">
        <v>5673.52</v>
      </c>
      <c r="CG16" s="750">
        <v>2780.72</v>
      </c>
      <c r="CH16" s="753">
        <v>-2892.8000000000006</v>
      </c>
      <c r="CI16" s="404">
        <v>-0.50987746584131199</v>
      </c>
      <c r="CJ16" s="671">
        <v>0.21706071710318414</v>
      </c>
      <c r="CK16" s="670">
        <v>9.4867107855077848E-2</v>
      </c>
      <c r="CL16" s="428">
        <v>5166.09</v>
      </c>
      <c r="CM16" s="429">
        <v>1216.02</v>
      </c>
      <c r="CN16" s="753">
        <v>-3950.07</v>
      </c>
      <c r="CO16" s="404">
        <v>-0.76461501832139978</v>
      </c>
      <c r="CP16" s="671">
        <v>0.19764717494951783</v>
      </c>
      <c r="CQ16" s="670">
        <v>4.1485766453987376E-2</v>
      </c>
      <c r="CR16" s="428">
        <v>-230.96</v>
      </c>
      <c r="CS16" s="750">
        <v>-154.91999999999999</v>
      </c>
      <c r="CT16" s="753">
        <v>76.04000000000002</v>
      </c>
      <c r="CU16" s="404">
        <v>0.3292344994804296</v>
      </c>
      <c r="CV16" s="671">
        <v>-8.8361974968188019E-3</v>
      </c>
      <c r="CW16" s="670">
        <v>-5.2852543042480587E-3</v>
      </c>
      <c r="CX16" s="428">
        <v>1266.5899999999999</v>
      </c>
      <c r="CY16" s="750">
        <v>9622.2199999999993</v>
      </c>
      <c r="CZ16" s="753">
        <v>8355.6299999999992</v>
      </c>
      <c r="DA16" s="404">
        <v>6.5969492890359147</v>
      </c>
      <c r="DB16" s="671">
        <v>1.4735977732745006E-2</v>
      </c>
      <c r="DC16" s="670">
        <v>0.14023755015760694</v>
      </c>
      <c r="DD16" s="853">
        <v>0.95154208786155292</v>
      </c>
      <c r="DE16" s="848">
        <v>0.67172811985914171</v>
      </c>
      <c r="DF16" s="756"/>
    </row>
    <row r="17" spans="1:111" s="752" customFormat="1" ht="19.5" customHeight="1">
      <c r="A17" s="926" t="s">
        <v>7</v>
      </c>
      <c r="B17" s="428">
        <v>50145.32</v>
      </c>
      <c r="C17" s="429">
        <v>49583.42</v>
      </c>
      <c r="D17" s="753">
        <v>-561.90000000000146</v>
      </c>
      <c r="E17" s="388">
        <v>-1.1205432530892245E-2</v>
      </c>
      <c r="F17" s="428">
        <v>22201.25</v>
      </c>
      <c r="G17" s="750">
        <v>18595.78</v>
      </c>
      <c r="H17" s="753">
        <v>-3605.4700000000012</v>
      </c>
      <c r="I17" s="404">
        <v>-0.16239941444738476</v>
      </c>
      <c r="J17" s="743">
        <v>0.44273822562105497</v>
      </c>
      <c r="K17" s="670">
        <v>0.37504028564387049</v>
      </c>
      <c r="L17" s="428">
        <v>3749.42</v>
      </c>
      <c r="M17" s="429">
        <v>1395.16</v>
      </c>
      <c r="N17" s="753">
        <v>-2354.2600000000002</v>
      </c>
      <c r="O17" s="404">
        <v>-0.6278997818329235</v>
      </c>
      <c r="P17" s="743">
        <v>0.16888328359889646</v>
      </c>
      <c r="Q17" s="670">
        <v>7.502562409320826E-2</v>
      </c>
      <c r="R17" s="428">
        <v>18451.830000000002</v>
      </c>
      <c r="S17" s="750">
        <v>17200.62</v>
      </c>
      <c r="T17" s="753">
        <v>-1251.2100000000028</v>
      </c>
      <c r="U17" s="404">
        <v>-6.7809534338870603E-2</v>
      </c>
      <c r="V17" s="743">
        <v>0.83111671640110363</v>
      </c>
      <c r="W17" s="670">
        <v>0.92497437590679177</v>
      </c>
      <c r="X17" s="428">
        <v>3287.63</v>
      </c>
      <c r="Y17" s="429">
        <v>3173.03</v>
      </c>
      <c r="Z17" s="753">
        <v>-114.59999999999991</v>
      </c>
      <c r="AA17" s="404">
        <v>-3.4857937176628731E-2</v>
      </c>
      <c r="AB17" s="671">
        <v>0.148083103428861</v>
      </c>
      <c r="AC17" s="670">
        <v>0.17063172397178286</v>
      </c>
      <c r="AD17" s="428">
        <v>15164.2</v>
      </c>
      <c r="AE17" s="429">
        <v>14027.59</v>
      </c>
      <c r="AF17" s="753">
        <v>-1136.6100000000006</v>
      </c>
      <c r="AG17" s="404">
        <v>-7.4953508922330256E-2</v>
      </c>
      <c r="AH17" s="671">
        <v>0.68303361297224263</v>
      </c>
      <c r="AI17" s="670">
        <v>0.75434265193500893</v>
      </c>
      <c r="AJ17" s="428">
        <v>4967.53</v>
      </c>
      <c r="AK17" s="750">
        <v>5706.05</v>
      </c>
      <c r="AL17" s="753">
        <v>738.52000000000044</v>
      </c>
      <c r="AM17" s="404">
        <v>0.14866945946979696</v>
      </c>
      <c r="AN17" s="671">
        <v>9.9062684214598684E-2</v>
      </c>
      <c r="AO17" s="670">
        <v>0.11507979885211631</v>
      </c>
      <c r="AP17" s="428">
        <v>1759.22</v>
      </c>
      <c r="AQ17" s="429">
        <v>1958.7</v>
      </c>
      <c r="AR17" s="753">
        <v>199.48000000000002</v>
      </c>
      <c r="AS17" s="404">
        <v>0.11339116199224657</v>
      </c>
      <c r="AT17" s="671">
        <v>7.9239682450312487E-2</v>
      </c>
      <c r="AU17" s="670">
        <v>0.10533034914373046</v>
      </c>
      <c r="AV17" s="428">
        <v>2668.18</v>
      </c>
      <c r="AW17" s="750">
        <v>4364.2700000000004</v>
      </c>
      <c r="AX17" s="753">
        <v>1696.0900000000006</v>
      </c>
      <c r="AY17" s="404">
        <v>0.6356730055693397</v>
      </c>
      <c r="AZ17" s="671">
        <v>1.5166835302008843</v>
      </c>
      <c r="BA17" s="670">
        <v>2.2281462194312556</v>
      </c>
      <c r="BB17" s="428">
        <v>4427.3900000000003</v>
      </c>
      <c r="BC17" s="429">
        <v>6322.97</v>
      </c>
      <c r="BD17" s="753">
        <v>1895.58</v>
      </c>
      <c r="BE17" s="404">
        <v>0.42814841249584967</v>
      </c>
      <c r="BF17" s="671">
        <v>0.23994313843125586</v>
      </c>
      <c r="BG17" s="670">
        <v>0.36760128413975779</v>
      </c>
      <c r="BH17" s="428">
        <v>4427.3900000000003</v>
      </c>
      <c r="BI17" s="429">
        <v>6322.97</v>
      </c>
      <c r="BJ17" s="753">
        <v>1895.58</v>
      </c>
      <c r="BK17" s="404">
        <v>0.42814841249584967</v>
      </c>
      <c r="BL17" s="671">
        <v>0.29196330831827594</v>
      </c>
      <c r="BM17" s="670">
        <v>0.45075241007186551</v>
      </c>
      <c r="BN17" s="428">
        <v>5471.21</v>
      </c>
      <c r="BO17" s="429">
        <v>6115.92</v>
      </c>
      <c r="BP17" s="753">
        <v>644.71</v>
      </c>
      <c r="BQ17" s="404">
        <v>0.11783682220203576</v>
      </c>
      <c r="BR17" s="671">
        <v>0.10910709115028082</v>
      </c>
      <c r="BS17" s="670">
        <v>0.12334607011779342</v>
      </c>
      <c r="BT17" s="428">
        <v>-3817.93</v>
      </c>
      <c r="BU17" s="750">
        <v>-3799.69</v>
      </c>
      <c r="BV17" s="753">
        <v>18.239999999999782</v>
      </c>
      <c r="BW17" s="404">
        <v>4.7774579418689662E-3</v>
      </c>
      <c r="BX17" s="671">
        <v>-0.25177259598264329</v>
      </c>
      <c r="BY17" s="670">
        <v>-0.27087261603739488</v>
      </c>
      <c r="BZ17" s="428">
        <v>-0.31</v>
      </c>
      <c r="CA17" s="429">
        <v>0</v>
      </c>
      <c r="CB17" s="753">
        <v>0.31</v>
      </c>
      <c r="CC17" s="404">
        <v>1</v>
      </c>
      <c r="CD17" s="671">
        <v>-2.0442885216496749E-5</v>
      </c>
      <c r="CE17" s="670">
        <v>0</v>
      </c>
      <c r="CF17" s="428">
        <v>5158.18</v>
      </c>
      <c r="CG17" s="750">
        <v>6488.06</v>
      </c>
      <c r="CH17" s="753">
        <v>1329.88</v>
      </c>
      <c r="CI17" s="404">
        <v>0.25781961854762725</v>
      </c>
      <c r="CJ17" s="671">
        <v>0.34015510214848127</v>
      </c>
      <c r="CK17" s="670">
        <v>0.46252135969186442</v>
      </c>
      <c r="CL17" s="428">
        <v>5214.0200000000004</v>
      </c>
      <c r="CM17" s="429">
        <v>5323.84</v>
      </c>
      <c r="CN17" s="753">
        <v>109.81999999999971</v>
      </c>
      <c r="CO17" s="404">
        <v>2.1062443182036067E-2</v>
      </c>
      <c r="CP17" s="671">
        <v>0.34383745927909154</v>
      </c>
      <c r="CQ17" s="670">
        <v>0.37952634771903088</v>
      </c>
      <c r="CR17" s="428">
        <v>77.459999999999994</v>
      </c>
      <c r="CS17" s="750">
        <v>59.79</v>
      </c>
      <c r="CT17" s="753">
        <v>-17.669999999999995</v>
      </c>
      <c r="CU17" s="404">
        <v>-0.22811773818745154</v>
      </c>
      <c r="CV17" s="671">
        <v>5.1080835124833485E-3</v>
      </c>
      <c r="CW17" s="670">
        <v>4.2623144816750416E-3</v>
      </c>
      <c r="CX17" s="428">
        <v>4105.38</v>
      </c>
      <c r="CY17" s="750">
        <v>-367.37</v>
      </c>
      <c r="CZ17" s="753">
        <v>-4472.75</v>
      </c>
      <c r="DA17" s="404">
        <v>-1.0894850172213046</v>
      </c>
      <c r="DB17" s="671">
        <v>8.1869654037505402E-2</v>
      </c>
      <c r="DC17" s="670">
        <v>-7.4091299067309199E-3</v>
      </c>
      <c r="DD17" s="853">
        <v>0.72927157383838248</v>
      </c>
      <c r="DE17" s="848">
        <v>1.0261898159270408</v>
      </c>
      <c r="DF17" s="757"/>
      <c r="DG17" s="754"/>
    </row>
    <row r="18" spans="1:111" s="752" customFormat="1" ht="19.5" customHeight="1">
      <c r="A18" s="758" t="s">
        <v>27</v>
      </c>
      <c r="B18" s="428">
        <v>37665.39</v>
      </c>
      <c r="C18" s="429">
        <v>41451.54</v>
      </c>
      <c r="D18" s="753">
        <v>3786.1500000000015</v>
      </c>
      <c r="E18" s="388">
        <v>0.10052066366497205</v>
      </c>
      <c r="F18" s="428">
        <v>12210.72</v>
      </c>
      <c r="G18" s="750">
        <v>16198.81</v>
      </c>
      <c r="H18" s="753">
        <v>3988.09</v>
      </c>
      <c r="I18" s="404">
        <v>0.32660563832435763</v>
      </c>
      <c r="J18" s="743">
        <v>0.32418939509188671</v>
      </c>
      <c r="K18" s="670">
        <v>0.39078909975359177</v>
      </c>
      <c r="L18" s="428">
        <v>1818.46</v>
      </c>
      <c r="M18" s="429">
        <v>2775.57</v>
      </c>
      <c r="N18" s="753">
        <v>957.11000000000013</v>
      </c>
      <c r="O18" s="404">
        <v>0.52632997151435834</v>
      </c>
      <c r="P18" s="743">
        <v>0.1489232412175531</v>
      </c>
      <c r="Q18" s="670">
        <v>0.17134406786671369</v>
      </c>
      <c r="R18" s="428">
        <v>10392.27</v>
      </c>
      <c r="S18" s="750">
        <v>13423.24</v>
      </c>
      <c r="T18" s="753">
        <v>3030.9699999999993</v>
      </c>
      <c r="U18" s="404">
        <v>0.29165620215795002</v>
      </c>
      <c r="V18" s="743">
        <v>0.85107757773497394</v>
      </c>
      <c r="W18" s="670">
        <v>0.82865593213328637</v>
      </c>
      <c r="X18" s="428">
        <v>599.89</v>
      </c>
      <c r="Y18" s="429">
        <v>2046.29</v>
      </c>
      <c r="Z18" s="753">
        <v>1446.4</v>
      </c>
      <c r="AA18" s="404">
        <v>2.4111087032622649</v>
      </c>
      <c r="AB18" s="671">
        <v>4.9128143139798471E-2</v>
      </c>
      <c r="AC18" s="670">
        <v>0.1263234768479907</v>
      </c>
      <c r="AD18" s="428">
        <v>9792.3700000000008</v>
      </c>
      <c r="AE18" s="429">
        <v>11376.95</v>
      </c>
      <c r="AF18" s="753">
        <v>1584.58</v>
      </c>
      <c r="AG18" s="404">
        <v>0.16181782346868018</v>
      </c>
      <c r="AH18" s="671">
        <v>0.80194861564264852</v>
      </c>
      <c r="AI18" s="670">
        <v>0.70233245528529575</v>
      </c>
      <c r="AJ18" s="428">
        <v>608030.73</v>
      </c>
      <c r="AK18" s="750">
        <v>8323.9</v>
      </c>
      <c r="AL18" s="753">
        <v>-599706.82999999996</v>
      </c>
      <c r="AM18" s="404">
        <v>-0.98631006692704493</v>
      </c>
      <c r="AN18" s="671">
        <v>16.14295590726659</v>
      </c>
      <c r="AO18" s="670">
        <v>0.2008103920867596</v>
      </c>
      <c r="AP18" s="428">
        <v>5418.05</v>
      </c>
      <c r="AQ18" s="429">
        <v>2919.71</v>
      </c>
      <c r="AR18" s="753">
        <v>-2498.34</v>
      </c>
      <c r="AS18" s="404">
        <v>-0.46111423851754785</v>
      </c>
      <c r="AT18" s="671">
        <v>0.44371257386951796</v>
      </c>
      <c r="AU18" s="670">
        <v>0.18024225236298222</v>
      </c>
      <c r="AV18" s="428">
        <v>3428.01</v>
      </c>
      <c r="AW18" s="750">
        <v>8985.27</v>
      </c>
      <c r="AX18" s="753">
        <v>5557.26</v>
      </c>
      <c r="AY18" s="404">
        <v>1.6211329605222855</v>
      </c>
      <c r="AZ18" s="671">
        <v>0.63270180230894879</v>
      </c>
      <c r="BA18" s="670">
        <v>3.0774528977192941</v>
      </c>
      <c r="BB18" s="428">
        <v>8846.06</v>
      </c>
      <c r="BC18" s="429">
        <v>11904.99</v>
      </c>
      <c r="BD18" s="753">
        <v>3058.9300000000003</v>
      </c>
      <c r="BE18" s="404">
        <v>0.34579575539844865</v>
      </c>
      <c r="BF18" s="671">
        <v>0.85121537450431894</v>
      </c>
      <c r="BG18" s="670">
        <v>0.88689392426865643</v>
      </c>
      <c r="BH18" s="428">
        <v>8846.06</v>
      </c>
      <c r="BI18" s="429">
        <v>11904.99</v>
      </c>
      <c r="BJ18" s="753">
        <v>3058.9300000000003</v>
      </c>
      <c r="BK18" s="404">
        <v>0.34579575539844865</v>
      </c>
      <c r="BL18" s="671">
        <v>0.90336251591800543</v>
      </c>
      <c r="BM18" s="670">
        <v>1.0464131423624081</v>
      </c>
      <c r="BN18" s="428">
        <v>2447.2600000000002</v>
      </c>
      <c r="BO18" s="429">
        <v>504.34</v>
      </c>
      <c r="BP18" s="753">
        <v>-1942.9200000000003</v>
      </c>
      <c r="BQ18" s="404">
        <v>-0.79391646167550656</v>
      </c>
      <c r="BR18" s="671">
        <v>6.4973706630941569E-2</v>
      </c>
      <c r="BS18" s="670">
        <v>1.2166978597176364E-2</v>
      </c>
      <c r="BT18" s="428">
        <v>-1896.35</v>
      </c>
      <c r="BU18" s="750">
        <v>-3526.61</v>
      </c>
      <c r="BV18" s="753">
        <v>-1630.2600000000002</v>
      </c>
      <c r="BW18" s="404">
        <v>-0.85968307538165434</v>
      </c>
      <c r="BX18" s="671">
        <v>-0.1936558769736029</v>
      </c>
      <c r="BY18" s="670">
        <v>-0.30997850917864628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2339.7600000000002</v>
      </c>
      <c r="CG18" s="750">
        <v>2011.23</v>
      </c>
      <c r="CH18" s="753">
        <v>-328.5300000000002</v>
      </c>
      <c r="CI18" s="404">
        <v>-0.14041183711149868</v>
      </c>
      <c r="CJ18" s="671">
        <v>0.23893704996849588</v>
      </c>
      <c r="CK18" s="670">
        <v>0.17678112323601666</v>
      </c>
      <c r="CL18" s="428">
        <v>3763.19</v>
      </c>
      <c r="CM18" s="429">
        <v>2438.88</v>
      </c>
      <c r="CN18" s="753">
        <v>-1324.31</v>
      </c>
      <c r="CO18" s="404">
        <v>-0.35191154313228934</v>
      </c>
      <c r="CP18" s="671">
        <v>0.38429818317731046</v>
      </c>
      <c r="CQ18" s="670">
        <v>0.21437028377552858</v>
      </c>
      <c r="CR18" s="428">
        <v>1773.96</v>
      </c>
      <c r="CS18" s="750">
        <v>-471.81</v>
      </c>
      <c r="CT18" s="753">
        <v>-2245.77</v>
      </c>
      <c r="CU18" s="404">
        <v>-1.2659642832983833</v>
      </c>
      <c r="CV18" s="671">
        <v>0.18115737048334571</v>
      </c>
      <c r="CW18" s="670">
        <v>-4.1470692936155996E-2</v>
      </c>
      <c r="CX18" s="428">
        <v>-5034.24</v>
      </c>
      <c r="CY18" s="750">
        <v>-979.73</v>
      </c>
      <c r="CZ18" s="753">
        <v>4054.5099999999998</v>
      </c>
      <c r="DA18" s="404">
        <v>0.8053867117976099</v>
      </c>
      <c r="DB18" s="671">
        <v>-0.13365691952213954</v>
      </c>
      <c r="DC18" s="670">
        <v>-2.3635551296767261E-2</v>
      </c>
      <c r="DD18" s="853">
        <v>1.5140982213703118</v>
      </c>
      <c r="DE18" s="848">
        <v>1.0861153472591512</v>
      </c>
      <c r="DF18" s="757"/>
      <c r="DG18" s="754"/>
    </row>
    <row r="19" spans="1:111" s="752" customFormat="1" ht="19.5" customHeight="1">
      <c r="A19" s="926" t="s">
        <v>438</v>
      </c>
      <c r="B19" s="428">
        <v>44439.22</v>
      </c>
      <c r="C19" s="429">
        <v>40798.519999999997</v>
      </c>
      <c r="D19" s="753">
        <v>-3640.7000000000044</v>
      </c>
      <c r="E19" s="388">
        <v>-8.1925380328457711E-2</v>
      </c>
      <c r="F19" s="428">
        <v>5554.74</v>
      </c>
      <c r="G19" s="750">
        <v>8450.51</v>
      </c>
      <c r="H19" s="753">
        <v>2895.7700000000004</v>
      </c>
      <c r="I19" s="404">
        <v>0.52131512906094624</v>
      </c>
      <c r="J19" s="743">
        <v>0.12499634332015727</v>
      </c>
      <c r="K19" s="670">
        <v>0.20712785659871977</v>
      </c>
      <c r="L19" s="428">
        <v>-2070.0700000000002</v>
      </c>
      <c r="M19" s="429">
        <v>-2359.98</v>
      </c>
      <c r="N19" s="753">
        <v>-289.90999999999985</v>
      </c>
      <c r="O19" s="404">
        <v>-0.14004840416024572</v>
      </c>
      <c r="P19" s="743">
        <v>-0.37266730756074995</v>
      </c>
      <c r="Q19" s="670">
        <v>-0.27927071857201519</v>
      </c>
      <c r="R19" s="428">
        <v>7624.81</v>
      </c>
      <c r="S19" s="750">
        <v>10810.49</v>
      </c>
      <c r="T19" s="753">
        <v>3185.6799999999994</v>
      </c>
      <c r="U19" s="404">
        <v>0.41780450922711504</v>
      </c>
      <c r="V19" s="743">
        <v>1.3726673075607501</v>
      </c>
      <c r="W19" s="670">
        <v>1.2792707185720151</v>
      </c>
      <c r="X19" s="428">
        <v>0</v>
      </c>
      <c r="Y19" s="429">
        <v>0</v>
      </c>
      <c r="Z19" s="753">
        <v>0</v>
      </c>
      <c r="AA19" s="404">
        <v>0</v>
      </c>
      <c r="AB19" s="671">
        <v>0</v>
      </c>
      <c r="AC19" s="670">
        <v>0</v>
      </c>
      <c r="AD19" s="428">
        <v>7624.81</v>
      </c>
      <c r="AE19" s="429">
        <v>10810.49</v>
      </c>
      <c r="AF19" s="753">
        <v>3185.6799999999994</v>
      </c>
      <c r="AG19" s="404">
        <v>0.41780450922711504</v>
      </c>
      <c r="AH19" s="671">
        <v>1.3726673075607501</v>
      </c>
      <c r="AI19" s="670">
        <v>1.2792707185720151</v>
      </c>
      <c r="AJ19" s="428">
        <v>12710.57</v>
      </c>
      <c r="AK19" s="750">
        <v>9241.42</v>
      </c>
      <c r="AL19" s="753">
        <v>-3469.1499999999996</v>
      </c>
      <c r="AM19" s="404">
        <v>-0.27293425865244436</v>
      </c>
      <c r="AN19" s="671">
        <v>0.28602144682107378</v>
      </c>
      <c r="AO19" s="670">
        <v>0.22651360882698687</v>
      </c>
      <c r="AP19" s="428">
        <v>2874.69</v>
      </c>
      <c r="AQ19" s="429">
        <v>2486.73</v>
      </c>
      <c r="AR19" s="753">
        <v>-387.96000000000004</v>
      </c>
      <c r="AS19" s="404">
        <v>-0.13495716059818624</v>
      </c>
      <c r="AT19" s="671">
        <v>0.51752017196124389</v>
      </c>
      <c r="AU19" s="670">
        <v>0.29426981330120905</v>
      </c>
      <c r="AV19" s="428">
        <v>786.77</v>
      </c>
      <c r="AW19" s="750">
        <v>-541.33000000000004</v>
      </c>
      <c r="AX19" s="753">
        <v>-1328.1</v>
      </c>
      <c r="AY19" s="404">
        <v>-1.6880409776681875</v>
      </c>
      <c r="AZ19" s="671">
        <v>0.27368864121000874</v>
      </c>
      <c r="BA19" s="670">
        <v>-0.21768748517128922</v>
      </c>
      <c r="BB19" s="428">
        <v>3661.46</v>
      </c>
      <c r="BC19" s="429">
        <v>1945.4</v>
      </c>
      <c r="BD19" s="753">
        <v>-1716.06</v>
      </c>
      <c r="BE19" s="404">
        <v>-0.46868189192289411</v>
      </c>
      <c r="BF19" s="671">
        <v>0.48020344113492663</v>
      </c>
      <c r="BG19" s="670">
        <v>0.17995484015988175</v>
      </c>
      <c r="BH19" s="428">
        <v>3661.46</v>
      </c>
      <c r="BI19" s="429">
        <v>1945.4</v>
      </c>
      <c r="BJ19" s="753">
        <v>-1716.06</v>
      </c>
      <c r="BK19" s="404">
        <v>-0.46868189192289411</v>
      </c>
      <c r="BL19" s="671">
        <v>0.48020344113492663</v>
      </c>
      <c r="BM19" s="670">
        <v>0.17995484015988175</v>
      </c>
      <c r="BN19" s="428">
        <v>4309.53</v>
      </c>
      <c r="BO19" s="429">
        <v>5407.52</v>
      </c>
      <c r="BP19" s="753">
        <v>1097.9900000000007</v>
      </c>
      <c r="BQ19" s="404">
        <v>0.25478184395978232</v>
      </c>
      <c r="BR19" s="671">
        <v>9.6975824508170924E-2</v>
      </c>
      <c r="BS19" s="670">
        <v>0.1325420628003173</v>
      </c>
      <c r="BT19" s="428">
        <v>-10236.48</v>
      </c>
      <c r="BU19" s="750">
        <v>-8005.52</v>
      </c>
      <c r="BV19" s="753">
        <v>2230.9599999999991</v>
      </c>
      <c r="BW19" s="404">
        <v>0.21794210509862758</v>
      </c>
      <c r="BX19" s="671">
        <v>-1.3425226333508637</v>
      </c>
      <c r="BY19" s="670">
        <v>-0.74053257530417216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3185.11</v>
      </c>
      <c r="CG19" s="750">
        <v>3335.76</v>
      </c>
      <c r="CH19" s="753">
        <v>150.65000000000009</v>
      </c>
      <c r="CI19" s="404">
        <v>4.7298209480991261E-2</v>
      </c>
      <c r="CJ19" s="671">
        <v>0.41772975326598299</v>
      </c>
      <c r="CK19" s="670">
        <v>0.30856695672444084</v>
      </c>
      <c r="CL19" s="428">
        <v>6046.49</v>
      </c>
      <c r="CM19" s="429">
        <v>6087.6</v>
      </c>
      <c r="CN19" s="753">
        <v>41.110000000000582</v>
      </c>
      <c r="CO19" s="404">
        <v>6.7989858579110499E-3</v>
      </c>
      <c r="CP19" s="671">
        <v>0.79300205513317701</v>
      </c>
      <c r="CQ19" s="670">
        <v>0.56311971057741139</v>
      </c>
      <c r="CR19" s="428">
        <v>-74.75</v>
      </c>
      <c r="CS19" s="750">
        <v>-28.86</v>
      </c>
      <c r="CT19" s="753">
        <v>45.89</v>
      </c>
      <c r="CU19" s="404">
        <v>0.61391304347826092</v>
      </c>
      <c r="CV19" s="671">
        <v>-9.8035229730314578E-3</v>
      </c>
      <c r="CW19" s="670">
        <v>-2.6696292212471406E-3</v>
      </c>
      <c r="CX19" s="428">
        <v>5042.9799999999996</v>
      </c>
      <c r="CY19" s="750">
        <v>7476.11</v>
      </c>
      <c r="CZ19" s="753">
        <v>2433.13</v>
      </c>
      <c r="DA19" s="404">
        <v>0.48247861383547036</v>
      </c>
      <c r="DB19" s="671">
        <v>0.1134803896197998</v>
      </c>
      <c r="DC19" s="670">
        <v>0.18324463730547089</v>
      </c>
      <c r="DD19" s="853">
        <v>0.33860909321019145</v>
      </c>
      <c r="DE19" s="848">
        <v>0.30843930293631466</v>
      </c>
      <c r="DF19" s="757"/>
      <c r="DG19" s="754"/>
    </row>
    <row r="20" spans="1:111" s="752" customFormat="1" ht="19.5" customHeight="1">
      <c r="A20" s="758" t="s">
        <v>28</v>
      </c>
      <c r="B20" s="428">
        <v>70485.94</v>
      </c>
      <c r="C20" s="429">
        <v>39052.629999999997</v>
      </c>
      <c r="D20" s="753">
        <v>-31433.310000000005</v>
      </c>
      <c r="E20" s="388">
        <v>-0.44595149046746063</v>
      </c>
      <c r="F20" s="428">
        <v>50206.97</v>
      </c>
      <c r="G20" s="750">
        <v>15058.67</v>
      </c>
      <c r="H20" s="753">
        <v>-35148.300000000003</v>
      </c>
      <c r="I20" s="404">
        <v>-0.70006813794977074</v>
      </c>
      <c r="J20" s="743">
        <v>0.71229765822800972</v>
      </c>
      <c r="K20" s="670">
        <v>0.38559938216709094</v>
      </c>
      <c r="L20" s="428">
        <v>18612.560000000001</v>
      </c>
      <c r="M20" s="429">
        <v>-24740.28</v>
      </c>
      <c r="N20" s="753">
        <v>-43352.84</v>
      </c>
      <c r="O20" s="404">
        <v>-2.3292249964540073</v>
      </c>
      <c r="P20" s="743">
        <v>0.37071665547632132</v>
      </c>
      <c r="Q20" s="670">
        <v>-1.642925968893667</v>
      </c>
      <c r="R20" s="428">
        <v>31594.41</v>
      </c>
      <c r="S20" s="750">
        <v>39798.949999999997</v>
      </c>
      <c r="T20" s="753">
        <v>8204.5399999999972</v>
      </c>
      <c r="U20" s="404">
        <v>0.2596832794155674</v>
      </c>
      <c r="V20" s="743">
        <v>0.62928334452367862</v>
      </c>
      <c r="W20" s="670">
        <v>2.642925968893667</v>
      </c>
      <c r="X20" s="428">
        <v>97.71</v>
      </c>
      <c r="Y20" s="429">
        <v>100.04</v>
      </c>
      <c r="Z20" s="753">
        <v>2.3300000000000125</v>
      </c>
      <c r="AA20" s="404">
        <v>2.3846075120253944E-2</v>
      </c>
      <c r="AB20" s="671">
        <v>1.9461441309842039E-3</v>
      </c>
      <c r="AC20" s="670">
        <v>6.6433489810189088E-3</v>
      </c>
      <c r="AD20" s="428">
        <v>31496.69</v>
      </c>
      <c r="AE20" s="429">
        <v>39698.92</v>
      </c>
      <c r="AF20" s="753">
        <v>8202.23</v>
      </c>
      <c r="AG20" s="404">
        <v>0.26041561827607917</v>
      </c>
      <c r="AH20" s="671">
        <v>0.62733700121716163</v>
      </c>
      <c r="AI20" s="670">
        <v>2.6362832839819186</v>
      </c>
      <c r="AJ20" s="428">
        <v>30319.91</v>
      </c>
      <c r="AK20" s="750">
        <v>43825.56</v>
      </c>
      <c r="AL20" s="753">
        <v>13505.649999999998</v>
      </c>
      <c r="AM20" s="404">
        <v>0.44543832748843903</v>
      </c>
      <c r="AN20" s="671">
        <v>0.43015543241673443</v>
      </c>
      <c r="AO20" s="670">
        <v>1.1222178890384591</v>
      </c>
      <c r="AP20" s="428">
        <v>29676.560000000001</v>
      </c>
      <c r="AQ20" s="429">
        <v>40802.53</v>
      </c>
      <c r="AR20" s="753">
        <v>11125.969999999998</v>
      </c>
      <c r="AS20" s="404">
        <v>0.37490767123952362</v>
      </c>
      <c r="AT20" s="671">
        <v>0.59108446496572087</v>
      </c>
      <c r="AU20" s="670">
        <v>2.7095706327318414</v>
      </c>
      <c r="AV20" s="428">
        <v>-11464.39</v>
      </c>
      <c r="AW20" s="750">
        <v>-14534.41</v>
      </c>
      <c r="AX20" s="753">
        <v>-3070.0200000000004</v>
      </c>
      <c r="AY20" s="404">
        <v>-0.26778747059372549</v>
      </c>
      <c r="AZ20" s="671">
        <v>-0.38631128405718179</v>
      </c>
      <c r="BA20" s="670">
        <v>-0.35621345048946723</v>
      </c>
      <c r="BB20" s="428">
        <v>18212.169999999998</v>
      </c>
      <c r="BC20" s="429">
        <v>26268.11</v>
      </c>
      <c r="BD20" s="753">
        <v>8055.9400000000023</v>
      </c>
      <c r="BE20" s="404">
        <v>0.44233828258796198</v>
      </c>
      <c r="BF20" s="671">
        <v>0.57643646455179887</v>
      </c>
      <c r="BG20" s="670">
        <v>0.66002017641168931</v>
      </c>
      <c r="BH20" s="428">
        <v>18212.169999999998</v>
      </c>
      <c r="BI20" s="429">
        <v>26268.11</v>
      </c>
      <c r="BJ20" s="753">
        <v>8055.9400000000023</v>
      </c>
      <c r="BK20" s="404">
        <v>0.44233828258796198</v>
      </c>
      <c r="BL20" s="671">
        <v>0.57822488648807224</v>
      </c>
      <c r="BM20" s="670">
        <v>0.66168323974556487</v>
      </c>
      <c r="BN20" s="428">
        <v>2943.1</v>
      </c>
      <c r="BO20" s="429">
        <v>3995.86</v>
      </c>
      <c r="BP20" s="753">
        <v>1052.7600000000002</v>
      </c>
      <c r="BQ20" s="404">
        <v>0.35770446128232147</v>
      </c>
      <c r="BR20" s="671">
        <v>4.1754426485622519E-2</v>
      </c>
      <c r="BS20" s="670">
        <v>0.10231986936603246</v>
      </c>
      <c r="BT20" s="428">
        <v>1589.77</v>
      </c>
      <c r="BU20" s="750">
        <v>2553.56</v>
      </c>
      <c r="BV20" s="753">
        <v>963.79</v>
      </c>
      <c r="BW20" s="404">
        <v>0.60624492851167144</v>
      </c>
      <c r="BX20" s="671">
        <v>5.0474192685009127E-2</v>
      </c>
      <c r="BY20" s="670">
        <v>6.4323160428545662E-2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1642.49</v>
      </c>
      <c r="CG20" s="750">
        <v>1943.52</v>
      </c>
      <c r="CH20" s="753">
        <v>301.02999999999997</v>
      </c>
      <c r="CI20" s="404">
        <v>0.18327661051208832</v>
      </c>
      <c r="CJ20" s="671">
        <v>5.2148019363304529E-2</v>
      </c>
      <c r="CK20" s="670">
        <v>4.8956495541944214E-2</v>
      </c>
      <c r="CL20" s="428">
        <v>2439.5700000000002</v>
      </c>
      <c r="CM20" s="429">
        <v>2743.42</v>
      </c>
      <c r="CN20" s="753">
        <v>303.84999999999991</v>
      </c>
      <c r="CO20" s="404">
        <v>0.12455063802227437</v>
      </c>
      <c r="CP20" s="671">
        <v>7.7454805568458157E-2</v>
      </c>
      <c r="CQ20" s="670">
        <v>6.9105658289948441E-2</v>
      </c>
      <c r="CR20" s="428">
        <v>187.13</v>
      </c>
      <c r="CS20" s="750">
        <v>-87.65</v>
      </c>
      <c r="CT20" s="753">
        <v>-274.77999999999997</v>
      </c>
      <c r="CU20" s="404">
        <v>-1.4683909581574306</v>
      </c>
      <c r="CV20" s="671">
        <v>5.9412592243819904E-3</v>
      </c>
      <c r="CW20" s="670">
        <v>-2.2078686271566079E-3</v>
      </c>
      <c r="CX20" s="428">
        <v>7425.56</v>
      </c>
      <c r="CY20" s="750">
        <v>6277.96</v>
      </c>
      <c r="CZ20" s="753">
        <v>-1147.6000000000004</v>
      </c>
      <c r="DA20" s="404">
        <v>-0.15454726646879163</v>
      </c>
      <c r="DB20" s="671">
        <v>0.10534810204701818</v>
      </c>
      <c r="DC20" s="670">
        <v>0.16075639463974642</v>
      </c>
      <c r="DD20" s="853">
        <v>0.76424316332922604</v>
      </c>
      <c r="DE20" s="848">
        <v>0.84186043348282524</v>
      </c>
      <c r="DF20" s="757"/>
      <c r="DG20" s="754"/>
    </row>
    <row r="21" spans="1:111" s="752" customFormat="1" ht="19.5" customHeight="1">
      <c r="A21" s="758" t="s">
        <v>272</v>
      </c>
      <c r="B21" s="428">
        <v>41245.86</v>
      </c>
      <c r="C21" s="429">
        <v>38930.910000000003</v>
      </c>
      <c r="D21" s="753">
        <v>-2314.9499999999971</v>
      </c>
      <c r="E21" s="388">
        <v>-5.6125632972618272E-2</v>
      </c>
      <c r="F21" s="428">
        <v>17519.75</v>
      </c>
      <c r="G21" s="750">
        <v>21263.599999999999</v>
      </c>
      <c r="H21" s="753">
        <v>3743.8499999999985</v>
      </c>
      <c r="I21" s="404">
        <v>0.21369311776709135</v>
      </c>
      <c r="J21" s="743">
        <v>0.4247638429650879</v>
      </c>
      <c r="K21" s="670">
        <v>0.54618810605762869</v>
      </c>
      <c r="L21" s="428">
        <v>-9408.59</v>
      </c>
      <c r="M21" s="429">
        <v>-6880.27</v>
      </c>
      <c r="N21" s="753">
        <v>2528.3199999999997</v>
      </c>
      <c r="O21" s="404">
        <v>0.26872464418154046</v>
      </c>
      <c r="P21" s="743">
        <v>-0.53702764023459237</v>
      </c>
      <c r="Q21" s="670">
        <v>-0.32357032675558234</v>
      </c>
      <c r="R21" s="428">
        <v>26928.34</v>
      </c>
      <c r="S21" s="750">
        <v>28143.86</v>
      </c>
      <c r="T21" s="753">
        <v>1215.5200000000004</v>
      </c>
      <c r="U21" s="404">
        <v>4.5139061672572478E-2</v>
      </c>
      <c r="V21" s="743">
        <v>1.5370276402345924</v>
      </c>
      <c r="W21" s="670">
        <v>1.3235698564683309</v>
      </c>
      <c r="X21" s="428">
        <v>9655.61</v>
      </c>
      <c r="Y21" s="429">
        <v>8343.25</v>
      </c>
      <c r="Z21" s="753">
        <v>-1312.3600000000006</v>
      </c>
      <c r="AA21" s="404">
        <v>-0.13591684005464186</v>
      </c>
      <c r="AB21" s="671">
        <v>0.55112715649481303</v>
      </c>
      <c r="AC21" s="670">
        <v>0.39237241106868076</v>
      </c>
      <c r="AD21" s="428">
        <v>17272.73</v>
      </c>
      <c r="AE21" s="429">
        <v>19800.61</v>
      </c>
      <c r="AF21" s="753">
        <v>2527.880000000001</v>
      </c>
      <c r="AG21" s="404">
        <v>0.14635092426038043</v>
      </c>
      <c r="AH21" s="671">
        <v>0.98590048373977934</v>
      </c>
      <c r="AI21" s="670">
        <v>0.93119744539965021</v>
      </c>
      <c r="AJ21" s="428">
        <v>12524.61</v>
      </c>
      <c r="AK21" s="750">
        <v>17141.61</v>
      </c>
      <c r="AL21" s="753">
        <v>4617</v>
      </c>
      <c r="AM21" s="404">
        <v>0.36863423292222269</v>
      </c>
      <c r="AN21" s="671">
        <v>0.3036573852503015</v>
      </c>
      <c r="AO21" s="670">
        <v>0.44030848495450015</v>
      </c>
      <c r="AP21" s="428">
        <v>10711.65</v>
      </c>
      <c r="AQ21" s="429">
        <v>11485.79</v>
      </c>
      <c r="AR21" s="753">
        <v>774.14000000000124</v>
      </c>
      <c r="AS21" s="404">
        <v>7.2270845294609254E-2</v>
      </c>
      <c r="AT21" s="671">
        <v>0.6114042723212374</v>
      </c>
      <c r="AU21" s="670">
        <v>0.54016206098685082</v>
      </c>
      <c r="AV21" s="428">
        <v>2885.01</v>
      </c>
      <c r="AW21" s="750">
        <v>-484.84</v>
      </c>
      <c r="AX21" s="753">
        <v>-3369.8500000000004</v>
      </c>
      <c r="AY21" s="404">
        <v>-1.168054876759526</v>
      </c>
      <c r="AZ21" s="671">
        <v>0.26933385612860766</v>
      </c>
      <c r="BA21" s="670">
        <v>-4.2212159546709448E-2</v>
      </c>
      <c r="BB21" s="428">
        <v>13596.66</v>
      </c>
      <c r="BC21" s="429">
        <v>11000.95</v>
      </c>
      <c r="BD21" s="753">
        <v>-2595.7099999999991</v>
      </c>
      <c r="BE21" s="404">
        <v>-0.19090791414950431</v>
      </c>
      <c r="BF21" s="671">
        <v>0.50492009533450632</v>
      </c>
      <c r="BG21" s="670">
        <v>0.39088277158854545</v>
      </c>
      <c r="BH21" s="428">
        <v>12406.38</v>
      </c>
      <c r="BI21" s="429">
        <v>10856.71</v>
      </c>
      <c r="BJ21" s="753">
        <v>-1549.67</v>
      </c>
      <c r="BK21" s="404">
        <v>-0.12490911934021046</v>
      </c>
      <c r="BL21" s="671">
        <v>0.7182639918530539</v>
      </c>
      <c r="BM21" s="670">
        <v>0.54830179474268714</v>
      </c>
      <c r="BN21" s="428">
        <v>3182.41</v>
      </c>
      <c r="BO21" s="429">
        <v>3369.37</v>
      </c>
      <c r="BP21" s="753">
        <v>186.96000000000004</v>
      </c>
      <c r="BQ21" s="404">
        <v>5.8747930027871972E-2</v>
      </c>
      <c r="BR21" s="671">
        <v>7.7157077098162094E-2</v>
      </c>
      <c r="BS21" s="670">
        <v>8.6547424655627106E-2</v>
      </c>
      <c r="BT21" s="428">
        <v>-110.99</v>
      </c>
      <c r="BU21" s="750">
        <v>1512.57</v>
      </c>
      <c r="BV21" s="753">
        <v>1623.56</v>
      </c>
      <c r="BW21" s="404">
        <v>14.627984503108388</v>
      </c>
      <c r="BX21" s="671">
        <v>-6.4257358275153957E-3</v>
      </c>
      <c r="BY21" s="670">
        <v>7.6390070810949756E-2</v>
      </c>
      <c r="BZ21" s="428">
        <v>0</v>
      </c>
      <c r="CA21" s="429">
        <v>-12.35</v>
      </c>
      <c r="CB21" s="753">
        <v>-12.35</v>
      </c>
      <c r="CC21" s="404" t="s">
        <v>490</v>
      </c>
      <c r="CD21" s="671">
        <v>0</v>
      </c>
      <c r="CE21" s="670">
        <v>-6.237181581779551E-4</v>
      </c>
      <c r="CF21" s="428">
        <v>2621.42</v>
      </c>
      <c r="CG21" s="750">
        <v>4608.1400000000003</v>
      </c>
      <c r="CH21" s="753">
        <v>1986.7200000000003</v>
      </c>
      <c r="CI21" s="404">
        <v>0.75787931731656899</v>
      </c>
      <c r="CJ21" s="671">
        <v>0.15176639708951625</v>
      </c>
      <c r="CK21" s="670">
        <v>0.23272717355677427</v>
      </c>
      <c r="CL21" s="428">
        <v>4736.0600000000004</v>
      </c>
      <c r="CM21" s="429">
        <v>3708.85</v>
      </c>
      <c r="CN21" s="753">
        <v>-1027.2100000000005</v>
      </c>
      <c r="CO21" s="404">
        <v>-0.21689125560064704</v>
      </c>
      <c r="CP21" s="671">
        <v>0.27419290407480468</v>
      </c>
      <c r="CQ21" s="670">
        <v>0.18730988590755537</v>
      </c>
      <c r="CR21" s="428">
        <v>-0.96</v>
      </c>
      <c r="CS21" s="750">
        <v>2024.71</v>
      </c>
      <c r="CT21" s="753">
        <v>2025.67</v>
      </c>
      <c r="CU21" s="404">
        <v>2110.072916666667</v>
      </c>
      <c r="CV21" s="671">
        <v>-5.5578938592799167E-5</v>
      </c>
      <c r="CW21" s="670">
        <v>0.10225493052991802</v>
      </c>
      <c r="CX21" s="428">
        <v>-2379.1799999999998</v>
      </c>
      <c r="CY21" s="750">
        <v>-2898.02</v>
      </c>
      <c r="CZ21" s="753">
        <v>-518.84000000000015</v>
      </c>
      <c r="DA21" s="404">
        <v>-0.21807513513059129</v>
      </c>
      <c r="DB21" s="671">
        <v>-5.7682880172700964E-2</v>
      </c>
      <c r="DC21" s="670">
        <v>-7.4440078590508149E-2</v>
      </c>
      <c r="DD21" s="853">
        <v>1.1377419782512666</v>
      </c>
      <c r="DE21" s="848">
        <v>1.1463601373897068</v>
      </c>
      <c r="DF21" s="757"/>
      <c r="DG21" s="754"/>
    </row>
    <row r="22" spans="1:111" s="752" customFormat="1" ht="19.5" customHeight="1">
      <c r="A22" s="758" t="s">
        <v>293</v>
      </c>
      <c r="B22" s="428">
        <v>20538.57</v>
      </c>
      <c r="C22" s="429">
        <v>22486.89</v>
      </c>
      <c r="D22" s="753">
        <v>1948.3199999999997</v>
      </c>
      <c r="E22" s="388">
        <v>9.4861521517807704E-2</v>
      </c>
      <c r="F22" s="428">
        <v>709.43</v>
      </c>
      <c r="G22" s="750">
        <v>818.66</v>
      </c>
      <c r="H22" s="753">
        <v>109.23000000000002</v>
      </c>
      <c r="I22" s="404">
        <v>0.15396867908038853</v>
      </c>
      <c r="J22" s="743">
        <v>3.4541353171131189E-2</v>
      </c>
      <c r="K22" s="670">
        <v>3.6406101510702456E-2</v>
      </c>
      <c r="L22" s="428">
        <v>22.25</v>
      </c>
      <c r="M22" s="429">
        <v>111.46</v>
      </c>
      <c r="N22" s="753">
        <v>89.21</v>
      </c>
      <c r="O22" s="404">
        <v>4.0094382022471908</v>
      </c>
      <c r="P22" s="743">
        <v>3.136320708174168E-2</v>
      </c>
      <c r="Q22" s="670">
        <v>0.13614931717684997</v>
      </c>
      <c r="R22" s="428">
        <v>687.18</v>
      </c>
      <c r="S22" s="750">
        <v>707.2</v>
      </c>
      <c r="T22" s="753">
        <v>20.020000000000095</v>
      </c>
      <c r="U22" s="404">
        <v>2.9133560348089435E-2</v>
      </c>
      <c r="V22" s="743">
        <v>0.96863679291825833</v>
      </c>
      <c r="W22" s="670">
        <v>0.86385068282315014</v>
      </c>
      <c r="X22" s="428">
        <v>0</v>
      </c>
      <c r="Y22" s="429">
        <v>0</v>
      </c>
      <c r="Z22" s="753">
        <v>0</v>
      </c>
      <c r="AA22" s="404">
        <v>0</v>
      </c>
      <c r="AB22" s="671">
        <v>0</v>
      </c>
      <c r="AC22" s="670">
        <v>0</v>
      </c>
      <c r="AD22" s="428">
        <v>687.18</v>
      </c>
      <c r="AE22" s="429">
        <v>707.2</v>
      </c>
      <c r="AF22" s="753">
        <v>20.020000000000095</v>
      </c>
      <c r="AG22" s="404">
        <v>2.9133560348089435E-2</v>
      </c>
      <c r="AH22" s="671">
        <v>0.96863679291825833</v>
      </c>
      <c r="AI22" s="670">
        <v>0.86385068282315014</v>
      </c>
      <c r="AJ22" s="428">
        <v>84.75</v>
      </c>
      <c r="AK22" s="750">
        <v>1292.46</v>
      </c>
      <c r="AL22" s="753">
        <v>1207.71</v>
      </c>
      <c r="AM22" s="404">
        <v>14.250265486725665</v>
      </c>
      <c r="AN22" s="671">
        <v>4.1263827033722403E-3</v>
      </c>
      <c r="AO22" s="670">
        <v>5.7476156106958325E-2</v>
      </c>
      <c r="AP22" s="428">
        <v>4.3099999999999996</v>
      </c>
      <c r="AQ22" s="429">
        <v>153.75</v>
      </c>
      <c r="AR22" s="753">
        <v>149.44</v>
      </c>
      <c r="AS22" s="404">
        <v>34.672853828306266</v>
      </c>
      <c r="AT22" s="671">
        <v>6.0752998886429953E-3</v>
      </c>
      <c r="AU22" s="670">
        <v>0.18780690396501601</v>
      </c>
      <c r="AV22" s="428">
        <v>253.38</v>
      </c>
      <c r="AW22" s="750">
        <v>-204.05</v>
      </c>
      <c r="AX22" s="753">
        <v>-457.43</v>
      </c>
      <c r="AY22" s="404">
        <v>-1.8053121793353857</v>
      </c>
      <c r="AZ22" s="671">
        <v>58.788863109048727</v>
      </c>
      <c r="BA22" s="670">
        <v>-1.3271544715447154</v>
      </c>
      <c r="BB22" s="428">
        <v>257.69</v>
      </c>
      <c r="BC22" s="429">
        <v>-50.3</v>
      </c>
      <c r="BD22" s="753">
        <v>-307.99</v>
      </c>
      <c r="BE22" s="404">
        <v>-1.1951957778726376</v>
      </c>
      <c r="BF22" s="671">
        <v>0.3749963619430135</v>
      </c>
      <c r="BG22" s="670">
        <v>-7.1125565610859726E-2</v>
      </c>
      <c r="BH22" s="428">
        <v>257.69</v>
      </c>
      <c r="BI22" s="429">
        <v>-50.3</v>
      </c>
      <c r="BJ22" s="753">
        <v>-307.99</v>
      </c>
      <c r="BK22" s="404">
        <v>-1.1951957778726376</v>
      </c>
      <c r="BL22" s="671">
        <v>0.3749963619430135</v>
      </c>
      <c r="BM22" s="670">
        <v>-7.1125565610859726E-2</v>
      </c>
      <c r="BN22" s="428">
        <v>1701.05</v>
      </c>
      <c r="BO22" s="429">
        <v>1710.84</v>
      </c>
      <c r="BP22" s="753">
        <v>9.7899999999999636</v>
      </c>
      <c r="BQ22" s="404">
        <v>5.7552688045618668E-3</v>
      </c>
      <c r="BR22" s="671">
        <v>8.2822221800251922E-2</v>
      </c>
      <c r="BS22" s="670">
        <v>7.6081663582647494E-2</v>
      </c>
      <c r="BT22" s="428">
        <v>-3305.07</v>
      </c>
      <c r="BU22" s="750">
        <v>-3263.9</v>
      </c>
      <c r="BV22" s="753">
        <v>41.170000000000073</v>
      </c>
      <c r="BW22" s="404">
        <v>1.2456619678251919E-2</v>
      </c>
      <c r="BX22" s="671">
        <v>-4.8096132017811932</v>
      </c>
      <c r="BY22" s="670">
        <v>-4.6152432126696832</v>
      </c>
      <c r="BZ22" s="428">
        <v>0</v>
      </c>
      <c r="CA22" s="429">
        <v>0</v>
      </c>
      <c r="CB22" s="753">
        <v>0</v>
      </c>
      <c r="CC22" s="404">
        <v>0</v>
      </c>
      <c r="CD22" s="671">
        <v>0</v>
      </c>
      <c r="CE22" s="670">
        <v>0</v>
      </c>
      <c r="CF22" s="428">
        <v>286.13</v>
      </c>
      <c r="CG22" s="750">
        <v>1345.18</v>
      </c>
      <c r="CH22" s="753">
        <v>1059.0500000000002</v>
      </c>
      <c r="CI22" s="404">
        <v>3.701289623597666</v>
      </c>
      <c r="CJ22" s="671">
        <v>0.41638289822171776</v>
      </c>
      <c r="CK22" s="670">
        <v>1.9021210407239819</v>
      </c>
      <c r="CL22" s="428">
        <v>1479.17</v>
      </c>
      <c r="CM22" s="429">
        <v>1991.58</v>
      </c>
      <c r="CN22" s="753">
        <v>512.40999999999985</v>
      </c>
      <c r="CO22" s="404">
        <v>0.34641724751042802</v>
      </c>
      <c r="CP22" s="671">
        <v>2.152521901103059</v>
      </c>
      <c r="CQ22" s="670">
        <v>2.8161481900452485</v>
      </c>
      <c r="CR22" s="428">
        <v>85.2</v>
      </c>
      <c r="CS22" s="750">
        <v>181.12</v>
      </c>
      <c r="CT22" s="753">
        <v>95.92</v>
      </c>
      <c r="CU22" s="404">
        <v>1.1258215962441314</v>
      </c>
      <c r="CV22" s="671">
        <v>0.12398498210075964</v>
      </c>
      <c r="CW22" s="670">
        <v>0.25610859728506785</v>
      </c>
      <c r="CX22" s="428">
        <v>1884.06</v>
      </c>
      <c r="CY22" s="750">
        <v>503.52</v>
      </c>
      <c r="CZ22" s="753">
        <v>-1380.54</v>
      </c>
      <c r="DA22" s="404">
        <v>-0.73274736473360724</v>
      </c>
      <c r="DB22" s="671">
        <v>9.1732773995463174E-2</v>
      </c>
      <c r="DC22" s="670">
        <v>2.2391713571774486E-2</v>
      </c>
      <c r="DD22" s="853">
        <v>-1.7417270584126432</v>
      </c>
      <c r="DE22" s="848">
        <v>0.28802319004524884</v>
      </c>
      <c r="DF22" s="757"/>
      <c r="DG22" s="754"/>
    </row>
    <row r="23" spans="1:111" s="752" customFormat="1" ht="19.5" customHeight="1">
      <c r="A23" s="758" t="s">
        <v>2</v>
      </c>
      <c r="B23" s="428">
        <v>18264.2</v>
      </c>
      <c r="C23" s="429">
        <v>19338.45</v>
      </c>
      <c r="D23" s="753">
        <v>1074.25</v>
      </c>
      <c r="E23" s="388">
        <v>5.8817249044579009E-2</v>
      </c>
      <c r="F23" s="428">
        <v>17359.09</v>
      </c>
      <c r="G23" s="750">
        <v>16315.5</v>
      </c>
      <c r="H23" s="753">
        <v>-1043.5900000000001</v>
      </c>
      <c r="I23" s="404">
        <v>-6.011778267178753E-2</v>
      </c>
      <c r="J23" s="743">
        <v>0.95044349054434352</v>
      </c>
      <c r="K23" s="670">
        <v>0.84368188763835772</v>
      </c>
      <c r="L23" s="428">
        <v>750.57</v>
      </c>
      <c r="M23" s="429">
        <v>-30.08</v>
      </c>
      <c r="N23" s="753">
        <v>-780.65000000000009</v>
      </c>
      <c r="O23" s="404">
        <v>-1.0400762087480182</v>
      </c>
      <c r="P23" s="743">
        <v>4.323786557935929E-2</v>
      </c>
      <c r="Q23" s="670">
        <v>-1.8436456130673285E-3</v>
      </c>
      <c r="R23" s="428">
        <v>16608.52</v>
      </c>
      <c r="S23" s="750">
        <v>16345.58</v>
      </c>
      <c r="T23" s="753">
        <v>-262.94000000000051</v>
      </c>
      <c r="U23" s="404">
        <v>-1.5831633402615074E-2</v>
      </c>
      <c r="V23" s="743">
        <v>0.95676213442064073</v>
      </c>
      <c r="W23" s="670">
        <v>1.0018436456130673</v>
      </c>
      <c r="X23" s="428">
        <v>2148.98</v>
      </c>
      <c r="Y23" s="429">
        <v>1890.1</v>
      </c>
      <c r="Z23" s="753">
        <v>-258.88000000000011</v>
      </c>
      <c r="AA23" s="404">
        <v>-0.12046645385252544</v>
      </c>
      <c r="AB23" s="671">
        <v>0.12379565979553075</v>
      </c>
      <c r="AC23" s="670">
        <v>0.1158468940577978</v>
      </c>
      <c r="AD23" s="428">
        <v>14459.54</v>
      </c>
      <c r="AE23" s="429">
        <v>14455.48</v>
      </c>
      <c r="AF23" s="753">
        <v>-4.0600000000013097</v>
      </c>
      <c r="AG23" s="404">
        <v>-2.8078348273882222E-4</v>
      </c>
      <c r="AH23" s="671">
        <v>0.83296647462510998</v>
      </c>
      <c r="AI23" s="670">
        <v>0.88599675155526947</v>
      </c>
      <c r="AJ23" s="428">
        <v>2767.89</v>
      </c>
      <c r="AK23" s="750">
        <v>3736.35</v>
      </c>
      <c r="AL23" s="753">
        <v>968.46</v>
      </c>
      <c r="AM23" s="404">
        <v>0.34989107226081967</v>
      </c>
      <c r="AN23" s="671">
        <v>0.15154728923248759</v>
      </c>
      <c r="AO23" s="670">
        <v>0.1932083491696594</v>
      </c>
      <c r="AP23" s="428">
        <v>2767.53</v>
      </c>
      <c r="AQ23" s="429">
        <v>3388.99</v>
      </c>
      <c r="AR23" s="753">
        <v>621.45999999999958</v>
      </c>
      <c r="AS23" s="404">
        <v>0.22455402470795241</v>
      </c>
      <c r="AT23" s="671">
        <v>0.15942828800357622</v>
      </c>
      <c r="AU23" s="670">
        <v>0.20771597560601882</v>
      </c>
      <c r="AV23" s="428">
        <v>195.19</v>
      </c>
      <c r="AW23" s="750">
        <v>418.43</v>
      </c>
      <c r="AX23" s="753">
        <v>223.24</v>
      </c>
      <c r="AY23" s="404">
        <v>1.1437061324862954</v>
      </c>
      <c r="AZ23" s="671">
        <v>7.0528594089314292E-2</v>
      </c>
      <c r="BA23" s="670">
        <v>0.12346746375763872</v>
      </c>
      <c r="BB23" s="428">
        <v>2962.72</v>
      </c>
      <c r="BC23" s="429">
        <v>3807.42</v>
      </c>
      <c r="BD23" s="753">
        <v>844.70000000000027</v>
      </c>
      <c r="BE23" s="404">
        <v>0.28510962898957726</v>
      </c>
      <c r="BF23" s="671">
        <v>0.17838555151211546</v>
      </c>
      <c r="BG23" s="670">
        <v>0.23293269495484406</v>
      </c>
      <c r="BH23" s="428">
        <v>2240.8200000000002</v>
      </c>
      <c r="BI23" s="429">
        <v>2889.88</v>
      </c>
      <c r="BJ23" s="753">
        <v>649.05999999999995</v>
      </c>
      <c r="BK23" s="404">
        <v>0.28965289492239443</v>
      </c>
      <c r="BL23" s="671">
        <v>0.15497173492379426</v>
      </c>
      <c r="BM23" s="670">
        <v>0.19991587965256083</v>
      </c>
      <c r="BN23" s="428">
        <v>3372.43</v>
      </c>
      <c r="BO23" s="429">
        <v>3429.07</v>
      </c>
      <c r="BP23" s="753">
        <v>56.640000000000327</v>
      </c>
      <c r="BQ23" s="404">
        <v>1.6795011312317924E-2</v>
      </c>
      <c r="BR23" s="671">
        <v>0.18464701437785394</v>
      </c>
      <c r="BS23" s="670">
        <v>0.17731876132782101</v>
      </c>
      <c r="BT23" s="428">
        <v>3081.49</v>
      </c>
      <c r="BU23" s="750">
        <v>2725.55</v>
      </c>
      <c r="BV23" s="753">
        <v>-355.9399999999996</v>
      </c>
      <c r="BW23" s="404">
        <v>-0.11550905568410075</v>
      </c>
      <c r="BX23" s="671">
        <v>0.21311120547403303</v>
      </c>
      <c r="BY23" s="670">
        <v>0.18854787250233132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>
        <v>0</v>
      </c>
      <c r="CF23" s="428">
        <v>1518.51</v>
      </c>
      <c r="CG23" s="750">
        <v>1667.09</v>
      </c>
      <c r="CH23" s="753">
        <v>148.57999999999993</v>
      </c>
      <c r="CI23" s="404">
        <v>9.7845914745375351E-2</v>
      </c>
      <c r="CJ23" s="671">
        <v>0.10501786363881561</v>
      </c>
      <c r="CK23" s="670">
        <v>0.11532581415490872</v>
      </c>
      <c r="CL23" s="428">
        <v>4108.26</v>
      </c>
      <c r="CM23" s="429">
        <v>3763.13</v>
      </c>
      <c r="CN23" s="753">
        <v>-345.13000000000011</v>
      </c>
      <c r="CO23" s="404">
        <v>-8.4008801779828945E-2</v>
      </c>
      <c r="CP23" s="671">
        <v>0.28412107162468514</v>
      </c>
      <c r="CQ23" s="670">
        <v>0.26032549593648913</v>
      </c>
      <c r="CR23" s="428">
        <v>40.74</v>
      </c>
      <c r="CS23" s="750">
        <v>396.93</v>
      </c>
      <c r="CT23" s="753">
        <v>356.19</v>
      </c>
      <c r="CU23" s="404">
        <v>8.7430044182621494</v>
      </c>
      <c r="CV23" s="671">
        <v>2.8175170164472726E-3</v>
      </c>
      <c r="CW23" s="670">
        <v>2.7458790714663228E-2</v>
      </c>
      <c r="CX23" s="428">
        <v>3469.73</v>
      </c>
      <c r="CY23" s="750">
        <v>3012.9</v>
      </c>
      <c r="CZ23" s="753">
        <v>-456.82999999999993</v>
      </c>
      <c r="DA23" s="404">
        <v>-0.13166154138794658</v>
      </c>
      <c r="DB23" s="671">
        <v>0.18997437610188236</v>
      </c>
      <c r="DC23" s="670">
        <v>0.15579842231409446</v>
      </c>
      <c r="DD23" s="853">
        <v>0.76003870109284244</v>
      </c>
      <c r="DE23" s="848">
        <v>0.79157385296095328</v>
      </c>
      <c r="DF23" s="757"/>
      <c r="DG23" s="754"/>
    </row>
    <row r="24" spans="1:111" s="752" customFormat="1" ht="19.5" customHeight="1">
      <c r="A24" s="758" t="s">
        <v>324</v>
      </c>
      <c r="B24" s="428">
        <v>12509.31</v>
      </c>
      <c r="C24" s="429">
        <v>17522.21</v>
      </c>
      <c r="D24" s="753">
        <v>5012.8999999999996</v>
      </c>
      <c r="E24" s="388">
        <v>0.40073353366412695</v>
      </c>
      <c r="F24" s="428">
        <v>3350.33</v>
      </c>
      <c r="G24" s="750">
        <v>10986.07</v>
      </c>
      <c r="H24" s="753">
        <v>7635.74</v>
      </c>
      <c r="I24" s="404">
        <v>2.2791008646909408</v>
      </c>
      <c r="J24" s="743">
        <v>0.26782692250811596</v>
      </c>
      <c r="K24" s="670">
        <v>0.62697970176136464</v>
      </c>
      <c r="L24" s="428">
        <v>412.32</v>
      </c>
      <c r="M24" s="429">
        <v>2518.87</v>
      </c>
      <c r="N24" s="753">
        <v>2106.5499999999997</v>
      </c>
      <c r="O24" s="404">
        <v>5.1090172681412493</v>
      </c>
      <c r="P24" s="743">
        <v>0.12306847385182952</v>
      </c>
      <c r="Q24" s="670">
        <v>0.22927853181346924</v>
      </c>
      <c r="R24" s="428">
        <v>2938.01</v>
      </c>
      <c r="S24" s="750">
        <v>8467.2000000000007</v>
      </c>
      <c r="T24" s="753">
        <v>5529.1900000000005</v>
      </c>
      <c r="U24" s="404">
        <v>1.8819507081323754</v>
      </c>
      <c r="V24" s="743">
        <v>0.8769315261481706</v>
      </c>
      <c r="W24" s="670">
        <v>0.77072146818653087</v>
      </c>
      <c r="X24" s="428">
        <v>58.85</v>
      </c>
      <c r="Y24" s="429">
        <v>567.94000000000005</v>
      </c>
      <c r="Z24" s="753">
        <v>509.09000000000003</v>
      </c>
      <c r="AA24" s="404">
        <v>8.6506372132540363</v>
      </c>
      <c r="AB24" s="671">
        <v>1.756543385278465E-2</v>
      </c>
      <c r="AC24" s="670">
        <v>5.1696375500975333E-2</v>
      </c>
      <c r="AD24" s="428">
        <v>2879.16</v>
      </c>
      <c r="AE24" s="429">
        <v>7899.26</v>
      </c>
      <c r="AF24" s="753">
        <v>5020.1000000000004</v>
      </c>
      <c r="AG24" s="404">
        <v>1.7435988274357801</v>
      </c>
      <c r="AH24" s="671">
        <v>0.85936609229538585</v>
      </c>
      <c r="AI24" s="670">
        <v>0.71902509268555548</v>
      </c>
      <c r="AJ24" s="428">
        <v>771.11</v>
      </c>
      <c r="AK24" s="750">
        <v>518.66</v>
      </c>
      <c r="AL24" s="753">
        <v>-252.45000000000005</v>
      </c>
      <c r="AM24" s="404">
        <v>-0.32738519796138038</v>
      </c>
      <c r="AN24" s="671">
        <v>6.1642888376737009E-2</v>
      </c>
      <c r="AO24" s="670">
        <v>2.9600147469982383E-2</v>
      </c>
      <c r="AP24" s="428">
        <v>138.91999999999999</v>
      </c>
      <c r="AQ24" s="429">
        <v>130.35</v>
      </c>
      <c r="AR24" s="753">
        <v>-8.5699999999999932</v>
      </c>
      <c r="AS24" s="404">
        <v>-6.1690181399366495E-2</v>
      </c>
      <c r="AT24" s="671">
        <v>4.1464572146624357E-2</v>
      </c>
      <c r="AU24" s="670">
        <v>1.186502543675764E-2</v>
      </c>
      <c r="AV24" s="428">
        <v>1076.3</v>
      </c>
      <c r="AW24" s="750">
        <v>3013.52</v>
      </c>
      <c r="AX24" s="753">
        <v>1937.22</v>
      </c>
      <c r="AY24" s="404">
        <v>1.799888506921862</v>
      </c>
      <c r="AZ24" s="671">
        <v>7.7476245321048092</v>
      </c>
      <c r="BA24" s="670">
        <v>23.118680475642503</v>
      </c>
      <c r="BB24" s="428">
        <v>1215.22</v>
      </c>
      <c r="BC24" s="429">
        <v>3143.87</v>
      </c>
      <c r="BD24" s="753">
        <v>1928.6499999999999</v>
      </c>
      <c r="BE24" s="404">
        <v>1.5870788828360296</v>
      </c>
      <c r="BF24" s="671">
        <v>0.413620103403324</v>
      </c>
      <c r="BG24" s="670">
        <v>0.37129983938019651</v>
      </c>
      <c r="BH24" s="428">
        <v>1215.22</v>
      </c>
      <c r="BI24" s="429">
        <v>3143.87</v>
      </c>
      <c r="BJ24" s="753">
        <v>1928.6499999999999</v>
      </c>
      <c r="BK24" s="404">
        <v>1.5870788828360296</v>
      </c>
      <c r="BL24" s="671">
        <v>0.42207449394962421</v>
      </c>
      <c r="BM24" s="670">
        <v>0.39799550844003106</v>
      </c>
      <c r="BN24" s="428">
        <v>2388.4</v>
      </c>
      <c r="BO24" s="429">
        <v>3195.7</v>
      </c>
      <c r="BP24" s="753">
        <v>807.29999999999973</v>
      </c>
      <c r="BQ24" s="404">
        <v>0.33800870875900174</v>
      </c>
      <c r="BR24" s="671">
        <v>0.19092979548832031</v>
      </c>
      <c r="BS24" s="670">
        <v>0.18237996234493251</v>
      </c>
      <c r="BT24" s="428">
        <v>-1293.76</v>
      </c>
      <c r="BU24" s="750">
        <v>1489.91</v>
      </c>
      <c r="BV24" s="753">
        <v>2783.67</v>
      </c>
      <c r="BW24" s="404">
        <v>2.1516123546871135</v>
      </c>
      <c r="BX24" s="671">
        <v>-0.44935328359660459</v>
      </c>
      <c r="BY24" s="670">
        <v>0.18861387015998968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675.67</v>
      </c>
      <c r="CG24" s="750">
        <v>1279.93</v>
      </c>
      <c r="CH24" s="753">
        <v>604.2600000000001</v>
      </c>
      <c r="CI24" s="404">
        <v>0.89431231222342289</v>
      </c>
      <c r="CJ24" s="671">
        <v>0.2346760860806624</v>
      </c>
      <c r="CK24" s="670">
        <v>0.1620316333428701</v>
      </c>
      <c r="CL24" s="428">
        <v>897.72</v>
      </c>
      <c r="CM24" s="429">
        <v>1714.59</v>
      </c>
      <c r="CN24" s="753">
        <v>816.86999999999989</v>
      </c>
      <c r="CO24" s="404">
        <v>0.90993851089426536</v>
      </c>
      <c r="CP24" s="671">
        <v>0.31179927478848002</v>
      </c>
      <c r="CQ24" s="670">
        <v>0.21705704078609894</v>
      </c>
      <c r="CR24" s="428">
        <v>128.47999999999999</v>
      </c>
      <c r="CS24" s="750">
        <v>245.85</v>
      </c>
      <c r="CT24" s="753">
        <v>117.37</v>
      </c>
      <c r="CU24" s="404">
        <v>0.9135273972602741</v>
      </c>
      <c r="CV24" s="671">
        <v>4.4624126481334833E-2</v>
      </c>
      <c r="CW24" s="670">
        <v>3.1123168499327784E-2</v>
      </c>
      <c r="CX24" s="428">
        <v>1255.82</v>
      </c>
      <c r="CY24" s="750">
        <v>25.11</v>
      </c>
      <c r="CZ24" s="753">
        <v>-1230.71</v>
      </c>
      <c r="DA24" s="404">
        <v>-0.9800050962717588</v>
      </c>
      <c r="DB24" s="671">
        <v>0.10039082891062737</v>
      </c>
      <c r="DC24" s="670">
        <v>1.4330384123920441E-3</v>
      </c>
      <c r="DD24" s="853">
        <v>0.56382417093874604</v>
      </c>
      <c r="DE24" s="848">
        <v>0.99682122122831751</v>
      </c>
      <c r="DF24" s="757"/>
      <c r="DG24" s="754"/>
    </row>
    <row r="25" spans="1:111" s="752" customFormat="1" ht="19.5" customHeight="1">
      <c r="A25" s="758" t="s">
        <v>483</v>
      </c>
      <c r="B25" s="428">
        <v>16528.68</v>
      </c>
      <c r="C25" s="429">
        <v>13550.04</v>
      </c>
      <c r="D25" s="753">
        <v>-2978.6399999999994</v>
      </c>
      <c r="E25" s="388">
        <v>-0.18021039792651314</v>
      </c>
      <c r="F25" s="428">
        <v>5829.51</v>
      </c>
      <c r="G25" s="750">
        <v>6020.69</v>
      </c>
      <c r="H25" s="753">
        <v>191.17999999999938</v>
      </c>
      <c r="I25" s="404">
        <v>3.2795209202831695E-2</v>
      </c>
      <c r="J25" s="743">
        <v>0.35269059598225633</v>
      </c>
      <c r="K25" s="670">
        <v>0.44433005363821798</v>
      </c>
      <c r="L25" s="428">
        <v>64.459999999999994</v>
      </c>
      <c r="M25" s="429">
        <v>-884.92</v>
      </c>
      <c r="N25" s="753">
        <v>-949.38</v>
      </c>
      <c r="O25" s="404">
        <v>-14.728203537077258</v>
      </c>
      <c r="P25" s="743">
        <v>1.1057533137433505E-2</v>
      </c>
      <c r="Q25" s="670">
        <v>-0.14697983121535904</v>
      </c>
      <c r="R25" s="428">
        <v>5765.04</v>
      </c>
      <c r="S25" s="750">
        <v>6905.61</v>
      </c>
      <c r="T25" s="753">
        <v>1140.5699999999997</v>
      </c>
      <c r="U25" s="404">
        <v>0.1978425128012988</v>
      </c>
      <c r="V25" s="743">
        <v>0.98894075145252336</v>
      </c>
      <c r="W25" s="670">
        <v>1.146979831215359</v>
      </c>
      <c r="X25" s="428">
        <v>461.66</v>
      </c>
      <c r="Y25" s="429">
        <v>339.56</v>
      </c>
      <c r="Z25" s="753">
        <v>-122.10000000000002</v>
      </c>
      <c r="AA25" s="404">
        <v>-0.2644803535069099</v>
      </c>
      <c r="AB25" s="671">
        <v>7.9193620046967922E-2</v>
      </c>
      <c r="AC25" s="670">
        <v>5.6398851294452969E-2</v>
      </c>
      <c r="AD25" s="428">
        <v>5303.38</v>
      </c>
      <c r="AE25" s="429">
        <v>6566.05</v>
      </c>
      <c r="AF25" s="753">
        <v>1262.67</v>
      </c>
      <c r="AG25" s="404">
        <v>0.23808778552545737</v>
      </c>
      <c r="AH25" s="671">
        <v>0.90974713140555552</v>
      </c>
      <c r="AI25" s="670">
        <v>1.0905809799209061</v>
      </c>
      <c r="AJ25" s="428">
        <v>4725.74</v>
      </c>
      <c r="AK25" s="750">
        <v>3575.67</v>
      </c>
      <c r="AL25" s="753">
        <v>-1150.0699999999997</v>
      </c>
      <c r="AM25" s="404">
        <v>-0.24336294421614388</v>
      </c>
      <c r="AN25" s="671">
        <v>0.28591151864516706</v>
      </c>
      <c r="AO25" s="670">
        <v>0.26388630587068379</v>
      </c>
      <c r="AP25" s="428">
        <v>3353.88</v>
      </c>
      <c r="AQ25" s="429">
        <v>2879.24</v>
      </c>
      <c r="AR25" s="753">
        <v>-474.64000000000033</v>
      </c>
      <c r="AS25" s="404">
        <v>-0.14151967273724769</v>
      </c>
      <c r="AT25" s="671">
        <v>0.57532794351497807</v>
      </c>
      <c r="AU25" s="670">
        <v>0.47822425668818691</v>
      </c>
      <c r="AV25" s="428">
        <v>-1951.05</v>
      </c>
      <c r="AW25" s="750">
        <v>1692.12</v>
      </c>
      <c r="AX25" s="753">
        <v>3643.17</v>
      </c>
      <c r="AY25" s="404">
        <v>1.8672868455447067</v>
      </c>
      <c r="AZ25" s="671">
        <v>-0.58172922108125513</v>
      </c>
      <c r="BA25" s="670">
        <v>0.58769675330990123</v>
      </c>
      <c r="BB25" s="428">
        <v>1402.83</v>
      </c>
      <c r="BC25" s="429">
        <v>4571.3599999999997</v>
      </c>
      <c r="BD25" s="753">
        <v>3168.5299999999997</v>
      </c>
      <c r="BE25" s="404">
        <v>2.2586699742663043</v>
      </c>
      <c r="BF25" s="671">
        <v>0.24333395778693642</v>
      </c>
      <c r="BG25" s="670">
        <v>0.66197772535663035</v>
      </c>
      <c r="BH25" s="428">
        <v>1192.23</v>
      </c>
      <c r="BI25" s="429">
        <v>4571.3599999999997</v>
      </c>
      <c r="BJ25" s="753">
        <v>3379.1299999999997</v>
      </c>
      <c r="BK25" s="404">
        <v>2.8342937184939143</v>
      </c>
      <c r="BL25" s="671">
        <v>0.22480568995621661</v>
      </c>
      <c r="BM25" s="670">
        <v>0.6962115731680385</v>
      </c>
      <c r="BN25" s="428">
        <v>4812.71</v>
      </c>
      <c r="BO25" s="429">
        <v>2108.46</v>
      </c>
      <c r="BP25" s="753">
        <v>-2704.25</v>
      </c>
      <c r="BQ25" s="404">
        <v>-0.56189755875587766</v>
      </c>
      <c r="BR25" s="671">
        <v>0.29117328183496805</v>
      </c>
      <c r="BS25" s="670">
        <v>0.1556054447071743</v>
      </c>
      <c r="BT25" s="428">
        <v>-710.5</v>
      </c>
      <c r="BU25" s="750">
        <v>706.09</v>
      </c>
      <c r="BV25" s="753">
        <v>1416.5900000000001</v>
      </c>
      <c r="BW25" s="404">
        <v>1.9937931034482761</v>
      </c>
      <c r="BX25" s="671">
        <v>-0.13397116555856831</v>
      </c>
      <c r="BY25" s="670">
        <v>0.10753649454390388</v>
      </c>
      <c r="BZ25" s="428">
        <v>0</v>
      </c>
      <c r="CA25" s="429">
        <v>0</v>
      </c>
      <c r="CB25" s="753">
        <v>0</v>
      </c>
      <c r="CC25" s="404">
        <v>0</v>
      </c>
      <c r="CD25" s="671">
        <v>0</v>
      </c>
      <c r="CE25" s="670">
        <v>0</v>
      </c>
      <c r="CF25" s="428">
        <v>656.55</v>
      </c>
      <c r="CG25" s="750">
        <v>953.74</v>
      </c>
      <c r="CH25" s="753">
        <v>297.19000000000005</v>
      </c>
      <c r="CI25" s="404">
        <v>0.45265402482674599</v>
      </c>
      <c r="CJ25" s="671">
        <v>0.12379840780785083</v>
      </c>
      <c r="CK25" s="670">
        <v>0.14525323444079774</v>
      </c>
      <c r="CL25" s="428">
        <v>1366.32</v>
      </c>
      <c r="CM25" s="429">
        <v>1216.93</v>
      </c>
      <c r="CN25" s="753">
        <v>-149.38999999999987</v>
      </c>
      <c r="CO25" s="404">
        <v>-0.10933749048539133</v>
      </c>
      <c r="CP25" s="671">
        <v>0.25763192530046874</v>
      </c>
      <c r="CQ25" s="670">
        <v>0.18533669405502548</v>
      </c>
      <c r="CR25" s="428">
        <v>1762.41</v>
      </c>
      <c r="CS25" s="750">
        <v>300.91000000000003</v>
      </c>
      <c r="CT25" s="753">
        <v>-1461.5</v>
      </c>
      <c r="CU25" s="404">
        <v>-0.82926220346003476</v>
      </c>
      <c r="CV25" s="671">
        <v>0.33231825741319687</v>
      </c>
      <c r="CW25" s="670">
        <v>4.5828161527859221E-2</v>
      </c>
      <c r="CX25" s="428">
        <v>1036.3699999999999</v>
      </c>
      <c r="CY25" s="750">
        <v>-1182.98</v>
      </c>
      <c r="CZ25" s="753">
        <v>-2219.35</v>
      </c>
      <c r="DA25" s="404">
        <v>-2.1414649208294336</v>
      </c>
      <c r="DB25" s="671">
        <v>6.2701316741566773E-2</v>
      </c>
      <c r="DC25" s="670">
        <v>-8.730453932239314E-2</v>
      </c>
      <c r="DD25" s="853">
        <v>0.80458311491916479</v>
      </c>
      <c r="DE25" s="848">
        <v>1.1801661577356248</v>
      </c>
      <c r="DF25" s="757"/>
      <c r="DG25" s="754"/>
    </row>
    <row r="26" spans="1:111" s="752" customFormat="1" ht="19.5" customHeight="1">
      <c r="A26" s="758" t="s">
        <v>51</v>
      </c>
      <c r="B26" s="428">
        <v>23176.9</v>
      </c>
      <c r="C26" s="429">
        <v>10410.98</v>
      </c>
      <c r="D26" s="753">
        <v>-12765.920000000002</v>
      </c>
      <c r="E26" s="388">
        <v>-0.55080360186219901</v>
      </c>
      <c r="F26" s="428">
        <v>2956.66</v>
      </c>
      <c r="G26" s="750">
        <v>2322.71</v>
      </c>
      <c r="H26" s="753">
        <v>-633.94999999999982</v>
      </c>
      <c r="I26" s="404">
        <v>-0.21441423768711987</v>
      </c>
      <c r="J26" s="743">
        <v>0.12756926077257957</v>
      </c>
      <c r="K26" s="670">
        <v>0.22310195581972112</v>
      </c>
      <c r="L26" s="428">
        <v>638.47</v>
      </c>
      <c r="M26" s="429">
        <v>-116.24</v>
      </c>
      <c r="N26" s="753">
        <v>-754.71</v>
      </c>
      <c r="O26" s="404">
        <v>-1.1820602377558851</v>
      </c>
      <c r="P26" s="743">
        <v>0.21594298972489229</v>
      </c>
      <c r="Q26" s="670">
        <v>-5.0044990549831872E-2</v>
      </c>
      <c r="R26" s="428">
        <v>2318.19</v>
      </c>
      <c r="S26" s="750">
        <v>2438.9499999999998</v>
      </c>
      <c r="T26" s="753">
        <v>120.75999999999976</v>
      </c>
      <c r="U26" s="404">
        <v>5.2092365164201279E-2</v>
      </c>
      <c r="V26" s="743">
        <v>0.78405701027510777</v>
      </c>
      <c r="W26" s="670">
        <v>1.0500449905498317</v>
      </c>
      <c r="X26" s="428">
        <v>94.23</v>
      </c>
      <c r="Y26" s="429">
        <v>162.85</v>
      </c>
      <c r="Z26" s="753">
        <v>68.61999999999999</v>
      </c>
      <c r="AA26" s="404">
        <v>0.72821818953624096</v>
      </c>
      <c r="AB26" s="671">
        <v>3.1870421353824924E-2</v>
      </c>
      <c r="AC26" s="670">
        <v>7.0112067369581213E-2</v>
      </c>
      <c r="AD26" s="428">
        <v>2223.9499999999998</v>
      </c>
      <c r="AE26" s="429">
        <v>2276.1</v>
      </c>
      <c r="AF26" s="753">
        <v>52.150000000000091</v>
      </c>
      <c r="AG26" s="404">
        <v>2.3449268193979224E-2</v>
      </c>
      <c r="AH26" s="671">
        <v>0.75218320672650896</v>
      </c>
      <c r="AI26" s="670">
        <v>0.9799329231802506</v>
      </c>
      <c r="AJ26" s="428">
        <v>5511.68</v>
      </c>
      <c r="AK26" s="750">
        <v>3078.57</v>
      </c>
      <c r="AL26" s="753">
        <v>-2433.11</v>
      </c>
      <c r="AM26" s="404">
        <v>-0.44144616523455643</v>
      </c>
      <c r="AN26" s="671">
        <v>0.23780919795140851</v>
      </c>
      <c r="AO26" s="670">
        <v>0.29570415081001022</v>
      </c>
      <c r="AP26" s="428">
        <v>2883</v>
      </c>
      <c r="AQ26" s="429">
        <v>1488.86</v>
      </c>
      <c r="AR26" s="753">
        <v>-1394.14</v>
      </c>
      <c r="AS26" s="404">
        <v>-0.48357266736038851</v>
      </c>
      <c r="AT26" s="671">
        <v>0.97508675329594885</v>
      </c>
      <c r="AU26" s="670">
        <v>0.64100124423625848</v>
      </c>
      <c r="AV26" s="428">
        <v>-869.47</v>
      </c>
      <c r="AW26" s="750">
        <v>-1277.3499999999999</v>
      </c>
      <c r="AX26" s="753">
        <v>-407.87999999999988</v>
      </c>
      <c r="AY26" s="404">
        <v>-0.46911336791378638</v>
      </c>
      <c r="AZ26" s="671">
        <v>-0.3015851543531044</v>
      </c>
      <c r="BA26" s="670">
        <v>-0.85793828835484864</v>
      </c>
      <c r="BB26" s="428">
        <v>2013.53</v>
      </c>
      <c r="BC26" s="429">
        <v>211.52</v>
      </c>
      <c r="BD26" s="753">
        <v>-1802.01</v>
      </c>
      <c r="BE26" s="404">
        <v>-0.89495065879326363</v>
      </c>
      <c r="BF26" s="671">
        <v>0.86857850305626372</v>
      </c>
      <c r="BG26" s="670">
        <v>8.6725845138276733E-2</v>
      </c>
      <c r="BH26" s="428">
        <v>1353</v>
      </c>
      <c r="BI26" s="429">
        <v>78.930000000000007</v>
      </c>
      <c r="BJ26" s="753">
        <v>-1274.07</v>
      </c>
      <c r="BK26" s="404">
        <v>-0.94166297117516629</v>
      </c>
      <c r="BL26" s="671">
        <v>0.60837698689269093</v>
      </c>
      <c r="BM26" s="670">
        <v>3.4677738236457104E-2</v>
      </c>
      <c r="BN26" s="428">
        <v>1244.03</v>
      </c>
      <c r="BO26" s="429">
        <v>1026.46</v>
      </c>
      <c r="BP26" s="753">
        <v>-217.56999999999994</v>
      </c>
      <c r="BQ26" s="404">
        <v>-0.17489128075689489</v>
      </c>
      <c r="BR26" s="671">
        <v>5.3675426825848145E-2</v>
      </c>
      <c r="BS26" s="670">
        <v>9.8593984427978926E-2</v>
      </c>
      <c r="BT26" s="428">
        <v>-1443.85</v>
      </c>
      <c r="BU26" s="750">
        <v>-819.76</v>
      </c>
      <c r="BV26" s="753">
        <v>624.08999999999992</v>
      </c>
      <c r="BW26" s="404">
        <v>0.43224019115559092</v>
      </c>
      <c r="BX26" s="671">
        <v>-0.64922772544346774</v>
      </c>
      <c r="BY26" s="670">
        <v>-0.36015992267475067</v>
      </c>
      <c r="BZ26" s="428">
        <v>0</v>
      </c>
      <c r="CA26" s="429">
        <v>0</v>
      </c>
      <c r="CB26" s="753">
        <v>0</v>
      </c>
      <c r="CC26" s="404">
        <v>0</v>
      </c>
      <c r="CD26" s="671">
        <v>0</v>
      </c>
      <c r="CE26" s="670">
        <v>0</v>
      </c>
      <c r="CF26" s="428">
        <v>434.46</v>
      </c>
      <c r="CG26" s="750">
        <v>487.09</v>
      </c>
      <c r="CH26" s="753">
        <v>52.629999999999995</v>
      </c>
      <c r="CI26" s="404">
        <v>0.1211388850527091</v>
      </c>
      <c r="CJ26" s="671">
        <v>0.19535511140088582</v>
      </c>
      <c r="CK26" s="670">
        <v>0.21400202100083476</v>
      </c>
      <c r="CL26" s="428">
        <v>395.4</v>
      </c>
      <c r="CM26" s="429">
        <v>371.66</v>
      </c>
      <c r="CN26" s="753">
        <v>-23.739999999999952</v>
      </c>
      <c r="CO26" s="404">
        <v>-6.0040465351542623E-2</v>
      </c>
      <c r="CP26" s="671">
        <v>0.1777917669012343</v>
      </c>
      <c r="CQ26" s="670">
        <v>0.163288080488555</v>
      </c>
      <c r="CR26" s="428">
        <v>1.74</v>
      </c>
      <c r="CS26" s="750">
        <v>-39.200000000000003</v>
      </c>
      <c r="CT26" s="753">
        <v>-40.940000000000005</v>
      </c>
      <c r="CU26" s="404">
        <v>-23.52873563218391</v>
      </c>
      <c r="CV26" s="671">
        <v>7.8239169046066684E-4</v>
      </c>
      <c r="CW26" s="670">
        <v>-1.7222441896226001E-2</v>
      </c>
      <c r="CX26" s="428">
        <v>1483.2</v>
      </c>
      <c r="CY26" s="750">
        <v>2197.37</v>
      </c>
      <c r="CZ26" s="753">
        <v>714.16999999999985</v>
      </c>
      <c r="DA26" s="404">
        <v>0.48150620280474637</v>
      </c>
      <c r="DB26" s="671">
        <v>6.3994753396701021E-2</v>
      </c>
      <c r="DC26" s="670">
        <v>0.2110627433728621</v>
      </c>
      <c r="DD26" s="853">
        <v>0.33307853144180405</v>
      </c>
      <c r="DE26" s="848">
        <v>3.4585475154870177E-2</v>
      </c>
      <c r="DF26" s="757"/>
      <c r="DG26" s="754"/>
    </row>
    <row r="27" spans="1:111" s="752" customFormat="1" ht="19.5" customHeight="1">
      <c r="A27" s="758" t="s">
        <v>511</v>
      </c>
      <c r="B27" s="428">
        <v>2590.36</v>
      </c>
      <c r="C27" s="429">
        <v>9706.68</v>
      </c>
      <c r="D27" s="753">
        <v>7116.32</v>
      </c>
      <c r="E27" s="388">
        <v>2.7472320449667227</v>
      </c>
      <c r="F27" s="428">
        <v>178.16</v>
      </c>
      <c r="G27" s="750">
        <v>9.1999999999999993</v>
      </c>
      <c r="H27" s="753">
        <v>-168.96</v>
      </c>
      <c r="I27" s="404">
        <v>-0.94836102379883258</v>
      </c>
      <c r="J27" s="743">
        <v>6.8778084899396214E-2</v>
      </c>
      <c r="K27" s="670">
        <v>9.4780089587789015E-4</v>
      </c>
      <c r="L27" s="428">
        <v>-11.21</v>
      </c>
      <c r="M27" s="429">
        <v>-36.07</v>
      </c>
      <c r="N27" s="753">
        <v>-24.86</v>
      </c>
      <c r="O27" s="404">
        <v>-2.2176628010704724</v>
      </c>
      <c r="P27" s="743">
        <v>-6.2920969914683433E-2</v>
      </c>
      <c r="Q27" s="670">
        <v>-3.920652173913044</v>
      </c>
      <c r="R27" s="428">
        <v>189.38</v>
      </c>
      <c r="S27" s="750">
        <v>45.27</v>
      </c>
      <c r="T27" s="753">
        <v>-144.10999999999999</v>
      </c>
      <c r="U27" s="404">
        <v>-0.76095680642095254</v>
      </c>
      <c r="V27" s="743">
        <v>1.0629770992366412</v>
      </c>
      <c r="W27" s="670">
        <v>4.9206521739130444</v>
      </c>
      <c r="X27" s="428">
        <v>0</v>
      </c>
      <c r="Y27" s="429">
        <v>0</v>
      </c>
      <c r="Z27" s="753">
        <v>0</v>
      </c>
      <c r="AA27" s="404">
        <v>0</v>
      </c>
      <c r="AB27" s="671">
        <v>0</v>
      </c>
      <c r="AC27" s="670">
        <v>0</v>
      </c>
      <c r="AD27" s="428">
        <v>189.38</v>
      </c>
      <c r="AE27" s="429">
        <v>45.27</v>
      </c>
      <c r="AF27" s="753">
        <v>-144.10999999999999</v>
      </c>
      <c r="AG27" s="404">
        <v>-0.76095680642095254</v>
      </c>
      <c r="AH27" s="671">
        <v>1.0629770992366412</v>
      </c>
      <c r="AI27" s="670">
        <v>4.9206521739130444</v>
      </c>
      <c r="AJ27" s="428">
        <v>222.46</v>
      </c>
      <c r="AK27" s="750">
        <v>575.91999999999996</v>
      </c>
      <c r="AL27" s="753">
        <v>353.45999999999992</v>
      </c>
      <c r="AM27" s="404">
        <v>1.5888699091971585</v>
      </c>
      <c r="AN27" s="671">
        <v>8.5879954909742276E-2</v>
      </c>
      <c r="AO27" s="670">
        <v>5.9332336081955928E-2</v>
      </c>
      <c r="AP27" s="428">
        <v>55.7</v>
      </c>
      <c r="AQ27" s="429">
        <v>52.65</v>
      </c>
      <c r="AR27" s="753">
        <v>-3.0500000000000043</v>
      </c>
      <c r="AS27" s="404">
        <v>-5.4757630161579966E-2</v>
      </c>
      <c r="AT27" s="671">
        <v>0.3126403233048945</v>
      </c>
      <c r="AU27" s="670">
        <v>5.7228260869565224</v>
      </c>
      <c r="AV27" s="428">
        <v>114.53</v>
      </c>
      <c r="AW27" s="750">
        <v>118.5</v>
      </c>
      <c r="AX27" s="753">
        <v>3.9699999999999989</v>
      </c>
      <c r="AY27" s="404">
        <v>3.4663406967606732E-2</v>
      </c>
      <c r="AZ27" s="671">
        <v>2.0561938958707362</v>
      </c>
      <c r="BA27" s="670">
        <v>2.2507122507122506</v>
      </c>
      <c r="BB27" s="428">
        <v>170.22</v>
      </c>
      <c r="BC27" s="429">
        <v>171.15</v>
      </c>
      <c r="BD27" s="753">
        <v>0.93000000000000682</v>
      </c>
      <c r="BE27" s="404">
        <v>5.4635178004935189E-3</v>
      </c>
      <c r="BF27" s="671">
        <v>0.89882775372267398</v>
      </c>
      <c r="BG27" s="670">
        <v>3.780649436713055</v>
      </c>
      <c r="BH27" s="428">
        <v>170.22</v>
      </c>
      <c r="BI27" s="429">
        <v>171.15</v>
      </c>
      <c r="BJ27" s="753">
        <v>0.93000000000000682</v>
      </c>
      <c r="BK27" s="404">
        <v>5.4635178004935189E-3</v>
      </c>
      <c r="BL27" s="671">
        <v>0.89882775372267398</v>
      </c>
      <c r="BM27" s="670">
        <v>3.780649436713055</v>
      </c>
      <c r="BN27" s="428">
        <v>206.37</v>
      </c>
      <c r="BO27" s="429">
        <v>217</v>
      </c>
      <c r="BP27" s="753">
        <v>10.629999999999995</v>
      </c>
      <c r="BQ27" s="404">
        <v>5.1509424819498932E-2</v>
      </c>
      <c r="BR27" s="671">
        <v>7.9668463070770079E-2</v>
      </c>
      <c r="BS27" s="670">
        <v>2.2355738522337194E-2</v>
      </c>
      <c r="BT27" s="428">
        <v>-621.22</v>
      </c>
      <c r="BU27" s="750">
        <v>-1246.73</v>
      </c>
      <c r="BV27" s="753">
        <v>-625.51</v>
      </c>
      <c r="BW27" s="404">
        <v>-1.0069057660732108</v>
      </c>
      <c r="BX27" s="671">
        <v>-3.2802830288309224</v>
      </c>
      <c r="BY27" s="670">
        <v>-27.539871879832116</v>
      </c>
      <c r="BZ27" s="428">
        <v>0</v>
      </c>
      <c r="CA27" s="429">
        <v>0</v>
      </c>
      <c r="CB27" s="753">
        <v>0</v>
      </c>
      <c r="CC27" s="404">
        <v>0</v>
      </c>
      <c r="CD27" s="671">
        <v>0</v>
      </c>
      <c r="CE27" s="670">
        <v>0</v>
      </c>
      <c r="CF27" s="428">
        <v>125.05</v>
      </c>
      <c r="CG27" s="750">
        <v>196.59</v>
      </c>
      <c r="CH27" s="753">
        <v>71.540000000000006</v>
      </c>
      <c r="CI27" s="404">
        <v>0.57209116353458622</v>
      </c>
      <c r="CJ27" s="671">
        <v>0.66031259900728689</v>
      </c>
      <c r="CK27" s="670">
        <v>4.3426110006626901</v>
      </c>
      <c r="CL27" s="428">
        <v>556.34</v>
      </c>
      <c r="CM27" s="429">
        <v>704.47</v>
      </c>
      <c r="CN27" s="753">
        <v>148.13</v>
      </c>
      <c r="CO27" s="404">
        <v>0.26625804364237693</v>
      </c>
      <c r="CP27" s="671">
        <v>2.9376914140880772</v>
      </c>
      <c r="CQ27" s="670">
        <v>15.561519770267285</v>
      </c>
      <c r="CR27" s="428">
        <v>28.14</v>
      </c>
      <c r="CS27" s="750">
        <v>72.37</v>
      </c>
      <c r="CT27" s="753">
        <v>44.230000000000004</v>
      </c>
      <c r="CU27" s="404">
        <v>1.5717839374555793</v>
      </c>
      <c r="CV27" s="671">
        <v>0.14859013623402684</v>
      </c>
      <c r="CW27" s="670">
        <v>1.598630439584714</v>
      </c>
      <c r="CX27" s="428">
        <v>-69.16</v>
      </c>
      <c r="CY27" s="750">
        <v>147.4</v>
      </c>
      <c r="CZ27" s="753">
        <v>216.56</v>
      </c>
      <c r="DA27" s="404">
        <v>3.1312897628687106</v>
      </c>
      <c r="DB27" s="671">
        <v>-2.6698991645948824E-2</v>
      </c>
      <c r="DC27" s="670">
        <v>1.5185418701347937E-2</v>
      </c>
      <c r="DD27" s="853">
        <v>1.3651916781075089</v>
      </c>
      <c r="DE27" s="848">
        <v>-2.2562403357631986</v>
      </c>
      <c r="DF27" s="757"/>
      <c r="DG27" s="754"/>
    </row>
    <row r="28" spans="1:111" s="752" customFormat="1" ht="19.5" customHeight="1">
      <c r="A28" s="758" t="s">
        <v>510</v>
      </c>
      <c r="B28" s="428">
        <v>6090.9</v>
      </c>
      <c r="C28" s="429">
        <v>3899.91</v>
      </c>
      <c r="D28" s="753">
        <v>-2190.9899999999998</v>
      </c>
      <c r="E28" s="388">
        <v>-0.35971531300792986</v>
      </c>
      <c r="F28" s="428">
        <v>3199.14</v>
      </c>
      <c r="G28" s="750">
        <v>832.57</v>
      </c>
      <c r="H28" s="753">
        <v>-2366.5699999999997</v>
      </c>
      <c r="I28" s="404">
        <v>-0.73975193333208289</v>
      </c>
      <c r="J28" s="743">
        <v>0.52523272422794665</v>
      </c>
      <c r="K28" s="670">
        <v>0.21348441374288127</v>
      </c>
      <c r="L28" s="428">
        <v>1152.6199999999999</v>
      </c>
      <c r="M28" s="429">
        <v>-1215.58</v>
      </c>
      <c r="N28" s="753">
        <v>-2368.1999999999998</v>
      </c>
      <c r="O28" s="404">
        <v>-2.0546233797782443</v>
      </c>
      <c r="P28" s="743">
        <v>0.36029057809286241</v>
      </c>
      <c r="Q28" s="670">
        <v>-1.4600333905857763</v>
      </c>
      <c r="R28" s="428">
        <v>2046.52</v>
      </c>
      <c r="S28" s="750">
        <v>2048.15</v>
      </c>
      <c r="T28" s="753">
        <v>1.6300000000001091</v>
      </c>
      <c r="U28" s="404">
        <v>7.9647401442453983E-4</v>
      </c>
      <c r="V28" s="743">
        <v>0.63970942190713753</v>
      </c>
      <c r="W28" s="670">
        <v>2.4600333905857767</v>
      </c>
      <c r="X28" s="428">
        <v>0</v>
      </c>
      <c r="Y28" s="429">
        <v>11.64</v>
      </c>
      <c r="Z28" s="753">
        <v>11.64</v>
      </c>
      <c r="AA28" s="404" t="s">
        <v>490</v>
      </c>
      <c r="AB28" s="671">
        <v>0</v>
      </c>
      <c r="AC28" s="670">
        <v>1.398080641867951E-2</v>
      </c>
      <c r="AD28" s="428">
        <v>2046.52</v>
      </c>
      <c r="AE28" s="429">
        <v>2036.51</v>
      </c>
      <c r="AF28" s="753">
        <v>-10.009999999999991</v>
      </c>
      <c r="AG28" s="404">
        <v>-4.8912299904227624E-3</v>
      </c>
      <c r="AH28" s="671">
        <v>0.63970942190713753</v>
      </c>
      <c r="AI28" s="670">
        <v>2.4460525841670968</v>
      </c>
      <c r="AJ28" s="428">
        <v>540.05999999999995</v>
      </c>
      <c r="AK28" s="750">
        <v>6354.97</v>
      </c>
      <c r="AL28" s="753">
        <v>5814.91</v>
      </c>
      <c r="AM28" s="404">
        <v>10.767155501240603</v>
      </c>
      <c r="AN28" s="671">
        <v>8.866669950253657E-2</v>
      </c>
      <c r="AO28" s="670">
        <v>1.6295170914200585</v>
      </c>
      <c r="AP28" s="428">
        <v>255.08</v>
      </c>
      <c r="AQ28" s="429">
        <v>5160.2</v>
      </c>
      <c r="AR28" s="753">
        <v>4905.12</v>
      </c>
      <c r="AS28" s="404">
        <v>19.229731848831737</v>
      </c>
      <c r="AT28" s="671">
        <v>7.9733928493282577E-2</v>
      </c>
      <c r="AU28" s="670">
        <v>6.1979172922396906</v>
      </c>
      <c r="AV28" s="428">
        <v>751.09</v>
      </c>
      <c r="AW28" s="750">
        <v>-2946.04</v>
      </c>
      <c r="AX28" s="753">
        <v>-3697.13</v>
      </c>
      <c r="AY28" s="404">
        <v>-4.922352847195409</v>
      </c>
      <c r="AZ28" s="671">
        <v>2.9445272071506978</v>
      </c>
      <c r="BA28" s="670">
        <v>-0.57091585597457462</v>
      </c>
      <c r="BB28" s="428">
        <v>1006.16</v>
      </c>
      <c r="BC28" s="429">
        <v>2214.16</v>
      </c>
      <c r="BD28" s="753">
        <v>1208</v>
      </c>
      <c r="BE28" s="404">
        <v>1.2006042776496779</v>
      </c>
      <c r="BF28" s="671">
        <v>0.49164435236401305</v>
      </c>
      <c r="BG28" s="670">
        <v>1.081053633767058</v>
      </c>
      <c r="BH28" s="428">
        <v>1006.16</v>
      </c>
      <c r="BI28" s="429">
        <v>2214.16</v>
      </c>
      <c r="BJ28" s="753">
        <v>1208</v>
      </c>
      <c r="BK28" s="404">
        <v>1.2006042776496779</v>
      </c>
      <c r="BL28" s="671">
        <v>0.49164435236401305</v>
      </c>
      <c r="BM28" s="670">
        <v>1.0872325694447853</v>
      </c>
      <c r="BN28" s="428">
        <v>561.53</v>
      </c>
      <c r="BO28" s="429">
        <v>670.96</v>
      </c>
      <c r="BP28" s="753">
        <v>109.43000000000006</v>
      </c>
      <c r="BQ28" s="404">
        <v>0.19487827898776569</v>
      </c>
      <c r="BR28" s="671">
        <v>9.2191630136761404E-2</v>
      </c>
      <c r="BS28" s="670">
        <v>0.17204499591016204</v>
      </c>
      <c r="BT28" s="428">
        <v>-298.72000000000003</v>
      </c>
      <c r="BU28" s="750">
        <v>-240.45</v>
      </c>
      <c r="BV28" s="753">
        <v>58.270000000000039</v>
      </c>
      <c r="BW28" s="404">
        <v>0.19506561328334238</v>
      </c>
      <c r="BX28" s="671">
        <v>-0.1459648574164924</v>
      </c>
      <c r="BY28" s="670">
        <v>-0.11806963874471522</v>
      </c>
      <c r="BZ28" s="428">
        <v>0</v>
      </c>
      <c r="CA28" s="429">
        <v>0</v>
      </c>
      <c r="CB28" s="753">
        <v>0</v>
      </c>
      <c r="CC28" s="404">
        <v>0</v>
      </c>
      <c r="CD28" s="671">
        <v>0</v>
      </c>
      <c r="CE28" s="670">
        <v>0</v>
      </c>
      <c r="CF28" s="428">
        <v>83.19</v>
      </c>
      <c r="CG28" s="750">
        <v>68.099999999999994</v>
      </c>
      <c r="CH28" s="753">
        <v>-15.090000000000003</v>
      </c>
      <c r="CI28" s="404">
        <v>-0.18139199423007576</v>
      </c>
      <c r="CJ28" s="671">
        <v>4.0649492797529461E-2</v>
      </c>
      <c r="CK28" s="670">
        <v>3.3439560817280542E-2</v>
      </c>
      <c r="CL28" s="428">
        <v>156.34</v>
      </c>
      <c r="CM28" s="429">
        <v>121.06</v>
      </c>
      <c r="CN28" s="753">
        <v>-35.28</v>
      </c>
      <c r="CO28" s="404">
        <v>-0.22566201867724192</v>
      </c>
      <c r="CP28" s="671">
        <v>7.6393096573695835E-2</v>
      </c>
      <c r="CQ28" s="670">
        <v>5.9444834545374192E-2</v>
      </c>
      <c r="CR28" s="428">
        <v>-57.98</v>
      </c>
      <c r="CS28" s="750">
        <v>168.75</v>
      </c>
      <c r="CT28" s="753">
        <v>226.73</v>
      </c>
      <c r="CU28" s="404">
        <v>3.9104863746119354</v>
      </c>
      <c r="CV28" s="671">
        <v>-2.8331020464007192E-2</v>
      </c>
      <c r="CW28" s="670">
        <v>8.2862347840177555E-2</v>
      </c>
      <c r="CX28" s="428">
        <v>1157.53</v>
      </c>
      <c r="CY28" s="750">
        <v>-295.10000000000002</v>
      </c>
      <c r="CZ28" s="753">
        <v>-1452.63</v>
      </c>
      <c r="DA28" s="404">
        <v>-1.2549393968190889</v>
      </c>
      <c r="DB28" s="671">
        <v>0.19004252245152606</v>
      </c>
      <c r="DC28" s="670">
        <v>-7.5668412860809622E-2</v>
      </c>
      <c r="DD28" s="853">
        <v>0.4343910638547388</v>
      </c>
      <c r="DE28" s="848">
        <v>1.144904763541549</v>
      </c>
      <c r="DF28" s="757"/>
      <c r="DG28" s="754"/>
    </row>
    <row r="29" spans="1:111" s="752" customFormat="1" ht="19.5" customHeight="1">
      <c r="A29" s="988" t="s">
        <v>26</v>
      </c>
      <c r="B29" s="428">
        <v>7416.86</v>
      </c>
      <c r="C29" s="429">
        <v>2953.55</v>
      </c>
      <c r="D29" s="753">
        <v>-4463.3099999999995</v>
      </c>
      <c r="E29" s="388">
        <v>-0.60177891992028965</v>
      </c>
      <c r="F29" s="428">
        <v>16.850000000000001</v>
      </c>
      <c r="G29" s="750">
        <v>44.24</v>
      </c>
      <c r="H29" s="753">
        <v>27.39</v>
      </c>
      <c r="I29" s="404">
        <v>1.6255192878338278</v>
      </c>
      <c r="J29" s="743">
        <v>2.2718508910778957E-3</v>
      </c>
      <c r="K29" s="670">
        <v>1.4978585092515786E-2</v>
      </c>
      <c r="L29" s="428">
        <v>300.35000000000002</v>
      </c>
      <c r="M29" s="1555">
        <v>-169.46</v>
      </c>
      <c r="N29" s="753">
        <v>-469.81000000000006</v>
      </c>
      <c r="O29" s="404">
        <v>-1.5642084235059099</v>
      </c>
      <c r="P29" s="743">
        <v>17.82492581602374</v>
      </c>
      <c r="Q29" s="670">
        <v>-3.8304701627486439</v>
      </c>
      <c r="R29" s="428">
        <v>-283.5</v>
      </c>
      <c r="S29" s="750">
        <v>213.7</v>
      </c>
      <c r="T29" s="753">
        <v>497.2</v>
      </c>
      <c r="U29" s="404">
        <v>1.7537918871252205</v>
      </c>
      <c r="V29" s="743">
        <v>-16.824925816023736</v>
      </c>
      <c r="W29" s="670">
        <v>4.830470162748643</v>
      </c>
      <c r="X29" s="428">
        <v>0</v>
      </c>
      <c r="Y29" s="429">
        <v>0</v>
      </c>
      <c r="Z29" s="753">
        <v>0</v>
      </c>
      <c r="AA29" s="404">
        <v>0</v>
      </c>
      <c r="AB29" s="671">
        <v>0</v>
      </c>
      <c r="AC29" s="670">
        <v>0</v>
      </c>
      <c r="AD29" s="428">
        <v>-283.5</v>
      </c>
      <c r="AE29" s="429">
        <v>213.7</v>
      </c>
      <c r="AF29" s="753">
        <v>497.2</v>
      </c>
      <c r="AG29" s="404">
        <v>1.7537918871252205</v>
      </c>
      <c r="AH29" s="671">
        <v>-16.824925816023736</v>
      </c>
      <c r="AI29" s="670">
        <v>4.830470162748643</v>
      </c>
      <c r="AJ29" s="428">
        <v>649.66</v>
      </c>
      <c r="AK29" s="750">
        <v>1041.8900000000001</v>
      </c>
      <c r="AL29" s="753">
        <v>392.23000000000013</v>
      </c>
      <c r="AM29" s="404">
        <v>0.60374657513160757</v>
      </c>
      <c r="AN29" s="671">
        <v>8.7592323436063241E-2</v>
      </c>
      <c r="AO29" s="670">
        <v>0.3527585448020179</v>
      </c>
      <c r="AP29" s="428">
        <v>4.55</v>
      </c>
      <c r="AQ29" s="429">
        <v>21.8</v>
      </c>
      <c r="AR29" s="753">
        <v>17.25</v>
      </c>
      <c r="AS29" s="404">
        <v>3.7912087912087915</v>
      </c>
      <c r="AT29" s="671">
        <v>0.27002967359050439</v>
      </c>
      <c r="AU29" s="670">
        <v>0.49276672694394213</v>
      </c>
      <c r="AV29" s="428">
        <v>-6.13</v>
      </c>
      <c r="AW29" s="750">
        <v>-10.68</v>
      </c>
      <c r="AX29" s="753">
        <v>-4.55</v>
      </c>
      <c r="AY29" s="404">
        <v>-0.74225122349102768</v>
      </c>
      <c r="AZ29" s="671">
        <v>-1.3472527472527474</v>
      </c>
      <c r="BA29" s="670">
        <v>-0.48990825688073392</v>
      </c>
      <c r="BB29" s="428">
        <v>-1.58</v>
      </c>
      <c r="BC29" s="429">
        <v>11.12</v>
      </c>
      <c r="BD29" s="753">
        <v>12.7</v>
      </c>
      <c r="BE29" s="404">
        <v>8.0379746835443022</v>
      </c>
      <c r="BF29" s="671" t="s">
        <v>488</v>
      </c>
      <c r="BG29" s="670">
        <v>5.2035563874590546E-2</v>
      </c>
      <c r="BH29" s="428">
        <v>-1.58</v>
      </c>
      <c r="BI29" s="429">
        <v>11.12</v>
      </c>
      <c r="BJ29" s="753">
        <v>12.7</v>
      </c>
      <c r="BK29" s="404">
        <v>8.0379746835443022</v>
      </c>
      <c r="BL29" s="671" t="s">
        <v>488</v>
      </c>
      <c r="BM29" s="670">
        <v>5.2035563874590546E-2</v>
      </c>
      <c r="BN29" s="428">
        <v>176.77</v>
      </c>
      <c r="BO29" s="429">
        <v>143.72</v>
      </c>
      <c r="BP29" s="753">
        <v>-33.050000000000011</v>
      </c>
      <c r="BQ29" s="404">
        <v>-0.18696611415964254</v>
      </c>
      <c r="BR29" s="671">
        <v>2.3833536024678911E-2</v>
      </c>
      <c r="BS29" s="670">
        <v>4.8660087013932381E-2</v>
      </c>
      <c r="BT29" s="428">
        <v>-847.53</v>
      </c>
      <c r="BU29" s="750">
        <v>-370.73</v>
      </c>
      <c r="BV29" s="753">
        <v>476.79999999999995</v>
      </c>
      <c r="BW29" s="404">
        <v>0.56257595601335642</v>
      </c>
      <c r="BX29" s="671" t="s">
        <v>488</v>
      </c>
      <c r="BY29" s="670">
        <v>-1.734815161441273</v>
      </c>
      <c r="BZ29" s="428">
        <v>0</v>
      </c>
      <c r="CA29" s="429">
        <v>0</v>
      </c>
      <c r="CB29" s="753">
        <v>0</v>
      </c>
      <c r="CC29" s="404">
        <v>0</v>
      </c>
      <c r="CD29" s="671" t="s">
        <v>488</v>
      </c>
      <c r="CE29" s="670">
        <v>0</v>
      </c>
      <c r="CF29" s="428">
        <v>43.23</v>
      </c>
      <c r="CG29" s="750">
        <v>57.77</v>
      </c>
      <c r="CH29" s="753">
        <v>14.540000000000006</v>
      </c>
      <c r="CI29" s="404">
        <v>0.33634050427943574</v>
      </c>
      <c r="CJ29" s="671" t="s">
        <v>488</v>
      </c>
      <c r="CK29" s="670">
        <v>0.27033224145999069</v>
      </c>
      <c r="CL29" s="428">
        <v>306.08</v>
      </c>
      <c r="CM29" s="429">
        <v>115.34</v>
      </c>
      <c r="CN29" s="753">
        <v>-190.73999999999998</v>
      </c>
      <c r="CO29" s="404">
        <v>-0.62317041296393094</v>
      </c>
      <c r="CP29" s="671" t="s">
        <v>488</v>
      </c>
      <c r="CQ29" s="670">
        <v>0.53972859148338792</v>
      </c>
      <c r="CR29" s="428">
        <v>-12.97</v>
      </c>
      <c r="CS29" s="750">
        <v>-1.27</v>
      </c>
      <c r="CT29" s="753">
        <v>11.700000000000001</v>
      </c>
      <c r="CU29" s="404">
        <v>0.90208172706245182</v>
      </c>
      <c r="CV29" s="671" t="s">
        <v>488</v>
      </c>
      <c r="CW29" s="670">
        <v>-5.9429106223678058E-3</v>
      </c>
      <c r="CX29" s="428">
        <v>229.28</v>
      </c>
      <c r="CY29" s="750">
        <v>401.48</v>
      </c>
      <c r="CZ29" s="753">
        <v>172.20000000000002</v>
      </c>
      <c r="DA29" s="404">
        <v>0.75104675505931617</v>
      </c>
      <c r="DB29" s="671">
        <v>3.0913351472186344E-2</v>
      </c>
      <c r="DC29" s="670">
        <v>0.13593133686580555</v>
      </c>
      <c r="DD29" s="853">
        <v>1.8087125220458553</v>
      </c>
      <c r="DE29" s="848">
        <v>-0.87870846981750117</v>
      </c>
      <c r="DF29" s="757"/>
      <c r="DG29" s="754"/>
    </row>
    <row r="30" spans="1:111" s="752" customFormat="1" ht="19.5" customHeight="1">
      <c r="A30" s="758" t="s">
        <v>433</v>
      </c>
      <c r="B30" s="428">
        <v>2369.92</v>
      </c>
      <c r="C30" s="429">
        <v>1984.98</v>
      </c>
      <c r="D30" s="753">
        <v>-384.94000000000005</v>
      </c>
      <c r="E30" s="388">
        <v>-0.162427423710505</v>
      </c>
      <c r="F30" s="428">
        <v>470.34</v>
      </c>
      <c r="G30" s="750">
        <v>261.64999999999998</v>
      </c>
      <c r="H30" s="753">
        <v>-208.69</v>
      </c>
      <c r="I30" s="404">
        <v>-0.44370030190925713</v>
      </c>
      <c r="J30" s="743">
        <v>0.19846239535511745</v>
      </c>
      <c r="K30" s="670">
        <v>0.13181493012524054</v>
      </c>
      <c r="L30" s="428">
        <v>-294.19</v>
      </c>
      <c r="M30" s="429">
        <v>-39.200000000000003</v>
      </c>
      <c r="N30" s="753">
        <v>254.99</v>
      </c>
      <c r="O30" s="404">
        <v>0.86675277881641122</v>
      </c>
      <c r="P30" s="743">
        <v>-0.62548369264787174</v>
      </c>
      <c r="Q30" s="670">
        <v>-0.14981845977450794</v>
      </c>
      <c r="R30" s="428">
        <v>764.53</v>
      </c>
      <c r="S30" s="750">
        <v>300.85000000000002</v>
      </c>
      <c r="T30" s="753">
        <v>-463.67999999999995</v>
      </c>
      <c r="U30" s="404">
        <v>-0.60649026199102707</v>
      </c>
      <c r="V30" s="743">
        <v>1.6254836926478717</v>
      </c>
      <c r="W30" s="670">
        <v>1.149818459774508</v>
      </c>
      <c r="X30" s="428">
        <v>113.82</v>
      </c>
      <c r="Y30" s="429">
        <v>140.19</v>
      </c>
      <c r="Z30" s="753">
        <v>26.370000000000005</v>
      </c>
      <c r="AA30" s="404">
        <v>0.23168160253031106</v>
      </c>
      <c r="AB30" s="671">
        <v>0.24199515244291364</v>
      </c>
      <c r="AC30" s="670">
        <v>0.53579208866806805</v>
      </c>
      <c r="AD30" s="428">
        <v>650.72</v>
      </c>
      <c r="AE30" s="429">
        <v>160.66</v>
      </c>
      <c r="AF30" s="753">
        <v>-490.06000000000006</v>
      </c>
      <c r="AG30" s="404">
        <v>-0.7531042537496927</v>
      </c>
      <c r="AH30" s="671">
        <v>1.3835098014202494</v>
      </c>
      <c r="AI30" s="670">
        <v>0.61402637110643998</v>
      </c>
      <c r="AJ30" s="428">
        <v>14.97</v>
      </c>
      <c r="AK30" s="750">
        <v>96.02</v>
      </c>
      <c r="AL30" s="753">
        <v>81.05</v>
      </c>
      <c r="AM30" s="404">
        <v>5.414161656646626</v>
      </c>
      <c r="AN30" s="671">
        <v>6.3166689170942479E-3</v>
      </c>
      <c r="AO30" s="670">
        <v>4.8373283358018715E-2</v>
      </c>
      <c r="AP30" s="428">
        <v>2.92</v>
      </c>
      <c r="AQ30" s="429">
        <v>17.25</v>
      </c>
      <c r="AR30" s="753">
        <v>14.33</v>
      </c>
      <c r="AS30" s="404">
        <v>4.9075342465753424</v>
      </c>
      <c r="AT30" s="671">
        <v>6.2082748649912832E-3</v>
      </c>
      <c r="AU30" s="670">
        <v>6.5927766099751581E-2</v>
      </c>
      <c r="AV30" s="428">
        <v>-58.16</v>
      </c>
      <c r="AW30" s="750">
        <v>36.81</v>
      </c>
      <c r="AX30" s="753">
        <v>94.97</v>
      </c>
      <c r="AY30" s="404">
        <v>1.6329092159559835</v>
      </c>
      <c r="AZ30" s="671">
        <v>-19.917808219178081</v>
      </c>
      <c r="BA30" s="670">
        <v>2.1339130434782612</v>
      </c>
      <c r="BB30" s="428">
        <v>-55.24</v>
      </c>
      <c r="BC30" s="429">
        <v>54.07</v>
      </c>
      <c r="BD30" s="753">
        <v>109.31</v>
      </c>
      <c r="BE30" s="404">
        <v>1.9788196958725561</v>
      </c>
      <c r="BF30" s="671">
        <v>-7.2253541391443118E-2</v>
      </c>
      <c r="BG30" s="670">
        <v>0.17972411500747879</v>
      </c>
      <c r="BH30" s="428">
        <v>-55.24</v>
      </c>
      <c r="BI30" s="429">
        <v>54.07</v>
      </c>
      <c r="BJ30" s="753">
        <v>109.31</v>
      </c>
      <c r="BK30" s="404">
        <v>1.9788196958725561</v>
      </c>
      <c r="BL30" s="671">
        <v>-8.4890582739119744E-2</v>
      </c>
      <c r="BM30" s="670">
        <v>0.33654923440806672</v>
      </c>
      <c r="BN30" s="428">
        <v>439.02</v>
      </c>
      <c r="BO30" s="429">
        <v>379.1</v>
      </c>
      <c r="BP30" s="753">
        <v>-59.919999999999959</v>
      </c>
      <c r="BQ30" s="404">
        <v>-0.13648580930253737</v>
      </c>
      <c r="BR30" s="671">
        <v>0.18524675938428301</v>
      </c>
      <c r="BS30" s="670">
        <v>0.19098429203316911</v>
      </c>
      <c r="BT30" s="428">
        <v>-418.9</v>
      </c>
      <c r="BU30" s="750">
        <v>-346.76</v>
      </c>
      <c r="BV30" s="753">
        <v>72.139999999999986</v>
      </c>
      <c r="BW30" s="404">
        <v>0.17221293864884218</v>
      </c>
      <c r="BX30" s="671">
        <v>-0.64374846324071788</v>
      </c>
      <c r="BY30" s="670">
        <v>-2.1583468193700983</v>
      </c>
      <c r="BZ30" s="428">
        <v>0</v>
      </c>
      <c r="CA30" s="429">
        <v>0</v>
      </c>
      <c r="CB30" s="753">
        <v>0</v>
      </c>
      <c r="CC30" s="404">
        <v>0</v>
      </c>
      <c r="CD30" s="671">
        <v>0</v>
      </c>
      <c r="CE30" s="670">
        <v>0</v>
      </c>
      <c r="CF30" s="428">
        <v>448.89</v>
      </c>
      <c r="CG30" s="750">
        <v>738.99</v>
      </c>
      <c r="CH30" s="753">
        <v>290.10000000000002</v>
      </c>
      <c r="CI30" s="404">
        <v>0.64626077658223624</v>
      </c>
      <c r="CJ30" s="671">
        <v>0.68983587410867953</v>
      </c>
      <c r="CK30" s="670">
        <v>4.5997136810656043</v>
      </c>
      <c r="CL30" s="428">
        <v>563.54</v>
      </c>
      <c r="CM30" s="429">
        <v>795.97</v>
      </c>
      <c r="CN30" s="753">
        <v>232.43000000000006</v>
      </c>
      <c r="CO30" s="404">
        <v>0.41244632146786397</v>
      </c>
      <c r="CP30" s="671">
        <v>0.86602532579296765</v>
      </c>
      <c r="CQ30" s="670">
        <v>4.9543757002365245</v>
      </c>
      <c r="CR30" s="428">
        <v>1.38</v>
      </c>
      <c r="CS30" s="750">
        <v>0.59</v>
      </c>
      <c r="CT30" s="753">
        <v>-0.78999999999999992</v>
      </c>
      <c r="CU30" s="404">
        <v>-0.57246376811594202</v>
      </c>
      <c r="CV30" s="671">
        <v>2.1207278091959674E-3</v>
      </c>
      <c r="CW30" s="670">
        <v>3.6723515498568405E-3</v>
      </c>
      <c r="CX30" s="428">
        <v>111.04</v>
      </c>
      <c r="CY30" s="750">
        <v>-1082.2</v>
      </c>
      <c r="CZ30" s="753">
        <v>-1193.24</v>
      </c>
      <c r="DA30" s="404">
        <v>-10.746037463976945</v>
      </c>
      <c r="DB30" s="671">
        <v>4.6853902241425875E-2</v>
      </c>
      <c r="DC30" s="670">
        <v>-0.54519441001924451</v>
      </c>
      <c r="DD30" s="853">
        <v>0.82934288173100557</v>
      </c>
      <c r="DE30" s="848">
        <v>7.7359641478899537</v>
      </c>
      <c r="DF30" s="757"/>
      <c r="DG30" s="754"/>
    </row>
    <row r="31" spans="1:111" s="752" customFormat="1" ht="19.5" customHeight="1">
      <c r="A31" s="926" t="s">
        <v>5</v>
      </c>
      <c r="B31" s="428">
        <v>729.3</v>
      </c>
      <c r="C31" s="429">
        <v>650.70000000000005</v>
      </c>
      <c r="D31" s="753">
        <v>-78.599999999999909</v>
      </c>
      <c r="E31" s="388">
        <v>-0.10777457836281354</v>
      </c>
      <c r="F31" s="428">
        <v>181.75</v>
      </c>
      <c r="G31" s="750">
        <v>161.72999999999999</v>
      </c>
      <c r="H31" s="753">
        <v>-20.02000000000001</v>
      </c>
      <c r="I31" s="404">
        <v>-0.11015130674002757</v>
      </c>
      <c r="J31" s="743">
        <v>0.24921157274098452</v>
      </c>
      <c r="K31" s="670">
        <v>0.24854771784232363</v>
      </c>
      <c r="L31" s="428">
        <v>-16.309999999999999</v>
      </c>
      <c r="M31" s="429">
        <v>-12.14</v>
      </c>
      <c r="N31" s="753">
        <v>4.1699999999999982</v>
      </c>
      <c r="O31" s="404">
        <v>0.25567136725935002</v>
      </c>
      <c r="P31" s="743">
        <v>-8.9738651994497931E-2</v>
      </c>
      <c r="Q31" s="670">
        <v>-7.5063377233661049E-2</v>
      </c>
      <c r="R31" s="428">
        <v>198.05</v>
      </c>
      <c r="S31" s="750">
        <v>173.87</v>
      </c>
      <c r="T31" s="753">
        <v>-24.180000000000007</v>
      </c>
      <c r="U31" s="404">
        <v>-0.12209038121686445</v>
      </c>
      <c r="V31" s="743">
        <v>1.0896836313617608</v>
      </c>
      <c r="W31" s="670">
        <v>1.0750633772336611</v>
      </c>
      <c r="X31" s="428">
        <v>0</v>
      </c>
      <c r="Y31" s="429">
        <v>0</v>
      </c>
      <c r="Z31" s="753">
        <v>0</v>
      </c>
      <c r="AA31" s="404">
        <v>0</v>
      </c>
      <c r="AB31" s="671">
        <v>0</v>
      </c>
      <c r="AC31" s="670">
        <v>0</v>
      </c>
      <c r="AD31" s="428">
        <v>198.05</v>
      </c>
      <c r="AE31" s="429">
        <v>173.87</v>
      </c>
      <c r="AF31" s="753">
        <v>-24.180000000000007</v>
      </c>
      <c r="AG31" s="404">
        <v>-0.12209038121686445</v>
      </c>
      <c r="AH31" s="671">
        <v>1.0896836313617608</v>
      </c>
      <c r="AI31" s="670">
        <v>1.0750633772336611</v>
      </c>
      <c r="AJ31" s="428">
        <v>106.04</v>
      </c>
      <c r="AK31" s="750">
        <v>262.7</v>
      </c>
      <c r="AL31" s="753">
        <v>156.65999999999997</v>
      </c>
      <c r="AM31" s="404">
        <v>1.4773670313089395</v>
      </c>
      <c r="AN31" s="671">
        <v>0.14539969834087482</v>
      </c>
      <c r="AO31" s="670">
        <v>0.40371907176886423</v>
      </c>
      <c r="AP31" s="428">
        <v>19.7</v>
      </c>
      <c r="AQ31" s="429">
        <v>15.93</v>
      </c>
      <c r="AR31" s="753">
        <v>-3.7699999999999996</v>
      </c>
      <c r="AS31" s="404">
        <v>-0.19137055837563449</v>
      </c>
      <c r="AT31" s="671">
        <v>0.10839064649243466</v>
      </c>
      <c r="AU31" s="670">
        <v>9.8497495826377304E-2</v>
      </c>
      <c r="AV31" s="428">
        <v>-72.19</v>
      </c>
      <c r="AW31" s="750">
        <v>93.97</v>
      </c>
      <c r="AX31" s="753">
        <v>166.16</v>
      </c>
      <c r="AY31" s="404">
        <v>2.3017038370965506</v>
      </c>
      <c r="AZ31" s="671">
        <v>-3.6644670050761423</v>
      </c>
      <c r="BA31" s="670">
        <v>5.8989328311362206</v>
      </c>
      <c r="BB31" s="428">
        <v>-52.48</v>
      </c>
      <c r="BC31" s="429">
        <v>109.9</v>
      </c>
      <c r="BD31" s="753">
        <v>162.38</v>
      </c>
      <c r="BE31" s="404">
        <v>3.0941310975609757</v>
      </c>
      <c r="BF31" s="671">
        <v>-0.26498359000252458</v>
      </c>
      <c r="BG31" s="670">
        <v>0.63208144015643875</v>
      </c>
      <c r="BH31" s="428">
        <v>-52.48</v>
      </c>
      <c r="BI31" s="429">
        <v>109.9</v>
      </c>
      <c r="BJ31" s="753">
        <v>162.38</v>
      </c>
      <c r="BK31" s="404">
        <v>3.0941310975609757</v>
      </c>
      <c r="BL31" s="671">
        <v>-0.26498359000252458</v>
      </c>
      <c r="BM31" s="670">
        <v>0.63208144015643875</v>
      </c>
      <c r="BN31" s="428">
        <v>175.56</v>
      </c>
      <c r="BO31" s="429">
        <v>150.6</v>
      </c>
      <c r="BP31" s="753">
        <v>-24.960000000000008</v>
      </c>
      <c r="BQ31" s="404">
        <v>-0.14217361585782642</v>
      </c>
      <c r="BR31" s="671">
        <v>0.24072398190045249</v>
      </c>
      <c r="BS31" s="670">
        <v>0.23144306131857997</v>
      </c>
      <c r="BT31" s="428">
        <v>-78.17</v>
      </c>
      <c r="BU31" s="750">
        <v>-43.85</v>
      </c>
      <c r="BV31" s="753">
        <v>34.32</v>
      </c>
      <c r="BW31" s="404">
        <v>0.43904311116796724</v>
      </c>
      <c r="BX31" s="671">
        <v>-0.39469830850795251</v>
      </c>
      <c r="BY31" s="670">
        <v>-0.25219991948007131</v>
      </c>
      <c r="BZ31" s="428">
        <v>0</v>
      </c>
      <c r="CA31" s="429">
        <v>0</v>
      </c>
      <c r="CB31" s="753">
        <v>0</v>
      </c>
      <c r="CC31" s="404">
        <v>0</v>
      </c>
      <c r="CD31" s="671">
        <v>0</v>
      </c>
      <c r="CE31" s="670">
        <v>0</v>
      </c>
      <c r="CF31" s="428">
        <v>99.53</v>
      </c>
      <c r="CG31" s="750">
        <v>137.97</v>
      </c>
      <c r="CH31" s="753">
        <v>38.44</v>
      </c>
      <c r="CI31" s="404">
        <v>0.38621521149402188</v>
      </c>
      <c r="CJ31" s="671">
        <v>0.50254986114617517</v>
      </c>
      <c r="CK31" s="670">
        <v>0.79352389716454819</v>
      </c>
      <c r="CL31" s="428">
        <v>176.08</v>
      </c>
      <c r="CM31" s="429">
        <v>172.88</v>
      </c>
      <c r="CN31" s="753">
        <v>-3.2000000000000171</v>
      </c>
      <c r="CO31" s="404">
        <v>-1.8173557473875605E-2</v>
      </c>
      <c r="CP31" s="671">
        <v>0.88906841706639739</v>
      </c>
      <c r="CQ31" s="670">
        <v>0.99430609075746246</v>
      </c>
      <c r="CR31" s="428">
        <v>-1.79</v>
      </c>
      <c r="CS31" s="750">
        <v>1.59</v>
      </c>
      <c r="CT31" s="753">
        <v>3.38</v>
      </c>
      <c r="CU31" s="404">
        <v>1.8882681564245809</v>
      </c>
      <c r="CV31" s="671">
        <v>-9.0381216864428172E-3</v>
      </c>
      <c r="CW31" s="670">
        <v>9.1447633289239091E-3</v>
      </c>
      <c r="CX31" s="428">
        <v>54.9</v>
      </c>
      <c r="CY31" s="750">
        <v>-204.63</v>
      </c>
      <c r="CZ31" s="753">
        <v>-259.52999999999997</v>
      </c>
      <c r="DA31" s="404">
        <v>-4.7273224043715842</v>
      </c>
      <c r="DB31" s="671">
        <v>7.5277663512957629E-2</v>
      </c>
      <c r="DC31" s="670">
        <v>-0.31447671738128169</v>
      </c>
      <c r="DD31" s="853">
        <v>0.72279727341580413</v>
      </c>
      <c r="DE31" s="848">
        <v>2.1769137861620749</v>
      </c>
      <c r="DF31" s="757"/>
      <c r="DG31" s="754"/>
    </row>
    <row r="32" spans="1:111" s="752" customFormat="1" ht="19.5" customHeight="1" thickBot="1">
      <c r="A32" s="758" t="s">
        <v>512</v>
      </c>
      <c r="B32" s="428">
        <v>0</v>
      </c>
      <c r="C32" s="429">
        <v>557.41</v>
      </c>
      <c r="D32" s="753">
        <v>557.41</v>
      </c>
      <c r="E32" s="388" t="s">
        <v>490</v>
      </c>
      <c r="F32" s="428">
        <v>0</v>
      </c>
      <c r="G32" s="750">
        <v>5.57</v>
      </c>
      <c r="H32" s="753">
        <v>5.57</v>
      </c>
      <c r="I32" s="404" t="s">
        <v>490</v>
      </c>
      <c r="J32" s="743" t="s">
        <v>488</v>
      </c>
      <c r="K32" s="670">
        <v>9.9926445524838106E-3</v>
      </c>
      <c r="L32" s="428">
        <v>0</v>
      </c>
      <c r="M32" s="429">
        <v>32.71</v>
      </c>
      <c r="N32" s="753">
        <v>32.71</v>
      </c>
      <c r="O32" s="404" t="s">
        <v>490</v>
      </c>
      <c r="P32" s="743" t="s">
        <v>488</v>
      </c>
      <c r="Q32" s="670">
        <v>5.8725314183123878</v>
      </c>
      <c r="R32" s="428">
        <v>0</v>
      </c>
      <c r="S32" s="750">
        <v>-27.13</v>
      </c>
      <c r="T32" s="753">
        <v>-27.13</v>
      </c>
      <c r="U32" s="404" t="s">
        <v>490</v>
      </c>
      <c r="V32" s="743" t="s">
        <v>488</v>
      </c>
      <c r="W32" s="670">
        <v>-4.8707360861759419</v>
      </c>
      <c r="X32" s="428">
        <v>0</v>
      </c>
      <c r="Y32" s="429">
        <v>0</v>
      </c>
      <c r="Z32" s="753">
        <v>0</v>
      </c>
      <c r="AA32" s="404">
        <v>0</v>
      </c>
      <c r="AB32" s="671" t="s">
        <v>488</v>
      </c>
      <c r="AC32" s="670">
        <v>0</v>
      </c>
      <c r="AD32" s="428">
        <v>0</v>
      </c>
      <c r="AE32" s="429">
        <v>-27.13</v>
      </c>
      <c r="AF32" s="753">
        <v>-27.13</v>
      </c>
      <c r="AG32" s="404" t="s">
        <v>490</v>
      </c>
      <c r="AH32" s="671" t="s">
        <v>488</v>
      </c>
      <c r="AI32" s="670">
        <v>-4.8707360861759419</v>
      </c>
      <c r="AJ32" s="428">
        <v>0</v>
      </c>
      <c r="AK32" s="750">
        <v>0</v>
      </c>
      <c r="AL32" s="753">
        <v>0</v>
      </c>
      <c r="AM32" s="404">
        <v>0</v>
      </c>
      <c r="AN32" s="671" t="s">
        <v>488</v>
      </c>
      <c r="AO32" s="670">
        <v>0</v>
      </c>
      <c r="AP32" s="428">
        <v>0</v>
      </c>
      <c r="AQ32" s="429">
        <v>0</v>
      </c>
      <c r="AR32" s="753">
        <v>0</v>
      </c>
      <c r="AS32" s="404">
        <v>0</v>
      </c>
      <c r="AT32" s="671" t="s">
        <v>488</v>
      </c>
      <c r="AU32" s="670">
        <v>0</v>
      </c>
      <c r="AV32" s="428">
        <v>0</v>
      </c>
      <c r="AW32" s="750">
        <v>2.2999999999999998</v>
      </c>
      <c r="AX32" s="753">
        <v>2.2999999999999998</v>
      </c>
      <c r="AY32" s="404" t="s">
        <v>490</v>
      </c>
      <c r="AZ32" s="671" t="s">
        <v>488</v>
      </c>
      <c r="BA32" s="670" t="s">
        <v>488</v>
      </c>
      <c r="BB32" s="428">
        <v>0</v>
      </c>
      <c r="BC32" s="429">
        <v>2.2999999999999998</v>
      </c>
      <c r="BD32" s="753">
        <v>2.2999999999999998</v>
      </c>
      <c r="BE32" s="404" t="s">
        <v>490</v>
      </c>
      <c r="BF32" s="671" t="s">
        <v>488</v>
      </c>
      <c r="BG32" s="670" t="s">
        <v>488</v>
      </c>
      <c r="BH32" s="428">
        <v>0</v>
      </c>
      <c r="BI32" s="429">
        <v>2.2999999999999998</v>
      </c>
      <c r="BJ32" s="753">
        <v>2.2999999999999998</v>
      </c>
      <c r="BK32" s="404" t="s">
        <v>490</v>
      </c>
      <c r="BL32" s="671" t="s">
        <v>488</v>
      </c>
      <c r="BM32" s="670" t="s">
        <v>488</v>
      </c>
      <c r="BN32" s="428">
        <v>0</v>
      </c>
      <c r="BO32" s="429">
        <v>96.76</v>
      </c>
      <c r="BP32" s="753">
        <v>96.76</v>
      </c>
      <c r="BQ32" s="404" t="s">
        <v>490</v>
      </c>
      <c r="BR32" s="671" t="s">
        <v>488</v>
      </c>
      <c r="BS32" s="670">
        <v>0.17358856138210654</v>
      </c>
      <c r="BT32" s="428">
        <v>0</v>
      </c>
      <c r="BU32" s="750">
        <v>-57.2</v>
      </c>
      <c r="BV32" s="753">
        <v>-57.2</v>
      </c>
      <c r="BW32" s="404" t="s">
        <v>490</v>
      </c>
      <c r="BX32" s="671" t="s">
        <v>488</v>
      </c>
      <c r="BY32" s="670" t="s">
        <v>488</v>
      </c>
      <c r="BZ32" s="428">
        <v>0</v>
      </c>
      <c r="CA32" s="429">
        <v>0</v>
      </c>
      <c r="CB32" s="753">
        <v>0</v>
      </c>
      <c r="CC32" s="404">
        <v>0</v>
      </c>
      <c r="CD32" s="671" t="s">
        <v>488</v>
      </c>
      <c r="CE32" s="670" t="s">
        <v>488</v>
      </c>
      <c r="CF32" s="428">
        <v>0</v>
      </c>
      <c r="CG32" s="750">
        <v>1062.3900000000001</v>
      </c>
      <c r="CH32" s="753">
        <v>1062.3900000000001</v>
      </c>
      <c r="CI32" s="404" t="s">
        <v>490</v>
      </c>
      <c r="CJ32" s="671" t="s">
        <v>488</v>
      </c>
      <c r="CK32" s="670" t="s">
        <v>488</v>
      </c>
      <c r="CL32" s="428">
        <v>0</v>
      </c>
      <c r="CM32" s="429">
        <v>251.05</v>
      </c>
      <c r="CN32" s="753">
        <v>251.05</v>
      </c>
      <c r="CO32" s="404" t="s">
        <v>490</v>
      </c>
      <c r="CP32" s="671" t="s">
        <v>488</v>
      </c>
      <c r="CQ32" s="670" t="s">
        <v>488</v>
      </c>
      <c r="CR32" s="428">
        <v>0</v>
      </c>
      <c r="CS32" s="750">
        <v>0.12</v>
      </c>
      <c r="CT32" s="753">
        <v>0.12</v>
      </c>
      <c r="CU32" s="404" t="s">
        <v>490</v>
      </c>
      <c r="CV32" s="671" t="s">
        <v>488</v>
      </c>
      <c r="CW32" s="670" t="s">
        <v>488</v>
      </c>
      <c r="CX32" s="428">
        <v>0</v>
      </c>
      <c r="CY32" s="750">
        <v>-1285.79</v>
      </c>
      <c r="CZ32" s="753">
        <v>-1285.79</v>
      </c>
      <c r="DA32" s="404" t="s">
        <v>490</v>
      </c>
      <c r="DB32" s="671" t="s">
        <v>488</v>
      </c>
      <c r="DC32" s="670">
        <v>-2.3067221614251627</v>
      </c>
      <c r="DD32" s="853" t="s">
        <v>489</v>
      </c>
      <c r="DE32" s="848">
        <v>-46.393660154810178</v>
      </c>
      <c r="DF32" s="757"/>
      <c r="DG32" s="754"/>
    </row>
    <row r="33" spans="1:111" s="3" customFormat="1" ht="24" customHeight="1" thickTop="1" thickBot="1">
      <c r="A33" s="24" t="s">
        <v>9</v>
      </c>
      <c r="B33" s="25">
        <v>1145708.8799999999</v>
      </c>
      <c r="C33" s="26">
        <v>1098382.83</v>
      </c>
      <c r="D33" s="910">
        <v>-47326.049999999996</v>
      </c>
      <c r="E33" s="260">
        <v>-4.1307221080454412E-2</v>
      </c>
      <c r="F33" s="25">
        <v>573587.86</v>
      </c>
      <c r="G33" s="32">
        <v>579600.36</v>
      </c>
      <c r="H33" s="910">
        <v>6012.5000000000009</v>
      </c>
      <c r="I33" s="178">
        <v>1.0482265088385937E-2</v>
      </c>
      <c r="J33" s="177">
        <v>0.50064014516497424</v>
      </c>
      <c r="K33" s="175">
        <v>0.52768519697271665</v>
      </c>
      <c r="L33" s="67">
        <v>35489.379999999997</v>
      </c>
      <c r="M33" s="68">
        <v>-3778.2700000000063</v>
      </c>
      <c r="N33" s="910">
        <v>-39267.650000000009</v>
      </c>
      <c r="O33" s="296">
        <v>-1.1064619894740344</v>
      </c>
      <c r="P33" s="177">
        <v>6.1872613552176645E-2</v>
      </c>
      <c r="Q33" s="175">
        <v>-6.5187502644063339E-3</v>
      </c>
      <c r="R33" s="67">
        <v>538098.49000000011</v>
      </c>
      <c r="S33" s="70">
        <v>583378.6399999999</v>
      </c>
      <c r="T33" s="910">
        <v>45280.149999999972</v>
      </c>
      <c r="U33" s="178">
        <v>8.4148442787861724E-2</v>
      </c>
      <c r="V33" s="177">
        <v>0.93812740388194427</v>
      </c>
      <c r="W33" s="175">
        <v>1.0065187675176737</v>
      </c>
      <c r="X33" s="67">
        <v>52133.780000000013</v>
      </c>
      <c r="Y33" s="68">
        <v>48595.719999999994</v>
      </c>
      <c r="Z33" s="910">
        <v>-3538.0600000000004</v>
      </c>
      <c r="AA33" s="178">
        <v>-6.7865019570804541E-2</v>
      </c>
      <c r="AB33" s="176">
        <v>9.0890661458560187E-2</v>
      </c>
      <c r="AC33" s="175">
        <v>8.3843495197276963E-2</v>
      </c>
      <c r="AD33" s="67">
        <v>485964.67999999993</v>
      </c>
      <c r="AE33" s="68">
        <v>534782.93000000005</v>
      </c>
      <c r="AF33" s="910">
        <v>48818.250000000029</v>
      </c>
      <c r="AG33" s="296">
        <v>0.10045637473077287</v>
      </c>
      <c r="AH33" s="176">
        <v>0.84723669012102165</v>
      </c>
      <c r="AI33" s="175">
        <v>0.92267528957366429</v>
      </c>
      <c r="AJ33" s="67">
        <v>844620.15999999992</v>
      </c>
      <c r="AK33" s="70">
        <v>275013.67</v>
      </c>
      <c r="AL33" s="910">
        <v>-569606.49</v>
      </c>
      <c r="AM33" s="296">
        <v>-0.67439367064125022</v>
      </c>
      <c r="AN33" s="177">
        <v>0.73720311917282166</v>
      </c>
      <c r="AO33" s="175">
        <v>0.25038052534014937</v>
      </c>
      <c r="AP33" s="67">
        <v>157234.90999999997</v>
      </c>
      <c r="AQ33" s="68">
        <v>179672.41</v>
      </c>
      <c r="AR33" s="910">
        <v>22437.499999999996</v>
      </c>
      <c r="AS33" s="178">
        <v>0.14270049825449088</v>
      </c>
      <c r="AT33" s="176">
        <v>0.27412524037729802</v>
      </c>
      <c r="AU33" s="175">
        <v>0.30999361353053684</v>
      </c>
      <c r="AV33" s="67">
        <v>67751.23000000001</v>
      </c>
      <c r="AW33" s="70">
        <v>60488.39</v>
      </c>
      <c r="AX33" s="910">
        <v>-7262.8399999999965</v>
      </c>
      <c r="AY33" s="178">
        <v>-0.10719864421649629</v>
      </c>
      <c r="AZ33" s="176">
        <v>0.43089177842248916</v>
      </c>
      <c r="BA33" s="175">
        <v>0.33665931235630442</v>
      </c>
      <c r="BB33" s="67">
        <v>224986.12000000002</v>
      </c>
      <c r="BC33" s="68">
        <v>240160.83999999997</v>
      </c>
      <c r="BD33" s="910">
        <v>15174.720000000003</v>
      </c>
      <c r="BE33" s="296">
        <v>6.744736075274306E-2</v>
      </c>
      <c r="BF33" s="176">
        <v>0.41811327141988447</v>
      </c>
      <c r="BG33" s="175">
        <v>0.41167232314162205</v>
      </c>
      <c r="BH33" s="67">
        <v>216392.97000000003</v>
      </c>
      <c r="BI33" s="68">
        <v>236525.58</v>
      </c>
      <c r="BJ33" s="910">
        <v>20132.609999999993</v>
      </c>
      <c r="BK33" s="296">
        <v>9.3037264565479894E-2</v>
      </c>
      <c r="BL33" s="176">
        <v>0.44528538576095705</v>
      </c>
      <c r="BM33" s="175">
        <v>0.44228333914846529</v>
      </c>
      <c r="BN33" s="67">
        <v>129571.90999999999</v>
      </c>
      <c r="BO33" s="68">
        <v>142731.06</v>
      </c>
      <c r="BP33" s="910">
        <v>13159.150000000001</v>
      </c>
      <c r="BQ33" s="296">
        <v>0.10155866344796499</v>
      </c>
      <c r="BR33" s="176">
        <v>0.11309322312313753</v>
      </c>
      <c r="BS33" s="175">
        <v>0.12994655060294413</v>
      </c>
      <c r="BT33" s="67">
        <v>4695.659999999998</v>
      </c>
      <c r="BU33" s="70">
        <v>25390.489999999994</v>
      </c>
      <c r="BV33" s="910">
        <v>20694.830000000002</v>
      </c>
      <c r="BW33" s="296">
        <v>4.4072249694398664</v>
      </c>
      <c r="BX33" s="176">
        <v>9.6625540769753031E-3</v>
      </c>
      <c r="BY33" s="175">
        <v>4.7478123507046104E-2</v>
      </c>
      <c r="BZ33" s="67">
        <v>-3.13</v>
      </c>
      <c r="CA33" s="68">
        <v>-22.38</v>
      </c>
      <c r="CB33" s="910">
        <v>-19.25</v>
      </c>
      <c r="CC33" s="296">
        <v>-6.1501597444089455</v>
      </c>
      <c r="CD33" s="176">
        <v>-6.4407973023883138E-6</v>
      </c>
      <c r="CE33" s="175">
        <v>-4.1848755344528288E-5</v>
      </c>
      <c r="CF33" s="67">
        <v>74785.17</v>
      </c>
      <c r="CG33" s="70">
        <v>81816.229999999981</v>
      </c>
      <c r="CH33" s="910">
        <v>7031.0599999999977</v>
      </c>
      <c r="CI33" s="296">
        <v>9.4016768297778594E-2</v>
      </c>
      <c r="CJ33" s="176">
        <v>0.15389013456698131</v>
      </c>
      <c r="CK33" s="175">
        <v>0.15298960645583803</v>
      </c>
      <c r="CL33" s="67">
        <v>122365.59</v>
      </c>
      <c r="CM33" s="68">
        <v>131473.12</v>
      </c>
      <c r="CN33" s="910">
        <v>9107.5300000000007</v>
      </c>
      <c r="CO33" s="296">
        <v>7.4428848829152044E-2</v>
      </c>
      <c r="CP33" s="176">
        <v>0.25179934887449024</v>
      </c>
      <c r="CQ33" s="175">
        <v>0.24584389782224347</v>
      </c>
      <c r="CR33" s="67">
        <v>4514.92</v>
      </c>
      <c r="CS33" s="70">
        <v>2698.4499999999994</v>
      </c>
      <c r="CT33" s="910">
        <v>-1816.4699999999998</v>
      </c>
      <c r="CU33" s="296">
        <v>-0.40232606557812778</v>
      </c>
      <c r="CV33" s="176">
        <v>9.2906340436099202E-3</v>
      </c>
      <c r="CW33" s="175">
        <v>5.0458790821913463E-3</v>
      </c>
      <c r="CX33" s="67">
        <v>63213.55</v>
      </c>
      <c r="CY33" s="70">
        <v>56901.439999999988</v>
      </c>
      <c r="CZ33" s="910">
        <v>-6312.1100000000051</v>
      </c>
      <c r="DA33" s="296">
        <v>-9.9853749710307596E-2</v>
      </c>
      <c r="DB33" s="176">
        <v>5.517418176945614E-2</v>
      </c>
      <c r="DC33" s="175">
        <v>5.1804742796279855E-2</v>
      </c>
      <c r="DD33" s="876">
        <v>0.86992153421520302</v>
      </c>
      <c r="DE33" s="875">
        <v>0.89359897856126402</v>
      </c>
      <c r="DF33" s="294"/>
      <c r="DG33" s="295"/>
    </row>
    <row r="34" spans="1:111" ht="13.5" thickTop="1">
      <c r="A34" s="6"/>
      <c r="B34" s="5" t="s">
        <v>491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13"/>
      <c r="Y34" s="6"/>
      <c r="Z34" s="6"/>
      <c r="AA34" s="6"/>
      <c r="AB34" s="6"/>
      <c r="AC34" s="6"/>
      <c r="AD34" s="13"/>
      <c r="AE34" s="6"/>
      <c r="AF34" s="6"/>
      <c r="AG34" s="6"/>
      <c r="AH34" s="6"/>
      <c r="AI34" s="6"/>
      <c r="AJ34" s="11"/>
      <c r="AK34" s="7"/>
      <c r="AL34" s="7"/>
      <c r="AM34" s="7"/>
      <c r="AN34" s="11"/>
      <c r="AO34" s="7"/>
      <c r="AP34" s="11"/>
      <c r="AQ34" s="7"/>
      <c r="AR34" s="7"/>
      <c r="AS34" s="7"/>
      <c r="AT34" s="6"/>
      <c r="AU34" s="6"/>
      <c r="AV34" s="6"/>
      <c r="AW34" s="6"/>
      <c r="AX34" s="6"/>
      <c r="AY34" s="6"/>
      <c r="AZ34" s="6"/>
      <c r="BA34" s="6"/>
      <c r="BB34" s="13"/>
      <c r="BC34" s="6"/>
      <c r="BD34" s="6"/>
      <c r="BE34" s="6"/>
      <c r="BF34" s="6"/>
      <c r="BG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13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</row>
    <row r="35" spans="1:111" ht="15">
      <c r="AJ35" s="46"/>
      <c r="AK35" s="47"/>
      <c r="AL35" s="47"/>
      <c r="AM35" s="47"/>
      <c r="AN35" s="46"/>
      <c r="AT35" s="39"/>
      <c r="AU35" s="39"/>
      <c r="AV35" s="39"/>
      <c r="AW35" s="39"/>
      <c r="AX35" s="39"/>
      <c r="AY35" s="39"/>
      <c r="DF35" s="297"/>
      <c r="DG35" s="297"/>
    </row>
    <row r="36" spans="1:111" ht="15">
      <c r="AJ36" s="46"/>
      <c r="AK36" s="47"/>
      <c r="AL36" s="47"/>
      <c r="AM36" s="47"/>
      <c r="AN36" s="46"/>
      <c r="AT36" s="39"/>
      <c r="AU36" s="39"/>
      <c r="AV36" s="39"/>
      <c r="AW36" s="39"/>
      <c r="AX36" s="39"/>
      <c r="AY36" s="39"/>
      <c r="DF36" s="297"/>
      <c r="DG36" s="297"/>
    </row>
    <row r="37" spans="1:111">
      <c r="B37" s="39" t="s">
        <v>57</v>
      </c>
      <c r="X37" s="39" t="s">
        <v>58</v>
      </c>
      <c r="AJ37" s="47"/>
      <c r="AK37" s="46"/>
      <c r="AL37" s="46"/>
      <c r="AM37" s="46"/>
      <c r="AN37" s="47"/>
      <c r="AO37" s="46"/>
      <c r="AP37" s="47"/>
      <c r="AQ37" s="39"/>
      <c r="AR37" s="39"/>
      <c r="AS37" s="39"/>
      <c r="AT37" s="39"/>
      <c r="AU37" s="39"/>
      <c r="AV37" s="39"/>
      <c r="AW37" s="39"/>
      <c r="AX37" s="39"/>
      <c r="AY37" s="39"/>
      <c r="BB37" s="39" t="s">
        <v>67</v>
      </c>
      <c r="CL37" s="6" t="s">
        <v>416</v>
      </c>
    </row>
    <row r="38" spans="1:111">
      <c r="B38" s="39" t="s">
        <v>436</v>
      </c>
      <c r="X38" s="39" t="s">
        <v>60</v>
      </c>
      <c r="AJ38" s="47"/>
      <c r="AK38" s="46"/>
      <c r="AL38" s="46"/>
      <c r="AM38" s="46"/>
      <c r="AN38" s="47"/>
      <c r="AO38" s="46"/>
      <c r="AP38" s="47"/>
      <c r="AQ38" s="39"/>
      <c r="AR38" s="39"/>
      <c r="AS38" s="39"/>
      <c r="AT38" s="39"/>
      <c r="AU38" s="39"/>
      <c r="AV38" s="39"/>
      <c r="AW38" s="39"/>
      <c r="AX38" s="39"/>
      <c r="AY38" s="39"/>
    </row>
    <row r="39" spans="1:111">
      <c r="B39" s="39" t="s">
        <v>435</v>
      </c>
      <c r="X39" s="39" t="s">
        <v>61</v>
      </c>
      <c r="AJ39" s="47"/>
      <c r="AK39" s="46"/>
      <c r="AL39" s="46"/>
      <c r="AM39" s="46"/>
      <c r="AN39" s="47"/>
      <c r="AO39" s="46"/>
      <c r="AP39" s="47"/>
      <c r="AQ39" s="39"/>
      <c r="AR39" s="39"/>
      <c r="AS39" s="39"/>
      <c r="AT39" s="39"/>
      <c r="AU39" s="39"/>
      <c r="AV39" s="39"/>
      <c r="AW39" s="39"/>
      <c r="AX39" s="39"/>
      <c r="AY39" s="39"/>
    </row>
    <row r="40" spans="1:111">
      <c r="X40" s="39" t="s">
        <v>62</v>
      </c>
      <c r="AJ40" s="47"/>
      <c r="AK40" s="46"/>
      <c r="AL40" s="46"/>
      <c r="AM40" s="46"/>
      <c r="AN40" s="47"/>
      <c r="AO40" s="46"/>
      <c r="AP40" s="47"/>
      <c r="AQ40" s="39"/>
      <c r="AR40" s="39"/>
      <c r="AS40" s="39"/>
      <c r="AT40" s="39"/>
      <c r="AU40" s="39"/>
      <c r="AV40" s="39"/>
      <c r="AW40" s="39"/>
      <c r="AX40" s="39"/>
      <c r="AY40" s="39"/>
    </row>
    <row r="43" spans="1:111">
      <c r="A43" s="298"/>
    </row>
    <row r="44" spans="1:111">
      <c r="A44" s="298"/>
      <c r="H44" s="367"/>
    </row>
    <row r="45" spans="1:111">
      <c r="A45" s="298"/>
    </row>
    <row r="46" spans="1:111">
      <c r="A46" s="299"/>
    </row>
    <row r="49" spans="1:1">
      <c r="A49" s="298"/>
    </row>
    <row r="50" spans="1:1">
      <c r="A50" s="298"/>
    </row>
    <row r="51" spans="1:1">
      <c r="A51" s="298"/>
    </row>
    <row r="52" spans="1:1">
      <c r="A52" s="298"/>
    </row>
    <row r="53" spans="1:1">
      <c r="A53" s="298"/>
    </row>
    <row r="54" spans="1:1">
      <c r="A54" s="298"/>
    </row>
    <row r="55" spans="1:1">
      <c r="A55" s="298"/>
    </row>
    <row r="56" spans="1:1">
      <c r="A56" s="298"/>
    </row>
    <row r="57" spans="1:1">
      <c r="A57" s="298"/>
    </row>
    <row r="62" spans="1:1">
      <c r="A62" s="298"/>
    </row>
    <row r="63" spans="1:1">
      <c r="A63" s="113"/>
    </row>
    <row r="66" spans="41:51" s="6" customFormat="1">
      <c r="AO66" s="47"/>
      <c r="AP66" s="46"/>
      <c r="AQ66" s="47"/>
      <c r="AR66" s="47"/>
      <c r="AS66" s="47"/>
      <c r="AT66" s="46"/>
      <c r="AU66" s="47"/>
      <c r="AV66" s="46"/>
      <c r="AW66" s="47"/>
      <c r="AX66" s="47"/>
      <c r="AY66" s="47"/>
    </row>
    <row r="67" spans="41:51" s="6" customFormat="1">
      <c r="AO67" s="47"/>
      <c r="AP67" s="46"/>
      <c r="AQ67" s="47"/>
      <c r="AR67" s="47"/>
      <c r="AS67" s="47"/>
      <c r="AT67" s="46"/>
      <c r="AU67" s="47"/>
      <c r="AV67" s="46"/>
      <c r="AW67" s="47"/>
      <c r="AX67" s="47"/>
      <c r="AY67" s="47"/>
    </row>
    <row r="68" spans="41:51" s="6" customFormat="1">
      <c r="AO68" s="47"/>
      <c r="AP68" s="46"/>
      <c r="AQ68" s="47"/>
      <c r="AR68" s="47"/>
      <c r="AS68" s="47"/>
      <c r="AT68" s="46"/>
      <c r="AU68" s="47"/>
      <c r="AV68" s="46"/>
      <c r="AW68" s="47"/>
      <c r="AX68" s="47"/>
      <c r="AY68" s="47"/>
    </row>
    <row r="69" spans="41:51" s="6" customFormat="1">
      <c r="AO69" s="47"/>
      <c r="AP69" s="46"/>
      <c r="AQ69" s="47"/>
      <c r="AR69" s="47"/>
      <c r="AS69" s="47"/>
      <c r="AT69" s="46"/>
      <c r="AU69" s="47"/>
      <c r="AV69" s="46"/>
      <c r="AW69" s="47"/>
      <c r="AX69" s="47"/>
      <c r="AY69" s="47"/>
    </row>
    <row r="70" spans="41:51" s="6" customFormat="1">
      <c r="AO70" s="47"/>
      <c r="AP70" s="46"/>
      <c r="AQ70" s="47"/>
      <c r="AR70" s="47"/>
      <c r="AS70" s="47"/>
      <c r="AT70" s="46"/>
      <c r="AU70" s="47"/>
      <c r="AV70" s="46"/>
      <c r="AW70" s="47"/>
      <c r="AX70" s="47"/>
      <c r="AY70" s="47"/>
    </row>
    <row r="71" spans="41:51" s="6" customFormat="1">
      <c r="AO71" s="47"/>
      <c r="AP71" s="46"/>
      <c r="AQ71" s="47"/>
      <c r="AR71" s="47"/>
      <c r="AS71" s="47"/>
      <c r="AT71" s="46"/>
      <c r="AU71" s="47"/>
      <c r="AV71" s="46"/>
      <c r="AW71" s="47"/>
      <c r="AX71" s="47"/>
      <c r="AY71" s="47"/>
    </row>
    <row r="72" spans="41:51" s="6" customFormat="1">
      <c r="AO72" s="47"/>
      <c r="AP72" s="46"/>
      <c r="AQ72" s="47"/>
      <c r="AR72" s="47"/>
      <c r="AS72" s="47"/>
      <c r="AT72" s="46"/>
      <c r="AU72" s="47"/>
      <c r="AV72" s="46"/>
      <c r="AW72" s="47"/>
      <c r="AX72" s="47"/>
      <c r="AY72" s="47"/>
    </row>
    <row r="73" spans="41:51" s="6" customFormat="1">
      <c r="AO73" s="47"/>
      <c r="AP73" s="46"/>
      <c r="AQ73" s="47"/>
      <c r="AR73" s="47"/>
      <c r="AS73" s="47"/>
      <c r="AT73" s="46"/>
      <c r="AU73" s="47"/>
      <c r="AV73" s="46"/>
      <c r="AW73" s="47"/>
      <c r="AX73" s="47"/>
      <c r="AY73" s="47"/>
    </row>
    <row r="74" spans="41:51" s="6" customFormat="1">
      <c r="AO74" s="47"/>
      <c r="AP74" s="46"/>
      <c r="AQ74" s="47"/>
      <c r="AR74" s="47"/>
      <c r="AS74" s="47"/>
      <c r="AT74" s="46"/>
      <c r="AU74" s="47"/>
      <c r="AV74" s="46"/>
      <c r="AW74" s="47"/>
      <c r="AX74" s="47"/>
      <c r="AY74" s="47"/>
    </row>
    <row r="75" spans="41:51" s="6" customFormat="1">
      <c r="AO75" s="47"/>
      <c r="AP75" s="46"/>
      <c r="AQ75" s="47"/>
      <c r="AR75" s="47"/>
      <c r="AS75" s="47"/>
      <c r="AT75" s="46"/>
      <c r="AU75" s="47"/>
      <c r="AV75" s="46"/>
      <c r="AW75" s="47"/>
      <c r="AX75" s="47"/>
      <c r="AY75" s="47"/>
    </row>
    <row r="76" spans="41:51" s="6" customFormat="1">
      <c r="AO76" s="47"/>
      <c r="AP76" s="46"/>
      <c r="AQ76" s="47"/>
      <c r="AR76" s="47"/>
      <c r="AS76" s="47"/>
      <c r="AT76" s="46"/>
      <c r="AU76" s="47"/>
      <c r="AV76" s="46"/>
      <c r="AW76" s="47"/>
      <c r="AX76" s="47"/>
      <c r="AY76" s="47"/>
    </row>
    <row r="77" spans="41:51" s="6" customFormat="1">
      <c r="AO77" s="47"/>
      <c r="AP77" s="46"/>
      <c r="AQ77" s="47"/>
      <c r="AR77" s="47"/>
      <c r="AS77" s="47"/>
      <c r="AT77" s="46"/>
      <c r="AU77" s="47"/>
      <c r="AV77" s="46"/>
      <c r="AW77" s="47"/>
      <c r="AX77" s="47"/>
      <c r="AY77" s="47"/>
    </row>
    <row r="78" spans="41:51" s="6" customFormat="1">
      <c r="AO78" s="47"/>
      <c r="AP78" s="46"/>
      <c r="AQ78" s="47"/>
      <c r="AR78" s="47"/>
      <c r="AS78" s="47"/>
      <c r="AT78" s="46"/>
      <c r="AU78" s="47"/>
      <c r="AV78" s="46"/>
      <c r="AW78" s="47"/>
      <c r="AX78" s="47"/>
      <c r="AY78" s="47"/>
    </row>
    <row r="79" spans="41:51" s="6" customFormat="1">
      <c r="AO79" s="47"/>
      <c r="AP79" s="46"/>
      <c r="AQ79" s="47"/>
      <c r="AR79" s="47"/>
      <c r="AS79" s="47"/>
      <c r="AT79" s="46"/>
      <c r="AU79" s="47"/>
      <c r="AV79" s="46"/>
      <c r="AW79" s="47"/>
      <c r="AX79" s="47"/>
      <c r="AY79" s="47"/>
    </row>
    <row r="80" spans="41:51" s="6" customFormat="1">
      <c r="AO80" s="47"/>
      <c r="AP80" s="46"/>
      <c r="AQ80" s="47"/>
      <c r="AR80" s="47"/>
      <c r="AS80" s="47"/>
      <c r="AT80" s="46"/>
      <c r="AU80" s="47"/>
      <c r="AV80" s="46"/>
      <c r="AW80" s="47"/>
      <c r="AX80" s="47"/>
      <c r="AY80" s="47"/>
    </row>
    <row r="81" spans="41:51" s="6" customFormat="1">
      <c r="AO81" s="47"/>
      <c r="AP81" s="46"/>
      <c r="AQ81" s="47"/>
      <c r="AR81" s="47"/>
      <c r="AS81" s="47"/>
      <c r="AT81" s="46"/>
      <c r="AU81" s="47"/>
      <c r="AV81" s="46"/>
      <c r="AW81" s="47"/>
      <c r="AX81" s="47"/>
      <c r="AY81" s="47"/>
    </row>
  </sheetData>
  <sortState xmlns:xlrd2="http://schemas.microsoft.com/office/spreadsheetml/2017/richdata2" ref="A10:DE32">
    <sortCondition descending="1" ref="C10:C32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M78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12" width="11.42578125" style="6"/>
    <col min="113" max="113" width="11.7109375" style="6" customWidth="1"/>
    <col min="114" max="115" width="8.140625" style="6" customWidth="1"/>
    <col min="116" max="116" width="9.85546875" style="6" customWidth="1"/>
    <col min="117" max="117" width="10.85546875" style="6" customWidth="1"/>
    <col min="118" max="16384" width="11.42578125" style="6"/>
  </cols>
  <sheetData>
    <row r="1" spans="1:117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7" s="18" customFormat="1" ht="22.5" customHeight="1">
      <c r="A2" s="37"/>
      <c r="B2" s="1385" t="s">
        <v>75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75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75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75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7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7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7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7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  <c r="DF6" s="1143" t="s">
        <v>314</v>
      </c>
      <c r="DG6" s="1131"/>
      <c r="DH6" s="1131"/>
      <c r="DI6" s="1131"/>
      <c r="DJ6" s="1131"/>
      <c r="DK6" s="1144"/>
      <c r="DL6" s="1143" t="s">
        <v>315</v>
      </c>
      <c r="DM6" s="1144"/>
    </row>
    <row r="7" spans="1:117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1271" t="s">
        <v>46</v>
      </c>
      <c r="DG7" s="1273"/>
      <c r="DH7" s="1273" t="s">
        <v>110</v>
      </c>
      <c r="DI7" s="1273"/>
      <c r="DJ7" s="1276" t="s">
        <v>174</v>
      </c>
      <c r="DK7" s="1277"/>
      <c r="DL7" s="1294" t="s">
        <v>47</v>
      </c>
      <c r="DM7" s="1293"/>
    </row>
    <row r="8" spans="1:117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  <c r="DF8" s="27">
        <v>45473</v>
      </c>
      <c r="DG8" s="28">
        <v>45838</v>
      </c>
      <c r="DH8" s="1392" t="s">
        <v>46</v>
      </c>
      <c r="DI8" s="1392" t="s">
        <v>47</v>
      </c>
      <c r="DJ8" s="33">
        <v>45473</v>
      </c>
      <c r="DK8" s="29">
        <v>45838</v>
      </c>
      <c r="DL8" s="28">
        <v>45473</v>
      </c>
      <c r="DM8" s="29">
        <v>45838</v>
      </c>
    </row>
    <row r="9" spans="1:117" s="843" customFormat="1" ht="12" customHeight="1" thickBot="1">
      <c r="A9" s="1389"/>
      <c r="B9" s="1438">
        <v>1</v>
      </c>
      <c r="C9" s="1435"/>
      <c r="D9" s="1391"/>
      <c r="E9" s="1391"/>
      <c r="F9" s="1438">
        <v>2</v>
      </c>
      <c r="G9" s="1439"/>
      <c r="H9" s="1391"/>
      <c r="I9" s="1393"/>
      <c r="J9" s="1430" t="s">
        <v>48</v>
      </c>
      <c r="K9" s="1431"/>
      <c r="L9" s="1434">
        <v>3</v>
      </c>
      <c r="M9" s="1435"/>
      <c r="N9" s="1391"/>
      <c r="O9" s="1391"/>
      <c r="P9" s="1436" t="s">
        <v>53</v>
      </c>
      <c r="Q9" s="1437"/>
      <c r="R9" s="1438">
        <v>4</v>
      </c>
      <c r="S9" s="1439"/>
      <c r="T9" s="1391"/>
      <c r="U9" s="1391"/>
      <c r="V9" s="1430" t="s">
        <v>54</v>
      </c>
      <c r="W9" s="1431"/>
      <c r="X9" s="1438">
        <v>5</v>
      </c>
      <c r="Y9" s="1435"/>
      <c r="Z9" s="1393"/>
      <c r="AA9" s="1393"/>
      <c r="AB9" s="1436" t="s">
        <v>68</v>
      </c>
      <c r="AC9" s="1431"/>
      <c r="AD9" s="1438">
        <v>6</v>
      </c>
      <c r="AE9" s="1435"/>
      <c r="AF9" s="1393"/>
      <c r="AG9" s="1393"/>
      <c r="AH9" s="1436" t="s">
        <v>114</v>
      </c>
      <c r="AI9" s="1431"/>
      <c r="AJ9" s="1432">
        <v>7</v>
      </c>
      <c r="AK9" s="1434"/>
      <c r="AL9" s="1393"/>
      <c r="AM9" s="1393"/>
      <c r="AN9" s="1436" t="s">
        <v>115</v>
      </c>
      <c r="AO9" s="1431"/>
      <c r="AP9" s="1438">
        <v>8</v>
      </c>
      <c r="AQ9" s="1435"/>
      <c r="AR9" s="1393"/>
      <c r="AS9" s="1393"/>
      <c r="AT9" s="1436" t="s">
        <v>116</v>
      </c>
      <c r="AU9" s="1431"/>
      <c r="AV9" s="1438">
        <v>9</v>
      </c>
      <c r="AW9" s="1439"/>
      <c r="AX9" s="1393"/>
      <c r="AY9" s="1393"/>
      <c r="AZ9" s="1430" t="s">
        <v>117</v>
      </c>
      <c r="BA9" s="1431"/>
      <c r="BB9" s="1434">
        <v>10</v>
      </c>
      <c r="BC9" s="1435"/>
      <c r="BD9" s="1393"/>
      <c r="BE9" s="1393"/>
      <c r="BF9" s="1436" t="s">
        <v>118</v>
      </c>
      <c r="BG9" s="1437"/>
      <c r="BH9" s="1438">
        <v>11</v>
      </c>
      <c r="BI9" s="1439"/>
      <c r="BJ9" s="1393"/>
      <c r="BK9" s="1393"/>
      <c r="BL9" s="1436" t="s">
        <v>162</v>
      </c>
      <c r="BM9" s="1437"/>
      <c r="BN9" s="1438">
        <v>12</v>
      </c>
      <c r="BO9" s="1439"/>
      <c r="BP9" s="1393"/>
      <c r="BQ9" s="1393"/>
      <c r="BR9" s="1430" t="s">
        <v>163</v>
      </c>
      <c r="BS9" s="1431"/>
      <c r="BT9" s="1438">
        <v>13</v>
      </c>
      <c r="BU9" s="1435"/>
      <c r="BV9" s="1393"/>
      <c r="BW9" s="1393"/>
      <c r="BX9" s="1436" t="s">
        <v>164</v>
      </c>
      <c r="BY9" s="1431"/>
      <c r="BZ9" s="1438">
        <v>14</v>
      </c>
      <c r="CA9" s="1435"/>
      <c r="CB9" s="1393"/>
      <c r="CC9" s="1393"/>
      <c r="CD9" s="1436" t="s">
        <v>133</v>
      </c>
      <c r="CE9" s="1431"/>
      <c r="CF9" s="1438">
        <v>15</v>
      </c>
      <c r="CG9" s="1439"/>
      <c r="CH9" s="1393"/>
      <c r="CI9" s="1393"/>
      <c r="CJ9" s="1430" t="s">
        <v>134</v>
      </c>
      <c r="CK9" s="1431"/>
      <c r="CL9" s="1434">
        <v>16</v>
      </c>
      <c r="CM9" s="1435"/>
      <c r="CN9" s="1393"/>
      <c r="CO9" s="1393"/>
      <c r="CP9" s="1436" t="s">
        <v>135</v>
      </c>
      <c r="CQ9" s="1437"/>
      <c r="CR9" s="1438">
        <v>17</v>
      </c>
      <c r="CS9" s="1439"/>
      <c r="CT9" s="1393"/>
      <c r="CU9" s="1393"/>
      <c r="CV9" s="1430" t="s">
        <v>137</v>
      </c>
      <c r="CW9" s="1431"/>
      <c r="CX9" s="1438">
        <v>18</v>
      </c>
      <c r="CY9" s="1439"/>
      <c r="CZ9" s="1393"/>
      <c r="DA9" s="1393"/>
      <c r="DB9" s="1430" t="s">
        <v>165</v>
      </c>
      <c r="DC9" s="1431"/>
      <c r="DD9" s="1432">
        <v>19</v>
      </c>
      <c r="DE9" s="1433"/>
      <c r="DF9" s="1438">
        <v>20</v>
      </c>
      <c r="DG9" s="1439"/>
      <c r="DH9" s="1393"/>
      <c r="DI9" s="1393"/>
      <c r="DJ9" s="1430" t="s">
        <v>158</v>
      </c>
      <c r="DK9" s="1431"/>
      <c r="DL9" s="1432">
        <v>21</v>
      </c>
      <c r="DM9" s="1433"/>
    </row>
    <row r="10" spans="1:117" s="752" customFormat="1" ht="19.5" customHeight="1">
      <c r="A10" s="758" t="s">
        <v>27</v>
      </c>
      <c r="B10" s="428">
        <v>108345.95</v>
      </c>
      <c r="C10" s="946">
        <v>170788.43</v>
      </c>
      <c r="D10" s="749">
        <v>62442.479999999996</v>
      </c>
      <c r="E10" s="388">
        <v>0.57632500338037551</v>
      </c>
      <c r="F10" s="428">
        <v>24444.39</v>
      </c>
      <c r="G10" s="750">
        <v>30208.9</v>
      </c>
      <c r="H10" s="749">
        <v>5764.510000000002</v>
      </c>
      <c r="I10" s="442">
        <v>0.23582138887491166</v>
      </c>
      <c r="J10" s="748">
        <v>0.22561424769453772</v>
      </c>
      <c r="K10" s="670">
        <v>0.17687907781575135</v>
      </c>
      <c r="L10" s="428">
        <v>681.33</v>
      </c>
      <c r="M10" s="429">
        <v>-1908.87</v>
      </c>
      <c r="N10" s="749">
        <v>-2590.1999999999998</v>
      </c>
      <c r="O10" s="442">
        <v>-3.8016820043150892</v>
      </c>
      <c r="P10" s="748">
        <v>2.7872652989090752E-2</v>
      </c>
      <c r="Q10" s="670">
        <v>-6.3188993971975138E-2</v>
      </c>
      <c r="R10" s="428">
        <v>23763.06</v>
      </c>
      <c r="S10" s="750">
        <v>32117.78</v>
      </c>
      <c r="T10" s="749">
        <v>8354.7199999999975</v>
      </c>
      <c r="U10" s="442">
        <v>0.35158434982700026</v>
      </c>
      <c r="V10" s="748">
        <v>0.9721273470109093</v>
      </c>
      <c r="W10" s="670">
        <v>1.0631893250002482</v>
      </c>
      <c r="X10" s="428">
        <v>5259.27</v>
      </c>
      <c r="Y10" s="429">
        <v>5615.28</v>
      </c>
      <c r="Z10" s="749">
        <v>356.00999999999931</v>
      </c>
      <c r="AA10" s="442">
        <v>6.7691904009491669E-2</v>
      </c>
      <c r="AB10" s="669">
        <v>0.21515243374860246</v>
      </c>
      <c r="AC10" s="670">
        <v>0.18588164415122693</v>
      </c>
      <c r="AD10" s="428">
        <v>18503.8</v>
      </c>
      <c r="AE10" s="429">
        <v>26502.5</v>
      </c>
      <c r="AF10" s="749">
        <v>7998.7000000000007</v>
      </c>
      <c r="AG10" s="442">
        <v>0.43227337087517165</v>
      </c>
      <c r="AH10" s="669">
        <v>0.75697532235412701</v>
      </c>
      <c r="AI10" s="670">
        <v>0.87730768084902122</v>
      </c>
      <c r="AJ10" s="428">
        <v>3929.71</v>
      </c>
      <c r="AK10" s="750">
        <v>665.63</v>
      </c>
      <c r="AL10" s="749">
        <v>-3264.08</v>
      </c>
      <c r="AM10" s="442">
        <v>-0.83061599965391841</v>
      </c>
      <c r="AN10" s="669">
        <v>3.627002209127337E-2</v>
      </c>
      <c r="AO10" s="670">
        <v>3.897395157271485E-3</v>
      </c>
      <c r="AP10" s="428">
        <v>645.76</v>
      </c>
      <c r="AQ10" s="429">
        <v>5.5</v>
      </c>
      <c r="AR10" s="749">
        <v>-640.26</v>
      </c>
      <c r="AS10" s="442">
        <v>-0.99148290386521309</v>
      </c>
      <c r="AT10" s="669">
        <v>2.6417513384461629E-2</v>
      </c>
      <c r="AU10" s="670">
        <v>1.8206555021864416E-4</v>
      </c>
      <c r="AV10" s="428">
        <v>-15.73</v>
      </c>
      <c r="AW10" s="750">
        <v>-216.11</v>
      </c>
      <c r="AX10" s="749">
        <v>-200.38000000000002</v>
      </c>
      <c r="AY10" s="442">
        <v>-12.738715829624923</v>
      </c>
      <c r="AZ10" s="669">
        <v>-2.4358894945490584E-2</v>
      </c>
      <c r="BA10" s="670">
        <v>-39.292727272727276</v>
      </c>
      <c r="BB10" s="428">
        <v>630.03</v>
      </c>
      <c r="BC10" s="429">
        <v>-210.62</v>
      </c>
      <c r="BD10" s="749">
        <v>-840.65</v>
      </c>
      <c r="BE10" s="442">
        <v>-1.3343015411964509</v>
      </c>
      <c r="BF10" s="669">
        <v>2.651299958843684E-2</v>
      </c>
      <c r="BG10" s="670">
        <v>-6.5577384240131167E-3</v>
      </c>
      <c r="BH10" s="428">
        <v>630.03</v>
      </c>
      <c r="BI10" s="429">
        <v>-210.62</v>
      </c>
      <c r="BJ10" s="749">
        <v>-840.65</v>
      </c>
      <c r="BK10" s="442">
        <v>-1.3343015411964509</v>
      </c>
      <c r="BL10" s="669">
        <v>3.4048681892368052E-2</v>
      </c>
      <c r="BM10" s="670">
        <v>-7.9471747948306765E-3</v>
      </c>
      <c r="BN10" s="428">
        <v>7329.8</v>
      </c>
      <c r="BO10" s="429">
        <v>9952.7900000000009</v>
      </c>
      <c r="BP10" s="749">
        <v>2622.9900000000007</v>
      </c>
      <c r="BQ10" s="442">
        <v>0.35785287456683684</v>
      </c>
      <c r="BR10" s="669">
        <v>6.7651813473415479E-2</v>
      </c>
      <c r="BS10" s="751">
        <v>5.827555180406542E-2</v>
      </c>
      <c r="BT10" s="428">
        <v>-2255.6999999999998</v>
      </c>
      <c r="BU10" s="750">
        <v>-3689.61</v>
      </c>
      <c r="BV10" s="749">
        <v>-1433.9100000000003</v>
      </c>
      <c r="BW10" s="442">
        <v>-0.63568293656071306</v>
      </c>
      <c r="BX10" s="669">
        <v>-0.12190468984749078</v>
      </c>
      <c r="BY10" s="670">
        <v>-0.13921743231770589</v>
      </c>
      <c r="BZ10" s="428">
        <v>2152.81</v>
      </c>
      <c r="CA10" s="429">
        <v>3415.77</v>
      </c>
      <c r="CB10" s="749">
        <v>1262.96</v>
      </c>
      <c r="CC10" s="442">
        <v>0.58665650939934322</v>
      </c>
      <c r="CD10" s="669">
        <v>0.11634421037840877</v>
      </c>
      <c r="CE10" s="670">
        <v>0.12888482218658617</v>
      </c>
      <c r="CF10" s="428">
        <v>3769.55</v>
      </c>
      <c r="CG10" s="750">
        <v>3773.24</v>
      </c>
      <c r="CH10" s="749">
        <v>3.6899999999995998</v>
      </c>
      <c r="CI10" s="442">
        <v>9.7889668528063013E-4</v>
      </c>
      <c r="CJ10" s="669">
        <v>0.20371761476021144</v>
      </c>
      <c r="CK10" s="670">
        <v>0.14237298368078483</v>
      </c>
      <c r="CL10" s="428">
        <v>7926.63</v>
      </c>
      <c r="CM10" s="429">
        <v>8762.7900000000009</v>
      </c>
      <c r="CN10" s="749">
        <v>836.16000000000076</v>
      </c>
      <c r="CO10" s="442">
        <v>0.10548745179224976</v>
      </c>
      <c r="CP10" s="669">
        <v>0.42837849522800725</v>
      </c>
      <c r="CQ10" s="670">
        <v>0.33064012828978401</v>
      </c>
      <c r="CR10" s="428">
        <v>1530.23</v>
      </c>
      <c r="CS10" s="750">
        <v>-445.65</v>
      </c>
      <c r="CT10" s="749">
        <v>-1975.88</v>
      </c>
      <c r="CU10" s="442">
        <v>-1.2912307300209773</v>
      </c>
      <c r="CV10" s="669">
        <v>8.2698148488418596E-2</v>
      </c>
      <c r="CW10" s="670">
        <v>-1.6815394774077917E-2</v>
      </c>
      <c r="CX10" s="428">
        <v>4750.25</v>
      </c>
      <c r="CY10" s="750">
        <v>14896.57</v>
      </c>
      <c r="CZ10" s="749">
        <v>10146.32</v>
      </c>
      <c r="DA10" s="442">
        <v>2.1359549497394874</v>
      </c>
      <c r="DB10" s="669">
        <v>4.3843355473831738E-2</v>
      </c>
      <c r="DC10" s="670">
        <v>8.7222360437413701E-2</v>
      </c>
      <c r="DD10" s="669">
        <v>0.74328192047038999</v>
      </c>
      <c r="DE10" s="670">
        <v>0.43791830959343458</v>
      </c>
      <c r="DF10" s="428">
        <v>4750.25</v>
      </c>
      <c r="DG10" s="750">
        <v>14896.57</v>
      </c>
      <c r="DH10" s="749">
        <v>10146.32</v>
      </c>
      <c r="DI10" s="442">
        <v>2.1359549497394874</v>
      </c>
      <c r="DJ10" s="669">
        <v>4.3843355473831738E-2</v>
      </c>
      <c r="DK10" s="670">
        <v>8.7222360437413701E-2</v>
      </c>
      <c r="DL10" s="669">
        <v>0.74328192047038999</v>
      </c>
      <c r="DM10" s="670">
        <v>0.43791830959343458</v>
      </c>
    </row>
    <row r="11" spans="1:117" s="752" customFormat="1" ht="19.5" customHeight="1">
      <c r="A11" s="758" t="s">
        <v>24</v>
      </c>
      <c r="B11" s="428">
        <v>165005.32999999999</v>
      </c>
      <c r="C11" s="946">
        <v>137094.41</v>
      </c>
      <c r="D11" s="753">
        <v>-27910.919999999984</v>
      </c>
      <c r="E11" s="388">
        <v>-0.16915162679896453</v>
      </c>
      <c r="F11" s="428">
        <v>1862.84</v>
      </c>
      <c r="G11" s="750">
        <v>479.5</v>
      </c>
      <c r="H11" s="753">
        <v>-1383.34</v>
      </c>
      <c r="I11" s="404">
        <v>-0.74259732451525629</v>
      </c>
      <c r="J11" s="743">
        <v>1.1289574706465542E-2</v>
      </c>
      <c r="K11" s="670">
        <v>3.4975897266708396E-3</v>
      </c>
      <c r="L11" s="428">
        <v>-76.37</v>
      </c>
      <c r="M11" s="429">
        <v>-1111.1199999999999</v>
      </c>
      <c r="N11" s="753">
        <v>-1034.75</v>
      </c>
      <c r="O11" s="404">
        <v>-13.549168521670813</v>
      </c>
      <c r="P11" s="743">
        <v>-4.0996542912971598E-2</v>
      </c>
      <c r="Q11" s="670">
        <v>-2.317247132429614</v>
      </c>
      <c r="R11" s="428">
        <v>1939.21</v>
      </c>
      <c r="S11" s="750">
        <v>1590.63</v>
      </c>
      <c r="T11" s="753">
        <v>-348.57999999999993</v>
      </c>
      <c r="U11" s="404">
        <v>-0.17975361100654386</v>
      </c>
      <c r="V11" s="743">
        <v>1.0409965429129717</v>
      </c>
      <c r="W11" s="670">
        <v>3.3172679874869657</v>
      </c>
      <c r="X11" s="428">
        <v>6981.4</v>
      </c>
      <c r="Y11" s="429">
        <v>6909.91</v>
      </c>
      <c r="Z11" s="753">
        <v>-71.489999999999782</v>
      </c>
      <c r="AA11" s="404">
        <v>-1.0240066462314118E-2</v>
      </c>
      <c r="AB11" s="671">
        <v>3.7477185372871529</v>
      </c>
      <c r="AC11" s="670">
        <v>14.410656934306569</v>
      </c>
      <c r="AD11" s="428">
        <v>-5042.1899999999996</v>
      </c>
      <c r="AE11" s="429">
        <v>-5319.28</v>
      </c>
      <c r="AF11" s="753">
        <v>-277.09000000000015</v>
      </c>
      <c r="AG11" s="404">
        <v>-5.4954295653277675E-2</v>
      </c>
      <c r="AH11" s="671">
        <v>-2.7067219943741812</v>
      </c>
      <c r="AI11" s="670">
        <v>-11.093388946819603</v>
      </c>
      <c r="AJ11" s="428">
        <v>1282.3900000000001</v>
      </c>
      <c r="AK11" s="750">
        <v>613.17999999999995</v>
      </c>
      <c r="AL11" s="753">
        <v>-669.21000000000015</v>
      </c>
      <c r="AM11" s="404">
        <v>-0.52184592830574172</v>
      </c>
      <c r="AN11" s="671">
        <v>7.7718095530611058E-3</v>
      </c>
      <c r="AO11" s="670">
        <v>4.4726841889468722E-3</v>
      </c>
      <c r="AP11" s="428">
        <v>75.459999999999994</v>
      </c>
      <c r="AQ11" s="429">
        <v>36.94</v>
      </c>
      <c r="AR11" s="753">
        <v>-38.519999999999996</v>
      </c>
      <c r="AS11" s="404">
        <v>-0.51046912271402067</v>
      </c>
      <c r="AT11" s="671">
        <v>4.050804148504434E-2</v>
      </c>
      <c r="AU11" s="670">
        <v>7.7038581856100102E-2</v>
      </c>
      <c r="AV11" s="428">
        <v>577.16999999999996</v>
      </c>
      <c r="AW11" s="750">
        <v>-638.22</v>
      </c>
      <c r="AX11" s="753">
        <v>-1215.3899999999999</v>
      </c>
      <c r="AY11" s="404">
        <v>-2.1057747284162378</v>
      </c>
      <c r="AZ11" s="671">
        <v>7.64868804664723</v>
      </c>
      <c r="BA11" s="670">
        <v>-17.277206280454795</v>
      </c>
      <c r="BB11" s="428">
        <v>652.63</v>
      </c>
      <c r="BC11" s="429">
        <v>-601.27</v>
      </c>
      <c r="BD11" s="753">
        <v>-1253.9000000000001</v>
      </c>
      <c r="BE11" s="404">
        <v>-1.9213030354105698</v>
      </c>
      <c r="BF11" s="671">
        <v>0.33654426286993155</v>
      </c>
      <c r="BG11" s="670">
        <v>-0.37800745616516723</v>
      </c>
      <c r="BH11" s="428">
        <v>652.29</v>
      </c>
      <c r="BI11" s="429">
        <v>-602.83000000000004</v>
      </c>
      <c r="BJ11" s="753">
        <v>-1255.1199999999999</v>
      </c>
      <c r="BK11" s="404">
        <v>-1.9241748302135553</v>
      </c>
      <c r="BL11" s="671" t="s">
        <v>488</v>
      </c>
      <c r="BM11" s="670" t="s">
        <v>488</v>
      </c>
      <c r="BN11" s="428">
        <v>22189.35</v>
      </c>
      <c r="BO11" s="429">
        <v>17557.88</v>
      </c>
      <c r="BP11" s="753">
        <v>-4631.4699999999975</v>
      </c>
      <c r="BQ11" s="404">
        <v>-0.20872490631767032</v>
      </c>
      <c r="BR11" s="671">
        <v>0.13447656509035194</v>
      </c>
      <c r="BS11" s="670">
        <v>0.12807145090744401</v>
      </c>
      <c r="BT11" s="428">
        <v>-23563.47</v>
      </c>
      <c r="BU11" s="750">
        <v>-24401.29</v>
      </c>
      <c r="BV11" s="753">
        <v>-837.81999999999971</v>
      </c>
      <c r="BW11" s="404">
        <v>-3.5555883747173049E-2</v>
      </c>
      <c r="BX11" s="671" t="s">
        <v>488</v>
      </c>
      <c r="BY11" s="670" t="s">
        <v>488</v>
      </c>
      <c r="BZ11" s="428">
        <v>3372.55</v>
      </c>
      <c r="CA11" s="429">
        <v>3812.29</v>
      </c>
      <c r="CB11" s="753">
        <v>439.73999999999978</v>
      </c>
      <c r="CC11" s="404">
        <v>0.13038798535232976</v>
      </c>
      <c r="CD11" s="671" t="s">
        <v>488</v>
      </c>
      <c r="CE11" s="670" t="s">
        <v>488</v>
      </c>
      <c r="CF11" s="428">
        <v>6377.71</v>
      </c>
      <c r="CG11" s="750">
        <v>6904.54</v>
      </c>
      <c r="CH11" s="753">
        <v>526.82999999999993</v>
      </c>
      <c r="CI11" s="404">
        <v>8.260488482543106E-2</v>
      </c>
      <c r="CJ11" s="671" t="s">
        <v>488</v>
      </c>
      <c r="CK11" s="670" t="s">
        <v>488</v>
      </c>
      <c r="CL11" s="428">
        <v>12387.47</v>
      </c>
      <c r="CM11" s="429">
        <v>16841.02</v>
      </c>
      <c r="CN11" s="753">
        <v>4453.5500000000011</v>
      </c>
      <c r="CO11" s="404">
        <v>0.35952054777932874</v>
      </c>
      <c r="CP11" s="671" t="s">
        <v>488</v>
      </c>
      <c r="CQ11" s="670" t="s">
        <v>488</v>
      </c>
      <c r="CR11" s="428">
        <v>73</v>
      </c>
      <c r="CS11" s="750">
        <v>-150.36000000000001</v>
      </c>
      <c r="CT11" s="753">
        <v>-223.36</v>
      </c>
      <c r="CU11" s="404">
        <v>-3.0597260273972604</v>
      </c>
      <c r="CV11" s="671" t="s">
        <v>488</v>
      </c>
      <c r="CW11" s="670" t="s">
        <v>488</v>
      </c>
      <c r="CX11" s="428">
        <v>-4341.74</v>
      </c>
      <c r="CY11" s="750">
        <v>-7722.64</v>
      </c>
      <c r="CZ11" s="753">
        <v>-3380.9000000000005</v>
      </c>
      <c r="DA11" s="404">
        <v>-0.77869702008872033</v>
      </c>
      <c r="DB11" s="671">
        <v>-2.6312725776797635E-2</v>
      </c>
      <c r="DC11" s="670">
        <v>-5.6330816114238354E-2</v>
      </c>
      <c r="DD11" s="671">
        <v>0.13891781150650812</v>
      </c>
      <c r="DE11" s="670">
        <v>-0.45182054714171849</v>
      </c>
      <c r="DF11" s="428">
        <v>-3929.71</v>
      </c>
      <c r="DG11" s="750">
        <v>-7175.14</v>
      </c>
      <c r="DH11" s="753">
        <v>-3245.4300000000003</v>
      </c>
      <c r="DI11" s="404">
        <v>-0.82587010237396663</v>
      </c>
      <c r="DJ11" s="671">
        <v>-2.3815654924601529E-2</v>
      </c>
      <c r="DK11" s="670">
        <v>-5.23372178340459E-2</v>
      </c>
      <c r="DL11" s="671">
        <v>0.22063428787887804</v>
      </c>
      <c r="DM11" s="670">
        <v>-0.34889308327442814</v>
      </c>
    </row>
    <row r="12" spans="1:117" s="752" customFormat="1" ht="19.5" customHeight="1">
      <c r="A12" s="758" t="s">
        <v>290</v>
      </c>
      <c r="B12" s="428">
        <v>114237.42</v>
      </c>
      <c r="C12" s="946">
        <v>107911.52</v>
      </c>
      <c r="D12" s="753">
        <v>-6325.8999999999942</v>
      </c>
      <c r="E12" s="388">
        <v>-5.53750251012321E-2</v>
      </c>
      <c r="F12" s="428">
        <v>66576.149999999994</v>
      </c>
      <c r="G12" s="750">
        <v>72618.84</v>
      </c>
      <c r="H12" s="753">
        <v>6042.6900000000023</v>
      </c>
      <c r="I12" s="404">
        <v>9.0763584256524338E-2</v>
      </c>
      <c r="J12" s="743">
        <v>0.58278758396329322</v>
      </c>
      <c r="K12" s="670">
        <v>0.67294798553481583</v>
      </c>
      <c r="L12" s="428">
        <v>17203.400000000001</v>
      </c>
      <c r="M12" s="429">
        <v>12732.39</v>
      </c>
      <c r="N12" s="753">
        <v>-4471.010000000002</v>
      </c>
      <c r="O12" s="404">
        <v>-0.25989106804468892</v>
      </c>
      <c r="P12" s="743">
        <v>0.2584018451051916</v>
      </c>
      <c r="Q12" s="670">
        <v>0.17533177340756201</v>
      </c>
      <c r="R12" s="428">
        <v>49372.75</v>
      </c>
      <c r="S12" s="750">
        <v>59886.44</v>
      </c>
      <c r="T12" s="753">
        <v>10513.690000000002</v>
      </c>
      <c r="U12" s="404">
        <v>0.21294519750267105</v>
      </c>
      <c r="V12" s="743">
        <v>0.74159815489480851</v>
      </c>
      <c r="W12" s="670">
        <v>0.82466808888712628</v>
      </c>
      <c r="X12" s="428">
        <v>44927.76</v>
      </c>
      <c r="Y12" s="429">
        <v>53332.17</v>
      </c>
      <c r="Z12" s="753">
        <v>8404.4099999999962</v>
      </c>
      <c r="AA12" s="404">
        <v>0.18706496829577071</v>
      </c>
      <c r="AB12" s="671">
        <v>0.67483265403601744</v>
      </c>
      <c r="AC12" s="670">
        <v>0.73441230953289804</v>
      </c>
      <c r="AD12" s="428">
        <v>4444.99</v>
      </c>
      <c r="AE12" s="429">
        <v>6554.27</v>
      </c>
      <c r="AF12" s="753">
        <v>2109.2800000000007</v>
      </c>
      <c r="AG12" s="404">
        <v>0.47452975147300686</v>
      </c>
      <c r="AH12" s="671">
        <v>6.676550085879103E-2</v>
      </c>
      <c r="AI12" s="670">
        <v>9.0255779354228197E-2</v>
      </c>
      <c r="AJ12" s="428">
        <v>2275.65</v>
      </c>
      <c r="AK12" s="750">
        <v>1235.29</v>
      </c>
      <c r="AL12" s="753">
        <v>-1040.3600000000001</v>
      </c>
      <c r="AM12" s="404">
        <v>-0.45717047876430916</v>
      </c>
      <c r="AN12" s="671">
        <v>1.9920355344159559E-2</v>
      </c>
      <c r="AO12" s="670">
        <v>1.1447248634807479E-2</v>
      </c>
      <c r="AP12" s="428">
        <v>2268.9499999999998</v>
      </c>
      <c r="AQ12" s="429">
        <v>404.78</v>
      </c>
      <c r="AR12" s="753">
        <v>-1864.1699999999998</v>
      </c>
      <c r="AS12" s="404">
        <v>-0.82160029969809822</v>
      </c>
      <c r="AT12" s="671">
        <v>3.4080522829872256E-2</v>
      </c>
      <c r="AU12" s="670">
        <v>5.5740356083903292E-3</v>
      </c>
      <c r="AV12" s="428">
        <v>7681.38</v>
      </c>
      <c r="AW12" s="750">
        <v>14250.3</v>
      </c>
      <c r="AX12" s="753">
        <v>6568.9199999999992</v>
      </c>
      <c r="AY12" s="404">
        <v>0.8551744608390679</v>
      </c>
      <c r="AZ12" s="671">
        <v>3.3854337909605769</v>
      </c>
      <c r="BA12" s="670">
        <v>35.205049656603585</v>
      </c>
      <c r="BB12" s="428">
        <v>9950.34</v>
      </c>
      <c r="BC12" s="429">
        <v>14655.07</v>
      </c>
      <c r="BD12" s="753">
        <v>4704.7299999999996</v>
      </c>
      <c r="BE12" s="404">
        <v>0.47282102923116193</v>
      </c>
      <c r="BF12" s="671">
        <v>0.2015350572937501</v>
      </c>
      <c r="BG12" s="670">
        <v>0.2447143293206275</v>
      </c>
      <c r="BH12" s="428">
        <v>9950.34</v>
      </c>
      <c r="BI12" s="429">
        <v>14655.07</v>
      </c>
      <c r="BJ12" s="753">
        <v>4704.7299999999996</v>
      </c>
      <c r="BK12" s="404">
        <v>0.47282102923116193</v>
      </c>
      <c r="BL12" s="671">
        <v>2.2385517177766432</v>
      </c>
      <c r="BM12" s="670">
        <v>2.2359576276229083</v>
      </c>
      <c r="BN12" s="428">
        <v>26118.14</v>
      </c>
      <c r="BO12" s="429">
        <v>26603.46</v>
      </c>
      <c r="BP12" s="753">
        <v>485.31999999999971</v>
      </c>
      <c r="BQ12" s="404">
        <v>1.8581721363006697E-2</v>
      </c>
      <c r="BR12" s="671">
        <v>0.22863033846527697</v>
      </c>
      <c r="BS12" s="670">
        <v>0.2465303055688586</v>
      </c>
      <c r="BT12" s="428">
        <v>8529.8700000000008</v>
      </c>
      <c r="BU12" s="750">
        <v>11077.26</v>
      </c>
      <c r="BV12" s="753">
        <v>2547.3899999999994</v>
      </c>
      <c r="BW12" s="404">
        <v>0.2986434728782501</v>
      </c>
      <c r="BX12" s="671">
        <v>1.918985194567367</v>
      </c>
      <c r="BY12" s="670">
        <v>1.6900829535554684</v>
      </c>
      <c r="BZ12" s="428">
        <v>2282.79</v>
      </c>
      <c r="CA12" s="429">
        <v>2158.23</v>
      </c>
      <c r="CB12" s="753">
        <v>-124.55999999999995</v>
      </c>
      <c r="CC12" s="404">
        <v>-5.4564808852325418E-2</v>
      </c>
      <c r="CD12" s="671">
        <v>0.51356470993185588</v>
      </c>
      <c r="CE12" s="670">
        <v>0.32928609898585193</v>
      </c>
      <c r="CF12" s="428">
        <v>3687.77</v>
      </c>
      <c r="CG12" s="750">
        <v>3931.17</v>
      </c>
      <c r="CH12" s="753">
        <v>243.40000000000009</v>
      </c>
      <c r="CI12" s="404">
        <v>6.6001946976085843E-2</v>
      </c>
      <c r="CJ12" s="671">
        <v>0.82964641090306168</v>
      </c>
      <c r="CK12" s="670">
        <v>0.59978761936874736</v>
      </c>
      <c r="CL12" s="428">
        <v>6532.24</v>
      </c>
      <c r="CM12" s="429">
        <v>7473.12</v>
      </c>
      <c r="CN12" s="753">
        <v>940.88000000000011</v>
      </c>
      <c r="CO12" s="404">
        <v>0.14403634894002673</v>
      </c>
      <c r="CP12" s="671">
        <v>1.4695736098393923</v>
      </c>
      <c r="CQ12" s="670">
        <v>1.1401910510247517</v>
      </c>
      <c r="CR12" s="428">
        <v>12.66</v>
      </c>
      <c r="CS12" s="750">
        <v>3.38</v>
      </c>
      <c r="CT12" s="753">
        <v>-9.2800000000000011</v>
      </c>
      <c r="CU12" s="404">
        <v>-0.73301737756714069</v>
      </c>
      <c r="CV12" s="671">
        <v>2.8481503895396842E-3</v>
      </c>
      <c r="CW12" s="670">
        <v>5.1569434887485557E-4</v>
      </c>
      <c r="CX12" s="428">
        <v>-26550.68</v>
      </c>
      <c r="CY12" s="750">
        <v>-32743.97</v>
      </c>
      <c r="CZ12" s="753">
        <v>-6193.2900000000009</v>
      </c>
      <c r="DA12" s="404">
        <v>-0.23326295221064022</v>
      </c>
      <c r="DB12" s="671">
        <v>-0.2324166634715665</v>
      </c>
      <c r="DC12" s="670">
        <v>-0.30343349811030368</v>
      </c>
      <c r="DD12" s="671">
        <v>6.9731697934078589</v>
      </c>
      <c r="DE12" s="670">
        <v>5.9958225706295281</v>
      </c>
      <c r="DF12" s="428">
        <v>-26550.68</v>
      </c>
      <c r="DG12" s="750">
        <v>-32743.97</v>
      </c>
      <c r="DH12" s="753">
        <v>-6193.2900000000009</v>
      </c>
      <c r="DI12" s="404">
        <v>-0.23326295221064022</v>
      </c>
      <c r="DJ12" s="671">
        <v>-0.2324166634715665</v>
      </c>
      <c r="DK12" s="670">
        <v>-0.30343349811030368</v>
      </c>
      <c r="DL12" s="671">
        <v>6.9731697934078589</v>
      </c>
      <c r="DM12" s="670">
        <v>5.9958225706295281</v>
      </c>
    </row>
    <row r="13" spans="1:117" s="752" customFormat="1" ht="19.5" customHeight="1">
      <c r="A13" s="758" t="s">
        <v>49</v>
      </c>
      <c r="B13" s="428">
        <v>75557.52</v>
      </c>
      <c r="C13" s="946">
        <v>99889.43</v>
      </c>
      <c r="D13" s="753">
        <v>24331.909999999989</v>
      </c>
      <c r="E13" s="388">
        <v>0.3220316124721932</v>
      </c>
      <c r="F13" s="428">
        <v>51486.83</v>
      </c>
      <c r="G13" s="750">
        <v>72374.37</v>
      </c>
      <c r="H13" s="753">
        <v>20887.539999999994</v>
      </c>
      <c r="I13" s="404">
        <v>0.40568704657093851</v>
      </c>
      <c r="J13" s="743">
        <v>0.68142562116914374</v>
      </c>
      <c r="K13" s="670">
        <v>0.72454482921766594</v>
      </c>
      <c r="L13" s="428">
        <v>-5236.17</v>
      </c>
      <c r="M13" s="429">
        <v>1336.95</v>
      </c>
      <c r="N13" s="753">
        <v>6573.12</v>
      </c>
      <c r="O13" s="404">
        <v>1.2553297543815423</v>
      </c>
      <c r="P13" s="743">
        <v>-0.10169921123518383</v>
      </c>
      <c r="Q13" s="670">
        <v>1.8472699658732782E-2</v>
      </c>
      <c r="R13" s="428">
        <v>56723</v>
      </c>
      <c r="S13" s="750">
        <v>71037.42</v>
      </c>
      <c r="T13" s="753">
        <v>14314.419999999998</v>
      </c>
      <c r="U13" s="404">
        <v>0.25235653967526395</v>
      </c>
      <c r="V13" s="743">
        <v>1.1016992112351838</v>
      </c>
      <c r="W13" s="670">
        <v>0.98152730034126723</v>
      </c>
      <c r="X13" s="428">
        <v>24472.48</v>
      </c>
      <c r="Y13" s="429">
        <v>36560.160000000003</v>
      </c>
      <c r="Z13" s="753">
        <v>12087.680000000004</v>
      </c>
      <c r="AA13" s="404">
        <v>0.49392950775728511</v>
      </c>
      <c r="AB13" s="671">
        <v>0.47531533792233854</v>
      </c>
      <c r="AC13" s="670">
        <v>0.50515341273436998</v>
      </c>
      <c r="AD13" s="428">
        <v>32250.52</v>
      </c>
      <c r="AE13" s="429">
        <v>34477.26</v>
      </c>
      <c r="AF13" s="753">
        <v>2226.7400000000016</v>
      </c>
      <c r="AG13" s="404">
        <v>6.9045088265243526E-2</v>
      </c>
      <c r="AH13" s="671">
        <v>0.62638387331284529</v>
      </c>
      <c r="AI13" s="670">
        <v>0.47637388760689736</v>
      </c>
      <c r="AJ13" s="428">
        <v>2936.53</v>
      </c>
      <c r="AK13" s="750">
        <v>1774.48</v>
      </c>
      <c r="AL13" s="753">
        <v>-1162.0500000000002</v>
      </c>
      <c r="AM13" s="404">
        <v>-0.39572216187132436</v>
      </c>
      <c r="AN13" s="671">
        <v>3.8864827749772624E-2</v>
      </c>
      <c r="AO13" s="670">
        <v>1.7764442143678266E-2</v>
      </c>
      <c r="AP13" s="428">
        <v>2036.17</v>
      </c>
      <c r="AQ13" s="429">
        <v>1270.23</v>
      </c>
      <c r="AR13" s="753">
        <v>-765.94</v>
      </c>
      <c r="AS13" s="404">
        <v>-0.37616701945318909</v>
      </c>
      <c r="AT13" s="671">
        <v>3.9547394935753474E-2</v>
      </c>
      <c r="AU13" s="670">
        <v>1.7550826349162003E-2</v>
      </c>
      <c r="AV13" s="428">
        <v>2271.16</v>
      </c>
      <c r="AW13" s="750">
        <v>368.41</v>
      </c>
      <c r="AX13" s="753">
        <v>-1902.7499999999998</v>
      </c>
      <c r="AY13" s="404">
        <v>-0.83778773842441745</v>
      </c>
      <c r="AZ13" s="671">
        <v>1.115407849049932</v>
      </c>
      <c r="BA13" s="670">
        <v>0.29003408831471467</v>
      </c>
      <c r="BB13" s="428">
        <v>4307.34</v>
      </c>
      <c r="BC13" s="429">
        <v>1638.63</v>
      </c>
      <c r="BD13" s="753">
        <v>-2668.71</v>
      </c>
      <c r="BE13" s="404">
        <v>-0.61957263647634042</v>
      </c>
      <c r="BF13" s="671">
        <v>7.5936392644958842E-2</v>
      </c>
      <c r="BG13" s="670">
        <v>2.3067138418033765E-2</v>
      </c>
      <c r="BH13" s="428">
        <v>4307.34</v>
      </c>
      <c r="BI13" s="429">
        <v>1638.63</v>
      </c>
      <c r="BJ13" s="753">
        <v>-2668.71</v>
      </c>
      <c r="BK13" s="404">
        <v>-0.61957263647634042</v>
      </c>
      <c r="BL13" s="671">
        <v>0.13355877672670086</v>
      </c>
      <c r="BM13" s="670">
        <v>4.7527848790768178E-2</v>
      </c>
      <c r="BN13" s="428">
        <v>7613.04</v>
      </c>
      <c r="BO13" s="429">
        <v>9875.16</v>
      </c>
      <c r="BP13" s="753">
        <v>2262.12</v>
      </c>
      <c r="BQ13" s="404">
        <v>0.29713754295261813</v>
      </c>
      <c r="BR13" s="671">
        <v>0.10075820381611254</v>
      </c>
      <c r="BS13" s="670">
        <v>9.8860910508749525E-2</v>
      </c>
      <c r="BT13" s="428">
        <v>5768.1</v>
      </c>
      <c r="BU13" s="750">
        <v>8226.68</v>
      </c>
      <c r="BV13" s="753">
        <v>2458.58</v>
      </c>
      <c r="BW13" s="404">
        <v>0.4262374091988696</v>
      </c>
      <c r="BX13" s="671">
        <v>0.17885293012329725</v>
      </c>
      <c r="BY13" s="670">
        <v>0.23861176903268994</v>
      </c>
      <c r="BZ13" s="428">
        <v>1511.15</v>
      </c>
      <c r="CA13" s="429">
        <v>1997.79</v>
      </c>
      <c r="CB13" s="753">
        <v>486.63999999999987</v>
      </c>
      <c r="CC13" s="404">
        <v>0.32203288885947778</v>
      </c>
      <c r="CD13" s="671">
        <v>4.685660882367168E-2</v>
      </c>
      <c r="CE13" s="670">
        <v>5.7945149933608407E-2</v>
      </c>
      <c r="CF13" s="428">
        <v>3943.6</v>
      </c>
      <c r="CG13" s="750">
        <v>4138.88</v>
      </c>
      <c r="CH13" s="753">
        <v>195.2800000000002</v>
      </c>
      <c r="CI13" s="404">
        <v>4.9518206714677E-2</v>
      </c>
      <c r="CJ13" s="671">
        <v>0.12228019889291707</v>
      </c>
      <c r="CK13" s="670">
        <v>0.1200466626408247</v>
      </c>
      <c r="CL13" s="428">
        <v>6339.63</v>
      </c>
      <c r="CM13" s="429">
        <v>8342.66</v>
      </c>
      <c r="CN13" s="753">
        <v>2003.0299999999997</v>
      </c>
      <c r="CO13" s="404">
        <v>0.3159537701727072</v>
      </c>
      <c r="CP13" s="671">
        <v>0.1965745048451932</v>
      </c>
      <c r="CQ13" s="670">
        <v>0.24197572544918011</v>
      </c>
      <c r="CR13" s="428">
        <v>17.329999999999998</v>
      </c>
      <c r="CS13" s="750">
        <v>67.19</v>
      </c>
      <c r="CT13" s="753">
        <v>49.86</v>
      </c>
      <c r="CU13" s="404">
        <v>2.8770917484131568</v>
      </c>
      <c r="CV13" s="671">
        <v>5.3735567674567718E-4</v>
      </c>
      <c r="CW13" s="670">
        <v>1.9488207589582233E-3</v>
      </c>
      <c r="CX13" s="428">
        <v>10363.370000000001</v>
      </c>
      <c r="CY13" s="750">
        <v>10065.42</v>
      </c>
      <c r="CZ13" s="753">
        <v>-297.95000000000073</v>
      </c>
      <c r="DA13" s="404">
        <v>-2.8750300336666614E-2</v>
      </c>
      <c r="DB13" s="671">
        <v>0.13715868387421928</v>
      </c>
      <c r="DC13" s="670">
        <v>0.10076561654221074</v>
      </c>
      <c r="DD13" s="671">
        <v>0.67866037508852572</v>
      </c>
      <c r="DE13" s="670">
        <v>0.70805626665228039</v>
      </c>
      <c r="DF13" s="428">
        <v>10363.370000000001</v>
      </c>
      <c r="DG13" s="750">
        <v>10065.42</v>
      </c>
      <c r="DH13" s="753">
        <v>-297.95000000000073</v>
      </c>
      <c r="DI13" s="404">
        <v>-2.8750300336666614E-2</v>
      </c>
      <c r="DJ13" s="671">
        <v>0.13715868387421928</v>
      </c>
      <c r="DK13" s="670">
        <v>0.10076561654221074</v>
      </c>
      <c r="DL13" s="671">
        <v>0.67866037508852572</v>
      </c>
      <c r="DM13" s="670">
        <v>0.70805626665228039</v>
      </c>
    </row>
    <row r="14" spans="1:117" s="752" customFormat="1" ht="19.5" customHeight="1">
      <c r="A14" s="758" t="s">
        <v>28</v>
      </c>
      <c r="B14" s="428">
        <v>64819.5</v>
      </c>
      <c r="C14" s="946">
        <v>76009.740000000005</v>
      </c>
      <c r="D14" s="753">
        <v>11190.240000000005</v>
      </c>
      <c r="E14" s="388">
        <v>0.17263693795848481</v>
      </c>
      <c r="F14" s="428">
        <v>2482.96</v>
      </c>
      <c r="G14" s="750">
        <v>2770.75</v>
      </c>
      <c r="H14" s="753">
        <v>287.78999999999996</v>
      </c>
      <c r="I14" s="404">
        <v>0.11590601540097302</v>
      </c>
      <c r="J14" s="743">
        <v>3.8305756755297404E-2</v>
      </c>
      <c r="K14" s="670">
        <v>3.645256515809684E-2</v>
      </c>
      <c r="L14" s="428">
        <v>-96.01</v>
      </c>
      <c r="M14" s="429">
        <v>-11.56</v>
      </c>
      <c r="N14" s="753">
        <v>84.45</v>
      </c>
      <c r="O14" s="404">
        <v>0.87959587542964268</v>
      </c>
      <c r="P14" s="743">
        <v>-3.866755807584496E-2</v>
      </c>
      <c r="Q14" s="670">
        <v>-4.1721555535504827E-3</v>
      </c>
      <c r="R14" s="428">
        <v>2578.9699999999998</v>
      </c>
      <c r="S14" s="750">
        <v>2782.31</v>
      </c>
      <c r="T14" s="753">
        <v>203.34000000000015</v>
      </c>
      <c r="U14" s="404">
        <v>7.8845430540099404E-2</v>
      </c>
      <c r="V14" s="743">
        <v>1.0386675580758449</v>
      </c>
      <c r="W14" s="670">
        <v>1.0041721555535505</v>
      </c>
      <c r="X14" s="428">
        <v>318.57</v>
      </c>
      <c r="Y14" s="429">
        <v>337.95</v>
      </c>
      <c r="Z14" s="753">
        <v>19.379999999999995</v>
      </c>
      <c r="AA14" s="404">
        <v>6.083435351728033E-2</v>
      </c>
      <c r="AB14" s="671">
        <v>0.12830250990752973</v>
      </c>
      <c r="AC14" s="670">
        <v>0.12197058558152124</v>
      </c>
      <c r="AD14" s="428">
        <v>2260.4</v>
      </c>
      <c r="AE14" s="429">
        <v>2444.35</v>
      </c>
      <c r="AF14" s="753">
        <v>183.94999999999982</v>
      </c>
      <c r="AG14" s="404">
        <v>8.137940187577411E-2</v>
      </c>
      <c r="AH14" s="671">
        <v>0.91036504816831521</v>
      </c>
      <c r="AI14" s="670">
        <v>0.8821979608409275</v>
      </c>
      <c r="AJ14" s="428">
        <v>35.24</v>
      </c>
      <c r="AK14" s="750">
        <v>43.59</v>
      </c>
      <c r="AL14" s="753">
        <v>8.3500000000000014</v>
      </c>
      <c r="AM14" s="404">
        <v>0.23694665153234962</v>
      </c>
      <c r="AN14" s="671">
        <v>5.4366355803423352E-4</v>
      </c>
      <c r="AO14" s="670">
        <v>5.7347913570024054E-4</v>
      </c>
      <c r="AP14" s="428">
        <v>1.49</v>
      </c>
      <c r="AQ14" s="429">
        <v>2.1800000000000002</v>
      </c>
      <c r="AR14" s="753">
        <v>0.69000000000000017</v>
      </c>
      <c r="AS14" s="404">
        <v>0.46308724832214776</v>
      </c>
      <c r="AT14" s="671">
        <v>6.0009021490479107E-4</v>
      </c>
      <c r="AU14" s="670">
        <v>7.8679058016782469E-4</v>
      </c>
      <c r="AV14" s="428">
        <v>5.92</v>
      </c>
      <c r="AW14" s="750">
        <v>15.54</v>
      </c>
      <c r="AX14" s="753">
        <v>9.6199999999999992</v>
      </c>
      <c r="AY14" s="404">
        <v>1.6249999999999998</v>
      </c>
      <c r="AZ14" s="671">
        <v>3.9731543624161074</v>
      </c>
      <c r="BA14" s="670">
        <v>7.1284403669724759</v>
      </c>
      <c r="BB14" s="428">
        <v>7.41</v>
      </c>
      <c r="BC14" s="429">
        <v>17.72</v>
      </c>
      <c r="BD14" s="753">
        <v>10.309999999999999</v>
      </c>
      <c r="BE14" s="404">
        <v>1.39136302294197</v>
      </c>
      <c r="BF14" s="671">
        <v>2.8732400919747035E-3</v>
      </c>
      <c r="BG14" s="670">
        <v>6.368808651803717E-3</v>
      </c>
      <c r="BH14" s="428">
        <v>7.41</v>
      </c>
      <c r="BI14" s="429">
        <v>17.72</v>
      </c>
      <c r="BJ14" s="753">
        <v>10.309999999999999</v>
      </c>
      <c r="BK14" s="404">
        <v>1.39136302294197</v>
      </c>
      <c r="BL14" s="671">
        <v>3.278180852946381E-3</v>
      </c>
      <c r="BM14" s="670">
        <v>7.2493709984249389E-3</v>
      </c>
      <c r="BN14" s="428">
        <v>923.51</v>
      </c>
      <c r="BO14" s="429">
        <v>2730</v>
      </c>
      <c r="BP14" s="753">
        <v>1806.49</v>
      </c>
      <c r="BQ14" s="404">
        <v>1.956113090275146</v>
      </c>
      <c r="BR14" s="671">
        <v>1.4247410115783059E-2</v>
      </c>
      <c r="BS14" s="670">
        <v>3.5916449655004741E-2</v>
      </c>
      <c r="BT14" s="428">
        <v>-4116.84</v>
      </c>
      <c r="BU14" s="750">
        <v>-3395.47</v>
      </c>
      <c r="BV14" s="753">
        <v>721.37000000000035</v>
      </c>
      <c r="BW14" s="404">
        <v>0.17522420108627013</v>
      </c>
      <c r="BX14" s="671">
        <v>-1.8212882675632631</v>
      </c>
      <c r="BY14" s="670">
        <v>-1.3891095792337431</v>
      </c>
      <c r="BZ14" s="428">
        <v>1296.3900000000001</v>
      </c>
      <c r="CA14" s="429">
        <v>1520.19</v>
      </c>
      <c r="CB14" s="753">
        <v>223.79999999999995</v>
      </c>
      <c r="CC14" s="404">
        <v>0.17263323536898614</v>
      </c>
      <c r="CD14" s="671">
        <v>0.57352238541850997</v>
      </c>
      <c r="CE14" s="670">
        <v>0.62191993781577926</v>
      </c>
      <c r="CF14" s="428">
        <v>2382.64</v>
      </c>
      <c r="CG14" s="750">
        <v>3005.3</v>
      </c>
      <c r="CH14" s="753">
        <v>622.66000000000031</v>
      </c>
      <c r="CI14" s="404">
        <v>0.26133196790115182</v>
      </c>
      <c r="CJ14" s="671">
        <v>1.0540789240842328</v>
      </c>
      <c r="CK14" s="670">
        <v>1.229488412052284</v>
      </c>
      <c r="CL14" s="428">
        <v>2490.5100000000002</v>
      </c>
      <c r="CM14" s="429">
        <v>2578.2800000000002</v>
      </c>
      <c r="CN14" s="753">
        <v>87.769999999999982</v>
      </c>
      <c r="CO14" s="404">
        <v>3.5241777788485078E-2</v>
      </c>
      <c r="CP14" s="671">
        <v>1.1018005662714565</v>
      </c>
      <c r="CQ14" s="670">
        <v>1.0547916624051386</v>
      </c>
      <c r="CR14" s="428">
        <v>342.25</v>
      </c>
      <c r="CS14" s="750">
        <v>24.17</v>
      </c>
      <c r="CT14" s="753">
        <v>-318.08</v>
      </c>
      <c r="CU14" s="404">
        <v>-0.92937910883856822</v>
      </c>
      <c r="CV14" s="671">
        <v>0.15141125464519553</v>
      </c>
      <c r="CW14" s="670">
        <v>9.8881093133143787E-3</v>
      </c>
      <c r="CX14" s="428">
        <v>-141.97</v>
      </c>
      <c r="CY14" s="750">
        <v>-1305.8499999999999</v>
      </c>
      <c r="CZ14" s="753">
        <v>-1163.8799999999999</v>
      </c>
      <c r="DA14" s="404">
        <v>-8.1980700147918562</v>
      </c>
      <c r="DB14" s="671">
        <v>-2.1902359629432499E-3</v>
      </c>
      <c r="DC14" s="670">
        <v>-1.7180035084977265E-2</v>
      </c>
      <c r="DD14" s="671">
        <v>1.0628074677048309</v>
      </c>
      <c r="DE14" s="670">
        <v>1.5342360954855074</v>
      </c>
      <c r="DF14" s="428">
        <v>-141.97</v>
      </c>
      <c r="DG14" s="750">
        <v>-1305.8499999999999</v>
      </c>
      <c r="DH14" s="753">
        <v>-1163.8799999999999</v>
      </c>
      <c r="DI14" s="404">
        <v>-8.1980700147918562</v>
      </c>
      <c r="DJ14" s="671">
        <v>-2.1902359629432499E-3</v>
      </c>
      <c r="DK14" s="670">
        <v>-1.7180035084977265E-2</v>
      </c>
      <c r="DL14" s="671">
        <v>1.0628074677048309</v>
      </c>
      <c r="DM14" s="670">
        <v>1.5342360954855074</v>
      </c>
    </row>
    <row r="15" spans="1:117" s="752" customFormat="1" ht="19.5" customHeight="1">
      <c r="A15" s="758" t="s">
        <v>507</v>
      </c>
      <c r="B15" s="428">
        <v>49836.57</v>
      </c>
      <c r="C15" s="946">
        <v>53246.58</v>
      </c>
      <c r="D15" s="753">
        <v>3410.010000000002</v>
      </c>
      <c r="E15" s="388">
        <v>6.842385019675315E-2</v>
      </c>
      <c r="F15" s="428">
        <v>21809.49</v>
      </c>
      <c r="G15" s="750">
        <v>23872.83</v>
      </c>
      <c r="H15" s="753">
        <v>2063.34</v>
      </c>
      <c r="I15" s="404">
        <v>9.4607439238606678E-2</v>
      </c>
      <c r="J15" s="743">
        <v>0.43762020540338153</v>
      </c>
      <c r="K15" s="670">
        <v>0.44834485144398006</v>
      </c>
      <c r="L15" s="428">
        <v>-2940.13</v>
      </c>
      <c r="M15" s="429">
        <v>115.93</v>
      </c>
      <c r="N15" s="753">
        <v>3056.06</v>
      </c>
      <c r="O15" s="404">
        <v>1.0394302292755762</v>
      </c>
      <c r="P15" s="743">
        <v>-0.13480966313288389</v>
      </c>
      <c r="Q15" s="670">
        <v>4.8561481818452188E-3</v>
      </c>
      <c r="R15" s="428">
        <v>24749.62</v>
      </c>
      <c r="S15" s="750">
        <v>23756.89</v>
      </c>
      <c r="T15" s="753">
        <v>-992.72999999999956</v>
      </c>
      <c r="U15" s="404">
        <v>-4.0110918874714019E-2</v>
      </c>
      <c r="V15" s="743">
        <v>1.1348096631328837</v>
      </c>
      <c r="W15" s="670">
        <v>0.99514343293191454</v>
      </c>
      <c r="X15" s="428">
        <v>18463.14</v>
      </c>
      <c r="Y15" s="429">
        <v>20572.11</v>
      </c>
      <c r="Z15" s="753">
        <v>2108.9700000000012</v>
      </c>
      <c r="AA15" s="404">
        <v>0.11422596589745847</v>
      </c>
      <c r="AB15" s="671">
        <v>0.84656450013274032</v>
      </c>
      <c r="AC15" s="670">
        <v>0.86173738094729446</v>
      </c>
      <c r="AD15" s="428">
        <v>6286.48</v>
      </c>
      <c r="AE15" s="429">
        <v>3184.79</v>
      </c>
      <c r="AF15" s="753">
        <v>-3101.6899999999996</v>
      </c>
      <c r="AG15" s="404">
        <v>-0.4933905778750588</v>
      </c>
      <c r="AH15" s="671">
        <v>0.28824516300014347</v>
      </c>
      <c r="AI15" s="670">
        <v>0.1334064708708603</v>
      </c>
      <c r="AJ15" s="428">
        <v>1517.29</v>
      </c>
      <c r="AK15" s="750">
        <v>1177.3399999999999</v>
      </c>
      <c r="AL15" s="753">
        <v>-339.95000000000005</v>
      </c>
      <c r="AM15" s="404">
        <v>-0.2240507747365369</v>
      </c>
      <c r="AN15" s="671">
        <v>3.0445313551875661E-2</v>
      </c>
      <c r="AO15" s="670">
        <v>2.2111091454136582E-2</v>
      </c>
      <c r="AP15" s="428">
        <v>607.08000000000004</v>
      </c>
      <c r="AQ15" s="429">
        <v>350.06</v>
      </c>
      <c r="AR15" s="753">
        <v>-257.02000000000004</v>
      </c>
      <c r="AS15" s="404">
        <v>-0.42337089016274632</v>
      </c>
      <c r="AT15" s="671">
        <v>2.7835589002768977E-2</v>
      </c>
      <c r="AU15" s="670">
        <v>1.4663531722045521E-2</v>
      </c>
      <c r="AV15" s="428">
        <v>7.36</v>
      </c>
      <c r="AW15" s="750">
        <v>-126.69</v>
      </c>
      <c r="AX15" s="753">
        <v>-134.05000000000001</v>
      </c>
      <c r="AY15" s="404">
        <v>-18.213315217391305</v>
      </c>
      <c r="AZ15" s="671">
        <v>1.2123608091190617E-2</v>
      </c>
      <c r="BA15" s="670">
        <v>-0.36190938696223501</v>
      </c>
      <c r="BB15" s="428">
        <v>614.45000000000005</v>
      </c>
      <c r="BC15" s="429">
        <v>223.37</v>
      </c>
      <c r="BD15" s="753">
        <v>-391.08000000000004</v>
      </c>
      <c r="BE15" s="404">
        <v>-0.63647164130523237</v>
      </c>
      <c r="BF15" s="671">
        <v>2.4826643803015969E-2</v>
      </c>
      <c r="BG15" s="670">
        <v>9.4023249676199201E-3</v>
      </c>
      <c r="BH15" s="428">
        <v>614.45000000000005</v>
      </c>
      <c r="BI15" s="429">
        <v>223.37</v>
      </c>
      <c r="BJ15" s="753">
        <v>-391.08000000000004</v>
      </c>
      <c r="BK15" s="404">
        <v>-0.63647164130523237</v>
      </c>
      <c r="BL15" s="671">
        <v>9.774150239879871E-2</v>
      </c>
      <c r="BM15" s="670">
        <v>7.0136492515990065E-2</v>
      </c>
      <c r="BN15" s="428">
        <v>2506.83</v>
      </c>
      <c r="BO15" s="429">
        <v>2029.9</v>
      </c>
      <c r="BP15" s="753">
        <v>-476.92999999999984</v>
      </c>
      <c r="BQ15" s="404">
        <v>-0.19025223090516702</v>
      </c>
      <c r="BR15" s="671">
        <v>5.0301013894013973E-2</v>
      </c>
      <c r="BS15" s="670">
        <v>3.8122636233162768E-2</v>
      </c>
      <c r="BT15" s="428">
        <v>-296.08999999999997</v>
      </c>
      <c r="BU15" s="750">
        <v>-968.34</v>
      </c>
      <c r="BV15" s="753">
        <v>-672.25</v>
      </c>
      <c r="BW15" s="404">
        <v>-2.2704245330811581</v>
      </c>
      <c r="BX15" s="671">
        <v>-4.7099489698527633E-2</v>
      </c>
      <c r="BY15" s="670">
        <v>-0.30405144452224481</v>
      </c>
      <c r="BZ15" s="428">
        <v>996.73</v>
      </c>
      <c r="CA15" s="429">
        <v>1064.93</v>
      </c>
      <c r="CB15" s="753">
        <v>68.200000000000045</v>
      </c>
      <c r="CC15" s="404">
        <v>6.842374564826989E-2</v>
      </c>
      <c r="CD15" s="671">
        <v>0.15855136737888295</v>
      </c>
      <c r="CE15" s="670">
        <v>0.3343799748178059</v>
      </c>
      <c r="CF15" s="428">
        <v>2842.52</v>
      </c>
      <c r="CG15" s="750">
        <v>2961.69</v>
      </c>
      <c r="CH15" s="753">
        <v>119.17000000000007</v>
      </c>
      <c r="CI15" s="404">
        <v>4.1924067376834663E-2</v>
      </c>
      <c r="CJ15" s="671">
        <v>0.45216400911161736</v>
      </c>
      <c r="CK15" s="670">
        <v>0.92994828544425223</v>
      </c>
      <c r="CL15" s="428">
        <v>7307.02</v>
      </c>
      <c r="CM15" s="429">
        <v>8284.11</v>
      </c>
      <c r="CN15" s="753">
        <v>977.09000000000015</v>
      </c>
      <c r="CO15" s="404">
        <v>0.13371935481222169</v>
      </c>
      <c r="CP15" s="671">
        <v>1.1623388605388072</v>
      </c>
      <c r="CQ15" s="670">
        <v>2.6011479563801698</v>
      </c>
      <c r="CR15" s="428">
        <v>-23.2</v>
      </c>
      <c r="CS15" s="750">
        <v>157.09</v>
      </c>
      <c r="CT15" s="753">
        <v>180.29</v>
      </c>
      <c r="CU15" s="404">
        <v>7.7711206896551719</v>
      </c>
      <c r="CV15" s="671">
        <v>-3.6904595258395799E-3</v>
      </c>
      <c r="CW15" s="670">
        <v>4.9325073238737881E-2</v>
      </c>
      <c r="CX15" s="428">
        <v>-5154.95</v>
      </c>
      <c r="CY15" s="750">
        <v>-8538.07</v>
      </c>
      <c r="CZ15" s="753">
        <v>-3383.12</v>
      </c>
      <c r="DA15" s="404">
        <v>-0.65628570597192992</v>
      </c>
      <c r="DB15" s="671">
        <v>-0.10343709448704033</v>
      </c>
      <c r="DC15" s="670">
        <v>-0.16034964123517415</v>
      </c>
      <c r="DD15" s="671">
        <v>1.820005790203739</v>
      </c>
      <c r="DE15" s="670">
        <v>3.6808894777991643</v>
      </c>
      <c r="DF15" s="428">
        <v>-5154.95</v>
      </c>
      <c r="DG15" s="750">
        <v>-8538.07</v>
      </c>
      <c r="DH15" s="753">
        <v>-3383.12</v>
      </c>
      <c r="DI15" s="404">
        <v>-0.65628570597192992</v>
      </c>
      <c r="DJ15" s="671">
        <v>-0.10343709448704033</v>
      </c>
      <c r="DK15" s="670">
        <v>-0.16034964123517415</v>
      </c>
      <c r="DL15" s="671">
        <v>1.820005790203739</v>
      </c>
      <c r="DM15" s="670">
        <v>3.6808894777991643</v>
      </c>
    </row>
    <row r="16" spans="1:117" s="752" customFormat="1" ht="19.5" customHeight="1">
      <c r="A16" s="758" t="s">
        <v>0</v>
      </c>
      <c r="B16" s="428">
        <v>34498.74</v>
      </c>
      <c r="C16" s="946">
        <v>46672.76</v>
      </c>
      <c r="D16" s="753">
        <v>12174.020000000004</v>
      </c>
      <c r="E16" s="388">
        <v>0.35288303282960493</v>
      </c>
      <c r="F16" s="428">
        <v>18016.61</v>
      </c>
      <c r="G16" s="750">
        <v>19522.55</v>
      </c>
      <c r="H16" s="753">
        <v>1505.9399999999987</v>
      </c>
      <c r="I16" s="404">
        <v>8.3586201843743005E-2</v>
      </c>
      <c r="J16" s="743">
        <v>0.52223965281050844</v>
      </c>
      <c r="K16" s="670">
        <v>0.41828574097610682</v>
      </c>
      <c r="L16" s="428">
        <v>-221.66</v>
      </c>
      <c r="M16" s="429">
        <v>384.79</v>
      </c>
      <c r="N16" s="753">
        <v>606.45000000000005</v>
      </c>
      <c r="O16" s="404">
        <v>2.7359469457728056</v>
      </c>
      <c r="P16" s="743">
        <v>-1.2303091425079413E-2</v>
      </c>
      <c r="Q16" s="670">
        <v>1.9710027634709606E-2</v>
      </c>
      <c r="R16" s="428">
        <v>18238.27</v>
      </c>
      <c r="S16" s="750">
        <v>19137.759999999998</v>
      </c>
      <c r="T16" s="753">
        <v>899.48999999999796</v>
      </c>
      <c r="U16" s="404">
        <v>4.9318822454103267E-2</v>
      </c>
      <c r="V16" s="743">
        <v>1.0123030914250795</v>
      </c>
      <c r="W16" s="670">
        <v>0.98028997236529036</v>
      </c>
      <c r="X16" s="428">
        <v>9407.8700000000008</v>
      </c>
      <c r="Y16" s="429">
        <v>10939.31</v>
      </c>
      <c r="Z16" s="753">
        <v>1531.4399999999987</v>
      </c>
      <c r="AA16" s="404">
        <v>0.16278286158290861</v>
      </c>
      <c r="AB16" s="671">
        <v>0.52217759056781499</v>
      </c>
      <c r="AC16" s="670">
        <v>0.56034227086113242</v>
      </c>
      <c r="AD16" s="428">
        <v>8830.4</v>
      </c>
      <c r="AE16" s="429">
        <v>8198.4500000000007</v>
      </c>
      <c r="AF16" s="753">
        <v>-631.94999999999891</v>
      </c>
      <c r="AG16" s="404">
        <v>-7.1565274506251011E-2</v>
      </c>
      <c r="AH16" s="671">
        <v>0.49012550085726447</v>
      </c>
      <c r="AI16" s="670">
        <v>0.41994770150415806</v>
      </c>
      <c r="AJ16" s="428">
        <v>1321.06</v>
      </c>
      <c r="AK16" s="750">
        <v>3855.44</v>
      </c>
      <c r="AL16" s="753">
        <v>2534.38</v>
      </c>
      <c r="AM16" s="404">
        <v>1.9184442795936598</v>
      </c>
      <c r="AN16" s="671">
        <v>3.8292992729589546E-2</v>
      </c>
      <c r="AO16" s="670">
        <v>8.2605785473153934E-2</v>
      </c>
      <c r="AP16" s="428">
        <v>220.77</v>
      </c>
      <c r="AQ16" s="429">
        <v>-66.55</v>
      </c>
      <c r="AR16" s="753">
        <v>-287.32</v>
      </c>
      <c r="AS16" s="404">
        <v>-1.3014449427005479</v>
      </c>
      <c r="AT16" s="671">
        <v>1.2253692564805477E-2</v>
      </c>
      <c r="AU16" s="670">
        <v>-3.4088784508171321E-3</v>
      </c>
      <c r="AV16" s="428">
        <v>83.52</v>
      </c>
      <c r="AW16" s="750">
        <v>-210.87</v>
      </c>
      <c r="AX16" s="753">
        <v>-294.39</v>
      </c>
      <c r="AY16" s="404">
        <v>-3.5247844827586206</v>
      </c>
      <c r="AZ16" s="671">
        <v>0.37831227068895229</v>
      </c>
      <c r="BA16" s="670" t="s">
        <v>488</v>
      </c>
      <c r="BB16" s="428">
        <v>304.29000000000002</v>
      </c>
      <c r="BC16" s="429">
        <v>-277.42</v>
      </c>
      <c r="BD16" s="753">
        <v>-581.71</v>
      </c>
      <c r="BE16" s="404">
        <v>-1.9116960793979427</v>
      </c>
      <c r="BF16" s="671">
        <v>1.6684148222391709E-2</v>
      </c>
      <c r="BG16" s="670">
        <v>-1.4495949369205176E-2</v>
      </c>
      <c r="BH16" s="428">
        <v>304.29000000000002</v>
      </c>
      <c r="BI16" s="429">
        <v>607.77</v>
      </c>
      <c r="BJ16" s="753">
        <v>303.47999999999996</v>
      </c>
      <c r="BK16" s="404">
        <v>0.99733806566104688</v>
      </c>
      <c r="BL16" s="671">
        <v>3.4459367639065049E-2</v>
      </c>
      <c r="BM16" s="670">
        <v>7.4132305496770717E-2</v>
      </c>
      <c r="BN16" s="428">
        <v>2939.99</v>
      </c>
      <c r="BO16" s="429">
        <v>2617.56</v>
      </c>
      <c r="BP16" s="753">
        <v>-322.42999999999984</v>
      </c>
      <c r="BQ16" s="404">
        <v>-0.10967044105592191</v>
      </c>
      <c r="BR16" s="671">
        <v>8.5220213839693859E-2</v>
      </c>
      <c r="BS16" s="670">
        <v>5.6083248558688188E-2</v>
      </c>
      <c r="BT16" s="428">
        <v>-134.22999999999999</v>
      </c>
      <c r="BU16" s="750">
        <v>-1535.16</v>
      </c>
      <c r="BV16" s="753">
        <v>-1400.93</v>
      </c>
      <c r="BW16" s="404">
        <v>-10.436787603367355</v>
      </c>
      <c r="BX16" s="671">
        <v>-1.5200896901612611E-2</v>
      </c>
      <c r="BY16" s="670">
        <v>-0.18725002896889045</v>
      </c>
      <c r="BZ16" s="428">
        <v>689.97</v>
      </c>
      <c r="CA16" s="429">
        <v>933.46</v>
      </c>
      <c r="CB16" s="753">
        <v>243.49</v>
      </c>
      <c r="CC16" s="404">
        <v>0.35289940142325027</v>
      </c>
      <c r="CD16" s="671">
        <v>7.8135758289545207E-2</v>
      </c>
      <c r="CE16" s="670">
        <v>0.11385810732516512</v>
      </c>
      <c r="CF16" s="428">
        <v>1775.04</v>
      </c>
      <c r="CG16" s="750">
        <v>1931.62</v>
      </c>
      <c r="CH16" s="753">
        <v>156.57999999999993</v>
      </c>
      <c r="CI16" s="404">
        <v>8.8212096628808329E-2</v>
      </c>
      <c r="CJ16" s="671">
        <v>0.20101467657184274</v>
      </c>
      <c r="CK16" s="670">
        <v>0.23560795028328521</v>
      </c>
      <c r="CL16" s="428">
        <v>4285.29</v>
      </c>
      <c r="CM16" s="429">
        <v>4901.25</v>
      </c>
      <c r="CN16" s="753">
        <v>615.96</v>
      </c>
      <c r="CO16" s="404">
        <v>0.1437382300847784</v>
      </c>
      <c r="CP16" s="671">
        <v>0.4852883221598116</v>
      </c>
      <c r="CQ16" s="670">
        <v>0.5978264184083576</v>
      </c>
      <c r="CR16" s="428">
        <v>128.55000000000001</v>
      </c>
      <c r="CS16" s="750">
        <v>2294.69</v>
      </c>
      <c r="CT16" s="753">
        <v>2166.14</v>
      </c>
      <c r="CU16" s="404">
        <v>16.850563982886033</v>
      </c>
      <c r="CV16" s="671">
        <v>1.4557664431962315E-2</v>
      </c>
      <c r="CW16" s="670">
        <v>0.27989315053455227</v>
      </c>
      <c r="CX16" s="428">
        <v>1781.48</v>
      </c>
      <c r="CY16" s="750">
        <v>-935.19</v>
      </c>
      <c r="CZ16" s="753">
        <v>-2716.67</v>
      </c>
      <c r="DA16" s="404">
        <v>-1.5249511642005524</v>
      </c>
      <c r="DB16" s="671">
        <v>5.1638987394901963E-2</v>
      </c>
      <c r="DC16" s="670">
        <v>-2.0037169432448394E-2</v>
      </c>
      <c r="DD16" s="671">
        <v>0.7982560246421454</v>
      </c>
      <c r="DE16" s="670">
        <v>1.1140691228219968</v>
      </c>
      <c r="DF16" s="428">
        <v>1781.48</v>
      </c>
      <c r="DG16" s="750">
        <v>-935.19</v>
      </c>
      <c r="DH16" s="753">
        <v>-2716.67</v>
      </c>
      <c r="DI16" s="404">
        <v>-1.5249511642005524</v>
      </c>
      <c r="DJ16" s="671">
        <v>5.1638987394901963E-2</v>
      </c>
      <c r="DK16" s="670">
        <v>-2.0037169432448394E-2</v>
      </c>
      <c r="DL16" s="671">
        <v>0.7982560246421454</v>
      </c>
      <c r="DM16" s="670">
        <v>1.1140691228219968</v>
      </c>
    </row>
    <row r="17" spans="1:117" s="752" customFormat="1" ht="19.5" customHeight="1">
      <c r="A17" s="758" t="s">
        <v>483</v>
      </c>
      <c r="B17" s="428">
        <v>48142.36</v>
      </c>
      <c r="C17" s="946">
        <v>44484.85</v>
      </c>
      <c r="D17" s="753">
        <v>-3657.510000000002</v>
      </c>
      <c r="E17" s="388">
        <v>-7.5972802330421738E-2</v>
      </c>
      <c r="F17" s="428">
        <v>13931.83</v>
      </c>
      <c r="G17" s="750">
        <v>8374.94</v>
      </c>
      <c r="H17" s="753">
        <v>-5556.8899999999994</v>
      </c>
      <c r="I17" s="404">
        <v>-0.39886289166606248</v>
      </c>
      <c r="J17" s="743">
        <v>0.28938818121920074</v>
      </c>
      <c r="K17" s="670">
        <v>0.1882649935877046</v>
      </c>
      <c r="L17" s="428">
        <v>783.44</v>
      </c>
      <c r="M17" s="429">
        <v>-9234.7099999999991</v>
      </c>
      <c r="N17" s="753">
        <v>-10018.15</v>
      </c>
      <c r="O17" s="404">
        <v>-12.78738639844787</v>
      </c>
      <c r="P17" s="743">
        <v>5.6233818529224093E-2</v>
      </c>
      <c r="Q17" s="670">
        <v>-1.1026598399510921</v>
      </c>
      <c r="R17" s="428">
        <v>13148.38</v>
      </c>
      <c r="S17" s="750">
        <v>17609.64</v>
      </c>
      <c r="T17" s="753">
        <v>4461.26</v>
      </c>
      <c r="U17" s="404">
        <v>0.3393011154225844</v>
      </c>
      <c r="V17" s="743">
        <v>0.94376546368998182</v>
      </c>
      <c r="W17" s="670">
        <v>2.1026586459126868</v>
      </c>
      <c r="X17" s="428">
        <v>6293.09</v>
      </c>
      <c r="Y17" s="429">
        <v>4095.81</v>
      </c>
      <c r="Z17" s="753">
        <v>-2197.2800000000002</v>
      </c>
      <c r="AA17" s="404">
        <v>-0.34915756806274822</v>
      </c>
      <c r="AB17" s="671">
        <v>0.45170591372418412</v>
      </c>
      <c r="AC17" s="670">
        <v>0.48905544397930012</v>
      </c>
      <c r="AD17" s="428">
        <v>6855.29</v>
      </c>
      <c r="AE17" s="429">
        <v>13513.84</v>
      </c>
      <c r="AF17" s="753">
        <v>6658.55</v>
      </c>
      <c r="AG17" s="404">
        <v>0.97130099528976899</v>
      </c>
      <c r="AH17" s="671">
        <v>0.49205954996579776</v>
      </c>
      <c r="AI17" s="670">
        <v>1.6136043959717921</v>
      </c>
      <c r="AJ17" s="428">
        <v>1421.99</v>
      </c>
      <c r="AK17" s="750">
        <v>833.47</v>
      </c>
      <c r="AL17" s="753">
        <v>-588.52</v>
      </c>
      <c r="AM17" s="404">
        <v>-0.41387070232561407</v>
      </c>
      <c r="AN17" s="671">
        <v>2.9537189286108947E-2</v>
      </c>
      <c r="AO17" s="670">
        <v>1.8736041596183872E-2</v>
      </c>
      <c r="AP17" s="428">
        <v>253.98</v>
      </c>
      <c r="AQ17" s="429">
        <v>245.18</v>
      </c>
      <c r="AR17" s="753">
        <v>-8.7999999999999829</v>
      </c>
      <c r="AS17" s="404">
        <v>-3.4648397511615019E-2</v>
      </c>
      <c r="AT17" s="671">
        <v>1.8230196607337299E-2</v>
      </c>
      <c r="AU17" s="670">
        <v>2.9275433615046795E-2</v>
      </c>
      <c r="AV17" s="428">
        <v>696.61</v>
      </c>
      <c r="AW17" s="750">
        <v>715.87</v>
      </c>
      <c r="AX17" s="753">
        <v>19.259999999999991</v>
      </c>
      <c r="AY17" s="404">
        <v>2.7648181909533297E-2</v>
      </c>
      <c r="AZ17" s="671">
        <v>2.7427750216552487</v>
      </c>
      <c r="BA17" s="670">
        <v>2.9197732278326125</v>
      </c>
      <c r="BB17" s="428">
        <v>950.59</v>
      </c>
      <c r="BC17" s="429">
        <v>961.05</v>
      </c>
      <c r="BD17" s="753">
        <v>10.459999999999923</v>
      </c>
      <c r="BE17" s="404">
        <v>1.1003692443640184E-2</v>
      </c>
      <c r="BF17" s="671">
        <v>7.2297119493047818E-2</v>
      </c>
      <c r="BG17" s="670">
        <v>5.4575221299242915E-2</v>
      </c>
      <c r="BH17" s="428">
        <v>950.59</v>
      </c>
      <c r="BI17" s="429">
        <v>961.05</v>
      </c>
      <c r="BJ17" s="753">
        <v>10.459999999999923</v>
      </c>
      <c r="BK17" s="404">
        <v>1.1003692443640184E-2</v>
      </c>
      <c r="BL17" s="671">
        <v>0.13866517681965315</v>
      </c>
      <c r="BM17" s="670">
        <v>7.1115981837878789E-2</v>
      </c>
      <c r="BN17" s="428">
        <v>7820.78</v>
      </c>
      <c r="BO17" s="429">
        <v>6891.41</v>
      </c>
      <c r="BP17" s="753">
        <v>-929.36999999999989</v>
      </c>
      <c r="BQ17" s="404">
        <v>-0.1188334155928181</v>
      </c>
      <c r="BR17" s="671">
        <v>0.16245111373850388</v>
      </c>
      <c r="BS17" s="670">
        <v>0.15491588709414553</v>
      </c>
      <c r="BT17" s="428">
        <v>-4970.99</v>
      </c>
      <c r="BU17" s="750">
        <v>-1219.5899999999999</v>
      </c>
      <c r="BV17" s="753">
        <v>3751.3999999999996</v>
      </c>
      <c r="BW17" s="404">
        <v>0.75465852878400475</v>
      </c>
      <c r="BX17" s="671">
        <v>-0.72513197836998866</v>
      </c>
      <c r="BY17" s="670">
        <v>-9.0247479620892357E-2</v>
      </c>
      <c r="BZ17" s="428">
        <v>962.85</v>
      </c>
      <c r="CA17" s="429">
        <v>889.7</v>
      </c>
      <c r="CB17" s="753">
        <v>-73.149999999999977</v>
      </c>
      <c r="CC17" s="404">
        <v>-7.5972373682297326E-2</v>
      </c>
      <c r="CD17" s="671">
        <v>0.14045357672687808</v>
      </c>
      <c r="CE17" s="670">
        <v>6.5836209397180961E-2</v>
      </c>
      <c r="CF17" s="428">
        <v>2362.38</v>
      </c>
      <c r="CG17" s="750">
        <v>5736.15</v>
      </c>
      <c r="CH17" s="753">
        <v>3373.7699999999995</v>
      </c>
      <c r="CI17" s="404">
        <v>1.4281233332486727</v>
      </c>
      <c r="CJ17" s="671">
        <v>0.34460686564682169</v>
      </c>
      <c r="CK17" s="670">
        <v>0.4244648449293465</v>
      </c>
      <c r="CL17" s="428">
        <v>4799.12</v>
      </c>
      <c r="CM17" s="429">
        <v>6449.53</v>
      </c>
      <c r="CN17" s="753">
        <v>1650.4099999999999</v>
      </c>
      <c r="CO17" s="404">
        <v>0.34389846471853169</v>
      </c>
      <c r="CP17" s="671">
        <v>0.70006082893648558</v>
      </c>
      <c r="CQ17" s="670">
        <v>0.47725368955086045</v>
      </c>
      <c r="CR17" s="428">
        <v>201.78</v>
      </c>
      <c r="CS17" s="750">
        <v>177.97</v>
      </c>
      <c r="CT17" s="753">
        <v>-23.810000000000002</v>
      </c>
      <c r="CU17" s="404">
        <v>-0.11799980176429777</v>
      </c>
      <c r="CV17" s="671">
        <v>2.9434203367034801E-2</v>
      </c>
      <c r="CW17" s="670">
        <v>1.3169461825802288E-2</v>
      </c>
      <c r="CX17" s="428">
        <v>2549.56</v>
      </c>
      <c r="CY17" s="750">
        <v>519.03</v>
      </c>
      <c r="CZ17" s="753">
        <v>-2030.53</v>
      </c>
      <c r="DA17" s="404">
        <v>-0.79642369663785129</v>
      </c>
      <c r="DB17" s="671">
        <v>5.2958766458478558E-2</v>
      </c>
      <c r="DC17" s="670">
        <v>1.1667567722494287E-2</v>
      </c>
      <c r="DD17" s="671">
        <v>0.62808867312688443</v>
      </c>
      <c r="DE17" s="670">
        <v>0.96159270792017659</v>
      </c>
      <c r="DF17" s="428">
        <v>2549.56</v>
      </c>
      <c r="DG17" s="750">
        <v>519.03</v>
      </c>
      <c r="DH17" s="753">
        <v>-2030.53</v>
      </c>
      <c r="DI17" s="404">
        <v>-0.79642369663785129</v>
      </c>
      <c r="DJ17" s="671">
        <v>5.2958766458478558E-2</v>
      </c>
      <c r="DK17" s="670">
        <v>1.1667567722494287E-2</v>
      </c>
      <c r="DL17" s="671">
        <v>0.62808867312688443</v>
      </c>
      <c r="DM17" s="670">
        <v>0.96159270792017659</v>
      </c>
    </row>
    <row r="18" spans="1:117" s="752" customFormat="1" ht="19.5" customHeight="1">
      <c r="A18" s="758" t="s">
        <v>26</v>
      </c>
      <c r="B18" s="428">
        <v>26921.89</v>
      </c>
      <c r="C18" s="946">
        <v>37004.68</v>
      </c>
      <c r="D18" s="753">
        <v>10082.790000000001</v>
      </c>
      <c r="E18" s="388">
        <v>0.37452013955929547</v>
      </c>
      <c r="F18" s="428">
        <v>12467.33</v>
      </c>
      <c r="G18" s="750">
        <v>17923.240000000002</v>
      </c>
      <c r="H18" s="753">
        <v>5455.9100000000017</v>
      </c>
      <c r="I18" s="404">
        <v>0.43761655462717369</v>
      </c>
      <c r="J18" s="743">
        <v>0.46309267291412304</v>
      </c>
      <c r="K18" s="670">
        <v>0.48435062808271823</v>
      </c>
      <c r="L18" s="428">
        <v>-851.7</v>
      </c>
      <c r="M18" s="429">
        <v>0</v>
      </c>
      <c r="N18" s="753">
        <v>851.7</v>
      </c>
      <c r="O18" s="404">
        <v>1</v>
      </c>
      <c r="P18" s="743">
        <v>-6.8314546899777256E-2</v>
      </c>
      <c r="Q18" s="670">
        <v>0</v>
      </c>
      <c r="R18" s="428">
        <v>13319.03</v>
      </c>
      <c r="S18" s="750">
        <v>17923.240000000002</v>
      </c>
      <c r="T18" s="753">
        <v>4604.2100000000009</v>
      </c>
      <c r="U18" s="404">
        <v>0.34568658528436386</v>
      </c>
      <c r="V18" s="743">
        <v>1.0683145468997772</v>
      </c>
      <c r="W18" s="670">
        <v>1</v>
      </c>
      <c r="X18" s="428">
        <v>0</v>
      </c>
      <c r="Y18" s="429">
        <v>897.64</v>
      </c>
      <c r="Z18" s="753">
        <v>897.64</v>
      </c>
      <c r="AA18" s="404" t="s">
        <v>490</v>
      </c>
      <c r="AB18" s="671">
        <v>0</v>
      </c>
      <c r="AC18" s="670">
        <v>5.0082462769008275E-2</v>
      </c>
      <c r="AD18" s="428">
        <v>13319.03</v>
      </c>
      <c r="AE18" s="429">
        <v>17025.599999999999</v>
      </c>
      <c r="AF18" s="753">
        <v>3706.5699999999979</v>
      </c>
      <c r="AG18" s="404">
        <v>0.27829128697810557</v>
      </c>
      <c r="AH18" s="671">
        <v>1.0683145468997772</v>
      </c>
      <c r="AI18" s="670">
        <v>0.94991753723099159</v>
      </c>
      <c r="AJ18" s="428">
        <v>3927.48</v>
      </c>
      <c r="AK18" s="750">
        <v>870.35</v>
      </c>
      <c r="AL18" s="753">
        <v>-3057.13</v>
      </c>
      <c r="AM18" s="404">
        <v>-0.77839479768197417</v>
      </c>
      <c r="AN18" s="671">
        <v>0.14588425998323298</v>
      </c>
      <c r="AO18" s="670">
        <v>2.3519998011062384E-2</v>
      </c>
      <c r="AP18" s="428">
        <v>0</v>
      </c>
      <c r="AQ18" s="429">
        <v>10.41</v>
      </c>
      <c r="AR18" s="753">
        <v>10.41</v>
      </c>
      <c r="AS18" s="404" t="s">
        <v>490</v>
      </c>
      <c r="AT18" s="671">
        <v>0</v>
      </c>
      <c r="AU18" s="670">
        <v>5.8081016601909026E-4</v>
      </c>
      <c r="AV18" s="428">
        <v>-0.05</v>
      </c>
      <c r="AW18" s="750">
        <v>-10.55</v>
      </c>
      <c r="AX18" s="753">
        <v>-10.5</v>
      </c>
      <c r="AY18" s="404">
        <v>-210</v>
      </c>
      <c r="AZ18" s="671" t="s">
        <v>488</v>
      </c>
      <c r="BA18" s="670">
        <v>-1.0134486071085496</v>
      </c>
      <c r="BB18" s="428">
        <v>-0.05</v>
      </c>
      <c r="BC18" s="429">
        <v>-0.15</v>
      </c>
      <c r="BD18" s="753">
        <v>-9.9999999999999992E-2</v>
      </c>
      <c r="BE18" s="404">
        <v>-1.9999999999999998</v>
      </c>
      <c r="BF18" s="671">
        <v>-3.7540271326065037E-6</v>
      </c>
      <c r="BG18" s="670">
        <v>-8.3690225651165732E-6</v>
      </c>
      <c r="BH18" s="428">
        <v>-0.05</v>
      </c>
      <c r="BI18" s="429">
        <v>-10.55</v>
      </c>
      <c r="BJ18" s="753">
        <v>-10.5</v>
      </c>
      <c r="BK18" s="404">
        <v>-210</v>
      </c>
      <c r="BL18" s="671">
        <v>-3.7540271326065037E-6</v>
      </c>
      <c r="BM18" s="670">
        <v>-6.1965510760266906E-4</v>
      </c>
      <c r="BN18" s="428">
        <v>12896.71</v>
      </c>
      <c r="BO18" s="429">
        <v>17267.150000000001</v>
      </c>
      <c r="BP18" s="753">
        <v>4370.4400000000023</v>
      </c>
      <c r="BQ18" s="404">
        <v>0.33888022604214585</v>
      </c>
      <c r="BR18" s="671">
        <v>0.4790417760417266</v>
      </c>
      <c r="BS18" s="670">
        <v>0.46662070851578774</v>
      </c>
      <c r="BT18" s="428">
        <v>9291.01</v>
      </c>
      <c r="BU18" s="750">
        <v>12493.41</v>
      </c>
      <c r="BV18" s="753">
        <v>3202.3999999999996</v>
      </c>
      <c r="BW18" s="404">
        <v>0.34467727405309001</v>
      </c>
      <c r="BX18" s="671">
        <v>0.69757407258636706</v>
      </c>
      <c r="BY18" s="670">
        <v>0.73380145193120949</v>
      </c>
      <c r="BZ18" s="428">
        <v>538.44000000000005</v>
      </c>
      <c r="CA18" s="429">
        <v>739.79</v>
      </c>
      <c r="CB18" s="753">
        <v>201.34999999999991</v>
      </c>
      <c r="CC18" s="404">
        <v>0.37395067231260659</v>
      </c>
      <c r="CD18" s="671">
        <v>4.0426367385612921E-2</v>
      </c>
      <c r="CE18" s="670">
        <v>4.3451625787050092E-2</v>
      </c>
      <c r="CF18" s="428">
        <v>694.12</v>
      </c>
      <c r="CG18" s="750">
        <v>926.49</v>
      </c>
      <c r="CH18" s="753">
        <v>232.37</v>
      </c>
      <c r="CI18" s="404">
        <v>0.33476920417218925</v>
      </c>
      <c r="CJ18" s="671">
        <v>5.2114906265696523E-2</v>
      </c>
      <c r="CK18" s="670">
        <v>5.4417465463772206E-2</v>
      </c>
      <c r="CL18" s="428">
        <v>793.72</v>
      </c>
      <c r="CM18" s="429">
        <v>879.35</v>
      </c>
      <c r="CN18" s="753">
        <v>85.63</v>
      </c>
      <c r="CO18" s="404">
        <v>0.10788439248097564</v>
      </c>
      <c r="CP18" s="671">
        <v>5.959292831384868E-2</v>
      </c>
      <c r="CQ18" s="670">
        <v>5.1648693731792129E-2</v>
      </c>
      <c r="CR18" s="428">
        <v>-0.06</v>
      </c>
      <c r="CS18" s="750">
        <v>-0.14000000000000001</v>
      </c>
      <c r="CT18" s="753">
        <v>-8.0000000000000016E-2</v>
      </c>
      <c r="CU18" s="404">
        <v>-1.3333333333333337</v>
      </c>
      <c r="CV18" s="671">
        <v>-4.5048325591278042E-6</v>
      </c>
      <c r="CW18" s="670">
        <v>-8.2229113805093521E-6</v>
      </c>
      <c r="CX18" s="428">
        <v>2001.85</v>
      </c>
      <c r="CY18" s="750">
        <v>1997.24</v>
      </c>
      <c r="CZ18" s="753">
        <v>-4.6099999999999</v>
      </c>
      <c r="DA18" s="404">
        <v>-2.3028698453929617E-3</v>
      </c>
      <c r="DB18" s="671">
        <v>7.4357706684040389E-2</v>
      </c>
      <c r="DC18" s="670">
        <v>5.3972632650789033E-2</v>
      </c>
      <c r="DD18" s="671">
        <v>0.8497007664972599</v>
      </c>
      <c r="DE18" s="670">
        <v>0.88269194624565372</v>
      </c>
      <c r="DF18" s="428">
        <v>2001.85</v>
      </c>
      <c r="DG18" s="750">
        <v>1997.24</v>
      </c>
      <c r="DH18" s="753">
        <v>-4.6099999999999</v>
      </c>
      <c r="DI18" s="404">
        <v>-2.3028698453929617E-3</v>
      </c>
      <c r="DJ18" s="671">
        <v>7.4357706684040389E-2</v>
      </c>
      <c r="DK18" s="670">
        <v>5.3972632650789033E-2</v>
      </c>
      <c r="DL18" s="671">
        <v>0.8497007664972599</v>
      </c>
      <c r="DM18" s="670">
        <v>0.88269194624565372</v>
      </c>
    </row>
    <row r="19" spans="1:117" s="752" customFormat="1" ht="19.5" customHeight="1">
      <c r="A19" s="758" t="s">
        <v>50</v>
      </c>
      <c r="B19" s="428">
        <v>24138.7</v>
      </c>
      <c r="C19" s="946">
        <v>29655.13</v>
      </c>
      <c r="D19" s="753">
        <v>5516.43</v>
      </c>
      <c r="E19" s="388">
        <v>0.22853053395584685</v>
      </c>
      <c r="F19" s="428">
        <v>14670.42</v>
      </c>
      <c r="G19" s="750">
        <v>18130.919999999998</v>
      </c>
      <c r="H19" s="753">
        <v>3460.4999999999982</v>
      </c>
      <c r="I19" s="404">
        <v>0.23588281726085539</v>
      </c>
      <c r="J19" s="743">
        <v>0.60775518151350316</v>
      </c>
      <c r="K19" s="670">
        <v>0.61139236280535603</v>
      </c>
      <c r="L19" s="428">
        <v>-199.96</v>
      </c>
      <c r="M19" s="429">
        <v>-40.340000000000003</v>
      </c>
      <c r="N19" s="753">
        <v>159.62</v>
      </c>
      <c r="O19" s="404">
        <v>0.79825965193038606</v>
      </c>
      <c r="P19" s="743">
        <v>-1.3630148284779851E-2</v>
      </c>
      <c r="Q19" s="670">
        <v>-2.2249284647442055E-3</v>
      </c>
      <c r="R19" s="428">
        <v>14870.38</v>
      </c>
      <c r="S19" s="750">
        <v>18171.259999999998</v>
      </c>
      <c r="T19" s="753">
        <v>3300.8799999999992</v>
      </c>
      <c r="U19" s="404">
        <v>0.22197684255546929</v>
      </c>
      <c r="V19" s="743">
        <v>1.0136301482847798</v>
      </c>
      <c r="W19" s="670">
        <v>1.0022249284647442</v>
      </c>
      <c r="X19" s="428">
        <v>11490.94</v>
      </c>
      <c r="Y19" s="429">
        <v>15986.13</v>
      </c>
      <c r="Z19" s="753">
        <v>4495.1899999999987</v>
      </c>
      <c r="AA19" s="404">
        <v>0.39119428001538592</v>
      </c>
      <c r="AB19" s="671">
        <v>0.78327273520458174</v>
      </c>
      <c r="AC19" s="670">
        <v>0.88170539608580267</v>
      </c>
      <c r="AD19" s="428">
        <v>3379.44</v>
      </c>
      <c r="AE19" s="429">
        <v>2185.13</v>
      </c>
      <c r="AF19" s="753">
        <v>-1194.31</v>
      </c>
      <c r="AG19" s="404">
        <v>-0.35340470610515351</v>
      </c>
      <c r="AH19" s="671">
        <v>0.23035741308019811</v>
      </c>
      <c r="AI19" s="670">
        <v>0.12051953237894163</v>
      </c>
      <c r="AJ19" s="428">
        <v>335.55</v>
      </c>
      <c r="AK19" s="750">
        <v>55.67</v>
      </c>
      <c r="AL19" s="753">
        <v>-279.88</v>
      </c>
      <c r="AM19" s="404">
        <v>-0.83409327969006108</v>
      </c>
      <c r="AN19" s="671">
        <v>1.3900914299444461E-2</v>
      </c>
      <c r="AO19" s="670">
        <v>1.8772468709461062E-3</v>
      </c>
      <c r="AP19" s="428">
        <v>235.3</v>
      </c>
      <c r="AQ19" s="429">
        <v>44.62</v>
      </c>
      <c r="AR19" s="753">
        <v>-190.68</v>
      </c>
      <c r="AS19" s="404">
        <v>-0.81036974075648105</v>
      </c>
      <c r="AT19" s="671">
        <v>1.6039077272497992E-2</v>
      </c>
      <c r="AU19" s="670">
        <v>2.4609892934280226E-3</v>
      </c>
      <c r="AV19" s="428">
        <v>305.20999999999998</v>
      </c>
      <c r="AW19" s="750">
        <v>605.14</v>
      </c>
      <c r="AX19" s="753">
        <v>299.93</v>
      </c>
      <c r="AY19" s="404">
        <v>0.98270043576553856</v>
      </c>
      <c r="AZ19" s="671">
        <v>1.2971100722481936</v>
      </c>
      <c r="BA19" s="670">
        <v>13.562079784849844</v>
      </c>
      <c r="BB19" s="428">
        <v>540.51</v>
      </c>
      <c r="BC19" s="429">
        <v>649.76</v>
      </c>
      <c r="BD19" s="753">
        <v>109.25</v>
      </c>
      <c r="BE19" s="404">
        <v>0.20212392000148008</v>
      </c>
      <c r="BF19" s="671">
        <v>3.6348096013686271E-2</v>
      </c>
      <c r="BG19" s="670">
        <v>3.5757564417657338E-2</v>
      </c>
      <c r="BH19" s="428">
        <v>540.51</v>
      </c>
      <c r="BI19" s="429">
        <v>649.76</v>
      </c>
      <c r="BJ19" s="753">
        <v>109.25</v>
      </c>
      <c r="BK19" s="404">
        <v>0.20212392000148008</v>
      </c>
      <c r="BL19" s="671">
        <v>0.15994070023435836</v>
      </c>
      <c r="BM19" s="670">
        <v>0.29735530609162841</v>
      </c>
      <c r="BN19" s="428">
        <v>2900.99</v>
      </c>
      <c r="BO19" s="429">
        <v>3619.88</v>
      </c>
      <c r="BP19" s="753">
        <v>718.89000000000033</v>
      </c>
      <c r="BQ19" s="404">
        <v>0.24780850675114371</v>
      </c>
      <c r="BR19" s="671">
        <v>0.12018004283577823</v>
      </c>
      <c r="BS19" s="670">
        <v>0.12206589551285056</v>
      </c>
      <c r="BT19" s="428">
        <v>716.74</v>
      </c>
      <c r="BU19" s="750">
        <v>1393.54</v>
      </c>
      <c r="BV19" s="753">
        <v>676.8</v>
      </c>
      <c r="BW19" s="404">
        <v>0.94427546948684316</v>
      </c>
      <c r="BX19" s="671">
        <v>0.21208839334327581</v>
      </c>
      <c r="BY19" s="670">
        <v>0.63773780049699558</v>
      </c>
      <c r="BZ19" s="428">
        <v>482.77</v>
      </c>
      <c r="CA19" s="429">
        <v>593.1</v>
      </c>
      <c r="CB19" s="753">
        <v>110.33000000000004</v>
      </c>
      <c r="CC19" s="404">
        <v>0.22853532738156895</v>
      </c>
      <c r="CD19" s="671">
        <v>0.142855029235613</v>
      </c>
      <c r="CE19" s="670">
        <v>0.27142549871174715</v>
      </c>
      <c r="CF19" s="428">
        <v>788.48</v>
      </c>
      <c r="CG19" s="750">
        <v>852.65</v>
      </c>
      <c r="CH19" s="753">
        <v>64.169999999999959</v>
      </c>
      <c r="CI19" s="404">
        <v>8.1384435876623321E-2</v>
      </c>
      <c r="CJ19" s="671">
        <v>0.23331676254053926</v>
      </c>
      <c r="CK19" s="670">
        <v>0.39020561705710871</v>
      </c>
      <c r="CL19" s="428">
        <v>1852.31</v>
      </c>
      <c r="CM19" s="429">
        <v>3557.14</v>
      </c>
      <c r="CN19" s="753">
        <v>1704.83</v>
      </c>
      <c r="CO19" s="404">
        <v>0.92038049786482823</v>
      </c>
      <c r="CP19" s="671">
        <v>0.54811152143550412</v>
      </c>
      <c r="CQ19" s="670">
        <v>1.6278848398035815</v>
      </c>
      <c r="CR19" s="428">
        <v>89.26</v>
      </c>
      <c r="CS19" s="750">
        <v>40.5</v>
      </c>
      <c r="CT19" s="753">
        <v>-48.760000000000005</v>
      </c>
      <c r="CU19" s="404">
        <v>-0.54626932556576302</v>
      </c>
      <c r="CV19" s="671">
        <v>2.6412660085694671E-2</v>
      </c>
      <c r="CW19" s="670">
        <v>1.8534366376371198E-2</v>
      </c>
      <c r="CX19" s="428">
        <v>-1090.6300000000001</v>
      </c>
      <c r="CY19" s="750">
        <v>-4901.5600000000004</v>
      </c>
      <c r="CZ19" s="753">
        <v>-3810.9300000000003</v>
      </c>
      <c r="DA19" s="404">
        <v>-3.4942464447154395</v>
      </c>
      <c r="DB19" s="671">
        <v>-4.518180349397441E-2</v>
      </c>
      <c r="DC19" s="670">
        <v>-0.16528539918725699</v>
      </c>
      <c r="DD19" s="671">
        <v>1.322725066874985</v>
      </c>
      <c r="DE19" s="670">
        <v>3.2431480049241919</v>
      </c>
      <c r="DF19" s="428">
        <v>-490.24000000000012</v>
      </c>
      <c r="DG19" s="750">
        <v>-4503.9400000000005</v>
      </c>
      <c r="DH19" s="753">
        <v>-4013.7000000000003</v>
      </c>
      <c r="DI19" s="404">
        <v>-8.1872144255874666</v>
      </c>
      <c r="DJ19" s="671">
        <v>-2.0309295861003291E-2</v>
      </c>
      <c r="DK19" s="670">
        <v>-0.15187726373143534</v>
      </c>
      <c r="DL19" s="671">
        <v>1.1450654546315364</v>
      </c>
      <c r="DM19" s="670">
        <v>3.061181714589063</v>
      </c>
    </row>
    <row r="20" spans="1:117" s="752" customFormat="1" ht="19.5" customHeight="1">
      <c r="A20" s="758" t="s">
        <v>7</v>
      </c>
      <c r="B20" s="428">
        <v>27171.599999999999</v>
      </c>
      <c r="C20" s="946">
        <v>29357.8</v>
      </c>
      <c r="D20" s="753">
        <v>2186.2000000000007</v>
      </c>
      <c r="E20" s="388">
        <v>8.0459008670818094E-2</v>
      </c>
      <c r="F20" s="428">
        <v>10972.36</v>
      </c>
      <c r="G20" s="750">
        <v>11269.27</v>
      </c>
      <c r="H20" s="753">
        <v>296.90999999999985</v>
      </c>
      <c r="I20" s="404">
        <v>2.7059812109701088E-2</v>
      </c>
      <c r="J20" s="743">
        <v>0.40381722092184491</v>
      </c>
      <c r="K20" s="670">
        <v>0.38385948538378217</v>
      </c>
      <c r="L20" s="428">
        <v>2167.63</v>
      </c>
      <c r="M20" s="429">
        <v>1009.04</v>
      </c>
      <c r="N20" s="753">
        <v>-1158.5900000000001</v>
      </c>
      <c r="O20" s="404">
        <v>-0.53449620091989869</v>
      </c>
      <c r="P20" s="743">
        <v>0.19755367122478665</v>
      </c>
      <c r="Q20" s="670">
        <v>8.9539073959537752E-2</v>
      </c>
      <c r="R20" s="428">
        <v>8804.74</v>
      </c>
      <c r="S20" s="750">
        <v>10260.23</v>
      </c>
      <c r="T20" s="753">
        <v>1455.4899999999998</v>
      </c>
      <c r="U20" s="404">
        <v>0.16530755025134186</v>
      </c>
      <c r="V20" s="743">
        <v>0.80244724015617419</v>
      </c>
      <c r="W20" s="670">
        <v>0.91046092604046214</v>
      </c>
      <c r="X20" s="428">
        <v>5066.3100000000004</v>
      </c>
      <c r="Y20" s="429">
        <v>5489.81</v>
      </c>
      <c r="Z20" s="753">
        <v>423.5</v>
      </c>
      <c r="AA20" s="404">
        <v>8.3591410711148742E-2</v>
      </c>
      <c r="AB20" s="671">
        <v>0.46173384759523023</v>
      </c>
      <c r="AC20" s="670">
        <v>0.48714867955067187</v>
      </c>
      <c r="AD20" s="428">
        <v>3738.43</v>
      </c>
      <c r="AE20" s="429">
        <v>4770.42</v>
      </c>
      <c r="AF20" s="753">
        <v>1031.9900000000002</v>
      </c>
      <c r="AG20" s="404">
        <v>0.27604903662767533</v>
      </c>
      <c r="AH20" s="671">
        <v>0.34071339256094402</v>
      </c>
      <c r="AI20" s="670">
        <v>0.42331224648979038</v>
      </c>
      <c r="AJ20" s="428">
        <v>3072.19</v>
      </c>
      <c r="AK20" s="750">
        <v>1877.93</v>
      </c>
      <c r="AL20" s="753">
        <v>-1194.26</v>
      </c>
      <c r="AM20" s="404">
        <v>-0.38873246771846792</v>
      </c>
      <c r="AN20" s="671">
        <v>0.11306621619632264</v>
      </c>
      <c r="AO20" s="670">
        <v>6.3966986627063335E-2</v>
      </c>
      <c r="AP20" s="428">
        <v>1538.89</v>
      </c>
      <c r="AQ20" s="429">
        <v>716.46</v>
      </c>
      <c r="AR20" s="753">
        <v>-822.43000000000006</v>
      </c>
      <c r="AS20" s="404">
        <v>-0.53443066106089454</v>
      </c>
      <c r="AT20" s="671">
        <v>0.14025150468996642</v>
      </c>
      <c r="AU20" s="670">
        <v>6.3576433965997797E-2</v>
      </c>
      <c r="AV20" s="428">
        <v>189.14</v>
      </c>
      <c r="AW20" s="750">
        <v>797.79</v>
      </c>
      <c r="AX20" s="753">
        <v>608.65</v>
      </c>
      <c r="AY20" s="404">
        <v>3.2179866765358995</v>
      </c>
      <c r="AZ20" s="671">
        <v>0.12290677046442564</v>
      </c>
      <c r="BA20" s="670">
        <v>1.1135164559082154</v>
      </c>
      <c r="BB20" s="428">
        <v>1728.04</v>
      </c>
      <c r="BC20" s="429">
        <v>1514.25</v>
      </c>
      <c r="BD20" s="753">
        <v>-213.78999999999996</v>
      </c>
      <c r="BE20" s="404">
        <v>-0.12371820096757018</v>
      </c>
      <c r="BF20" s="671">
        <v>0.19626246771625283</v>
      </c>
      <c r="BG20" s="670">
        <v>0.14758441087577959</v>
      </c>
      <c r="BH20" s="428">
        <v>1305.67</v>
      </c>
      <c r="BI20" s="429">
        <v>1376.3</v>
      </c>
      <c r="BJ20" s="753">
        <v>70.629999999999882</v>
      </c>
      <c r="BK20" s="404">
        <v>5.4094832538083802E-2</v>
      </c>
      <c r="BL20" s="671">
        <v>0.34925623858143662</v>
      </c>
      <c r="BM20" s="670">
        <v>0.28850709161876731</v>
      </c>
      <c r="BN20" s="428">
        <v>3733.39</v>
      </c>
      <c r="BO20" s="429">
        <v>3780.15</v>
      </c>
      <c r="BP20" s="753">
        <v>46.760000000000218</v>
      </c>
      <c r="BQ20" s="404">
        <v>1.2524809891278495E-2</v>
      </c>
      <c r="BR20" s="671">
        <v>0.13740044752609343</v>
      </c>
      <c r="BS20" s="670">
        <v>0.12876135132741554</v>
      </c>
      <c r="BT20" s="428">
        <v>939.42</v>
      </c>
      <c r="BU20" s="750">
        <v>798.9</v>
      </c>
      <c r="BV20" s="753">
        <v>-140.51999999999998</v>
      </c>
      <c r="BW20" s="404">
        <v>-0.1495816567669413</v>
      </c>
      <c r="BX20" s="671">
        <v>0.25128730509866443</v>
      </c>
      <c r="BY20" s="670">
        <v>0.16746953098469317</v>
      </c>
      <c r="BZ20" s="428">
        <v>543.27</v>
      </c>
      <c r="CA20" s="429">
        <v>587.16</v>
      </c>
      <c r="CB20" s="753">
        <v>43.889999999999986</v>
      </c>
      <c r="CC20" s="404">
        <v>8.0788558175492825E-2</v>
      </c>
      <c r="CD20" s="671">
        <v>0.14532036175613827</v>
      </c>
      <c r="CE20" s="670">
        <v>0.12308350208157771</v>
      </c>
      <c r="CF20" s="428">
        <v>2196.6</v>
      </c>
      <c r="CG20" s="750">
        <v>3473.82</v>
      </c>
      <c r="CH20" s="753">
        <v>1277.2200000000003</v>
      </c>
      <c r="CI20" s="404">
        <v>0.58145315487571714</v>
      </c>
      <c r="CJ20" s="671">
        <v>0.58757285812493476</v>
      </c>
      <c r="CK20" s="670">
        <v>0.72820003270152311</v>
      </c>
      <c r="CL20" s="428">
        <v>2670</v>
      </c>
      <c r="CM20" s="429">
        <v>2426.79</v>
      </c>
      <c r="CN20" s="753">
        <v>-243.21000000000004</v>
      </c>
      <c r="CO20" s="404">
        <v>-9.1089887640449452E-2</v>
      </c>
      <c r="CP20" s="671">
        <v>0.71420355603822994</v>
      </c>
      <c r="CQ20" s="670">
        <v>0.50871621366672115</v>
      </c>
      <c r="CR20" s="428">
        <v>93.88</v>
      </c>
      <c r="CS20" s="750">
        <v>39.58</v>
      </c>
      <c r="CT20" s="753">
        <v>-54.3</v>
      </c>
      <c r="CU20" s="404">
        <v>-0.57839795483596079</v>
      </c>
      <c r="CV20" s="671">
        <v>2.5112146007816114E-2</v>
      </c>
      <c r="CW20" s="670">
        <v>8.296963370101584E-3</v>
      </c>
      <c r="CX20" s="428">
        <v>-4010.41</v>
      </c>
      <c r="CY20" s="750">
        <v>-3932.12</v>
      </c>
      <c r="CZ20" s="753">
        <v>78.289999999999964</v>
      </c>
      <c r="DA20" s="404">
        <v>1.952169478931081E-2</v>
      </c>
      <c r="DB20" s="671">
        <v>-0.14759565134184222</v>
      </c>
      <c r="DC20" s="670">
        <v>-0.13393782912888569</v>
      </c>
      <c r="DD20" s="671">
        <v>2.0727497906875345</v>
      </c>
      <c r="DE20" s="670">
        <v>1.8242712381719011</v>
      </c>
      <c r="DF20" s="428">
        <v>-3907.77</v>
      </c>
      <c r="DG20" s="750">
        <v>-3839.92</v>
      </c>
      <c r="DH20" s="753">
        <v>67.849999999999909</v>
      </c>
      <c r="DI20" s="404">
        <v>1.7362843770232103E-2</v>
      </c>
      <c r="DJ20" s="671">
        <v>-0.14381817780329462</v>
      </c>
      <c r="DK20" s="670">
        <v>-0.13079726682517082</v>
      </c>
      <c r="DL20" s="671">
        <v>2.0452944150351886</v>
      </c>
      <c r="DM20" s="670">
        <v>1.8049437994977382</v>
      </c>
    </row>
    <row r="21" spans="1:117" s="752" customFormat="1" ht="19.5" customHeight="1">
      <c r="A21" s="758" t="s">
        <v>511</v>
      </c>
      <c r="B21" s="428">
        <v>25989.51</v>
      </c>
      <c r="C21" s="946">
        <v>28097.29</v>
      </c>
      <c r="D21" s="753">
        <v>2107.7800000000025</v>
      </c>
      <c r="E21" s="388">
        <v>8.1101182746423556E-2</v>
      </c>
      <c r="F21" s="428">
        <v>2253.33</v>
      </c>
      <c r="G21" s="750">
        <v>4749.51</v>
      </c>
      <c r="H21" s="753">
        <v>2496.1800000000003</v>
      </c>
      <c r="I21" s="404">
        <v>1.1077738280677931</v>
      </c>
      <c r="J21" s="743">
        <v>8.6701519189857759E-2</v>
      </c>
      <c r="K21" s="670">
        <v>0.16903801042734015</v>
      </c>
      <c r="L21" s="428">
        <v>-97.29</v>
      </c>
      <c r="M21" s="429">
        <v>313.10000000000002</v>
      </c>
      <c r="N21" s="753">
        <v>410.39000000000004</v>
      </c>
      <c r="O21" s="404">
        <v>4.2182135882413405</v>
      </c>
      <c r="P21" s="743">
        <v>-4.3176099372928073E-2</v>
      </c>
      <c r="Q21" s="670">
        <v>6.5922589909274854E-2</v>
      </c>
      <c r="R21" s="428">
        <v>2350.62</v>
      </c>
      <c r="S21" s="750">
        <v>4436.41</v>
      </c>
      <c r="T21" s="753">
        <v>2085.79</v>
      </c>
      <c r="U21" s="404">
        <v>0.88733610706962418</v>
      </c>
      <c r="V21" s="743">
        <v>1.043176099372928</v>
      </c>
      <c r="W21" s="670">
        <v>0.93407741009072509</v>
      </c>
      <c r="X21" s="428">
        <v>0</v>
      </c>
      <c r="Y21" s="429">
        <v>0</v>
      </c>
      <c r="Z21" s="753">
        <v>0</v>
      </c>
      <c r="AA21" s="404">
        <v>0</v>
      </c>
      <c r="AB21" s="671">
        <v>0</v>
      </c>
      <c r="AC21" s="670">
        <v>0</v>
      </c>
      <c r="AD21" s="428">
        <v>2350.62</v>
      </c>
      <c r="AE21" s="429">
        <v>4436.41</v>
      </c>
      <c r="AF21" s="753">
        <v>2085.79</v>
      </c>
      <c r="AG21" s="404">
        <v>0.88733610706962418</v>
      </c>
      <c r="AH21" s="671">
        <v>1.043176099372928</v>
      </c>
      <c r="AI21" s="670">
        <v>0.93407741009072509</v>
      </c>
      <c r="AJ21" s="428">
        <v>60.46</v>
      </c>
      <c r="AK21" s="750">
        <v>48.95</v>
      </c>
      <c r="AL21" s="753">
        <v>-11.509999999999998</v>
      </c>
      <c r="AM21" s="404">
        <v>-0.19037380086007274</v>
      </c>
      <c r="AN21" s="671">
        <v>2.3263231973207656E-3</v>
      </c>
      <c r="AO21" s="670">
        <v>1.742160898791307E-3</v>
      </c>
      <c r="AP21" s="428">
        <v>25.21</v>
      </c>
      <c r="AQ21" s="429">
        <v>6.16</v>
      </c>
      <c r="AR21" s="753">
        <v>-19.05</v>
      </c>
      <c r="AS21" s="404">
        <v>-0.75565251884172946</v>
      </c>
      <c r="AT21" s="671">
        <v>1.1187886372612978E-2</v>
      </c>
      <c r="AU21" s="670">
        <v>1.2969758985663783E-3</v>
      </c>
      <c r="AV21" s="428">
        <v>840.76</v>
      </c>
      <c r="AW21" s="750">
        <v>225.92</v>
      </c>
      <c r="AX21" s="753">
        <v>-614.84</v>
      </c>
      <c r="AY21" s="404">
        <v>-0.73129073695228131</v>
      </c>
      <c r="AZ21" s="671">
        <v>33.350257834192782</v>
      </c>
      <c r="BA21" s="670">
        <v>36.675324675324674</v>
      </c>
      <c r="BB21" s="428">
        <v>865.96</v>
      </c>
      <c r="BC21" s="429">
        <v>232.09</v>
      </c>
      <c r="BD21" s="753">
        <v>-633.87</v>
      </c>
      <c r="BE21" s="404">
        <v>-0.73198531109981979</v>
      </c>
      <c r="BF21" s="671">
        <v>0.36839642307135995</v>
      </c>
      <c r="BG21" s="670">
        <v>5.2314822119686868E-2</v>
      </c>
      <c r="BH21" s="428">
        <v>865.96</v>
      </c>
      <c r="BI21" s="429">
        <v>232.09</v>
      </c>
      <c r="BJ21" s="753">
        <v>-633.87</v>
      </c>
      <c r="BK21" s="404">
        <v>-0.73198531109981979</v>
      </c>
      <c r="BL21" s="671">
        <v>0.36839642307135995</v>
      </c>
      <c r="BM21" s="670">
        <v>5.2314822119686868E-2</v>
      </c>
      <c r="BN21" s="428">
        <v>3142.64</v>
      </c>
      <c r="BO21" s="429">
        <v>4722.37</v>
      </c>
      <c r="BP21" s="753">
        <v>1579.73</v>
      </c>
      <c r="BQ21" s="404">
        <v>0.50267609398467528</v>
      </c>
      <c r="BR21" s="671">
        <v>0.12091955562071005</v>
      </c>
      <c r="BS21" s="670">
        <v>0.16807208097293369</v>
      </c>
      <c r="BT21" s="428">
        <v>-1319.89</v>
      </c>
      <c r="BU21" s="750">
        <v>481.54</v>
      </c>
      <c r="BV21" s="753">
        <v>1801.43</v>
      </c>
      <c r="BW21" s="404">
        <v>1.364833433089121</v>
      </c>
      <c r="BX21" s="671">
        <v>-0.56150717682994278</v>
      </c>
      <c r="BY21" s="670">
        <v>0.10854271809864283</v>
      </c>
      <c r="BZ21" s="428">
        <v>519.79</v>
      </c>
      <c r="CA21" s="429">
        <v>543.99</v>
      </c>
      <c r="CB21" s="753">
        <v>24.200000000000045</v>
      </c>
      <c r="CC21" s="404">
        <v>4.6557263510263854E-2</v>
      </c>
      <c r="CD21" s="671">
        <v>0.22112889365358926</v>
      </c>
      <c r="CE21" s="670">
        <v>0.12261941524791442</v>
      </c>
      <c r="CF21" s="428">
        <v>352.71</v>
      </c>
      <c r="CG21" s="750">
        <v>483.49</v>
      </c>
      <c r="CH21" s="753">
        <v>130.78000000000003</v>
      </c>
      <c r="CI21" s="404">
        <v>0.37078619829321552</v>
      </c>
      <c r="CJ21" s="671">
        <v>0.15004977410215178</v>
      </c>
      <c r="CK21" s="670">
        <v>0.10898226268536948</v>
      </c>
      <c r="CL21" s="428">
        <v>4260.7299999999996</v>
      </c>
      <c r="CM21" s="429">
        <v>3520.45</v>
      </c>
      <c r="CN21" s="753">
        <v>-740.27999999999975</v>
      </c>
      <c r="CO21" s="404">
        <v>-0.17374487470456937</v>
      </c>
      <c r="CP21" s="671">
        <v>1.8125983783001931</v>
      </c>
      <c r="CQ21" s="670">
        <v>0.79353576427787331</v>
      </c>
      <c r="CR21" s="428">
        <v>214.38</v>
      </c>
      <c r="CS21" s="750">
        <v>66.790000000000006</v>
      </c>
      <c r="CT21" s="753">
        <v>-147.58999999999997</v>
      </c>
      <c r="CU21" s="404">
        <v>-0.68845041515066696</v>
      </c>
      <c r="CV21" s="671">
        <v>9.1201470250402025E-2</v>
      </c>
      <c r="CW21" s="670">
        <v>1.5054965614088872E-2</v>
      </c>
      <c r="CX21" s="428">
        <v>-2543.06</v>
      </c>
      <c r="CY21" s="750">
        <v>-891.94</v>
      </c>
      <c r="CZ21" s="753">
        <v>1651.12</v>
      </c>
      <c r="DA21" s="404">
        <v>0.64926505863015416</v>
      </c>
      <c r="DB21" s="671">
        <v>-9.7849478501133735E-2</v>
      </c>
      <c r="DC21" s="670">
        <v>-3.1744698510069835E-2</v>
      </c>
      <c r="DD21" s="671">
        <v>2.0818677625477537</v>
      </c>
      <c r="DE21" s="670">
        <v>1.2010499480435759</v>
      </c>
      <c r="DF21" s="428">
        <v>-1844.6</v>
      </c>
      <c r="DG21" s="750">
        <v>-891.94</v>
      </c>
      <c r="DH21" s="753">
        <v>952.65999999999985</v>
      </c>
      <c r="DI21" s="404">
        <v>0.51645885286783033</v>
      </c>
      <c r="DJ21" s="671">
        <v>-7.0974789443894862E-2</v>
      </c>
      <c r="DK21" s="670">
        <v>-3.1744698510069835E-2</v>
      </c>
      <c r="DL21" s="671">
        <v>1.7847291352919656</v>
      </c>
      <c r="DM21" s="670">
        <v>1.2010499480435759</v>
      </c>
    </row>
    <row r="22" spans="1:117" s="752" customFormat="1" ht="19.5" customHeight="1">
      <c r="A22" s="758" t="s">
        <v>438</v>
      </c>
      <c r="B22" s="428">
        <v>22162.71</v>
      </c>
      <c r="C22" s="946">
        <v>26358.69</v>
      </c>
      <c r="D22" s="753">
        <v>4195.9799999999996</v>
      </c>
      <c r="E22" s="388">
        <v>0.1893261248285972</v>
      </c>
      <c r="F22" s="428">
        <v>20.3</v>
      </c>
      <c r="G22" s="750">
        <v>132.19</v>
      </c>
      <c r="H22" s="753">
        <v>111.89</v>
      </c>
      <c r="I22" s="404">
        <v>5.5118226600985221</v>
      </c>
      <c r="J22" s="743">
        <v>9.1595296784553878E-4</v>
      </c>
      <c r="K22" s="670">
        <v>5.0150443743600306E-3</v>
      </c>
      <c r="L22" s="428">
        <v>12.22</v>
      </c>
      <c r="M22" s="429">
        <v>332.16</v>
      </c>
      <c r="N22" s="753">
        <v>319.94</v>
      </c>
      <c r="O22" s="404">
        <v>26.18166939443535</v>
      </c>
      <c r="P22" s="743">
        <v>0.60197044334975369</v>
      </c>
      <c r="Q22" s="670">
        <v>2.5127468038429535</v>
      </c>
      <c r="R22" s="428">
        <v>8.08</v>
      </c>
      <c r="S22" s="750">
        <v>-199.96</v>
      </c>
      <c r="T22" s="753">
        <v>-208.04000000000002</v>
      </c>
      <c r="U22" s="404">
        <v>-25.74752475247525</v>
      </c>
      <c r="V22" s="743">
        <v>0.39802955665024631</v>
      </c>
      <c r="W22" s="670">
        <v>-1.5126711551554581</v>
      </c>
      <c r="X22" s="428">
        <v>0</v>
      </c>
      <c r="Y22" s="429">
        <v>0</v>
      </c>
      <c r="Z22" s="753">
        <v>0</v>
      </c>
      <c r="AA22" s="404">
        <v>0</v>
      </c>
      <c r="AB22" s="671">
        <v>0</v>
      </c>
      <c r="AC22" s="670">
        <v>0</v>
      </c>
      <c r="AD22" s="428">
        <v>8.08</v>
      </c>
      <c r="AE22" s="429">
        <v>-199.96</v>
      </c>
      <c r="AF22" s="753">
        <v>-208.04000000000002</v>
      </c>
      <c r="AG22" s="404">
        <v>-25.74752475247525</v>
      </c>
      <c r="AH22" s="671">
        <v>0.39802955665024631</v>
      </c>
      <c r="AI22" s="670">
        <v>-1.5126711551554581</v>
      </c>
      <c r="AJ22" s="428">
        <v>466.36</v>
      </c>
      <c r="AK22" s="750">
        <v>123.1</v>
      </c>
      <c r="AL22" s="753">
        <v>-343.26</v>
      </c>
      <c r="AM22" s="404">
        <v>-0.73604082682905903</v>
      </c>
      <c r="AN22" s="671">
        <v>2.1042553009085984E-2</v>
      </c>
      <c r="AO22" s="670">
        <v>4.6701865684523778E-3</v>
      </c>
      <c r="AP22" s="428">
        <v>14.91</v>
      </c>
      <c r="AQ22" s="429">
        <v>0.25</v>
      </c>
      <c r="AR22" s="753">
        <v>-14.66</v>
      </c>
      <c r="AS22" s="404">
        <v>-0.98323272971160292</v>
      </c>
      <c r="AT22" s="671">
        <v>0.73448275862068968</v>
      </c>
      <c r="AU22" s="670">
        <v>1.891217187381799E-3</v>
      </c>
      <c r="AV22" s="428">
        <v>67.84</v>
      </c>
      <c r="AW22" s="750">
        <v>-60.96</v>
      </c>
      <c r="AX22" s="753">
        <v>-128.80000000000001</v>
      </c>
      <c r="AY22" s="404">
        <v>-1.8985849056603774</v>
      </c>
      <c r="AZ22" s="671">
        <v>4.5499664654594234</v>
      </c>
      <c r="BA22" s="670">
        <v>-243.84</v>
      </c>
      <c r="BB22" s="428">
        <v>82.75</v>
      </c>
      <c r="BC22" s="429">
        <v>-60.7</v>
      </c>
      <c r="BD22" s="753">
        <v>-143.44999999999999</v>
      </c>
      <c r="BE22" s="404">
        <v>-1.7335347432024169</v>
      </c>
      <c r="BF22" s="671">
        <v>10.241336633663366</v>
      </c>
      <c r="BG22" s="670" t="s">
        <v>488</v>
      </c>
      <c r="BH22" s="428">
        <v>82.75</v>
      </c>
      <c r="BI22" s="429">
        <v>-60.7</v>
      </c>
      <c r="BJ22" s="753">
        <v>-143.44999999999999</v>
      </c>
      <c r="BK22" s="404">
        <v>-1.7335347432024169</v>
      </c>
      <c r="BL22" s="671">
        <v>10.241336633663366</v>
      </c>
      <c r="BM22" s="670" t="s">
        <v>488</v>
      </c>
      <c r="BN22" s="428">
        <v>2133.7800000000002</v>
      </c>
      <c r="BO22" s="429">
        <v>3672.81</v>
      </c>
      <c r="BP22" s="753">
        <v>1539.0299999999997</v>
      </c>
      <c r="BQ22" s="404">
        <v>0.72126929674099471</v>
      </c>
      <c r="BR22" s="671">
        <v>9.6277937129529756E-2</v>
      </c>
      <c r="BS22" s="670">
        <v>0.13933962575530121</v>
      </c>
      <c r="BT22" s="428">
        <v>-1161.47</v>
      </c>
      <c r="BU22" s="750">
        <v>-3572.79</v>
      </c>
      <c r="BV22" s="753">
        <v>-2411.3199999999997</v>
      </c>
      <c r="BW22" s="404">
        <v>-2.0760932266868708</v>
      </c>
      <c r="BX22" s="671">
        <v>-143.74628712871288</v>
      </c>
      <c r="BY22" s="670" t="s">
        <v>488</v>
      </c>
      <c r="BZ22" s="428">
        <v>443.25</v>
      </c>
      <c r="CA22" s="429">
        <v>525.85</v>
      </c>
      <c r="CB22" s="753">
        <v>82.600000000000023</v>
      </c>
      <c r="CC22" s="404">
        <v>0.18635081782289908</v>
      </c>
      <c r="CD22" s="671">
        <v>54.857673267326732</v>
      </c>
      <c r="CE22" s="670" t="s">
        <v>488</v>
      </c>
      <c r="CF22" s="428">
        <v>764.98</v>
      </c>
      <c r="CG22" s="750">
        <v>1073.55</v>
      </c>
      <c r="CH22" s="753">
        <v>308.56999999999994</v>
      </c>
      <c r="CI22" s="404">
        <v>0.40337002274569261</v>
      </c>
      <c r="CJ22" s="671">
        <v>94.675742574257427</v>
      </c>
      <c r="CK22" s="670" t="s">
        <v>488</v>
      </c>
      <c r="CL22" s="428">
        <v>1490.09</v>
      </c>
      <c r="CM22" s="429">
        <v>1629.22</v>
      </c>
      <c r="CN22" s="753">
        <v>139.13000000000011</v>
      </c>
      <c r="CO22" s="404">
        <v>9.3370199115489744E-2</v>
      </c>
      <c r="CP22" s="671">
        <v>184.41707920792078</v>
      </c>
      <c r="CQ22" s="670" t="s">
        <v>488</v>
      </c>
      <c r="CR22" s="428">
        <v>-6.52</v>
      </c>
      <c r="CS22" s="750">
        <v>-249.31</v>
      </c>
      <c r="CT22" s="753">
        <v>-242.79</v>
      </c>
      <c r="CU22" s="404">
        <v>-37.237730061349694</v>
      </c>
      <c r="CV22" s="671">
        <v>-0.80693069306930687</v>
      </c>
      <c r="CW22" s="670" t="s">
        <v>488</v>
      </c>
      <c r="CX22" s="428">
        <v>-1604.99</v>
      </c>
      <c r="CY22" s="750">
        <v>454.22</v>
      </c>
      <c r="CZ22" s="753">
        <v>2059.21</v>
      </c>
      <c r="DA22" s="404">
        <v>1.2830048785350687</v>
      </c>
      <c r="DB22" s="671">
        <v>-7.2418490338049812E-2</v>
      </c>
      <c r="DC22" s="670">
        <v>1.7232267612692437E-2</v>
      </c>
      <c r="DD22" s="671">
        <v>199.63737623762376</v>
      </c>
      <c r="DE22" s="670">
        <v>3.271604320864173</v>
      </c>
      <c r="DF22" s="428">
        <v>-1604.99</v>
      </c>
      <c r="DG22" s="750">
        <v>454.22</v>
      </c>
      <c r="DH22" s="753">
        <v>2059.21</v>
      </c>
      <c r="DI22" s="404">
        <v>1.2830048785350687</v>
      </c>
      <c r="DJ22" s="671">
        <v>-7.2418490338049812E-2</v>
      </c>
      <c r="DK22" s="670">
        <v>1.7232267612692437E-2</v>
      </c>
      <c r="DL22" s="671">
        <v>199.63737623762376</v>
      </c>
      <c r="DM22" s="670">
        <v>3.271604320864173</v>
      </c>
    </row>
    <row r="23" spans="1:117" s="752" customFormat="1" ht="19.5" customHeight="1">
      <c r="A23" s="758" t="s">
        <v>510</v>
      </c>
      <c r="B23" s="428">
        <v>24045.48</v>
      </c>
      <c r="C23" s="946">
        <v>23763.52</v>
      </c>
      <c r="D23" s="753">
        <v>-281.95999999999913</v>
      </c>
      <c r="E23" s="388">
        <v>-1.1726112350429235E-2</v>
      </c>
      <c r="F23" s="428">
        <v>20010.400000000001</v>
      </c>
      <c r="G23" s="750">
        <v>18340.28</v>
      </c>
      <c r="H23" s="753">
        <v>-1670.1200000000026</v>
      </c>
      <c r="I23" s="404">
        <v>-8.3462599448287017E-2</v>
      </c>
      <c r="J23" s="743">
        <v>0.8321896672472332</v>
      </c>
      <c r="K23" s="670">
        <v>0.77178296817979819</v>
      </c>
      <c r="L23" s="428">
        <v>-338.19</v>
      </c>
      <c r="M23" s="429">
        <v>-748.97</v>
      </c>
      <c r="N23" s="753">
        <v>-410.78000000000003</v>
      </c>
      <c r="O23" s="404">
        <v>-1.2146426564948698</v>
      </c>
      <c r="P23" s="743">
        <v>-1.6900711629952422E-2</v>
      </c>
      <c r="Q23" s="670">
        <v>-4.0837435415380798E-2</v>
      </c>
      <c r="R23" s="428">
        <v>20348.59</v>
      </c>
      <c r="S23" s="750">
        <v>19089.240000000002</v>
      </c>
      <c r="T23" s="753">
        <v>-1259.3499999999985</v>
      </c>
      <c r="U23" s="404">
        <v>-6.1888809003473877E-2</v>
      </c>
      <c r="V23" s="743">
        <v>1.0169007116299524</v>
      </c>
      <c r="W23" s="670">
        <v>1.040836890167435</v>
      </c>
      <c r="X23" s="428">
        <v>9556.06</v>
      </c>
      <c r="Y23" s="429">
        <v>11365.73</v>
      </c>
      <c r="Z23" s="753">
        <v>1809.67</v>
      </c>
      <c r="AA23" s="404">
        <v>0.18937407257802905</v>
      </c>
      <c r="AB23" s="671">
        <v>0.47755467157078313</v>
      </c>
      <c r="AC23" s="670">
        <v>0.6197140937870087</v>
      </c>
      <c r="AD23" s="428">
        <v>10792.54</v>
      </c>
      <c r="AE23" s="429">
        <v>7723.51</v>
      </c>
      <c r="AF23" s="753">
        <v>-3069.0300000000007</v>
      </c>
      <c r="AG23" s="404">
        <v>-0.28436586753442661</v>
      </c>
      <c r="AH23" s="671">
        <v>0.53934653979930436</v>
      </c>
      <c r="AI23" s="670">
        <v>0.4211227963804261</v>
      </c>
      <c r="AJ23" s="428">
        <v>375.06</v>
      </c>
      <c r="AK23" s="750">
        <v>140.85</v>
      </c>
      <c r="AL23" s="753">
        <v>-234.21</v>
      </c>
      <c r="AM23" s="404">
        <v>-0.62446008638617823</v>
      </c>
      <c r="AN23" s="671">
        <v>1.5597941900099312E-2</v>
      </c>
      <c r="AO23" s="670">
        <v>5.9271522064071316E-3</v>
      </c>
      <c r="AP23" s="428">
        <v>365.9</v>
      </c>
      <c r="AQ23" s="429">
        <v>123.16</v>
      </c>
      <c r="AR23" s="753">
        <v>-242.73999999999998</v>
      </c>
      <c r="AS23" s="404">
        <v>-0.66340530199508063</v>
      </c>
      <c r="AT23" s="671">
        <v>1.828549154439691E-2</v>
      </c>
      <c r="AU23" s="670">
        <v>6.7152737035639587E-3</v>
      </c>
      <c r="AV23" s="428">
        <v>1263.3</v>
      </c>
      <c r="AW23" s="750">
        <v>417.81</v>
      </c>
      <c r="AX23" s="753">
        <v>-845.49</v>
      </c>
      <c r="AY23" s="404">
        <v>-0.66927095701733563</v>
      </c>
      <c r="AZ23" s="671">
        <v>3.4525826728614377</v>
      </c>
      <c r="BA23" s="670">
        <v>3.3924163689509581</v>
      </c>
      <c r="BB23" s="428">
        <v>1629.2</v>
      </c>
      <c r="BC23" s="429">
        <v>540.97</v>
      </c>
      <c r="BD23" s="753">
        <v>-1088.23</v>
      </c>
      <c r="BE23" s="404">
        <v>-0.66795359685735334</v>
      </c>
      <c r="BF23" s="671">
        <v>8.0064515526628632E-2</v>
      </c>
      <c r="BG23" s="670">
        <v>2.8339001447936114E-2</v>
      </c>
      <c r="BH23" s="428">
        <v>1629.2</v>
      </c>
      <c r="BI23" s="429">
        <v>540.97</v>
      </c>
      <c r="BJ23" s="753">
        <v>-1088.23</v>
      </c>
      <c r="BK23" s="404">
        <v>-0.66795359685735334</v>
      </c>
      <c r="BL23" s="671">
        <v>0.15095612339634598</v>
      </c>
      <c r="BM23" s="670">
        <v>7.0041988681311992E-2</v>
      </c>
      <c r="BN23" s="428">
        <v>4847.21</v>
      </c>
      <c r="BO23" s="429">
        <v>6167.34</v>
      </c>
      <c r="BP23" s="753">
        <v>1320.13</v>
      </c>
      <c r="BQ23" s="404">
        <v>0.27234842311350244</v>
      </c>
      <c r="BR23" s="671">
        <v>0.20158507960747718</v>
      </c>
      <c r="BS23" s="670">
        <v>0.25952973296885312</v>
      </c>
      <c r="BT23" s="428">
        <v>3697.67</v>
      </c>
      <c r="BU23" s="750">
        <v>4336.99</v>
      </c>
      <c r="BV23" s="753">
        <v>639.31999999999971</v>
      </c>
      <c r="BW23" s="404">
        <v>0.17289806824297455</v>
      </c>
      <c r="BX23" s="671">
        <v>0.34261350896081921</v>
      </c>
      <c r="BY23" s="670">
        <v>0.56153096195900565</v>
      </c>
      <c r="BZ23" s="428">
        <v>480.91</v>
      </c>
      <c r="CA23" s="429">
        <v>475.27</v>
      </c>
      <c r="CB23" s="753">
        <v>-5.6400000000000432</v>
      </c>
      <c r="CC23" s="404">
        <v>-1.1727766110083056E-2</v>
      </c>
      <c r="CD23" s="671">
        <v>4.4559482753828109E-2</v>
      </c>
      <c r="CE23" s="670">
        <v>6.1535493577401977E-2</v>
      </c>
      <c r="CF23" s="428">
        <v>290.29000000000002</v>
      </c>
      <c r="CG23" s="750">
        <v>308</v>
      </c>
      <c r="CH23" s="753">
        <v>17.70999999999998</v>
      </c>
      <c r="CI23" s="404">
        <v>6.1007957559681622E-2</v>
      </c>
      <c r="CJ23" s="671">
        <v>2.6897282752716228E-2</v>
      </c>
      <c r="CK23" s="670">
        <v>3.9878241887432012E-2</v>
      </c>
      <c r="CL23" s="428">
        <v>1211.42</v>
      </c>
      <c r="CM23" s="429">
        <v>1231.8399999999999</v>
      </c>
      <c r="CN23" s="753">
        <v>20.419999999999845</v>
      </c>
      <c r="CO23" s="404">
        <v>1.6856251341400872E-2</v>
      </c>
      <c r="CP23" s="671">
        <v>0.11224605143923487</v>
      </c>
      <c r="CQ23" s="670">
        <v>0.15949225157991637</v>
      </c>
      <c r="CR23" s="428">
        <v>69.48</v>
      </c>
      <c r="CS23" s="750">
        <v>164.01</v>
      </c>
      <c r="CT23" s="753">
        <v>94.529999999999987</v>
      </c>
      <c r="CU23" s="404">
        <v>1.3605354058721932</v>
      </c>
      <c r="CV23" s="671">
        <v>6.4377801703769458E-3</v>
      </c>
      <c r="CW23" s="670">
        <v>2.1235163805057543E-2</v>
      </c>
      <c r="CX23" s="428">
        <v>3413.56</v>
      </c>
      <c r="CY23" s="750">
        <v>666.43</v>
      </c>
      <c r="CZ23" s="753">
        <v>-2747.13</v>
      </c>
      <c r="DA23" s="404">
        <v>-0.80476980044293933</v>
      </c>
      <c r="DB23" s="671">
        <v>0.1419626474497494</v>
      </c>
      <c r="DC23" s="670">
        <v>2.8044245970293962E-2</v>
      </c>
      <c r="DD23" s="671">
        <v>0.68371115603926402</v>
      </c>
      <c r="DE23" s="670">
        <v>0.91371539623823883</v>
      </c>
      <c r="DF23" s="428">
        <v>3413.56</v>
      </c>
      <c r="DG23" s="750">
        <v>666.43</v>
      </c>
      <c r="DH23" s="753">
        <v>-2747.13</v>
      </c>
      <c r="DI23" s="404">
        <v>-0.80476980044293933</v>
      </c>
      <c r="DJ23" s="671">
        <v>0.1419626474497494</v>
      </c>
      <c r="DK23" s="670">
        <v>2.8044245970293962E-2</v>
      </c>
      <c r="DL23" s="671">
        <v>0.68371115603926402</v>
      </c>
      <c r="DM23" s="670">
        <v>0.91371539623823883</v>
      </c>
    </row>
    <row r="24" spans="1:117" s="752" customFormat="1" ht="19.5" customHeight="1">
      <c r="A24" s="758" t="s">
        <v>272</v>
      </c>
      <c r="B24" s="428">
        <v>19449.27</v>
      </c>
      <c r="C24" s="946">
        <v>19361.23</v>
      </c>
      <c r="D24" s="753">
        <v>-88.040000000000873</v>
      </c>
      <c r="E24" s="388">
        <v>-4.5266480438597885E-3</v>
      </c>
      <c r="F24" s="428">
        <v>0</v>
      </c>
      <c r="G24" s="750">
        <v>114.59</v>
      </c>
      <c r="H24" s="753">
        <v>114.59</v>
      </c>
      <c r="I24" s="404" t="s">
        <v>490</v>
      </c>
      <c r="J24" s="743">
        <v>0</v>
      </c>
      <c r="K24" s="670">
        <v>5.918528936436373E-3</v>
      </c>
      <c r="L24" s="428">
        <v>-2031.56</v>
      </c>
      <c r="M24" s="429">
        <v>-3749.98</v>
      </c>
      <c r="N24" s="753">
        <v>-1718.42</v>
      </c>
      <c r="O24" s="404">
        <v>-0.8458622930162043</v>
      </c>
      <c r="P24" s="743" t="s">
        <v>488</v>
      </c>
      <c r="Q24" s="670">
        <v>-32.725194170520986</v>
      </c>
      <c r="R24" s="428">
        <v>2031.56</v>
      </c>
      <c r="S24" s="750">
        <v>3864.57</v>
      </c>
      <c r="T24" s="753">
        <v>1833.0100000000002</v>
      </c>
      <c r="U24" s="404">
        <v>0.90226722321762598</v>
      </c>
      <c r="V24" s="743" t="s">
        <v>488</v>
      </c>
      <c r="W24" s="670">
        <v>33.725194170520986</v>
      </c>
      <c r="X24" s="428">
        <v>931.74</v>
      </c>
      <c r="Y24" s="429">
        <v>2215.9699999999998</v>
      </c>
      <c r="Z24" s="753">
        <v>1284.2299999999998</v>
      </c>
      <c r="AA24" s="404">
        <v>1.3783136926610426</v>
      </c>
      <c r="AB24" s="671" t="s">
        <v>488</v>
      </c>
      <c r="AC24" s="670">
        <v>19.338249410943362</v>
      </c>
      <c r="AD24" s="428">
        <v>1099.81</v>
      </c>
      <c r="AE24" s="429">
        <v>1648.6</v>
      </c>
      <c r="AF24" s="753">
        <v>548.79</v>
      </c>
      <c r="AG24" s="404">
        <v>0.49898618852347221</v>
      </c>
      <c r="AH24" s="671" t="s">
        <v>488</v>
      </c>
      <c r="AI24" s="670">
        <v>14.386944759577624</v>
      </c>
      <c r="AJ24" s="428">
        <v>2611.34</v>
      </c>
      <c r="AK24" s="750">
        <v>1890.34</v>
      </c>
      <c r="AL24" s="753">
        <v>-721.00000000000023</v>
      </c>
      <c r="AM24" s="404">
        <v>-0.27610345646296547</v>
      </c>
      <c r="AN24" s="671">
        <v>0.1342641651846059</v>
      </c>
      <c r="AO24" s="670">
        <v>9.7635325854813979E-2</v>
      </c>
      <c r="AP24" s="428">
        <v>2174.79</v>
      </c>
      <c r="AQ24" s="429">
        <v>1579.03</v>
      </c>
      <c r="AR24" s="753">
        <v>-595.76</v>
      </c>
      <c r="AS24" s="404">
        <v>-0.27393909296989594</v>
      </c>
      <c r="AT24" s="671" t="s">
        <v>488</v>
      </c>
      <c r="AU24" s="670">
        <v>13.779823719347238</v>
      </c>
      <c r="AV24" s="428">
        <v>-586.48</v>
      </c>
      <c r="AW24" s="750">
        <v>1745.94</v>
      </c>
      <c r="AX24" s="753">
        <v>2332.42</v>
      </c>
      <c r="AY24" s="404">
        <v>3.9769813122357114</v>
      </c>
      <c r="AZ24" s="671">
        <v>-0.26967201430942761</v>
      </c>
      <c r="BA24" s="670">
        <v>1.1057041348169447</v>
      </c>
      <c r="BB24" s="428">
        <v>1588.31</v>
      </c>
      <c r="BC24" s="429">
        <v>3324.97</v>
      </c>
      <c r="BD24" s="753">
        <v>1736.6599999999999</v>
      </c>
      <c r="BE24" s="404">
        <v>1.0934011622416278</v>
      </c>
      <c r="BF24" s="671">
        <v>0.78181791332768902</v>
      </c>
      <c r="BG24" s="670">
        <v>0.86037256408863072</v>
      </c>
      <c r="BH24" s="428">
        <v>1588.31</v>
      </c>
      <c r="BI24" s="429">
        <v>3324.97</v>
      </c>
      <c r="BJ24" s="753">
        <v>1736.6599999999999</v>
      </c>
      <c r="BK24" s="404">
        <v>1.0934011622416278</v>
      </c>
      <c r="BL24" s="671">
        <v>1.4441676289540921</v>
      </c>
      <c r="BM24" s="670">
        <v>2.0168445954142911</v>
      </c>
      <c r="BN24" s="428">
        <v>1878.76</v>
      </c>
      <c r="BO24" s="429">
        <v>2010.71</v>
      </c>
      <c r="BP24" s="753">
        <v>131.95000000000005</v>
      </c>
      <c r="BQ24" s="404">
        <v>7.0232493772488261E-2</v>
      </c>
      <c r="BR24" s="671">
        <v>9.6597970000930622E-2</v>
      </c>
      <c r="BS24" s="670">
        <v>0.10385238954343294</v>
      </c>
      <c r="BT24" s="428">
        <v>-2653.07</v>
      </c>
      <c r="BU24" s="750">
        <v>-3425.18</v>
      </c>
      <c r="BV24" s="753">
        <v>-772.10999999999967</v>
      </c>
      <c r="BW24" s="404">
        <v>-0.29102511430154487</v>
      </c>
      <c r="BX24" s="671">
        <v>-2.4122984879206411</v>
      </c>
      <c r="BY24" s="670">
        <v>-2.0776295038214241</v>
      </c>
      <c r="BZ24" s="428">
        <v>388.99</v>
      </c>
      <c r="CA24" s="429">
        <v>387.22</v>
      </c>
      <c r="CB24" s="753">
        <v>-1.7699999999999818</v>
      </c>
      <c r="CC24" s="404">
        <v>-4.5502455075965495E-3</v>
      </c>
      <c r="CD24" s="671">
        <v>0.35368836435384299</v>
      </c>
      <c r="CE24" s="670">
        <v>0.23487807836952568</v>
      </c>
      <c r="CF24" s="428">
        <v>0</v>
      </c>
      <c r="CG24" s="750">
        <v>18.7</v>
      </c>
      <c r="CH24" s="753">
        <v>18.7</v>
      </c>
      <c r="CI24" s="404" t="s">
        <v>490</v>
      </c>
      <c r="CJ24" s="671">
        <v>0</v>
      </c>
      <c r="CK24" s="670">
        <v>1.1342957661045736E-2</v>
      </c>
      <c r="CL24" s="428">
        <v>839.1</v>
      </c>
      <c r="CM24" s="429">
        <v>1062.48</v>
      </c>
      <c r="CN24" s="753">
        <v>223.38</v>
      </c>
      <c r="CO24" s="404">
        <v>0.26621380050053628</v>
      </c>
      <c r="CP24" s="671">
        <v>0.76294996408470561</v>
      </c>
      <c r="CQ24" s="670">
        <v>0.64447409923571519</v>
      </c>
      <c r="CR24" s="428">
        <v>-1.07</v>
      </c>
      <c r="CS24" s="750">
        <v>-0.04</v>
      </c>
      <c r="CT24" s="753">
        <v>1.03</v>
      </c>
      <c r="CU24" s="404">
        <v>0.96261682242990654</v>
      </c>
      <c r="CV24" s="671">
        <v>-9.7289531828224885E-4</v>
      </c>
      <c r="CW24" s="670">
        <v>-2.4263011039670024E-5</v>
      </c>
      <c r="CX24" s="428">
        <v>937.56</v>
      </c>
      <c r="CY24" s="750">
        <v>280.44</v>
      </c>
      <c r="CZ24" s="753">
        <v>-657.11999999999989</v>
      </c>
      <c r="DA24" s="404">
        <v>-0.70088314347881731</v>
      </c>
      <c r="DB24" s="671">
        <v>4.820540822354772E-2</v>
      </c>
      <c r="DC24" s="670">
        <v>1.4484616938076764E-2</v>
      </c>
      <c r="DD24" s="671">
        <v>0.14752548167410734</v>
      </c>
      <c r="DE24" s="670">
        <v>0.8298920296008736</v>
      </c>
      <c r="DF24" s="428">
        <v>937.56</v>
      </c>
      <c r="DG24" s="750">
        <v>280.44</v>
      </c>
      <c r="DH24" s="753">
        <v>-657.11999999999989</v>
      </c>
      <c r="DI24" s="404">
        <v>-0.70088314347881731</v>
      </c>
      <c r="DJ24" s="671">
        <v>4.820540822354772E-2</v>
      </c>
      <c r="DK24" s="670">
        <v>1.4484616938076764E-2</v>
      </c>
      <c r="DL24" s="671">
        <v>0.14752548167410734</v>
      </c>
      <c r="DM24" s="670">
        <v>0.8298920296008736</v>
      </c>
    </row>
    <row r="25" spans="1:117" s="752" customFormat="1" ht="19.5" customHeight="1">
      <c r="A25" s="758" t="s">
        <v>2</v>
      </c>
      <c r="B25" s="428">
        <v>19307.509999999998</v>
      </c>
      <c r="C25" s="946">
        <v>14028.08</v>
      </c>
      <c r="D25" s="753">
        <v>-5279.4299999999985</v>
      </c>
      <c r="E25" s="388">
        <v>-0.273439195421885</v>
      </c>
      <c r="F25" s="428">
        <v>531.45000000000005</v>
      </c>
      <c r="G25" s="750">
        <v>549.49</v>
      </c>
      <c r="H25" s="753">
        <v>18.039999999999964</v>
      </c>
      <c r="I25" s="404">
        <v>3.3944867814469773E-2</v>
      </c>
      <c r="J25" s="743">
        <v>2.7525558707466685E-2</v>
      </c>
      <c r="K25" s="670">
        <v>3.9170720440716053E-2</v>
      </c>
      <c r="L25" s="428">
        <v>1676.33</v>
      </c>
      <c r="M25" s="429">
        <v>27.9</v>
      </c>
      <c r="N25" s="753">
        <v>-1648.4299999999998</v>
      </c>
      <c r="O25" s="404">
        <v>-0.9833564990186896</v>
      </c>
      <c r="P25" s="743">
        <v>3.1542572208109885</v>
      </c>
      <c r="Q25" s="670">
        <v>5.0774354401353979E-2</v>
      </c>
      <c r="R25" s="428">
        <v>-1144.8900000000001</v>
      </c>
      <c r="S25" s="750">
        <v>521.59</v>
      </c>
      <c r="T25" s="753">
        <v>1666.48</v>
      </c>
      <c r="U25" s="404">
        <v>1.4555808854999168</v>
      </c>
      <c r="V25" s="743">
        <v>-2.1542760372565621</v>
      </c>
      <c r="W25" s="670">
        <v>0.94922564559864608</v>
      </c>
      <c r="X25" s="428">
        <v>259.64</v>
      </c>
      <c r="Y25" s="429">
        <v>309.01</v>
      </c>
      <c r="Z25" s="753">
        <v>49.370000000000005</v>
      </c>
      <c r="AA25" s="404">
        <v>0.19014789708827609</v>
      </c>
      <c r="AB25" s="671">
        <v>0.48855019286856705</v>
      </c>
      <c r="AC25" s="670">
        <v>0.56235782270832957</v>
      </c>
      <c r="AD25" s="428">
        <v>-1404.53</v>
      </c>
      <c r="AE25" s="429">
        <v>212.58</v>
      </c>
      <c r="AF25" s="753">
        <v>1617.11</v>
      </c>
      <c r="AG25" s="404">
        <v>1.1513531216848341</v>
      </c>
      <c r="AH25" s="671">
        <v>-2.6428262301251291</v>
      </c>
      <c r="AI25" s="670">
        <v>0.38686782289031652</v>
      </c>
      <c r="AJ25" s="428">
        <v>30.61</v>
      </c>
      <c r="AK25" s="750">
        <v>2075.1</v>
      </c>
      <c r="AL25" s="753">
        <v>2044.49</v>
      </c>
      <c r="AM25" s="404">
        <v>66.791571381901335</v>
      </c>
      <c r="AN25" s="671">
        <v>1.5853934557071316E-3</v>
      </c>
      <c r="AO25" s="670">
        <v>0.14792473381959612</v>
      </c>
      <c r="AP25" s="428">
        <v>1.22</v>
      </c>
      <c r="AQ25" s="429">
        <v>75.53</v>
      </c>
      <c r="AR25" s="753">
        <v>74.31</v>
      </c>
      <c r="AS25" s="404">
        <v>60.909836065573771</v>
      </c>
      <c r="AT25" s="671">
        <v>2.2956063599586037E-3</v>
      </c>
      <c r="AU25" s="670">
        <v>0.13745473075033213</v>
      </c>
      <c r="AV25" s="428">
        <v>18.62</v>
      </c>
      <c r="AW25" s="750">
        <v>-39.5</v>
      </c>
      <c r="AX25" s="753">
        <v>-58.120000000000005</v>
      </c>
      <c r="AY25" s="404">
        <v>-3.1213748657357683</v>
      </c>
      <c r="AZ25" s="671">
        <v>15.262295081967213</v>
      </c>
      <c r="BA25" s="670">
        <v>-0.52297100489871573</v>
      </c>
      <c r="BB25" s="428">
        <v>19.84</v>
      </c>
      <c r="BC25" s="429">
        <v>36.03</v>
      </c>
      <c r="BD25" s="753">
        <v>16.190000000000001</v>
      </c>
      <c r="BE25" s="404">
        <v>0.81602822580645173</v>
      </c>
      <c r="BF25" s="671" t="s">
        <v>488</v>
      </c>
      <c r="BG25" s="670">
        <v>6.907724457907552E-2</v>
      </c>
      <c r="BH25" s="428">
        <v>19.84</v>
      </c>
      <c r="BI25" s="429">
        <v>36.03</v>
      </c>
      <c r="BJ25" s="753">
        <v>16.190000000000001</v>
      </c>
      <c r="BK25" s="404">
        <v>0.81602822580645173</v>
      </c>
      <c r="BL25" s="671" t="s">
        <v>488</v>
      </c>
      <c r="BM25" s="670">
        <v>0.16948913350268133</v>
      </c>
      <c r="BN25" s="428">
        <v>849.16</v>
      </c>
      <c r="BO25" s="429">
        <v>701.57</v>
      </c>
      <c r="BP25" s="753">
        <v>-147.58999999999992</v>
      </c>
      <c r="BQ25" s="404">
        <v>-0.17380705638513344</v>
      </c>
      <c r="BR25" s="671">
        <v>4.39808136833802E-2</v>
      </c>
      <c r="BS25" s="670">
        <v>5.001183340842083E-2</v>
      </c>
      <c r="BT25" s="428">
        <v>-3110.57</v>
      </c>
      <c r="BU25" s="750">
        <v>-2148.3000000000002</v>
      </c>
      <c r="BV25" s="753">
        <v>962.27</v>
      </c>
      <c r="BW25" s="404">
        <v>0.30935487708040649</v>
      </c>
      <c r="BX25" s="671" t="s">
        <v>488</v>
      </c>
      <c r="BY25" s="670">
        <v>-10.10584250635055</v>
      </c>
      <c r="BZ25" s="428">
        <v>742.8</v>
      </c>
      <c r="CA25" s="429">
        <v>618.07000000000005</v>
      </c>
      <c r="CB25" s="753">
        <v>-124.7299999999999</v>
      </c>
      <c r="CC25" s="404">
        <v>-0.16791868605277316</v>
      </c>
      <c r="CD25" s="671" t="s">
        <v>488</v>
      </c>
      <c r="CE25" s="670">
        <v>2.9074701288926521</v>
      </c>
      <c r="CF25" s="428">
        <v>470.17</v>
      </c>
      <c r="CG25" s="750">
        <v>560.53</v>
      </c>
      <c r="CH25" s="753">
        <v>90.359999999999957</v>
      </c>
      <c r="CI25" s="404">
        <v>0.19218580513431302</v>
      </c>
      <c r="CJ25" s="671" t="s">
        <v>488</v>
      </c>
      <c r="CK25" s="670">
        <v>2.6367955593188444</v>
      </c>
      <c r="CL25" s="428">
        <v>2146.1799999999998</v>
      </c>
      <c r="CM25" s="429">
        <v>2036.74</v>
      </c>
      <c r="CN25" s="753">
        <v>-109.43999999999983</v>
      </c>
      <c r="CO25" s="404">
        <v>-5.0992926967915013E-2</v>
      </c>
      <c r="CP25" s="671" t="s">
        <v>488</v>
      </c>
      <c r="CQ25" s="670">
        <v>9.5810518393075537</v>
      </c>
      <c r="CR25" s="428">
        <v>28.35</v>
      </c>
      <c r="CS25" s="750">
        <v>0</v>
      </c>
      <c r="CT25" s="753">
        <v>-28.35</v>
      </c>
      <c r="CU25" s="404">
        <v>-1</v>
      </c>
      <c r="CV25" s="671" t="s">
        <v>488</v>
      </c>
      <c r="CW25" s="670">
        <v>0</v>
      </c>
      <c r="CX25" s="428">
        <v>-1701.3</v>
      </c>
      <c r="CY25" s="750">
        <v>-890.48</v>
      </c>
      <c r="CZ25" s="753">
        <v>810.81999999999994</v>
      </c>
      <c r="DA25" s="404">
        <v>0.47658849115382351</v>
      </c>
      <c r="DB25" s="671">
        <v>-8.811597145359501E-2</v>
      </c>
      <c r="DC25" s="670">
        <v>-6.3478394762504914E-2</v>
      </c>
      <c r="DD25" s="671">
        <v>-0.21129488156180359</v>
      </c>
      <c r="DE25" s="670">
        <v>5.1889171135572481</v>
      </c>
      <c r="DF25" s="428">
        <v>-1701.3</v>
      </c>
      <c r="DG25" s="750">
        <v>-890.48</v>
      </c>
      <c r="DH25" s="753">
        <v>810.81999999999994</v>
      </c>
      <c r="DI25" s="404">
        <v>0.47658849115382351</v>
      </c>
      <c r="DJ25" s="671">
        <v>-8.811597145359501E-2</v>
      </c>
      <c r="DK25" s="670">
        <v>-6.3478394762504914E-2</v>
      </c>
      <c r="DL25" s="671">
        <v>-0.21129488156180359</v>
      </c>
      <c r="DM25" s="670">
        <v>5.1889171135572481</v>
      </c>
    </row>
    <row r="26" spans="1:117" s="752" customFormat="1" ht="19.5" customHeight="1">
      <c r="A26" s="758" t="s">
        <v>51</v>
      </c>
      <c r="B26" s="428">
        <v>11068.07</v>
      </c>
      <c r="C26" s="946">
        <v>11146.09</v>
      </c>
      <c r="D26" s="753">
        <v>78.020000000000437</v>
      </c>
      <c r="E26" s="388">
        <v>7.0491061223863271E-3</v>
      </c>
      <c r="F26" s="428">
        <v>1656.27</v>
      </c>
      <c r="G26" s="750">
        <v>1901.6</v>
      </c>
      <c r="H26" s="753">
        <v>245.32999999999993</v>
      </c>
      <c r="I26" s="404">
        <v>0.14812198494206857</v>
      </c>
      <c r="J26" s="743">
        <v>0.14964397586932501</v>
      </c>
      <c r="K26" s="670">
        <v>0.17060691237913922</v>
      </c>
      <c r="L26" s="428">
        <v>-910.29</v>
      </c>
      <c r="M26" s="429">
        <v>295.33999999999997</v>
      </c>
      <c r="N26" s="753">
        <v>1205.6299999999999</v>
      </c>
      <c r="O26" s="404">
        <v>1.3244460556525941</v>
      </c>
      <c r="P26" s="743">
        <v>-0.54960241989530689</v>
      </c>
      <c r="Q26" s="670">
        <v>0.15531131678586452</v>
      </c>
      <c r="R26" s="428">
        <v>2566.56</v>
      </c>
      <c r="S26" s="750">
        <v>1606.27</v>
      </c>
      <c r="T26" s="753">
        <v>-960.29</v>
      </c>
      <c r="U26" s="404">
        <v>-0.37415451031731189</v>
      </c>
      <c r="V26" s="743">
        <v>1.5496024198953069</v>
      </c>
      <c r="W26" s="670">
        <v>0.84469394194362646</v>
      </c>
      <c r="X26" s="428">
        <v>1812.53</v>
      </c>
      <c r="Y26" s="429">
        <v>1881</v>
      </c>
      <c r="Z26" s="753">
        <v>68.470000000000027</v>
      </c>
      <c r="AA26" s="404">
        <v>3.7775926467424004E-2</v>
      </c>
      <c r="AB26" s="671">
        <v>1.0943445211227638</v>
      </c>
      <c r="AC26" s="670">
        <v>0.98916701724863276</v>
      </c>
      <c r="AD26" s="428">
        <v>754.03</v>
      </c>
      <c r="AE26" s="429">
        <v>-274.74</v>
      </c>
      <c r="AF26" s="753">
        <v>-1028.77</v>
      </c>
      <c r="AG26" s="404">
        <v>-1.3643621606567378</v>
      </c>
      <c r="AH26" s="671">
        <v>0.45525789877254313</v>
      </c>
      <c r="AI26" s="670">
        <v>-0.14447833403449728</v>
      </c>
      <c r="AJ26" s="428">
        <v>302.08</v>
      </c>
      <c r="AK26" s="750">
        <v>62.12</v>
      </c>
      <c r="AL26" s="753">
        <v>-239.95999999999998</v>
      </c>
      <c r="AM26" s="404">
        <v>-0.79435911016949146</v>
      </c>
      <c r="AN26" s="671">
        <v>2.7292924602030887E-2</v>
      </c>
      <c r="AO26" s="670">
        <v>5.573254836449373E-3</v>
      </c>
      <c r="AP26" s="428">
        <v>13.47</v>
      </c>
      <c r="AQ26" s="429">
        <v>-8.6300000000000008</v>
      </c>
      <c r="AR26" s="753">
        <v>-22.1</v>
      </c>
      <c r="AS26" s="404">
        <v>-1.6406829992576095</v>
      </c>
      <c r="AT26" s="671">
        <v>8.1327319821043673E-3</v>
      </c>
      <c r="AU26" s="670">
        <v>-4.5382835506941532E-3</v>
      </c>
      <c r="AV26" s="428">
        <v>-141.85</v>
      </c>
      <c r="AW26" s="750">
        <v>4.82</v>
      </c>
      <c r="AX26" s="753">
        <v>146.66999999999999</v>
      </c>
      <c r="AY26" s="404">
        <v>1.0339795558688756</v>
      </c>
      <c r="AZ26" s="671">
        <v>-10.530809205642166</v>
      </c>
      <c r="BA26" s="670" t="s">
        <v>488</v>
      </c>
      <c r="BB26" s="428">
        <v>-128.38</v>
      </c>
      <c r="BC26" s="429">
        <v>-3.81</v>
      </c>
      <c r="BD26" s="753">
        <v>124.57</v>
      </c>
      <c r="BE26" s="404">
        <v>0.97032248013709299</v>
      </c>
      <c r="BF26" s="671">
        <v>-5.0020260582257961E-2</v>
      </c>
      <c r="BG26" s="670">
        <v>-2.3719549017288503E-3</v>
      </c>
      <c r="BH26" s="428">
        <v>-128.38</v>
      </c>
      <c r="BI26" s="429">
        <v>-3.81</v>
      </c>
      <c r="BJ26" s="753">
        <v>124.57</v>
      </c>
      <c r="BK26" s="404">
        <v>0.97032248013709299</v>
      </c>
      <c r="BL26" s="671">
        <v>-0.1702584777793987</v>
      </c>
      <c r="BM26" s="670" t="s">
        <v>488</v>
      </c>
      <c r="BN26" s="428">
        <v>1675.81</v>
      </c>
      <c r="BO26" s="429">
        <v>1768.68</v>
      </c>
      <c r="BP26" s="753">
        <v>92.870000000000118</v>
      </c>
      <c r="BQ26" s="404">
        <v>5.5417976978297132E-2</v>
      </c>
      <c r="BR26" s="671">
        <v>0.15140941464952787</v>
      </c>
      <c r="BS26" s="670">
        <v>0.15868165428414807</v>
      </c>
      <c r="BT26" s="428">
        <v>-1</v>
      </c>
      <c r="BU26" s="750">
        <v>85.64</v>
      </c>
      <c r="BV26" s="753">
        <v>86.64</v>
      </c>
      <c r="BW26" s="404">
        <v>86.64</v>
      </c>
      <c r="BX26" s="671">
        <v>-1.326207180085673E-3</v>
      </c>
      <c r="BY26" s="670" t="s">
        <v>488</v>
      </c>
      <c r="BZ26" s="428">
        <v>221.36</v>
      </c>
      <c r="CA26" s="429">
        <v>222.92</v>
      </c>
      <c r="CB26" s="753">
        <v>1.5599999999999739</v>
      </c>
      <c r="CC26" s="404">
        <v>7.0473436935307816E-3</v>
      </c>
      <c r="CD26" s="671">
        <v>0.29356922138376462</v>
      </c>
      <c r="CE26" s="670" t="s">
        <v>488</v>
      </c>
      <c r="CF26" s="428">
        <v>317.10000000000002</v>
      </c>
      <c r="CG26" s="750">
        <v>441.52</v>
      </c>
      <c r="CH26" s="753">
        <v>124.41999999999996</v>
      </c>
      <c r="CI26" s="404">
        <v>0.39236833806370214</v>
      </c>
      <c r="CJ26" s="671">
        <v>0.42054029680516697</v>
      </c>
      <c r="CK26" s="670" t="s">
        <v>488</v>
      </c>
      <c r="CL26" s="428">
        <v>428.88</v>
      </c>
      <c r="CM26" s="429">
        <v>455.38</v>
      </c>
      <c r="CN26" s="753">
        <v>26.5</v>
      </c>
      <c r="CO26" s="404">
        <v>6.1788845364670768E-2</v>
      </c>
      <c r="CP26" s="671">
        <v>0.56878373539514349</v>
      </c>
      <c r="CQ26" s="670" t="s">
        <v>488</v>
      </c>
      <c r="CR26" s="428">
        <v>-49.4</v>
      </c>
      <c r="CS26" s="750">
        <v>-85.09</v>
      </c>
      <c r="CT26" s="753">
        <v>-35.690000000000005</v>
      </c>
      <c r="CU26" s="404">
        <v>-0.72246963562753053</v>
      </c>
      <c r="CV26" s="671">
        <v>-6.5514634696232241E-2</v>
      </c>
      <c r="CW26" s="670" t="s">
        <v>488</v>
      </c>
      <c r="CX26" s="428">
        <v>-34.54</v>
      </c>
      <c r="CY26" s="750">
        <v>-1391.29</v>
      </c>
      <c r="CZ26" s="753">
        <v>-1356.75</v>
      </c>
      <c r="DA26" s="404">
        <v>-39.280544296467866</v>
      </c>
      <c r="DB26" s="671">
        <v>-3.1206886114742679E-3</v>
      </c>
      <c r="DC26" s="670">
        <v>-0.12482314425955648</v>
      </c>
      <c r="DD26" s="671">
        <v>1.0458071960001591</v>
      </c>
      <c r="DE26" s="670">
        <v>-4.0640605663536435</v>
      </c>
      <c r="DF26" s="428">
        <v>-34.54</v>
      </c>
      <c r="DG26" s="750">
        <v>-1391.29</v>
      </c>
      <c r="DH26" s="753">
        <v>-1356.75</v>
      </c>
      <c r="DI26" s="404">
        <v>-39.280544296467866</v>
      </c>
      <c r="DJ26" s="671">
        <v>-3.1206886114742679E-3</v>
      </c>
      <c r="DK26" s="670">
        <v>-0.12482314425955648</v>
      </c>
      <c r="DL26" s="671">
        <v>1.0458071960001591</v>
      </c>
      <c r="DM26" s="670">
        <v>-4.0640605663536435</v>
      </c>
    </row>
    <row r="27" spans="1:117" s="752" customFormat="1" ht="19.5" customHeight="1">
      <c r="A27" s="758" t="s">
        <v>512</v>
      </c>
      <c r="B27" s="428">
        <v>0</v>
      </c>
      <c r="C27" s="946">
        <v>7786.84</v>
      </c>
      <c r="D27" s="753">
        <v>7786.84</v>
      </c>
      <c r="E27" s="388" t="s">
        <v>490</v>
      </c>
      <c r="F27" s="428">
        <v>0</v>
      </c>
      <c r="G27" s="750">
        <v>0</v>
      </c>
      <c r="H27" s="753">
        <v>0</v>
      </c>
      <c r="I27" s="404">
        <v>0</v>
      </c>
      <c r="J27" s="743" t="s">
        <v>488</v>
      </c>
      <c r="K27" s="670">
        <v>0</v>
      </c>
      <c r="L27" s="428">
        <v>0</v>
      </c>
      <c r="M27" s="429">
        <v>649.9</v>
      </c>
      <c r="N27" s="753">
        <v>649.9</v>
      </c>
      <c r="O27" s="404" t="s">
        <v>490</v>
      </c>
      <c r="P27" s="743" t="s">
        <v>488</v>
      </c>
      <c r="Q27" s="670" t="s">
        <v>488</v>
      </c>
      <c r="R27" s="428">
        <v>0</v>
      </c>
      <c r="S27" s="750">
        <v>-649.9</v>
      </c>
      <c r="T27" s="753">
        <v>-649.9</v>
      </c>
      <c r="U27" s="404" t="s">
        <v>490</v>
      </c>
      <c r="V27" s="743" t="s">
        <v>488</v>
      </c>
      <c r="W27" s="670" t="s">
        <v>488</v>
      </c>
      <c r="X27" s="428">
        <v>0</v>
      </c>
      <c r="Y27" s="429">
        <v>0</v>
      </c>
      <c r="Z27" s="753">
        <v>0</v>
      </c>
      <c r="AA27" s="404">
        <v>0</v>
      </c>
      <c r="AB27" s="671" t="s">
        <v>488</v>
      </c>
      <c r="AC27" s="670" t="s">
        <v>488</v>
      </c>
      <c r="AD27" s="428">
        <v>0</v>
      </c>
      <c r="AE27" s="429">
        <v>-649.9</v>
      </c>
      <c r="AF27" s="753">
        <v>-649.9</v>
      </c>
      <c r="AG27" s="404" t="s">
        <v>490</v>
      </c>
      <c r="AH27" s="671" t="s">
        <v>488</v>
      </c>
      <c r="AI27" s="670" t="s">
        <v>488</v>
      </c>
      <c r="AJ27" s="428">
        <v>0</v>
      </c>
      <c r="AK27" s="750">
        <v>0</v>
      </c>
      <c r="AL27" s="753">
        <v>0</v>
      </c>
      <c r="AM27" s="404">
        <v>0</v>
      </c>
      <c r="AN27" s="671" t="s">
        <v>488</v>
      </c>
      <c r="AO27" s="670">
        <v>0</v>
      </c>
      <c r="AP27" s="428">
        <v>0</v>
      </c>
      <c r="AQ27" s="429">
        <v>0</v>
      </c>
      <c r="AR27" s="753">
        <v>0</v>
      </c>
      <c r="AS27" s="404">
        <v>0</v>
      </c>
      <c r="AT27" s="671" t="s">
        <v>488</v>
      </c>
      <c r="AU27" s="670" t="s">
        <v>488</v>
      </c>
      <c r="AV27" s="428">
        <v>0</v>
      </c>
      <c r="AW27" s="750">
        <v>309.07</v>
      </c>
      <c r="AX27" s="753">
        <v>309.07</v>
      </c>
      <c r="AY27" s="404" t="s">
        <v>490</v>
      </c>
      <c r="AZ27" s="671" t="s">
        <v>488</v>
      </c>
      <c r="BA27" s="670" t="s">
        <v>488</v>
      </c>
      <c r="BB27" s="428">
        <v>0</v>
      </c>
      <c r="BC27" s="429">
        <v>309.07</v>
      </c>
      <c r="BD27" s="753">
        <v>309.07</v>
      </c>
      <c r="BE27" s="404" t="s">
        <v>490</v>
      </c>
      <c r="BF27" s="671" t="s">
        <v>488</v>
      </c>
      <c r="BG27" s="670" t="s">
        <v>488</v>
      </c>
      <c r="BH27" s="428">
        <v>0</v>
      </c>
      <c r="BI27" s="429">
        <v>309.07</v>
      </c>
      <c r="BJ27" s="753">
        <v>309.07</v>
      </c>
      <c r="BK27" s="404" t="s">
        <v>490</v>
      </c>
      <c r="BL27" s="671" t="s">
        <v>488</v>
      </c>
      <c r="BM27" s="670" t="s">
        <v>488</v>
      </c>
      <c r="BN27" s="428">
        <v>0</v>
      </c>
      <c r="BO27" s="429">
        <v>1081.3900000000001</v>
      </c>
      <c r="BP27" s="753">
        <v>1081.3900000000001</v>
      </c>
      <c r="BQ27" s="404" t="s">
        <v>490</v>
      </c>
      <c r="BR27" s="671" t="s">
        <v>488</v>
      </c>
      <c r="BS27" s="670">
        <v>0.13887404903657968</v>
      </c>
      <c r="BT27" s="428">
        <v>0</v>
      </c>
      <c r="BU27" s="750">
        <v>-971.83</v>
      </c>
      <c r="BV27" s="753">
        <v>-971.83</v>
      </c>
      <c r="BW27" s="404" t="s">
        <v>490</v>
      </c>
      <c r="BX27" s="671" t="s">
        <v>488</v>
      </c>
      <c r="BY27" s="670" t="s">
        <v>488</v>
      </c>
      <c r="BZ27" s="428">
        <v>0</v>
      </c>
      <c r="CA27" s="429">
        <v>155.74</v>
      </c>
      <c r="CB27" s="753">
        <v>155.74</v>
      </c>
      <c r="CC27" s="404" t="s">
        <v>490</v>
      </c>
      <c r="CD27" s="671" t="s">
        <v>488</v>
      </c>
      <c r="CE27" s="670" t="s">
        <v>488</v>
      </c>
      <c r="CF27" s="428">
        <v>0</v>
      </c>
      <c r="CG27" s="750">
        <v>2690.98</v>
      </c>
      <c r="CH27" s="753">
        <v>2690.98</v>
      </c>
      <c r="CI27" s="404" t="s">
        <v>490</v>
      </c>
      <c r="CJ27" s="671" t="s">
        <v>488</v>
      </c>
      <c r="CK27" s="670" t="s">
        <v>488</v>
      </c>
      <c r="CL27" s="428">
        <v>0</v>
      </c>
      <c r="CM27" s="429">
        <v>573.58000000000004</v>
      </c>
      <c r="CN27" s="753">
        <v>573.58000000000004</v>
      </c>
      <c r="CO27" s="404" t="s">
        <v>490</v>
      </c>
      <c r="CP27" s="671" t="s">
        <v>488</v>
      </c>
      <c r="CQ27" s="670" t="s">
        <v>488</v>
      </c>
      <c r="CR27" s="428">
        <v>0</v>
      </c>
      <c r="CS27" s="750">
        <v>1.19</v>
      </c>
      <c r="CT27" s="753">
        <v>1.19</v>
      </c>
      <c r="CU27" s="404" t="s">
        <v>490</v>
      </c>
      <c r="CV27" s="671" t="s">
        <v>488</v>
      </c>
      <c r="CW27" s="670" t="s">
        <v>488</v>
      </c>
      <c r="CX27" s="428">
        <v>0</v>
      </c>
      <c r="CY27" s="750">
        <v>-3408.63</v>
      </c>
      <c r="CZ27" s="753">
        <v>-3408.63</v>
      </c>
      <c r="DA27" s="404" t="s">
        <v>490</v>
      </c>
      <c r="DB27" s="671" t="s">
        <v>488</v>
      </c>
      <c r="DC27" s="670">
        <v>-0.43774239614529131</v>
      </c>
      <c r="DD27" s="671" t="s">
        <v>489</v>
      </c>
      <c r="DE27" s="670">
        <v>-4.2448530543160485</v>
      </c>
      <c r="DF27" s="428">
        <v>0</v>
      </c>
      <c r="DG27" s="750">
        <v>-3107.81</v>
      </c>
      <c r="DH27" s="753">
        <v>-3107.81</v>
      </c>
      <c r="DI27" s="404" t="s">
        <v>490</v>
      </c>
      <c r="DJ27" s="671" t="s">
        <v>488</v>
      </c>
      <c r="DK27" s="670">
        <v>-0.39911055062130463</v>
      </c>
      <c r="DL27" s="671" t="s">
        <v>489</v>
      </c>
      <c r="DM27" s="670">
        <v>-3.781981843360517</v>
      </c>
    </row>
    <row r="28" spans="1:117" s="752" customFormat="1" ht="19.5" customHeight="1">
      <c r="A28" s="758" t="s">
        <v>150</v>
      </c>
      <c r="B28" s="428">
        <v>0</v>
      </c>
      <c r="C28" s="946">
        <v>677.33</v>
      </c>
      <c r="D28" s="753">
        <v>677.33</v>
      </c>
      <c r="E28" s="388" t="s">
        <v>490</v>
      </c>
      <c r="F28" s="428">
        <v>0</v>
      </c>
      <c r="G28" s="750">
        <v>864.78</v>
      </c>
      <c r="H28" s="753">
        <v>864.78</v>
      </c>
      <c r="I28" s="404" t="s">
        <v>490</v>
      </c>
      <c r="J28" s="743" t="s">
        <v>488</v>
      </c>
      <c r="K28" s="670">
        <v>1.276748409194927</v>
      </c>
      <c r="L28" s="428">
        <v>0</v>
      </c>
      <c r="M28" s="429">
        <v>1.6</v>
      </c>
      <c r="N28" s="753">
        <v>1.6</v>
      </c>
      <c r="O28" s="404" t="s">
        <v>490</v>
      </c>
      <c r="P28" s="743" t="s">
        <v>488</v>
      </c>
      <c r="Q28" s="670">
        <v>1.8501815490645022E-3</v>
      </c>
      <c r="R28" s="428">
        <v>0</v>
      </c>
      <c r="S28" s="750">
        <v>863.18</v>
      </c>
      <c r="T28" s="753">
        <v>863.18</v>
      </c>
      <c r="U28" s="404" t="s">
        <v>490</v>
      </c>
      <c r="V28" s="743" t="s">
        <v>488</v>
      </c>
      <c r="W28" s="670">
        <v>0.99814981845093542</v>
      </c>
      <c r="X28" s="428">
        <v>0</v>
      </c>
      <c r="Y28" s="429">
        <v>0</v>
      </c>
      <c r="Z28" s="753">
        <v>0</v>
      </c>
      <c r="AA28" s="404">
        <v>0</v>
      </c>
      <c r="AB28" s="671" t="s">
        <v>488</v>
      </c>
      <c r="AC28" s="670">
        <v>0</v>
      </c>
      <c r="AD28" s="428">
        <v>0</v>
      </c>
      <c r="AE28" s="429">
        <v>863.18</v>
      </c>
      <c r="AF28" s="753">
        <v>863.18</v>
      </c>
      <c r="AG28" s="404" t="s">
        <v>490</v>
      </c>
      <c r="AH28" s="671" t="s">
        <v>488</v>
      </c>
      <c r="AI28" s="670">
        <v>0.99814981845093542</v>
      </c>
      <c r="AJ28" s="428">
        <v>0</v>
      </c>
      <c r="AK28" s="750">
        <v>0</v>
      </c>
      <c r="AL28" s="753">
        <v>0</v>
      </c>
      <c r="AM28" s="404">
        <v>0</v>
      </c>
      <c r="AN28" s="671" t="s">
        <v>488</v>
      </c>
      <c r="AO28" s="670">
        <v>0</v>
      </c>
      <c r="AP28" s="428">
        <v>0</v>
      </c>
      <c r="AQ28" s="429">
        <v>0</v>
      </c>
      <c r="AR28" s="753">
        <v>0</v>
      </c>
      <c r="AS28" s="404">
        <v>0</v>
      </c>
      <c r="AT28" s="671" t="s">
        <v>488</v>
      </c>
      <c r="AU28" s="670">
        <v>0</v>
      </c>
      <c r="AV28" s="428">
        <v>0</v>
      </c>
      <c r="AW28" s="750">
        <v>19.91</v>
      </c>
      <c r="AX28" s="753">
        <v>19.91</v>
      </c>
      <c r="AY28" s="404" t="s">
        <v>490</v>
      </c>
      <c r="AZ28" s="671" t="s">
        <v>488</v>
      </c>
      <c r="BA28" s="670" t="s">
        <v>488</v>
      </c>
      <c r="BB28" s="428">
        <v>0</v>
      </c>
      <c r="BC28" s="429">
        <v>19.91</v>
      </c>
      <c r="BD28" s="753">
        <v>19.91</v>
      </c>
      <c r="BE28" s="404" t="s">
        <v>490</v>
      </c>
      <c r="BF28" s="671" t="s">
        <v>488</v>
      </c>
      <c r="BG28" s="670">
        <v>2.3065872703260042E-2</v>
      </c>
      <c r="BH28" s="428">
        <v>0</v>
      </c>
      <c r="BI28" s="429">
        <v>19.91</v>
      </c>
      <c r="BJ28" s="753">
        <v>19.91</v>
      </c>
      <c r="BK28" s="404" t="s">
        <v>490</v>
      </c>
      <c r="BL28" s="671" t="s">
        <v>488</v>
      </c>
      <c r="BM28" s="670">
        <v>2.3065872703260042E-2</v>
      </c>
      <c r="BN28" s="428">
        <v>0</v>
      </c>
      <c r="BO28" s="429">
        <v>169.33</v>
      </c>
      <c r="BP28" s="753">
        <v>169.33</v>
      </c>
      <c r="BQ28" s="404" t="s">
        <v>490</v>
      </c>
      <c r="BR28" s="671" t="s">
        <v>488</v>
      </c>
      <c r="BS28" s="670">
        <v>0.24999630903695391</v>
      </c>
      <c r="BT28" s="428">
        <v>0</v>
      </c>
      <c r="BU28" s="750">
        <v>214.35</v>
      </c>
      <c r="BV28" s="753">
        <v>214.35</v>
      </c>
      <c r="BW28" s="404" t="s">
        <v>490</v>
      </c>
      <c r="BX28" s="671" t="s">
        <v>488</v>
      </c>
      <c r="BY28" s="670">
        <v>0.24832595750596631</v>
      </c>
      <c r="BZ28" s="428">
        <v>0</v>
      </c>
      <c r="CA28" s="429">
        <v>13.55</v>
      </c>
      <c r="CB28" s="753">
        <v>13.55</v>
      </c>
      <c r="CC28" s="404" t="s">
        <v>490</v>
      </c>
      <c r="CD28" s="671" t="s">
        <v>488</v>
      </c>
      <c r="CE28" s="670">
        <v>1.5697768715679235E-2</v>
      </c>
      <c r="CF28" s="428">
        <v>0</v>
      </c>
      <c r="CG28" s="750">
        <v>8.0500000000000007</v>
      </c>
      <c r="CH28" s="753">
        <v>8.0500000000000007</v>
      </c>
      <c r="CI28" s="404" t="s">
        <v>490</v>
      </c>
      <c r="CJ28" s="671" t="s">
        <v>488</v>
      </c>
      <c r="CK28" s="670">
        <v>9.3259806761046369E-3</v>
      </c>
      <c r="CL28" s="428">
        <v>0</v>
      </c>
      <c r="CM28" s="429">
        <v>0.95</v>
      </c>
      <c r="CN28" s="753">
        <v>0.95</v>
      </c>
      <c r="CO28" s="404" t="s">
        <v>490</v>
      </c>
      <c r="CP28" s="671" t="s">
        <v>488</v>
      </c>
      <c r="CQ28" s="670">
        <v>1.1005815704719756E-3</v>
      </c>
      <c r="CR28" s="428">
        <v>0</v>
      </c>
      <c r="CS28" s="750">
        <v>0</v>
      </c>
      <c r="CT28" s="753">
        <v>0</v>
      </c>
      <c r="CU28" s="404">
        <v>0</v>
      </c>
      <c r="CV28" s="671" t="s">
        <v>488</v>
      </c>
      <c r="CW28" s="670">
        <v>0</v>
      </c>
      <c r="CX28" s="428">
        <v>0</v>
      </c>
      <c r="CY28" s="750">
        <v>606.38</v>
      </c>
      <c r="CZ28" s="753">
        <v>606.38</v>
      </c>
      <c r="DA28" s="404" t="s">
        <v>490</v>
      </c>
      <c r="DB28" s="671" t="s">
        <v>488</v>
      </c>
      <c r="DC28" s="670">
        <v>0.89525046875230674</v>
      </c>
      <c r="DD28" s="671" t="s">
        <v>489</v>
      </c>
      <c r="DE28" s="670">
        <v>0.29750457610231934</v>
      </c>
      <c r="DF28" s="428">
        <v>0</v>
      </c>
      <c r="DG28" s="750">
        <v>627.51</v>
      </c>
      <c r="DH28" s="753">
        <v>627.51</v>
      </c>
      <c r="DI28" s="404" t="s">
        <v>490</v>
      </c>
      <c r="DJ28" s="671" t="s">
        <v>488</v>
      </c>
      <c r="DK28" s="670">
        <v>0.9264464884177579</v>
      </c>
      <c r="DL28" s="671" t="s">
        <v>489</v>
      </c>
      <c r="DM28" s="670">
        <v>0.27302532496119003</v>
      </c>
    </row>
    <row r="29" spans="1:117" s="752" customFormat="1" ht="19.5" customHeight="1" thickBot="1">
      <c r="A29" s="758" t="s">
        <v>324</v>
      </c>
      <c r="B29" s="428">
        <v>0</v>
      </c>
      <c r="C29" s="946">
        <v>676.9</v>
      </c>
      <c r="D29" s="753">
        <v>676.9</v>
      </c>
      <c r="E29" s="388" t="s">
        <v>490</v>
      </c>
      <c r="F29" s="428">
        <v>0</v>
      </c>
      <c r="G29" s="750">
        <v>128.5</v>
      </c>
      <c r="H29" s="753">
        <v>128.5</v>
      </c>
      <c r="I29" s="404" t="s">
        <v>490</v>
      </c>
      <c r="J29" s="743" t="s">
        <v>488</v>
      </c>
      <c r="K29" s="670">
        <v>0.18983601713694787</v>
      </c>
      <c r="L29" s="428">
        <v>0</v>
      </c>
      <c r="M29" s="429">
        <v>18.670000000000002</v>
      </c>
      <c r="N29" s="753">
        <v>18.670000000000002</v>
      </c>
      <c r="O29" s="404" t="s">
        <v>490</v>
      </c>
      <c r="P29" s="743" t="s">
        <v>488</v>
      </c>
      <c r="Q29" s="670">
        <v>0.14529182879377434</v>
      </c>
      <c r="R29" s="428">
        <v>0</v>
      </c>
      <c r="S29" s="750">
        <v>109.83</v>
      </c>
      <c r="T29" s="753">
        <v>109.83</v>
      </c>
      <c r="U29" s="404" t="s">
        <v>490</v>
      </c>
      <c r="V29" s="743" t="s">
        <v>488</v>
      </c>
      <c r="W29" s="670">
        <v>0.85470817120622566</v>
      </c>
      <c r="X29" s="428">
        <v>0</v>
      </c>
      <c r="Y29" s="429">
        <v>47.92</v>
      </c>
      <c r="Z29" s="753">
        <v>47.92</v>
      </c>
      <c r="AA29" s="404" t="s">
        <v>490</v>
      </c>
      <c r="AB29" s="671" t="s">
        <v>488</v>
      </c>
      <c r="AC29" s="670">
        <v>0.37291828793774323</v>
      </c>
      <c r="AD29" s="428">
        <v>0</v>
      </c>
      <c r="AE29" s="429">
        <v>61.9</v>
      </c>
      <c r="AF29" s="753">
        <v>61.9</v>
      </c>
      <c r="AG29" s="404" t="s">
        <v>490</v>
      </c>
      <c r="AH29" s="671" t="s">
        <v>488</v>
      </c>
      <c r="AI29" s="670">
        <v>0.48171206225680935</v>
      </c>
      <c r="AJ29" s="428">
        <v>0</v>
      </c>
      <c r="AK29" s="750">
        <v>0</v>
      </c>
      <c r="AL29" s="753">
        <v>0</v>
      </c>
      <c r="AM29" s="404">
        <v>0</v>
      </c>
      <c r="AN29" s="671" t="s">
        <v>488</v>
      </c>
      <c r="AO29" s="670">
        <v>0</v>
      </c>
      <c r="AP29" s="428">
        <v>0</v>
      </c>
      <c r="AQ29" s="429">
        <v>0</v>
      </c>
      <c r="AR29" s="753">
        <v>0</v>
      </c>
      <c r="AS29" s="404">
        <v>0</v>
      </c>
      <c r="AT29" s="671" t="s">
        <v>488</v>
      </c>
      <c r="AU29" s="670">
        <v>0</v>
      </c>
      <c r="AV29" s="428">
        <v>0</v>
      </c>
      <c r="AW29" s="750">
        <v>99.4</v>
      </c>
      <c r="AX29" s="753">
        <v>99.4</v>
      </c>
      <c r="AY29" s="404" t="s">
        <v>490</v>
      </c>
      <c r="AZ29" s="671" t="s">
        <v>488</v>
      </c>
      <c r="BA29" s="670" t="s">
        <v>488</v>
      </c>
      <c r="BB29" s="428">
        <v>0</v>
      </c>
      <c r="BC29" s="429">
        <v>99.4</v>
      </c>
      <c r="BD29" s="753">
        <v>99.4</v>
      </c>
      <c r="BE29" s="404" t="s">
        <v>490</v>
      </c>
      <c r="BF29" s="671" t="s">
        <v>488</v>
      </c>
      <c r="BG29" s="670">
        <v>0.90503505417463359</v>
      </c>
      <c r="BH29" s="428">
        <v>0</v>
      </c>
      <c r="BI29" s="429">
        <v>99.4</v>
      </c>
      <c r="BJ29" s="753">
        <v>99.4</v>
      </c>
      <c r="BK29" s="404" t="s">
        <v>490</v>
      </c>
      <c r="BL29" s="671" t="s">
        <v>488</v>
      </c>
      <c r="BM29" s="670">
        <v>1.6058158319870761</v>
      </c>
      <c r="BN29" s="428">
        <v>0</v>
      </c>
      <c r="BO29" s="429">
        <v>91.37</v>
      </c>
      <c r="BP29" s="753">
        <v>91.37</v>
      </c>
      <c r="BQ29" s="404" t="s">
        <v>490</v>
      </c>
      <c r="BR29" s="671" t="s">
        <v>488</v>
      </c>
      <c r="BS29" s="670">
        <v>0.13498301078445857</v>
      </c>
      <c r="BT29" s="428">
        <v>0</v>
      </c>
      <c r="BU29" s="750">
        <v>-100.57</v>
      </c>
      <c r="BV29" s="753">
        <v>-100.57</v>
      </c>
      <c r="BW29" s="404" t="s">
        <v>490</v>
      </c>
      <c r="BX29" s="671" t="s">
        <v>488</v>
      </c>
      <c r="BY29" s="670">
        <v>-1.6247172859450727</v>
      </c>
      <c r="BZ29" s="428">
        <v>0</v>
      </c>
      <c r="CA29" s="429">
        <v>11.59</v>
      </c>
      <c r="CB29" s="753">
        <v>11.59</v>
      </c>
      <c r="CC29" s="404" t="s">
        <v>490</v>
      </c>
      <c r="CD29" s="671" t="s">
        <v>488</v>
      </c>
      <c r="CE29" s="670">
        <v>0.18723747980613895</v>
      </c>
      <c r="CF29" s="428">
        <v>0</v>
      </c>
      <c r="CG29" s="750">
        <v>0</v>
      </c>
      <c r="CH29" s="753">
        <v>0</v>
      </c>
      <c r="CI29" s="404">
        <v>0</v>
      </c>
      <c r="CJ29" s="671" t="s">
        <v>488</v>
      </c>
      <c r="CK29" s="670">
        <v>0</v>
      </c>
      <c r="CL29" s="428">
        <v>0</v>
      </c>
      <c r="CM29" s="429">
        <v>26.74</v>
      </c>
      <c r="CN29" s="753">
        <v>26.74</v>
      </c>
      <c r="CO29" s="404" t="s">
        <v>490</v>
      </c>
      <c r="CP29" s="671" t="s">
        <v>488</v>
      </c>
      <c r="CQ29" s="670">
        <v>0.43198707592891761</v>
      </c>
      <c r="CR29" s="428">
        <v>0</v>
      </c>
      <c r="CS29" s="750">
        <v>6.9</v>
      </c>
      <c r="CT29" s="753">
        <v>6.9</v>
      </c>
      <c r="CU29" s="404" t="s">
        <v>490</v>
      </c>
      <c r="CV29" s="671" t="s">
        <v>488</v>
      </c>
      <c r="CW29" s="670">
        <v>0.11147011308562198</v>
      </c>
      <c r="CX29" s="428">
        <v>0</v>
      </c>
      <c r="CY29" s="750">
        <v>17.829999999999998</v>
      </c>
      <c r="CZ29" s="753">
        <v>17.829999999999998</v>
      </c>
      <c r="DA29" s="404" t="s">
        <v>490</v>
      </c>
      <c r="DB29" s="671" t="s">
        <v>488</v>
      </c>
      <c r="DC29" s="670">
        <v>2.6340670704683114E-2</v>
      </c>
      <c r="DD29" s="671" t="s">
        <v>489</v>
      </c>
      <c r="DE29" s="670">
        <v>0.71195476575121164</v>
      </c>
      <c r="DF29" s="428">
        <v>0</v>
      </c>
      <c r="DG29" s="750">
        <v>54.699999999999996</v>
      </c>
      <c r="DH29" s="753">
        <v>54.699999999999996</v>
      </c>
      <c r="DI29" s="404" t="s">
        <v>490</v>
      </c>
      <c r="DJ29" s="671" t="s">
        <v>488</v>
      </c>
      <c r="DK29" s="670">
        <v>8.0809573053626821E-2</v>
      </c>
      <c r="DL29" s="671" t="s">
        <v>489</v>
      </c>
      <c r="DM29" s="670">
        <v>0.11631663974151862</v>
      </c>
    </row>
    <row r="30" spans="1:117" s="3" customFormat="1" ht="24" customHeight="1" thickTop="1" thickBot="1">
      <c r="A30" s="24" t="s">
        <v>9</v>
      </c>
      <c r="B30" s="25">
        <v>860698.12999999989</v>
      </c>
      <c r="C30" s="26">
        <v>964011.3</v>
      </c>
      <c r="D30" s="910">
        <v>103313.17000000001</v>
      </c>
      <c r="E30" s="175">
        <v>0.12003415181115842</v>
      </c>
      <c r="F30" s="67">
        <v>263192.96000000002</v>
      </c>
      <c r="G30" s="70">
        <v>304327.05000000005</v>
      </c>
      <c r="H30" s="910">
        <v>41134.089999999997</v>
      </c>
      <c r="I30" s="178">
        <v>0.15628871684105844</v>
      </c>
      <c r="J30" s="177">
        <v>0.30579009158530418</v>
      </c>
      <c r="K30" s="175">
        <v>0.31568826008574802</v>
      </c>
      <c r="L30" s="67">
        <v>9525.0199999999986</v>
      </c>
      <c r="M30" s="68">
        <v>412.22000000000315</v>
      </c>
      <c r="N30" s="910">
        <v>-9112.8000000000029</v>
      </c>
      <c r="O30" s="178">
        <v>-0.9567224005828856</v>
      </c>
      <c r="P30" s="177">
        <v>3.6190253721072166E-2</v>
      </c>
      <c r="Q30" s="175">
        <v>1.3545296088533802E-3</v>
      </c>
      <c r="R30" s="67">
        <v>253667.92999999996</v>
      </c>
      <c r="S30" s="70">
        <v>303914.83</v>
      </c>
      <c r="T30" s="910">
        <v>50246.899999999994</v>
      </c>
      <c r="U30" s="178">
        <v>0.19808140508735203</v>
      </c>
      <c r="V30" s="177">
        <v>0.96380970828399037</v>
      </c>
      <c r="W30" s="175">
        <v>0.99864547039114648</v>
      </c>
      <c r="X30" s="67">
        <v>145240.79999999999</v>
      </c>
      <c r="Y30" s="68">
        <v>176555.91</v>
      </c>
      <c r="Z30" s="910">
        <v>31315.11</v>
      </c>
      <c r="AA30" s="178">
        <v>0.21560821752565407</v>
      </c>
      <c r="AB30" s="176">
        <v>0.55184150822271227</v>
      </c>
      <c r="AC30" s="175">
        <v>0.58015187936793644</v>
      </c>
      <c r="AD30" s="67">
        <v>108427.14</v>
      </c>
      <c r="AE30" s="68">
        <v>127358.90999999999</v>
      </c>
      <c r="AF30" s="910">
        <v>18931.770000000004</v>
      </c>
      <c r="AG30" s="296">
        <v>0.17460360939152308</v>
      </c>
      <c r="AH30" s="176">
        <v>0.41196823805621546</v>
      </c>
      <c r="AI30" s="175">
        <v>0.418493558163824</v>
      </c>
      <c r="AJ30" s="67">
        <v>25900.989999999994</v>
      </c>
      <c r="AK30" s="70">
        <v>17342.829999999998</v>
      </c>
      <c r="AL30" s="910">
        <v>-8558.16</v>
      </c>
      <c r="AM30" s="296">
        <v>-0.3304182581438006</v>
      </c>
      <c r="AN30" s="177">
        <v>3.0093001363904436E-2</v>
      </c>
      <c r="AO30" s="175">
        <v>1.7990276669993387E-2</v>
      </c>
      <c r="AP30" s="67">
        <v>10479.349999999999</v>
      </c>
      <c r="AQ30" s="68">
        <v>4795.3099999999986</v>
      </c>
      <c r="AR30" s="910">
        <v>-5684.0400000000009</v>
      </c>
      <c r="AS30" s="178">
        <v>-0.54240387046906546</v>
      </c>
      <c r="AT30" s="176">
        <v>3.9816224567708794E-2</v>
      </c>
      <c r="AU30" s="175">
        <v>1.5757094218210303E-2</v>
      </c>
      <c r="AV30" s="67">
        <v>13263.880000000001</v>
      </c>
      <c r="AW30" s="70">
        <v>18273.02</v>
      </c>
      <c r="AX30" s="910">
        <v>5009.1399999999985</v>
      </c>
      <c r="AY30" s="178">
        <v>0.37765269287719727</v>
      </c>
      <c r="AZ30" s="176">
        <v>1.2657159079523064</v>
      </c>
      <c r="BA30" s="175">
        <v>3.8106024428034906</v>
      </c>
      <c r="BB30" s="67">
        <v>23743.260000000009</v>
      </c>
      <c r="BC30" s="68">
        <v>23068.32</v>
      </c>
      <c r="BD30" s="910">
        <v>-674.94000000000165</v>
      </c>
      <c r="BE30" s="296">
        <v>-2.8426593483793269E-2</v>
      </c>
      <c r="BF30" s="176">
        <v>9.359977037696493E-2</v>
      </c>
      <c r="BG30" s="175">
        <v>7.5903897154344188E-2</v>
      </c>
      <c r="BH30" s="67">
        <v>23320.55000000001</v>
      </c>
      <c r="BI30" s="68">
        <v>23803.599999999995</v>
      </c>
      <c r="BJ30" s="910">
        <v>483.04999999999887</v>
      </c>
      <c r="BK30" s="296">
        <v>2.0713490891080377E-2</v>
      </c>
      <c r="BL30" s="176">
        <v>0.21508037563289054</v>
      </c>
      <c r="BM30" s="175">
        <v>0.18690172521105902</v>
      </c>
      <c r="BN30" s="67">
        <v>111499.88999999998</v>
      </c>
      <c r="BO30" s="68">
        <v>123310.91</v>
      </c>
      <c r="BP30" s="910">
        <v>11811.020000000008</v>
      </c>
      <c r="BQ30" s="296">
        <v>0.10592853499676116</v>
      </c>
      <c r="BR30" s="176">
        <v>0.12954587225604869</v>
      </c>
      <c r="BS30" s="175">
        <v>0.12791438233141042</v>
      </c>
      <c r="BT30" s="67">
        <v>-14640.509999999995</v>
      </c>
      <c r="BU30" s="70">
        <v>-6319.8200000000061</v>
      </c>
      <c r="BV30" s="910">
        <v>8320.69</v>
      </c>
      <c r="BW30" s="178">
        <v>0.56833334357887744</v>
      </c>
      <c r="BX30" s="176">
        <v>-0.13502624896312856</v>
      </c>
      <c r="BY30" s="175">
        <v>-4.9622126948165673E-2</v>
      </c>
      <c r="BZ30" s="67">
        <v>17626.82</v>
      </c>
      <c r="CA30" s="68">
        <v>20666.61</v>
      </c>
      <c r="CB30" s="910">
        <v>3039.79</v>
      </c>
      <c r="CC30" s="178">
        <v>0.17245254674410931</v>
      </c>
      <c r="CD30" s="176">
        <v>0.16256833851745975</v>
      </c>
      <c r="CE30" s="175">
        <v>0.16227062558873975</v>
      </c>
      <c r="CF30" s="67">
        <v>33015.659999999996</v>
      </c>
      <c r="CG30" s="70">
        <v>43220.37</v>
      </c>
      <c r="CH30" s="910">
        <v>10204.710000000001</v>
      </c>
      <c r="CI30" s="296">
        <v>0.30908696055144763</v>
      </c>
      <c r="CJ30" s="176">
        <v>0.30449627279664482</v>
      </c>
      <c r="CK30" s="175">
        <v>0.33935882460049327</v>
      </c>
      <c r="CL30" s="67">
        <v>67760.34</v>
      </c>
      <c r="CM30" s="68">
        <v>81033.420000000013</v>
      </c>
      <c r="CN30" s="910">
        <v>13273.080000000002</v>
      </c>
      <c r="CO30" s="296">
        <v>0.1958827243192702</v>
      </c>
      <c r="CP30" s="176">
        <v>7.8727183943109069E-2</v>
      </c>
      <c r="CQ30" s="175">
        <v>8.4058578981387466E-2</v>
      </c>
      <c r="CR30" s="67">
        <v>2720.9</v>
      </c>
      <c r="CS30" s="70">
        <v>2112.87</v>
      </c>
      <c r="CT30" s="910">
        <v>-608.03</v>
      </c>
      <c r="CU30" s="296">
        <v>-0.22346650005512889</v>
      </c>
      <c r="CV30" s="176">
        <v>2.5094270677987082E-2</v>
      </c>
      <c r="CW30" s="175">
        <v>1.6589887586192439E-2</v>
      </c>
      <c r="CX30" s="67">
        <v>-21376.640000000003</v>
      </c>
      <c r="CY30" s="70">
        <v>-37158.179999999993</v>
      </c>
      <c r="CZ30" s="910">
        <v>-15781.540000000005</v>
      </c>
      <c r="DA30" s="296">
        <v>-0.73826101763420204</v>
      </c>
      <c r="DB30" s="176">
        <v>-2.4836396472709899E-2</v>
      </c>
      <c r="DC30" s="175">
        <v>-3.8545378046917073E-2</v>
      </c>
      <c r="DD30" s="176">
        <v>1.1971520230082615</v>
      </c>
      <c r="DE30" s="175">
        <v>1.2917597991377281</v>
      </c>
      <c r="DF30" s="67">
        <v>-19563.12</v>
      </c>
      <c r="DG30" s="70">
        <v>-35762.04</v>
      </c>
      <c r="DH30" s="910">
        <v>-16198.919999999998</v>
      </c>
      <c r="DI30" s="296">
        <v>-0.82803356519818938</v>
      </c>
      <c r="DJ30" s="176">
        <v>-2.2729362732552934E-2</v>
      </c>
      <c r="DK30" s="175">
        <v>-3.7097117015122125E-2</v>
      </c>
      <c r="DL30" s="176">
        <v>1.1804263213066395</v>
      </c>
      <c r="DM30" s="175">
        <v>1.2807975507956213</v>
      </c>
    </row>
    <row r="31" spans="1:117" ht="13.5" thickTop="1">
      <c r="A31" s="6"/>
      <c r="B31" s="5" t="s">
        <v>491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13"/>
      <c r="Y31" s="6"/>
      <c r="Z31" s="6"/>
      <c r="AA31" s="6"/>
      <c r="AB31" s="6"/>
      <c r="AC31" s="6"/>
      <c r="AD31" s="13"/>
      <c r="AE31" s="6"/>
      <c r="AF31" s="6"/>
      <c r="AG31" s="6"/>
      <c r="AH31" s="6"/>
      <c r="AI31" s="6"/>
      <c r="AJ31" s="11"/>
      <c r="AK31" s="7"/>
      <c r="AL31" s="7"/>
      <c r="AM31" s="7"/>
      <c r="AN31" s="11"/>
      <c r="AO31" s="7"/>
      <c r="AP31" s="11"/>
      <c r="AQ31" s="7"/>
      <c r="AR31" s="7"/>
      <c r="AS31" s="7"/>
      <c r="AT31" s="6"/>
      <c r="AU31" s="6"/>
      <c r="AV31" s="6"/>
      <c r="AW31" s="6"/>
      <c r="AX31" s="6"/>
      <c r="AY31" s="6"/>
      <c r="AZ31" s="6"/>
      <c r="BA31" s="6"/>
      <c r="BB31" s="13"/>
      <c r="BC31" s="6"/>
      <c r="BD31" s="6"/>
      <c r="BE31" s="6"/>
      <c r="BF31" s="6"/>
      <c r="BG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13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</row>
    <row r="32" spans="1:117" ht="15">
      <c r="AJ32" s="46"/>
      <c r="AK32" s="47"/>
      <c r="AL32" s="47"/>
      <c r="AM32" s="47"/>
      <c r="AN32" s="46"/>
      <c r="AT32" s="39"/>
      <c r="AU32" s="39"/>
      <c r="AV32" s="39"/>
      <c r="AW32" s="39"/>
      <c r="AX32" s="39"/>
      <c r="AY32" s="39"/>
      <c r="BO32" s="170"/>
      <c r="DF32" s="297"/>
      <c r="DG32" s="297"/>
      <c r="DJ32" s="39"/>
      <c r="DK32" s="39"/>
    </row>
    <row r="33" spans="1:115" ht="15">
      <c r="AJ33" s="46"/>
      <c r="AK33" s="47"/>
      <c r="AL33" s="47"/>
      <c r="AM33" s="47"/>
      <c r="AN33" s="46"/>
      <c r="AT33" s="39"/>
      <c r="AU33" s="39"/>
      <c r="AV33" s="39"/>
      <c r="AW33" s="39"/>
      <c r="AX33" s="39"/>
      <c r="AY33" s="39"/>
      <c r="DF33" s="297"/>
      <c r="DG33" s="297"/>
      <c r="DJ33" s="39"/>
      <c r="DK33" s="39"/>
    </row>
    <row r="34" spans="1:115">
      <c r="B34" s="39" t="s">
        <v>57</v>
      </c>
      <c r="X34" s="39" t="s">
        <v>58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  <c r="BB34" s="39" t="s">
        <v>67</v>
      </c>
      <c r="CL34" s="6" t="s">
        <v>417</v>
      </c>
      <c r="DJ34" s="39"/>
      <c r="DK34" s="39"/>
    </row>
    <row r="35" spans="1:115">
      <c r="B35" s="39" t="s">
        <v>436</v>
      </c>
      <c r="X35" s="39" t="s">
        <v>60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6" spans="1:115">
      <c r="B36" s="39" t="s">
        <v>435</v>
      </c>
      <c r="X36" s="39" t="s">
        <v>61</v>
      </c>
      <c r="AJ36" s="47"/>
      <c r="AK36" s="46"/>
      <c r="AL36" s="46"/>
      <c r="AM36" s="46"/>
      <c r="AN36" s="47"/>
      <c r="AO36" s="46"/>
      <c r="AP36" s="47"/>
      <c r="AQ36" s="39"/>
      <c r="AR36" s="39"/>
      <c r="AS36" s="39"/>
      <c r="AT36" s="39"/>
      <c r="AU36" s="39"/>
      <c r="AV36" s="39"/>
      <c r="AW36" s="39"/>
      <c r="AX36" s="39"/>
      <c r="AY36" s="39"/>
    </row>
    <row r="37" spans="1:115">
      <c r="X37" s="39" t="s">
        <v>62</v>
      </c>
      <c r="AJ37" s="47"/>
      <c r="AK37" s="46"/>
      <c r="AL37" s="46"/>
      <c r="AM37" s="46"/>
      <c r="AN37" s="47"/>
      <c r="AO37" s="46"/>
      <c r="AP37" s="47"/>
      <c r="AQ37" s="39"/>
      <c r="AR37" s="39"/>
      <c r="AS37" s="39"/>
      <c r="AT37" s="39"/>
      <c r="AU37" s="39"/>
      <c r="AV37" s="39"/>
      <c r="AW37" s="39"/>
      <c r="AX37" s="39"/>
      <c r="AY37" s="39"/>
    </row>
    <row r="40" spans="1:115">
      <c r="A40" s="298"/>
    </row>
    <row r="41" spans="1:115">
      <c r="A41" s="298"/>
    </row>
    <row r="42" spans="1:115">
      <c r="A42" s="298"/>
    </row>
    <row r="43" spans="1:115">
      <c r="A43" s="299"/>
    </row>
    <row r="46" spans="1:115">
      <c r="A46" s="298"/>
    </row>
    <row r="47" spans="1:115">
      <c r="A47" s="298"/>
    </row>
    <row r="48" spans="1:115">
      <c r="A48" s="298"/>
    </row>
    <row r="49" spans="1:109">
      <c r="A49" s="298"/>
    </row>
    <row r="50" spans="1:109">
      <c r="A50" s="298"/>
    </row>
    <row r="51" spans="1:109">
      <c r="A51" s="298"/>
    </row>
    <row r="52" spans="1:109">
      <c r="A52" s="298"/>
    </row>
    <row r="53" spans="1:109">
      <c r="A53" s="298"/>
    </row>
    <row r="54" spans="1:109">
      <c r="A54" s="298"/>
    </row>
    <row r="59" spans="1:109">
      <c r="A59" s="298"/>
    </row>
    <row r="60" spans="1:109">
      <c r="A60" s="113"/>
    </row>
    <row r="63" spans="1:10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41:51" s="6" customFormat="1">
      <c r="AO65" s="47"/>
      <c r="AP65" s="46"/>
      <c r="AQ65" s="47"/>
      <c r="AR65" s="47"/>
      <c r="AS65" s="47"/>
      <c r="AT65" s="46"/>
      <c r="AU65" s="47"/>
      <c r="AV65" s="46"/>
      <c r="AW65" s="47"/>
      <c r="AX65" s="47"/>
      <c r="AY65" s="47"/>
    </row>
    <row r="66" spans="41:51" s="6" customFormat="1">
      <c r="AO66" s="47"/>
      <c r="AP66" s="46"/>
      <c r="AQ66" s="47"/>
      <c r="AR66" s="47"/>
      <c r="AS66" s="47"/>
      <c r="AT66" s="46"/>
      <c r="AU66" s="47"/>
      <c r="AV66" s="46"/>
      <c r="AW66" s="47"/>
      <c r="AX66" s="47"/>
      <c r="AY66" s="47"/>
    </row>
    <row r="67" spans="41:51" s="6" customFormat="1">
      <c r="AO67" s="47"/>
      <c r="AP67" s="46"/>
      <c r="AQ67" s="47"/>
      <c r="AR67" s="47"/>
      <c r="AS67" s="47"/>
      <c r="AT67" s="46"/>
      <c r="AU67" s="47"/>
      <c r="AV67" s="46"/>
      <c r="AW67" s="47"/>
      <c r="AX67" s="47"/>
      <c r="AY67" s="47"/>
    </row>
    <row r="68" spans="41:51" s="6" customFormat="1">
      <c r="AO68" s="47"/>
      <c r="AP68" s="46"/>
      <c r="AQ68" s="47"/>
      <c r="AR68" s="47"/>
      <c r="AS68" s="47"/>
      <c r="AT68" s="46"/>
      <c r="AU68" s="47"/>
      <c r="AV68" s="46"/>
      <c r="AW68" s="47"/>
      <c r="AX68" s="47"/>
      <c r="AY68" s="47"/>
    </row>
    <row r="69" spans="41:51" s="6" customFormat="1">
      <c r="AO69" s="47"/>
      <c r="AP69" s="46"/>
      <c r="AQ69" s="47"/>
      <c r="AR69" s="47"/>
      <c r="AS69" s="47"/>
      <c r="AT69" s="46"/>
      <c r="AU69" s="47"/>
      <c r="AV69" s="46"/>
      <c r="AW69" s="47"/>
      <c r="AX69" s="47"/>
      <c r="AY69" s="47"/>
    </row>
    <row r="70" spans="41:51" s="6" customFormat="1">
      <c r="AO70" s="47"/>
      <c r="AP70" s="46"/>
      <c r="AQ70" s="47"/>
      <c r="AR70" s="47"/>
      <c r="AS70" s="47"/>
      <c r="AT70" s="46"/>
      <c r="AU70" s="47"/>
      <c r="AV70" s="46"/>
      <c r="AW70" s="47"/>
      <c r="AX70" s="47"/>
      <c r="AY70" s="47"/>
    </row>
    <row r="71" spans="41:51" s="6" customFormat="1">
      <c r="AO71" s="47"/>
      <c r="AP71" s="46"/>
      <c r="AQ71" s="47"/>
      <c r="AR71" s="47"/>
      <c r="AS71" s="47"/>
      <c r="AT71" s="46"/>
      <c r="AU71" s="47"/>
      <c r="AV71" s="46"/>
      <c r="AW71" s="47"/>
      <c r="AX71" s="47"/>
      <c r="AY71" s="47"/>
    </row>
    <row r="72" spans="41:51" s="6" customFormat="1">
      <c r="AO72" s="47"/>
      <c r="AP72" s="46"/>
      <c r="AQ72" s="47"/>
      <c r="AR72" s="47"/>
      <c r="AS72" s="47"/>
      <c r="AT72" s="46"/>
      <c r="AU72" s="47"/>
      <c r="AV72" s="46"/>
      <c r="AW72" s="47"/>
      <c r="AX72" s="47"/>
      <c r="AY72" s="47"/>
    </row>
    <row r="73" spans="41:51" s="6" customFormat="1">
      <c r="AO73" s="47"/>
      <c r="AP73" s="46"/>
      <c r="AQ73" s="47"/>
      <c r="AR73" s="47"/>
      <c r="AS73" s="47"/>
      <c r="AT73" s="46"/>
      <c r="AU73" s="47"/>
      <c r="AV73" s="46"/>
      <c r="AW73" s="47"/>
      <c r="AX73" s="47"/>
      <c r="AY73" s="47"/>
    </row>
    <row r="74" spans="41:51" s="6" customFormat="1">
      <c r="AO74" s="47"/>
      <c r="AP74" s="46"/>
      <c r="AQ74" s="47"/>
      <c r="AR74" s="47"/>
      <c r="AS74" s="47"/>
      <c r="AT74" s="46"/>
      <c r="AU74" s="47"/>
      <c r="AV74" s="46"/>
      <c r="AW74" s="47"/>
      <c r="AX74" s="47"/>
      <c r="AY74" s="47"/>
    </row>
    <row r="75" spans="41:51" s="6" customFormat="1">
      <c r="AO75" s="47"/>
      <c r="AP75" s="46"/>
      <c r="AQ75" s="47"/>
      <c r="AR75" s="47"/>
      <c r="AS75" s="47"/>
      <c r="AT75" s="46"/>
      <c r="AU75" s="47"/>
      <c r="AV75" s="46"/>
      <c r="AW75" s="47"/>
      <c r="AX75" s="47"/>
      <c r="AY75" s="47"/>
    </row>
    <row r="76" spans="41:51" s="6" customFormat="1">
      <c r="AO76" s="47"/>
      <c r="AP76" s="46"/>
      <c r="AQ76" s="47"/>
      <c r="AR76" s="47"/>
      <c r="AS76" s="47"/>
      <c r="AT76" s="46"/>
      <c r="AU76" s="47"/>
      <c r="AV76" s="46"/>
      <c r="AW76" s="47"/>
      <c r="AX76" s="47"/>
      <c r="AY76" s="47"/>
    </row>
    <row r="77" spans="41:51" s="6" customFormat="1">
      <c r="AO77" s="47"/>
      <c r="AP77" s="46"/>
      <c r="AQ77" s="47"/>
      <c r="AR77" s="47"/>
      <c r="AS77" s="47"/>
      <c r="AT77" s="46"/>
      <c r="AU77" s="47"/>
      <c r="AV77" s="46"/>
      <c r="AW77" s="47"/>
      <c r="AX77" s="47"/>
      <c r="AY77" s="47"/>
    </row>
    <row r="78" spans="41:51" s="6" customFormat="1">
      <c r="AO78" s="47"/>
      <c r="AP78" s="46"/>
      <c r="AQ78" s="47"/>
      <c r="AR78" s="47"/>
      <c r="AS78" s="47"/>
      <c r="AT78" s="46"/>
      <c r="AU78" s="47"/>
      <c r="AV78" s="46"/>
      <c r="AW78" s="47"/>
      <c r="AX78" s="47"/>
      <c r="AY78" s="47"/>
    </row>
  </sheetData>
  <sortState xmlns:xlrd2="http://schemas.microsoft.com/office/spreadsheetml/2017/richdata2" ref="A10:DM29">
    <sortCondition descending="1" ref="C10:C29"/>
  </sortState>
  <mergeCells count="199">
    <mergeCell ref="BZ9:CA9"/>
    <mergeCell ref="CD9:CE9"/>
    <mergeCell ref="CF9:CG9"/>
    <mergeCell ref="CJ9:CK9"/>
    <mergeCell ref="CL9:CM9"/>
    <mergeCell ref="CZ8:CZ9"/>
    <mergeCell ref="DA8:DA9"/>
    <mergeCell ref="DH8:DH9"/>
    <mergeCell ref="DI8:DI9"/>
    <mergeCell ref="DF9:DG9"/>
    <mergeCell ref="CB8:CB9"/>
    <mergeCell ref="CC8:CC9"/>
    <mergeCell ref="CH8:CH9"/>
    <mergeCell ref="CU8:CU9"/>
    <mergeCell ref="DJ9:DK9"/>
    <mergeCell ref="DL9:DM9"/>
    <mergeCell ref="CP9:CQ9"/>
    <mergeCell ref="CR9:CS9"/>
    <mergeCell ref="CV9:CW9"/>
    <mergeCell ref="CX9:CY9"/>
    <mergeCell ref="DB9:DC9"/>
    <mergeCell ref="DD9:DE9"/>
    <mergeCell ref="CT8:CT9"/>
    <mergeCell ref="B9:C9"/>
    <mergeCell ref="F9:G9"/>
    <mergeCell ref="J9:K9"/>
    <mergeCell ref="L9:M9"/>
    <mergeCell ref="P9:Q9"/>
    <mergeCell ref="R9:S9"/>
    <mergeCell ref="AG8:AG9"/>
    <mergeCell ref="BF9:BG9"/>
    <mergeCell ref="BH9:BI9"/>
    <mergeCell ref="AZ9:BA9"/>
    <mergeCell ref="BB9:BC9"/>
    <mergeCell ref="AR8:AR9"/>
    <mergeCell ref="AS8:AS9"/>
    <mergeCell ref="AY8:AY9"/>
    <mergeCell ref="BD8:BD9"/>
    <mergeCell ref="BE8:BE9"/>
    <mergeCell ref="AJ9:AK9"/>
    <mergeCell ref="AN9:AO9"/>
    <mergeCell ref="AP9:AQ9"/>
    <mergeCell ref="AT9:AU9"/>
    <mergeCell ref="AV9:AW9"/>
    <mergeCell ref="AX8:AX9"/>
    <mergeCell ref="CP7:CQ7"/>
    <mergeCell ref="CR7:CS7"/>
    <mergeCell ref="CT7:CU7"/>
    <mergeCell ref="CV7:CW7"/>
    <mergeCell ref="BV8:BV9"/>
    <mergeCell ref="BW8:BW9"/>
    <mergeCell ref="V9:W9"/>
    <mergeCell ref="X9:Y9"/>
    <mergeCell ref="AB9:AC9"/>
    <mergeCell ref="AD9:AE9"/>
    <mergeCell ref="AH9:AI9"/>
    <mergeCell ref="AL8:AL9"/>
    <mergeCell ref="AM8:AM9"/>
    <mergeCell ref="Z8:Z9"/>
    <mergeCell ref="AA8:AA9"/>
    <mergeCell ref="AF8:AF9"/>
    <mergeCell ref="BK8:BK9"/>
    <mergeCell ref="BP8:BP9"/>
    <mergeCell ref="BQ8:BQ9"/>
    <mergeCell ref="BL9:BM9"/>
    <mergeCell ref="BN9:BO9"/>
    <mergeCell ref="BR9:BS9"/>
    <mergeCell ref="BT9:BU9"/>
    <mergeCell ref="BX9:BY9"/>
    <mergeCell ref="DJ7:DK7"/>
    <mergeCell ref="DL7:DM7"/>
    <mergeCell ref="D8:D9"/>
    <mergeCell ref="E8:E9"/>
    <mergeCell ref="H8:H9"/>
    <mergeCell ref="I8:I9"/>
    <mergeCell ref="N8:N9"/>
    <mergeCell ref="O8:O9"/>
    <mergeCell ref="BN7:BO7"/>
    <mergeCell ref="BP7:BQ7"/>
    <mergeCell ref="T8:T9"/>
    <mergeCell ref="U8:U9"/>
    <mergeCell ref="CX7:CY7"/>
    <mergeCell ref="CZ7:DA7"/>
    <mergeCell ref="DB7:DC7"/>
    <mergeCell ref="DD7:DE7"/>
    <mergeCell ref="CI8:CI9"/>
    <mergeCell ref="CN8:CN9"/>
    <mergeCell ref="CO8:CO9"/>
    <mergeCell ref="BJ8:BJ9"/>
    <mergeCell ref="DF7:DG7"/>
    <mergeCell ref="DH7:DI7"/>
    <mergeCell ref="CL7:CM7"/>
    <mergeCell ref="CN7:CO7"/>
    <mergeCell ref="CD7:CE7"/>
    <mergeCell ref="CF7:CG7"/>
    <mergeCell ref="CH7:CI7"/>
    <mergeCell ref="CJ7:CK7"/>
    <mergeCell ref="AP7:AQ7"/>
    <mergeCell ref="AR7:AS7"/>
    <mergeCell ref="AT7:AU7"/>
    <mergeCell ref="AV7:AW7"/>
    <mergeCell ref="AX7:AY7"/>
    <mergeCell ref="AZ7:BA7"/>
    <mergeCell ref="BR7:BS7"/>
    <mergeCell ref="BT7:BU7"/>
    <mergeCell ref="BV7:BW7"/>
    <mergeCell ref="BX7:BY7"/>
    <mergeCell ref="BZ7:CA7"/>
    <mergeCell ref="CB7:CC7"/>
    <mergeCell ref="BN6:BS6"/>
    <mergeCell ref="BT6:BY6"/>
    <mergeCell ref="AL7:AM7"/>
    <mergeCell ref="AN7:AO7"/>
    <mergeCell ref="R7:S7"/>
    <mergeCell ref="T7:U7"/>
    <mergeCell ref="V7:W7"/>
    <mergeCell ref="X7:Y7"/>
    <mergeCell ref="Z7:AA7"/>
    <mergeCell ref="AB7:AC7"/>
    <mergeCell ref="BB7:BC7"/>
    <mergeCell ref="BD7:BE7"/>
    <mergeCell ref="BF7:BG7"/>
    <mergeCell ref="BH7:BI7"/>
    <mergeCell ref="BJ7:BK7"/>
    <mergeCell ref="BL7:BM7"/>
    <mergeCell ref="DF6:DK6"/>
    <mergeCell ref="DL6:DM6"/>
    <mergeCell ref="B7:C7"/>
    <mergeCell ref="D7:E7"/>
    <mergeCell ref="F7:G7"/>
    <mergeCell ref="H7:I7"/>
    <mergeCell ref="J7:K7"/>
    <mergeCell ref="L7:M7"/>
    <mergeCell ref="N7:O7"/>
    <mergeCell ref="P7:Q7"/>
    <mergeCell ref="BZ6:CE6"/>
    <mergeCell ref="CF6:CK6"/>
    <mergeCell ref="CL6:CQ6"/>
    <mergeCell ref="CR6:CW6"/>
    <mergeCell ref="AD7:AE7"/>
    <mergeCell ref="AF7:AG7"/>
    <mergeCell ref="AH7:AI7"/>
    <mergeCell ref="AJ7:AK7"/>
    <mergeCell ref="CX6:DC6"/>
    <mergeCell ref="DD6:DE6"/>
    <mergeCell ref="AP6:AU6"/>
    <mergeCell ref="AV6:BA6"/>
    <mergeCell ref="BB6:BG6"/>
    <mergeCell ref="BH6:BM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L61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74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74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74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74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52" customFormat="1" ht="19.5" customHeight="1">
      <c r="A10" s="758" t="s">
        <v>28</v>
      </c>
      <c r="B10" s="428">
        <v>47247.519999999997</v>
      </c>
      <c r="C10" s="429">
        <v>50330.559999999998</v>
      </c>
      <c r="D10" s="749">
        <v>3083.0400000000009</v>
      </c>
      <c r="E10" s="388">
        <v>6.5252948726197718E-2</v>
      </c>
      <c r="F10" s="428">
        <v>36320.44</v>
      </c>
      <c r="G10" s="750">
        <v>38988.080000000002</v>
      </c>
      <c r="H10" s="749">
        <v>2667.6399999999994</v>
      </c>
      <c r="I10" s="442">
        <v>7.3447348104813681E-2</v>
      </c>
      <c r="J10" s="748">
        <v>0.76872690884092976</v>
      </c>
      <c r="K10" s="670">
        <v>0.77464029806145618</v>
      </c>
      <c r="L10" s="428">
        <v>178</v>
      </c>
      <c r="M10" s="429">
        <v>640.71</v>
      </c>
      <c r="N10" s="749">
        <v>462.71000000000004</v>
      </c>
      <c r="O10" s="442">
        <v>2.5994943820224723</v>
      </c>
      <c r="P10" s="789">
        <v>4.9008216860808949E-3</v>
      </c>
      <c r="Q10" s="790">
        <v>1.6433484285453399E-2</v>
      </c>
      <c r="R10" s="428">
        <v>36142.44</v>
      </c>
      <c r="S10" s="750">
        <v>38347.370000000003</v>
      </c>
      <c r="T10" s="749">
        <v>2204.9300000000003</v>
      </c>
      <c r="U10" s="442">
        <v>6.1006672488077729E-2</v>
      </c>
      <c r="V10" s="748">
        <v>0.99509917831391914</v>
      </c>
      <c r="W10" s="670">
        <v>0.98356651571454667</v>
      </c>
      <c r="X10" s="428">
        <v>1811.64</v>
      </c>
      <c r="Y10" s="429">
        <v>1865.19</v>
      </c>
      <c r="Z10" s="749">
        <v>53.549999999999955</v>
      </c>
      <c r="AA10" s="442">
        <v>2.9558852752202398E-2</v>
      </c>
      <c r="AB10" s="669">
        <v>4.9879351681862888E-2</v>
      </c>
      <c r="AC10" s="670">
        <v>4.7840006484033068E-2</v>
      </c>
      <c r="AD10" s="428">
        <v>34330.800000000003</v>
      </c>
      <c r="AE10" s="429">
        <v>36482.17</v>
      </c>
      <c r="AF10" s="749">
        <v>2151.3699999999953</v>
      </c>
      <c r="AG10" s="442">
        <v>6.266588602654162E-2</v>
      </c>
      <c r="AH10" s="669">
        <v>0.94521982663205628</v>
      </c>
      <c r="AI10" s="670">
        <v>0.93572625274186361</v>
      </c>
      <c r="AJ10" s="428">
        <v>13125.23</v>
      </c>
      <c r="AK10" s="750">
        <v>14596.3</v>
      </c>
      <c r="AL10" s="749">
        <v>1471.0699999999997</v>
      </c>
      <c r="AM10" s="442">
        <v>0.11207955974866725</v>
      </c>
      <c r="AN10" s="669">
        <v>0.27779722618245362</v>
      </c>
      <c r="AO10" s="670">
        <v>0.29000869451879735</v>
      </c>
      <c r="AP10" s="428">
        <v>11161.87</v>
      </c>
      <c r="AQ10" s="429">
        <v>11156.05</v>
      </c>
      <c r="AR10" s="749">
        <v>-5.820000000001528</v>
      </c>
      <c r="AS10" s="442">
        <v>-5.2141800612276685E-4</v>
      </c>
      <c r="AT10" s="669">
        <v>0.30731648625402114</v>
      </c>
      <c r="AU10" s="670">
        <v>0.28614002023182467</v>
      </c>
      <c r="AV10" s="428">
        <v>3413.33</v>
      </c>
      <c r="AW10" s="750">
        <v>4285.2299999999996</v>
      </c>
      <c r="AX10" s="749">
        <v>871.89999999999964</v>
      </c>
      <c r="AY10" s="442">
        <v>0.25543970257783444</v>
      </c>
      <c r="AZ10" s="669">
        <v>0.3058027015186523</v>
      </c>
      <c r="BA10" s="670">
        <v>0.3841171382344109</v>
      </c>
      <c r="BB10" s="428">
        <v>14575.2</v>
      </c>
      <c r="BC10" s="429">
        <v>15441.28</v>
      </c>
      <c r="BD10" s="749">
        <v>866.07999999999993</v>
      </c>
      <c r="BE10" s="442">
        <v>5.9421483067127717E-2</v>
      </c>
      <c r="BF10" s="669">
        <v>0.40327105751576264</v>
      </c>
      <c r="BG10" s="670">
        <v>0.4026685532801858</v>
      </c>
      <c r="BH10" s="428">
        <v>14575.2</v>
      </c>
      <c r="BI10" s="429">
        <v>15203.71</v>
      </c>
      <c r="BJ10" s="749">
        <v>628.5099999999984</v>
      </c>
      <c r="BK10" s="442">
        <v>4.3121878258960314E-2</v>
      </c>
      <c r="BL10" s="669">
        <v>0.42455171449543849</v>
      </c>
      <c r="BM10" s="670">
        <v>0.41674357638265486</v>
      </c>
      <c r="BN10" s="428">
        <v>6878.81</v>
      </c>
      <c r="BO10" s="429">
        <v>7485.22</v>
      </c>
      <c r="BP10" s="749">
        <v>606.40999999999985</v>
      </c>
      <c r="BQ10" s="442">
        <v>8.8156236325759807E-2</v>
      </c>
      <c r="BR10" s="669">
        <v>0.1455909220208807</v>
      </c>
      <c r="BS10" s="670">
        <v>0.14872117457067835</v>
      </c>
      <c r="BT10" s="428">
        <v>5495.2</v>
      </c>
      <c r="BU10" s="750">
        <v>5708.34</v>
      </c>
      <c r="BV10" s="749">
        <v>213.14000000000033</v>
      </c>
      <c r="BW10" s="442">
        <v>3.8786577376619655E-2</v>
      </c>
      <c r="BX10" s="669">
        <v>0.16006617964043948</v>
      </c>
      <c r="BY10" s="670">
        <v>0.15646931089899532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3230.15</v>
      </c>
      <c r="CG10" s="750">
        <v>3577.28</v>
      </c>
      <c r="CH10" s="749">
        <v>347.13000000000011</v>
      </c>
      <c r="CI10" s="442">
        <v>0.10746559757286817</v>
      </c>
      <c r="CJ10" s="669">
        <v>9.4088981322893728E-2</v>
      </c>
      <c r="CK10" s="670">
        <v>9.8055570707553871E-2</v>
      </c>
      <c r="CL10" s="428">
        <v>3322.52</v>
      </c>
      <c r="CM10" s="429">
        <v>3453.96</v>
      </c>
      <c r="CN10" s="749">
        <v>131.44000000000005</v>
      </c>
      <c r="CO10" s="442">
        <v>3.9560333722596118E-2</v>
      </c>
      <c r="CP10" s="669">
        <v>9.6779568201148816E-2</v>
      </c>
      <c r="CQ10" s="670">
        <v>9.4675289326265413E-2</v>
      </c>
      <c r="CR10" s="428">
        <v>3612.85</v>
      </c>
      <c r="CS10" s="750">
        <v>355.95</v>
      </c>
      <c r="CT10" s="749">
        <v>-3256.9</v>
      </c>
      <c r="CU10" s="442">
        <v>-0.90147667354027983</v>
      </c>
      <c r="CV10" s="669">
        <v>0.1052364057930488</v>
      </c>
      <c r="CW10" s="670">
        <v>9.7568209347196188E-3</v>
      </c>
      <c r="CX10" s="428">
        <v>4094.88</v>
      </c>
      <c r="CY10" s="750">
        <v>8182.93</v>
      </c>
      <c r="CZ10" s="749">
        <v>4088.05</v>
      </c>
      <c r="DA10" s="442">
        <v>0.99833206345485093</v>
      </c>
      <c r="DB10" s="669">
        <v>8.6668675943202947E-2</v>
      </c>
      <c r="DC10" s="670">
        <v>0.16258372646757757</v>
      </c>
      <c r="DD10" s="669">
        <v>0.88072284945296919</v>
      </c>
      <c r="DE10" s="670">
        <v>0.77570056825018918</v>
      </c>
    </row>
    <row r="11" spans="1:116" s="752" customFormat="1" ht="19.5" customHeight="1">
      <c r="A11" s="758" t="s">
        <v>24</v>
      </c>
      <c r="B11" s="428">
        <v>35882.69</v>
      </c>
      <c r="C11" s="429">
        <v>40090.53</v>
      </c>
      <c r="D11" s="753">
        <v>4207.8399999999965</v>
      </c>
      <c r="E11" s="388">
        <v>0.11726657059434496</v>
      </c>
      <c r="F11" s="428">
        <v>30049.24</v>
      </c>
      <c r="G11" s="750">
        <v>37051.46</v>
      </c>
      <c r="H11" s="753">
        <v>7002.2199999999975</v>
      </c>
      <c r="I11" s="404">
        <v>0.23302486186006691</v>
      </c>
      <c r="J11" s="743">
        <v>0.83742996971520245</v>
      </c>
      <c r="K11" s="670">
        <v>0.92419481608250131</v>
      </c>
      <c r="L11" s="428">
        <v>-945.87</v>
      </c>
      <c r="M11" s="429">
        <v>-31.93</v>
      </c>
      <c r="N11" s="753">
        <v>913.94</v>
      </c>
      <c r="O11" s="404">
        <v>0.96624271834395847</v>
      </c>
      <c r="P11" s="791">
        <v>-3.1477335200490925E-2</v>
      </c>
      <c r="Q11" s="790">
        <v>-8.617744078101106E-4</v>
      </c>
      <c r="R11" s="428">
        <v>30995.11</v>
      </c>
      <c r="S11" s="750">
        <v>37083.39</v>
      </c>
      <c r="T11" s="753">
        <v>6088.2799999999988</v>
      </c>
      <c r="U11" s="404">
        <v>0.19642711382537434</v>
      </c>
      <c r="V11" s="743">
        <v>1.0314773352004909</v>
      </c>
      <c r="W11" s="670">
        <v>1.0008617744078101</v>
      </c>
      <c r="X11" s="428">
        <v>1535.63</v>
      </c>
      <c r="Y11" s="429">
        <v>2787.03</v>
      </c>
      <c r="Z11" s="753">
        <v>1251.4000000000001</v>
      </c>
      <c r="AA11" s="404">
        <v>0.81490984156339741</v>
      </c>
      <c r="AB11" s="671">
        <v>5.1103788315444917E-2</v>
      </c>
      <c r="AC11" s="670">
        <v>7.5220517626026079E-2</v>
      </c>
      <c r="AD11" s="428">
        <v>29459.49</v>
      </c>
      <c r="AE11" s="429">
        <v>34296.36</v>
      </c>
      <c r="AF11" s="753">
        <v>4836.869999999999</v>
      </c>
      <c r="AG11" s="404">
        <v>0.16418716006285236</v>
      </c>
      <c r="AH11" s="671">
        <v>0.98037387967216472</v>
      </c>
      <c r="AI11" s="670">
        <v>0.92564125678178411</v>
      </c>
      <c r="AJ11" s="428">
        <v>12618.33</v>
      </c>
      <c r="AK11" s="750">
        <v>14571.29</v>
      </c>
      <c r="AL11" s="753">
        <v>1952.9600000000009</v>
      </c>
      <c r="AM11" s="404">
        <v>0.1547716694681468</v>
      </c>
      <c r="AN11" s="671">
        <v>0.3516550737974215</v>
      </c>
      <c r="AO11" s="670">
        <v>0.36345964994725688</v>
      </c>
      <c r="AP11" s="428">
        <v>12823.5</v>
      </c>
      <c r="AQ11" s="429">
        <v>14622</v>
      </c>
      <c r="AR11" s="753">
        <v>1798.5</v>
      </c>
      <c r="AS11" s="404">
        <v>0.14025032167504972</v>
      </c>
      <c r="AT11" s="671">
        <v>0.42674956171936457</v>
      </c>
      <c r="AU11" s="670">
        <v>0.39464031916691006</v>
      </c>
      <c r="AV11" s="428">
        <v>-711</v>
      </c>
      <c r="AW11" s="750">
        <v>729.33</v>
      </c>
      <c r="AX11" s="753">
        <v>1440.33</v>
      </c>
      <c r="AY11" s="404">
        <v>2.0257805907172997</v>
      </c>
      <c r="AZ11" s="671">
        <v>-5.5445081296058019E-2</v>
      </c>
      <c r="BA11" s="670">
        <v>4.9878949528108334E-2</v>
      </c>
      <c r="BB11" s="428">
        <v>12112.5</v>
      </c>
      <c r="BC11" s="429">
        <v>15351.33</v>
      </c>
      <c r="BD11" s="753">
        <v>3238.83</v>
      </c>
      <c r="BE11" s="404">
        <v>0.26739566563467493</v>
      </c>
      <c r="BF11" s="671">
        <v>0.39078745002034193</v>
      </c>
      <c r="BG11" s="670">
        <v>0.41396781685816753</v>
      </c>
      <c r="BH11" s="428">
        <v>11266.25</v>
      </c>
      <c r="BI11" s="429">
        <v>14542.16</v>
      </c>
      <c r="BJ11" s="753">
        <v>3275.91</v>
      </c>
      <c r="BK11" s="404">
        <v>0.29077199600576942</v>
      </c>
      <c r="BL11" s="671">
        <v>0.38243194298339855</v>
      </c>
      <c r="BM11" s="670">
        <v>0.42401467677619431</v>
      </c>
      <c r="BN11" s="428">
        <v>8334.41</v>
      </c>
      <c r="BO11" s="429">
        <v>8826.83</v>
      </c>
      <c r="BP11" s="753">
        <v>492.42000000000007</v>
      </c>
      <c r="BQ11" s="404">
        <v>5.9082766506567359E-2</v>
      </c>
      <c r="BR11" s="671">
        <v>0.2322682608243696</v>
      </c>
      <c r="BS11" s="670">
        <v>0.22017244471449993</v>
      </c>
      <c r="BT11" s="428">
        <v>6794.46</v>
      </c>
      <c r="BU11" s="750">
        <v>8236.89</v>
      </c>
      <c r="BV11" s="753">
        <v>1442.4299999999994</v>
      </c>
      <c r="BW11" s="404">
        <v>0.21229501682252885</v>
      </c>
      <c r="BX11" s="671">
        <v>0.23063739392637142</v>
      </c>
      <c r="BY11" s="670">
        <v>0.24016805281959949</v>
      </c>
      <c r="BZ11" s="428">
        <v>0</v>
      </c>
      <c r="CA11" s="429">
        <v>-2.46</v>
      </c>
      <c r="CB11" s="753">
        <v>-2.46</v>
      </c>
      <c r="CC11" s="404" t="s">
        <v>490</v>
      </c>
      <c r="CD11" s="671">
        <v>0</v>
      </c>
      <c r="CE11" s="670">
        <v>-7.1727728540288237E-5</v>
      </c>
      <c r="CF11" s="428">
        <v>1463.18</v>
      </c>
      <c r="CG11" s="750">
        <v>2017.46</v>
      </c>
      <c r="CH11" s="753">
        <v>554.28</v>
      </c>
      <c r="CI11" s="404">
        <v>0.37881873727087573</v>
      </c>
      <c r="CJ11" s="671">
        <v>4.966752649146336E-2</v>
      </c>
      <c r="CK11" s="670">
        <v>5.8824318382475572E-2</v>
      </c>
      <c r="CL11" s="428">
        <v>4039.47</v>
      </c>
      <c r="CM11" s="429">
        <v>4806.1400000000003</v>
      </c>
      <c r="CN11" s="753">
        <v>766.67000000000053</v>
      </c>
      <c r="CO11" s="404">
        <v>0.18979470078995525</v>
      </c>
      <c r="CP11" s="671">
        <v>0.1371194817018217</v>
      </c>
      <c r="CQ11" s="670">
        <v>0.14013557123846379</v>
      </c>
      <c r="CR11" s="428">
        <v>14.32</v>
      </c>
      <c r="CS11" s="750">
        <v>50.55</v>
      </c>
      <c r="CT11" s="753">
        <v>36.229999999999997</v>
      </c>
      <c r="CU11" s="404">
        <v>2.5300279329608935</v>
      </c>
      <c r="CV11" s="671">
        <v>4.8609123918981625E-4</v>
      </c>
      <c r="CW11" s="670">
        <v>1.4739173486632399E-3</v>
      </c>
      <c r="CX11" s="428">
        <v>5881.81</v>
      </c>
      <c r="CY11" s="750">
        <v>4645.62</v>
      </c>
      <c r="CZ11" s="753">
        <v>-1236.1900000000005</v>
      </c>
      <c r="DA11" s="404">
        <v>-0.21017169884780373</v>
      </c>
      <c r="DB11" s="671">
        <v>0.16391775532993763</v>
      </c>
      <c r="DC11" s="670">
        <v>0.11587823857654164</v>
      </c>
      <c r="DD11" s="671">
        <v>0.80034243634224489</v>
      </c>
      <c r="DE11" s="670">
        <v>0.86454510041298838</v>
      </c>
    </row>
    <row r="12" spans="1:116" s="752" customFormat="1" ht="19.5" customHeight="1">
      <c r="A12" s="758" t="s">
        <v>0</v>
      </c>
      <c r="B12" s="428">
        <v>25592.58</v>
      </c>
      <c r="C12" s="429">
        <v>26846.53</v>
      </c>
      <c r="D12" s="753">
        <v>1253.9499999999971</v>
      </c>
      <c r="E12" s="388">
        <v>4.8996623240017106E-2</v>
      </c>
      <c r="F12" s="428">
        <v>22665.15</v>
      </c>
      <c r="G12" s="750">
        <v>23844.02</v>
      </c>
      <c r="H12" s="753">
        <v>1178.869999999999</v>
      </c>
      <c r="I12" s="404">
        <v>5.2012450833107168E-2</v>
      </c>
      <c r="J12" s="743">
        <v>0.88561411159015624</v>
      </c>
      <c r="K12" s="670">
        <v>0.88816022033387565</v>
      </c>
      <c r="L12" s="428">
        <v>66.14</v>
      </c>
      <c r="M12" s="429">
        <v>254.03</v>
      </c>
      <c r="N12" s="753">
        <v>187.89</v>
      </c>
      <c r="O12" s="404">
        <v>2.8407922588448744</v>
      </c>
      <c r="P12" s="791">
        <v>2.9181364341290482E-3</v>
      </c>
      <c r="Q12" s="790">
        <v>1.0653824313182089E-2</v>
      </c>
      <c r="R12" s="428">
        <v>22599</v>
      </c>
      <c r="S12" s="750">
        <v>23589.98</v>
      </c>
      <c r="T12" s="753">
        <v>990.97999999999956</v>
      </c>
      <c r="U12" s="404">
        <v>4.385061285897604E-2</v>
      </c>
      <c r="V12" s="743">
        <v>0.9970814223598784</v>
      </c>
      <c r="W12" s="670">
        <v>0.98934575629445032</v>
      </c>
      <c r="X12" s="428">
        <v>1856.89</v>
      </c>
      <c r="Y12" s="429">
        <v>3234.62</v>
      </c>
      <c r="Z12" s="753">
        <v>1377.7299999999998</v>
      </c>
      <c r="AA12" s="404">
        <v>0.74195563549806376</v>
      </c>
      <c r="AB12" s="671">
        <v>8.1927099533865871E-2</v>
      </c>
      <c r="AC12" s="670">
        <v>0.13565749399639826</v>
      </c>
      <c r="AD12" s="428">
        <v>20742.11</v>
      </c>
      <c r="AE12" s="429">
        <v>20355.36</v>
      </c>
      <c r="AF12" s="753">
        <v>-386.75</v>
      </c>
      <c r="AG12" s="404">
        <v>-1.864564405453447E-2</v>
      </c>
      <c r="AH12" s="671">
        <v>0.91515432282601261</v>
      </c>
      <c r="AI12" s="670">
        <v>0.85368826229805206</v>
      </c>
      <c r="AJ12" s="428">
        <v>7623.14</v>
      </c>
      <c r="AK12" s="750">
        <v>8254.83</v>
      </c>
      <c r="AL12" s="753">
        <v>631.6899999999996</v>
      </c>
      <c r="AM12" s="404">
        <v>8.2864803742289869E-2</v>
      </c>
      <c r="AN12" s="671">
        <v>0.29786524062833836</v>
      </c>
      <c r="AO12" s="670">
        <v>0.30748219602309873</v>
      </c>
      <c r="AP12" s="428">
        <v>6766.6</v>
      </c>
      <c r="AQ12" s="429">
        <v>6172.98</v>
      </c>
      <c r="AR12" s="753">
        <v>-593.6200000000008</v>
      </c>
      <c r="AS12" s="404">
        <v>-8.7727957910915491E-2</v>
      </c>
      <c r="AT12" s="671">
        <v>0.29854644685784121</v>
      </c>
      <c r="AU12" s="670">
        <v>0.25889006971139933</v>
      </c>
      <c r="AV12" s="428">
        <v>5487.06</v>
      </c>
      <c r="AW12" s="750">
        <v>-252.66</v>
      </c>
      <c r="AX12" s="753">
        <v>-5739.72</v>
      </c>
      <c r="AY12" s="404">
        <v>-1.0460465167138686</v>
      </c>
      <c r="AZ12" s="671">
        <v>0.81090355570005612</v>
      </c>
      <c r="BA12" s="670">
        <v>-4.0929988433463259E-2</v>
      </c>
      <c r="BB12" s="428">
        <v>12253.66</v>
      </c>
      <c r="BC12" s="429">
        <v>5920.32</v>
      </c>
      <c r="BD12" s="753">
        <v>-6333.34</v>
      </c>
      <c r="BE12" s="404">
        <v>-0.51685292394272409</v>
      </c>
      <c r="BF12" s="671">
        <v>0.54222133722731092</v>
      </c>
      <c r="BG12" s="670">
        <v>0.25096757182498669</v>
      </c>
      <c r="BH12" s="428">
        <v>11882.91</v>
      </c>
      <c r="BI12" s="429">
        <v>5360.87</v>
      </c>
      <c r="BJ12" s="753">
        <v>-6522.04</v>
      </c>
      <c r="BK12" s="404">
        <v>-0.54885882330169966</v>
      </c>
      <c r="BL12" s="671">
        <v>0.57288819700599403</v>
      </c>
      <c r="BM12" s="670">
        <v>0.263364047602204</v>
      </c>
      <c r="BN12" s="428">
        <v>3750.75</v>
      </c>
      <c r="BO12" s="429">
        <v>3844.27</v>
      </c>
      <c r="BP12" s="753">
        <v>93.519999999999982</v>
      </c>
      <c r="BQ12" s="404">
        <v>2.4933679930680526E-2</v>
      </c>
      <c r="BR12" s="671">
        <v>0.14655615025917668</v>
      </c>
      <c r="BS12" s="670">
        <v>0.14319429736356989</v>
      </c>
      <c r="BT12" s="428">
        <v>3215.35</v>
      </c>
      <c r="BU12" s="750">
        <v>3167.92</v>
      </c>
      <c r="BV12" s="753">
        <v>-47.429999999999836</v>
      </c>
      <c r="BW12" s="404">
        <v>-1.4751115741676594E-2</v>
      </c>
      <c r="BX12" s="671">
        <v>0.1550155697756882</v>
      </c>
      <c r="BY12" s="670">
        <v>0.15563075278452457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3034.96</v>
      </c>
      <c r="CG12" s="750">
        <v>3751.37</v>
      </c>
      <c r="CH12" s="753">
        <v>716.40999999999985</v>
      </c>
      <c r="CI12" s="404">
        <v>0.23605253446503408</v>
      </c>
      <c r="CJ12" s="671">
        <v>0.14631876891984469</v>
      </c>
      <c r="CK12" s="670">
        <v>0.1842939648328499</v>
      </c>
      <c r="CL12" s="428">
        <v>5003.96</v>
      </c>
      <c r="CM12" s="429">
        <v>5415.78</v>
      </c>
      <c r="CN12" s="753">
        <v>411.81999999999971</v>
      </c>
      <c r="CO12" s="404">
        <v>8.2298819335086551E-2</v>
      </c>
      <c r="CP12" s="671">
        <v>0.24124643057046752</v>
      </c>
      <c r="CQ12" s="670">
        <v>0.26606161718584193</v>
      </c>
      <c r="CR12" s="428">
        <v>69.260000000000005</v>
      </c>
      <c r="CS12" s="750">
        <v>31.18</v>
      </c>
      <c r="CT12" s="753">
        <v>-38.080000000000005</v>
      </c>
      <c r="CU12" s="404">
        <v>-0.54981230147271154</v>
      </c>
      <c r="CV12" s="671">
        <v>3.3391009882793991E-3</v>
      </c>
      <c r="CW12" s="670">
        <v>1.5317832747738188E-3</v>
      </c>
      <c r="CX12" s="428">
        <v>-2464.33</v>
      </c>
      <c r="CY12" s="750">
        <v>2628.25</v>
      </c>
      <c r="CZ12" s="753">
        <v>5092.58</v>
      </c>
      <c r="DA12" s="404">
        <v>2.0665170654904172</v>
      </c>
      <c r="DB12" s="671">
        <v>-9.6290799911536856E-2</v>
      </c>
      <c r="DC12" s="670">
        <v>9.789905809056143E-2</v>
      </c>
      <c r="DD12" s="671">
        <v>1.1188080672602738</v>
      </c>
      <c r="DE12" s="670">
        <v>0.87088216568019428</v>
      </c>
    </row>
    <row r="13" spans="1:116" s="752" customFormat="1" ht="19.5" customHeight="1">
      <c r="A13" s="758" t="s">
        <v>438</v>
      </c>
      <c r="B13" s="428">
        <v>21608.83</v>
      </c>
      <c r="C13" s="429">
        <v>25183.97</v>
      </c>
      <c r="D13" s="753">
        <v>3575.1399999999994</v>
      </c>
      <c r="E13" s="388">
        <v>0.16544810616771011</v>
      </c>
      <c r="F13" s="428">
        <v>1234.17</v>
      </c>
      <c r="G13" s="750">
        <v>3235.3</v>
      </c>
      <c r="H13" s="753">
        <v>2001.13</v>
      </c>
      <c r="I13" s="404">
        <v>1.6214378894317638</v>
      </c>
      <c r="J13" s="743">
        <v>5.7114151946218279E-2</v>
      </c>
      <c r="K13" s="670">
        <v>0.12846663969183572</v>
      </c>
      <c r="L13" s="428">
        <v>406.05</v>
      </c>
      <c r="M13" s="429">
        <v>731.44</v>
      </c>
      <c r="N13" s="753">
        <v>325.39000000000004</v>
      </c>
      <c r="O13" s="404">
        <v>0.80135451299101101</v>
      </c>
      <c r="P13" s="791">
        <v>0.32900653880745762</v>
      </c>
      <c r="Q13" s="790">
        <v>0.22608104348901184</v>
      </c>
      <c r="R13" s="428">
        <v>828.12</v>
      </c>
      <c r="S13" s="750">
        <v>2503.86</v>
      </c>
      <c r="T13" s="753">
        <v>1675.7400000000002</v>
      </c>
      <c r="U13" s="404">
        <v>2.0235473119837706</v>
      </c>
      <c r="V13" s="743">
        <v>0.67099346119254233</v>
      </c>
      <c r="W13" s="670">
        <v>0.77391895651098819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828.12</v>
      </c>
      <c r="AE13" s="429">
        <v>2503.86</v>
      </c>
      <c r="AF13" s="753">
        <v>1675.7400000000002</v>
      </c>
      <c r="AG13" s="404">
        <v>2.0235473119837706</v>
      </c>
      <c r="AH13" s="671">
        <v>0.67099346119254233</v>
      </c>
      <c r="AI13" s="670">
        <v>0.77391895651098819</v>
      </c>
      <c r="AJ13" s="428">
        <v>10780.95</v>
      </c>
      <c r="AK13" s="750">
        <v>6307.09</v>
      </c>
      <c r="AL13" s="753">
        <v>-4473.8600000000006</v>
      </c>
      <c r="AM13" s="404">
        <v>-0.41497827185915903</v>
      </c>
      <c r="AN13" s="671">
        <v>0.49891410131876646</v>
      </c>
      <c r="AO13" s="670">
        <v>0.25044065729112608</v>
      </c>
      <c r="AP13" s="428">
        <v>531.66</v>
      </c>
      <c r="AQ13" s="429">
        <v>342.1</v>
      </c>
      <c r="AR13" s="753">
        <v>-189.55999999999995</v>
      </c>
      <c r="AS13" s="404">
        <v>-0.35654365571982088</v>
      </c>
      <c r="AT13" s="671">
        <v>0.43078344150319642</v>
      </c>
      <c r="AU13" s="670">
        <v>0.1057398077458041</v>
      </c>
      <c r="AV13" s="428">
        <v>248.76</v>
      </c>
      <c r="AW13" s="750">
        <v>949.99</v>
      </c>
      <c r="AX13" s="753">
        <v>701.23</v>
      </c>
      <c r="AY13" s="404">
        <v>2.8189017526933591</v>
      </c>
      <c r="AZ13" s="671">
        <v>0.4678930143324681</v>
      </c>
      <c r="BA13" s="670">
        <v>2.7769365682548961</v>
      </c>
      <c r="BB13" s="428">
        <v>780.42</v>
      </c>
      <c r="BC13" s="429">
        <v>1292.0999999999999</v>
      </c>
      <c r="BD13" s="753">
        <v>511.67999999999995</v>
      </c>
      <c r="BE13" s="404">
        <v>0.65564695932959172</v>
      </c>
      <c r="BF13" s="671">
        <v>0.94239965222431521</v>
      </c>
      <c r="BG13" s="670">
        <v>0.51604322925403168</v>
      </c>
      <c r="BH13" s="428">
        <v>780.42</v>
      </c>
      <c r="BI13" s="429">
        <v>1292.0999999999999</v>
      </c>
      <c r="BJ13" s="753">
        <v>511.67999999999995</v>
      </c>
      <c r="BK13" s="404">
        <v>0.65564695932959172</v>
      </c>
      <c r="BL13" s="671">
        <v>0.94239965222431521</v>
      </c>
      <c r="BM13" s="670">
        <v>0.51604322925403168</v>
      </c>
      <c r="BN13" s="428">
        <v>3088.15</v>
      </c>
      <c r="BO13" s="429">
        <v>3619.91</v>
      </c>
      <c r="BP13" s="753">
        <v>531.75999999999976</v>
      </c>
      <c r="BQ13" s="404">
        <v>0.17219370820717897</v>
      </c>
      <c r="BR13" s="671">
        <v>0.14291148572134632</v>
      </c>
      <c r="BS13" s="670">
        <v>0.14373865597838623</v>
      </c>
      <c r="BT13" s="428">
        <v>-6701.21</v>
      </c>
      <c r="BU13" s="750">
        <v>-5918.75</v>
      </c>
      <c r="BV13" s="753">
        <v>782.46</v>
      </c>
      <c r="BW13" s="404">
        <v>0.11676398739929059</v>
      </c>
      <c r="BX13" s="671">
        <v>-8.0920760276288455</v>
      </c>
      <c r="BY13" s="670">
        <v>-2.3638502152676266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950.65</v>
      </c>
      <c r="CG13" s="750">
        <v>1357.35</v>
      </c>
      <c r="CH13" s="753">
        <v>406.69999999999993</v>
      </c>
      <c r="CI13" s="404">
        <v>0.42781254930836787</v>
      </c>
      <c r="CJ13" s="671">
        <v>1.1479616480703279</v>
      </c>
      <c r="CK13" s="670">
        <v>0.54210299297884057</v>
      </c>
      <c r="CL13" s="428">
        <v>1731.17</v>
      </c>
      <c r="CM13" s="429">
        <v>2815.18</v>
      </c>
      <c r="CN13" s="753">
        <v>1084.0099999999998</v>
      </c>
      <c r="CO13" s="404">
        <v>0.62617189530779749</v>
      </c>
      <c r="CP13" s="671">
        <v>2.090482055740714</v>
      </c>
      <c r="CQ13" s="670">
        <v>1.1243360251771264</v>
      </c>
      <c r="CR13" s="428">
        <v>49.08</v>
      </c>
      <c r="CS13" s="750">
        <v>574.54</v>
      </c>
      <c r="CT13" s="753">
        <v>525.45999999999992</v>
      </c>
      <c r="CU13" s="404">
        <v>10.706193969030153</v>
      </c>
      <c r="CV13" s="671">
        <v>5.9266772931459204E-2</v>
      </c>
      <c r="CW13" s="670">
        <v>0.22946171111803373</v>
      </c>
      <c r="CX13" s="428">
        <v>4018</v>
      </c>
      <c r="CY13" s="750">
        <v>2383.4499999999998</v>
      </c>
      <c r="CZ13" s="753">
        <v>-1634.5500000000002</v>
      </c>
      <c r="DA13" s="404">
        <v>-0.40680686908909908</v>
      </c>
      <c r="DB13" s="671">
        <v>0.18594250591077813</v>
      </c>
      <c r="DC13" s="670">
        <v>9.4641551748989527E-2</v>
      </c>
      <c r="DD13" s="671">
        <v>-3.8519538231174226</v>
      </c>
      <c r="DE13" s="670">
        <v>4.8089749426884883E-2</v>
      </c>
      <c r="DF13" s="754"/>
      <c r="DG13" s="754"/>
    </row>
    <row r="14" spans="1:116" s="752" customFormat="1" ht="19.5" customHeight="1">
      <c r="A14" s="758" t="s">
        <v>272</v>
      </c>
      <c r="B14" s="428">
        <v>18815.36</v>
      </c>
      <c r="C14" s="429">
        <v>20315.3</v>
      </c>
      <c r="D14" s="753">
        <v>1499.9399999999987</v>
      </c>
      <c r="E14" s="388">
        <v>7.971891050716004E-2</v>
      </c>
      <c r="F14" s="428">
        <v>13912.21</v>
      </c>
      <c r="G14" s="750">
        <v>16367.7</v>
      </c>
      <c r="H14" s="753">
        <v>2455.4900000000016</v>
      </c>
      <c r="I14" s="404">
        <v>0.17649891713825494</v>
      </c>
      <c r="J14" s="743">
        <v>0.73940705891356839</v>
      </c>
      <c r="K14" s="670">
        <v>0.80568340118039117</v>
      </c>
      <c r="L14" s="428">
        <v>432.94</v>
      </c>
      <c r="M14" s="429">
        <v>820.54</v>
      </c>
      <c r="N14" s="753">
        <v>387.59999999999997</v>
      </c>
      <c r="O14" s="404">
        <v>0.89527417194068459</v>
      </c>
      <c r="P14" s="791">
        <v>3.1119426748158634E-2</v>
      </c>
      <c r="Q14" s="790">
        <v>5.0131661748443579E-2</v>
      </c>
      <c r="R14" s="428">
        <v>13479.27</v>
      </c>
      <c r="S14" s="750">
        <v>15547.15</v>
      </c>
      <c r="T14" s="753">
        <v>2067.8799999999992</v>
      </c>
      <c r="U14" s="404">
        <v>0.15341186874363369</v>
      </c>
      <c r="V14" s="743">
        <v>0.96888057325184151</v>
      </c>
      <c r="W14" s="670">
        <v>0.94986772729216684</v>
      </c>
      <c r="X14" s="428">
        <v>227.01</v>
      </c>
      <c r="Y14" s="429">
        <v>200.05</v>
      </c>
      <c r="Z14" s="753">
        <v>-26.95999999999998</v>
      </c>
      <c r="AA14" s="404">
        <v>-0.11876128804898455</v>
      </c>
      <c r="AB14" s="671">
        <v>1.6317321259526705E-2</v>
      </c>
      <c r="AC14" s="670">
        <v>1.2222242587535207E-2</v>
      </c>
      <c r="AD14" s="428">
        <v>13252.26</v>
      </c>
      <c r="AE14" s="429">
        <v>15347.1</v>
      </c>
      <c r="AF14" s="753">
        <v>2094.84</v>
      </c>
      <c r="AG14" s="404">
        <v>0.15807416999062801</v>
      </c>
      <c r="AH14" s="671">
        <v>0.95256325199231473</v>
      </c>
      <c r="AI14" s="670">
        <v>0.93764548470463172</v>
      </c>
      <c r="AJ14" s="428">
        <v>5418.45</v>
      </c>
      <c r="AK14" s="750">
        <v>7136.3</v>
      </c>
      <c r="AL14" s="753">
        <v>1717.8500000000004</v>
      </c>
      <c r="AM14" s="404">
        <v>0.31703716007345284</v>
      </c>
      <c r="AN14" s="671">
        <v>0.28798013963059965</v>
      </c>
      <c r="AO14" s="670">
        <v>0.3512771162621276</v>
      </c>
      <c r="AP14" s="428">
        <v>4694.83</v>
      </c>
      <c r="AQ14" s="429">
        <v>7136.3</v>
      </c>
      <c r="AR14" s="753">
        <v>2441.4700000000003</v>
      </c>
      <c r="AS14" s="404">
        <v>0.52003373924082452</v>
      </c>
      <c r="AT14" s="671">
        <v>0.33746112228035663</v>
      </c>
      <c r="AU14" s="670">
        <v>0.43599894914984999</v>
      </c>
      <c r="AV14" s="428">
        <v>594.99</v>
      </c>
      <c r="AW14" s="750">
        <v>-1227.8</v>
      </c>
      <c r="AX14" s="753">
        <v>-1822.79</v>
      </c>
      <c r="AY14" s="404">
        <v>-3.0635640935141768</v>
      </c>
      <c r="AZ14" s="671">
        <v>0.12673302334695824</v>
      </c>
      <c r="BA14" s="670">
        <v>-0.17204994184661518</v>
      </c>
      <c r="BB14" s="428">
        <v>5289.82</v>
      </c>
      <c r="BC14" s="429">
        <v>5908.5</v>
      </c>
      <c r="BD14" s="753">
        <v>618.68000000000029</v>
      </c>
      <c r="BE14" s="404">
        <v>0.11695672064455885</v>
      </c>
      <c r="BF14" s="671">
        <v>0.39244113368157174</v>
      </c>
      <c r="BG14" s="670">
        <v>0.38003749883419147</v>
      </c>
      <c r="BH14" s="428">
        <v>5289.82</v>
      </c>
      <c r="BI14" s="429">
        <v>5908.5</v>
      </c>
      <c r="BJ14" s="753">
        <v>618.68000000000029</v>
      </c>
      <c r="BK14" s="404">
        <v>0.11695672064455885</v>
      </c>
      <c r="BL14" s="671">
        <v>0.3991636143570983</v>
      </c>
      <c r="BM14" s="670">
        <v>0.38499130128819126</v>
      </c>
      <c r="BN14" s="428">
        <v>2409.39</v>
      </c>
      <c r="BO14" s="429">
        <v>2639.32</v>
      </c>
      <c r="BP14" s="753">
        <v>229.93000000000029</v>
      </c>
      <c r="BQ14" s="404">
        <v>9.5430793686368878E-2</v>
      </c>
      <c r="BR14" s="671">
        <v>0.12805441936800571</v>
      </c>
      <c r="BS14" s="670">
        <v>0.12991784517088106</v>
      </c>
      <c r="BT14" s="428">
        <v>1626.2</v>
      </c>
      <c r="BU14" s="750">
        <v>2543.27</v>
      </c>
      <c r="BV14" s="753">
        <v>917.06999999999994</v>
      </c>
      <c r="BW14" s="404">
        <v>0.56393432542122734</v>
      </c>
      <c r="BX14" s="671">
        <v>0.12271114511788933</v>
      </c>
      <c r="BY14" s="670">
        <v>0.16571665005114972</v>
      </c>
      <c r="BZ14" s="428">
        <v>0</v>
      </c>
      <c r="CA14" s="429">
        <v>-12.5</v>
      </c>
      <c r="CB14" s="753">
        <v>-12.5</v>
      </c>
      <c r="CC14" s="404" t="s">
        <v>490</v>
      </c>
      <c r="CD14" s="671">
        <v>0</v>
      </c>
      <c r="CE14" s="670">
        <v>-8.1448612441438451E-4</v>
      </c>
      <c r="CF14" s="428">
        <v>1001.88</v>
      </c>
      <c r="CG14" s="750">
        <v>1601.95</v>
      </c>
      <c r="CH14" s="753">
        <v>600.07000000000005</v>
      </c>
      <c r="CI14" s="404">
        <v>0.59894398530762172</v>
      </c>
      <c r="CJ14" s="671">
        <v>7.560068999551775E-2</v>
      </c>
      <c r="CK14" s="670">
        <v>0.10438128376044986</v>
      </c>
      <c r="CL14" s="428">
        <v>5008.12</v>
      </c>
      <c r="CM14" s="429">
        <v>4023.25</v>
      </c>
      <c r="CN14" s="753">
        <v>-984.86999999999989</v>
      </c>
      <c r="CO14" s="404">
        <v>-0.19665463287620902</v>
      </c>
      <c r="CP14" s="671">
        <v>0.3779068626785167</v>
      </c>
      <c r="CQ14" s="670">
        <v>0.2621505040040138</v>
      </c>
      <c r="CR14" s="428">
        <v>-0.67</v>
      </c>
      <c r="CS14" s="750">
        <v>-0.31</v>
      </c>
      <c r="CT14" s="753">
        <v>0.36000000000000004</v>
      </c>
      <c r="CU14" s="404">
        <v>0.53731343283582089</v>
      </c>
      <c r="CV14" s="671">
        <v>-5.0557414358003845E-5</v>
      </c>
      <c r="CW14" s="670">
        <v>-2.0199255885476735E-5</v>
      </c>
      <c r="CX14" s="428">
        <v>326.92</v>
      </c>
      <c r="CY14" s="750">
        <v>1282.93</v>
      </c>
      <c r="CZ14" s="753">
        <v>956.01</v>
      </c>
      <c r="DA14" s="404">
        <v>2.9242934051144007</v>
      </c>
      <c r="DB14" s="671">
        <v>1.7375165821966732E-2</v>
      </c>
      <c r="DC14" s="670">
        <v>6.3150925657017132E-2</v>
      </c>
      <c r="DD14" s="671">
        <v>0.97533100014639007</v>
      </c>
      <c r="DE14" s="670">
        <v>0.91640570531240428</v>
      </c>
      <c r="DF14" s="764"/>
    </row>
    <row r="15" spans="1:116" s="752" customFormat="1" ht="19.5" customHeight="1">
      <c r="A15" s="758" t="s">
        <v>507</v>
      </c>
      <c r="B15" s="428">
        <v>19046.03</v>
      </c>
      <c r="C15" s="429">
        <v>19369.43</v>
      </c>
      <c r="D15" s="753">
        <v>323.40000000000146</v>
      </c>
      <c r="E15" s="388">
        <v>1.6979916549538222E-2</v>
      </c>
      <c r="F15" s="428">
        <v>8291.75</v>
      </c>
      <c r="G15" s="750">
        <v>9145.7999999999993</v>
      </c>
      <c r="H15" s="753">
        <v>854.04999999999927</v>
      </c>
      <c r="I15" s="404">
        <v>0.10299996984954916</v>
      </c>
      <c r="J15" s="743">
        <v>0.43535319434023784</v>
      </c>
      <c r="K15" s="670">
        <v>0.47217703360398317</v>
      </c>
      <c r="L15" s="428">
        <v>892.19</v>
      </c>
      <c r="M15" s="429">
        <v>1070.4100000000001</v>
      </c>
      <c r="N15" s="753">
        <v>178.22000000000003</v>
      </c>
      <c r="O15" s="404">
        <v>0.19975565742722964</v>
      </c>
      <c r="P15" s="791">
        <v>0.10759972261585311</v>
      </c>
      <c r="Q15" s="790">
        <v>0.11703842200791623</v>
      </c>
      <c r="R15" s="428">
        <v>7399.57</v>
      </c>
      <c r="S15" s="750">
        <v>8075.39</v>
      </c>
      <c r="T15" s="753">
        <v>675.82000000000062</v>
      </c>
      <c r="U15" s="404">
        <v>9.1332334176175187E-2</v>
      </c>
      <c r="V15" s="743">
        <v>0.89240148340217684</v>
      </c>
      <c r="W15" s="670">
        <v>0.88296157799208386</v>
      </c>
      <c r="X15" s="428">
        <v>905.51</v>
      </c>
      <c r="Y15" s="429">
        <v>895.97</v>
      </c>
      <c r="Z15" s="753">
        <v>-9.5399999999999636</v>
      </c>
      <c r="AA15" s="404">
        <v>-1.0535499331868189E-2</v>
      </c>
      <c r="AB15" s="671">
        <v>0.10920613863177255</v>
      </c>
      <c r="AC15" s="670">
        <v>9.7965186205690058E-2</v>
      </c>
      <c r="AD15" s="428">
        <v>6494.05</v>
      </c>
      <c r="AE15" s="429">
        <v>7179.43</v>
      </c>
      <c r="AF15" s="753">
        <v>685.38000000000011</v>
      </c>
      <c r="AG15" s="404">
        <v>0.10553968632825433</v>
      </c>
      <c r="AH15" s="671">
        <v>0.78319413875237442</v>
      </c>
      <c r="AI15" s="670">
        <v>0.78499748518445633</v>
      </c>
      <c r="AJ15" s="428">
        <v>4581.7</v>
      </c>
      <c r="AK15" s="750">
        <v>4368.7700000000004</v>
      </c>
      <c r="AL15" s="753">
        <v>-212.92999999999938</v>
      </c>
      <c r="AM15" s="404">
        <v>-4.6474016194862036E-2</v>
      </c>
      <c r="AN15" s="671">
        <v>0.24055931866115932</v>
      </c>
      <c r="AO15" s="670">
        <v>0.22554974513963499</v>
      </c>
      <c r="AP15" s="428">
        <v>850.91</v>
      </c>
      <c r="AQ15" s="429">
        <v>2923.04</v>
      </c>
      <c r="AR15" s="753">
        <v>2072.13</v>
      </c>
      <c r="AS15" s="404">
        <v>2.4351929111186847</v>
      </c>
      <c r="AT15" s="671">
        <v>0.10262128018813881</v>
      </c>
      <c r="AU15" s="670">
        <v>0.31960462726060052</v>
      </c>
      <c r="AV15" s="428">
        <v>398.91</v>
      </c>
      <c r="AW15" s="750">
        <v>991.95</v>
      </c>
      <c r="AX15" s="753">
        <v>593.04</v>
      </c>
      <c r="AY15" s="404">
        <v>1.4866511243137548</v>
      </c>
      <c r="AZ15" s="671">
        <v>0.4688039863205275</v>
      </c>
      <c r="BA15" s="670">
        <v>0.33935560238655649</v>
      </c>
      <c r="BB15" s="428">
        <v>1249.82</v>
      </c>
      <c r="BC15" s="429">
        <v>3914.99</v>
      </c>
      <c r="BD15" s="753">
        <v>2665.17</v>
      </c>
      <c r="BE15" s="404">
        <v>2.1324430718023395</v>
      </c>
      <c r="BF15" s="671">
        <v>0.16890440931027073</v>
      </c>
      <c r="BG15" s="670">
        <v>0.48480506823819031</v>
      </c>
      <c r="BH15" s="428">
        <v>1249.82</v>
      </c>
      <c r="BI15" s="429">
        <v>3914.99</v>
      </c>
      <c r="BJ15" s="753">
        <v>2665.17</v>
      </c>
      <c r="BK15" s="404">
        <v>2.1324430718023395</v>
      </c>
      <c r="BL15" s="671">
        <v>0.19245617141845225</v>
      </c>
      <c r="BM15" s="670">
        <v>0.54530652154836801</v>
      </c>
      <c r="BN15" s="428">
        <v>1647.16</v>
      </c>
      <c r="BO15" s="429">
        <v>1862.56</v>
      </c>
      <c r="BP15" s="753">
        <v>215.39999999999986</v>
      </c>
      <c r="BQ15" s="404">
        <v>0.13077053838121364</v>
      </c>
      <c r="BR15" s="671">
        <v>8.6483114853856694E-2</v>
      </c>
      <c r="BS15" s="670">
        <v>9.6159773416151118E-2</v>
      </c>
      <c r="BT15" s="428">
        <v>-66.62</v>
      </c>
      <c r="BU15" s="750">
        <v>-290.77999999999997</v>
      </c>
      <c r="BV15" s="753">
        <v>-224.15999999999997</v>
      </c>
      <c r="BW15" s="404">
        <v>-3.3647553287301104</v>
      </c>
      <c r="BX15" s="671">
        <v>-1.0258621353392722E-2</v>
      </c>
      <c r="BY15" s="670">
        <v>-4.0501822568086876E-2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1744.45</v>
      </c>
      <c r="CG15" s="750">
        <v>1996.45</v>
      </c>
      <c r="CH15" s="753">
        <v>252</v>
      </c>
      <c r="CI15" s="404">
        <v>0.1444581386683482</v>
      </c>
      <c r="CJ15" s="671">
        <v>0.26862281627027818</v>
      </c>
      <c r="CK15" s="670">
        <v>0.27807917898774692</v>
      </c>
      <c r="CL15" s="428">
        <v>1530.12</v>
      </c>
      <c r="CM15" s="429">
        <v>2063.98</v>
      </c>
      <c r="CN15" s="753">
        <v>533.86000000000013</v>
      </c>
      <c r="CO15" s="404">
        <v>0.34890073981125674</v>
      </c>
      <c r="CP15" s="671">
        <v>0.23561875870989596</v>
      </c>
      <c r="CQ15" s="670">
        <v>0.28748521818584483</v>
      </c>
      <c r="CR15" s="428">
        <v>-122.21</v>
      </c>
      <c r="CS15" s="750">
        <v>80.34</v>
      </c>
      <c r="CT15" s="753">
        <v>202.55</v>
      </c>
      <c r="CU15" s="404">
        <v>1.6573930120284757</v>
      </c>
      <c r="CV15" s="671">
        <v>-1.881876486938043E-2</v>
      </c>
      <c r="CW15" s="670">
        <v>1.119030340848786E-2</v>
      </c>
      <c r="CX15" s="428">
        <v>2158.5100000000002</v>
      </c>
      <c r="CY15" s="750">
        <v>-585.55999999999995</v>
      </c>
      <c r="CZ15" s="753">
        <v>-2744.07</v>
      </c>
      <c r="DA15" s="404">
        <v>-1.271279725366109</v>
      </c>
      <c r="DB15" s="671">
        <v>0.11333122965783422</v>
      </c>
      <c r="DC15" s="670">
        <v>-3.0231142578795552E-2</v>
      </c>
      <c r="DD15" s="671">
        <v>0.66761728043362767</v>
      </c>
      <c r="DE15" s="670">
        <v>1.0815593995623607</v>
      </c>
      <c r="DF15" s="757"/>
      <c r="DG15" s="754"/>
    </row>
    <row r="16" spans="1:116" s="752" customFormat="1" ht="19.5" customHeight="1">
      <c r="A16" s="758" t="s">
        <v>27</v>
      </c>
      <c r="B16" s="428">
        <v>15757.1</v>
      </c>
      <c r="C16" s="429">
        <v>17216.27</v>
      </c>
      <c r="D16" s="753">
        <v>1459.17</v>
      </c>
      <c r="E16" s="388">
        <v>9.2603969004448797E-2</v>
      </c>
      <c r="F16" s="428">
        <v>7131.79</v>
      </c>
      <c r="G16" s="750">
        <v>7526.35</v>
      </c>
      <c r="H16" s="753">
        <v>394.5600000000004</v>
      </c>
      <c r="I16" s="404">
        <v>5.5324119190273469E-2</v>
      </c>
      <c r="J16" s="743">
        <v>0.45260803066554123</v>
      </c>
      <c r="K16" s="670">
        <v>0.43716496081903922</v>
      </c>
      <c r="L16" s="428">
        <v>490.86</v>
      </c>
      <c r="M16" s="429">
        <v>682.36</v>
      </c>
      <c r="N16" s="753">
        <v>191.5</v>
      </c>
      <c r="O16" s="404">
        <v>0.39013160575316791</v>
      </c>
      <c r="P16" s="791">
        <v>6.8827040616731561E-2</v>
      </c>
      <c r="Q16" s="790">
        <v>9.0662804679559145E-2</v>
      </c>
      <c r="R16" s="428">
        <v>6640.93</v>
      </c>
      <c r="S16" s="750">
        <v>6843.99</v>
      </c>
      <c r="T16" s="753">
        <v>203.05999999999949</v>
      </c>
      <c r="U16" s="404">
        <v>3.0577042673239966E-2</v>
      </c>
      <c r="V16" s="743">
        <v>0.93117295938326849</v>
      </c>
      <c r="W16" s="670">
        <v>0.90933719532044077</v>
      </c>
      <c r="X16" s="428">
        <v>115.33</v>
      </c>
      <c r="Y16" s="429">
        <v>168.99</v>
      </c>
      <c r="Z16" s="753">
        <v>53.660000000000011</v>
      </c>
      <c r="AA16" s="404">
        <v>0.46527356281973475</v>
      </c>
      <c r="AB16" s="671">
        <v>1.6171255743649211E-2</v>
      </c>
      <c r="AC16" s="670">
        <v>2.2453114723604402E-2</v>
      </c>
      <c r="AD16" s="428">
        <v>6525.6</v>
      </c>
      <c r="AE16" s="429">
        <v>6675</v>
      </c>
      <c r="AF16" s="753">
        <v>149.39999999999964</v>
      </c>
      <c r="AG16" s="404">
        <v>2.2894446487679236E-2</v>
      </c>
      <c r="AH16" s="671">
        <v>0.9150017036396193</v>
      </c>
      <c r="AI16" s="670">
        <v>0.88688408059683643</v>
      </c>
      <c r="AJ16" s="428">
        <v>2843.25</v>
      </c>
      <c r="AK16" s="750">
        <v>5511.39</v>
      </c>
      <c r="AL16" s="753">
        <v>2668.1400000000003</v>
      </c>
      <c r="AM16" s="404">
        <v>0.93841202848852556</v>
      </c>
      <c r="AN16" s="671">
        <v>0.18044246720525986</v>
      </c>
      <c r="AO16" s="670">
        <v>0.32012683351271792</v>
      </c>
      <c r="AP16" s="428">
        <v>2503.5500000000002</v>
      </c>
      <c r="AQ16" s="429">
        <v>2243.31</v>
      </c>
      <c r="AR16" s="753">
        <v>-260.24000000000024</v>
      </c>
      <c r="AS16" s="404">
        <v>-0.1039483932815403</v>
      </c>
      <c r="AT16" s="671">
        <v>0.35104090277475924</v>
      </c>
      <c r="AU16" s="670">
        <v>0.29806081301029047</v>
      </c>
      <c r="AV16" s="428">
        <v>2633.76</v>
      </c>
      <c r="AW16" s="750">
        <v>991.38</v>
      </c>
      <c r="AX16" s="753">
        <v>-1642.38</v>
      </c>
      <c r="AY16" s="404">
        <v>-0.62358757062146897</v>
      </c>
      <c r="AZ16" s="671">
        <v>1.0520101455932576</v>
      </c>
      <c r="BA16" s="670">
        <v>0.44192733059630634</v>
      </c>
      <c r="BB16" s="428">
        <v>5137.3100000000004</v>
      </c>
      <c r="BC16" s="429">
        <v>3234.69</v>
      </c>
      <c r="BD16" s="753">
        <v>-1902.6200000000003</v>
      </c>
      <c r="BE16" s="404">
        <v>-0.37035335613385217</v>
      </c>
      <c r="BF16" s="671">
        <v>0.7735829168505014</v>
      </c>
      <c r="BG16" s="670">
        <v>0.47263219262447786</v>
      </c>
      <c r="BH16" s="428">
        <v>5137.3100000000004</v>
      </c>
      <c r="BI16" s="429">
        <v>3234.69</v>
      </c>
      <c r="BJ16" s="753">
        <v>-1902.6200000000003</v>
      </c>
      <c r="BK16" s="404">
        <v>-0.37035335613385217</v>
      </c>
      <c r="BL16" s="671">
        <v>0.78725481181807033</v>
      </c>
      <c r="BM16" s="670">
        <v>0.48459775280898876</v>
      </c>
      <c r="BN16" s="428">
        <v>1410.4</v>
      </c>
      <c r="BO16" s="429">
        <v>1409.81</v>
      </c>
      <c r="BP16" s="753">
        <v>-0.59000000000014552</v>
      </c>
      <c r="BQ16" s="404">
        <v>-4.1832104367565617E-4</v>
      </c>
      <c r="BR16" s="671">
        <v>8.9508856325085207E-2</v>
      </c>
      <c r="BS16" s="670">
        <v>8.1888237115240403E-2</v>
      </c>
      <c r="BT16" s="428">
        <v>1086.97</v>
      </c>
      <c r="BU16" s="750">
        <v>627.88</v>
      </c>
      <c r="BV16" s="753">
        <v>-459.09000000000003</v>
      </c>
      <c r="BW16" s="404">
        <v>-0.42235756276622172</v>
      </c>
      <c r="BX16" s="671">
        <v>0.16657012382003186</v>
      </c>
      <c r="BY16" s="670">
        <v>9.4064419475655428E-2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931.65</v>
      </c>
      <c r="CG16" s="750">
        <v>944.39</v>
      </c>
      <c r="CH16" s="753">
        <v>12.740000000000009</v>
      </c>
      <c r="CI16" s="404">
        <v>1.3674663231900402E-2</v>
      </c>
      <c r="CJ16" s="671">
        <v>0.14276848105921294</v>
      </c>
      <c r="CK16" s="670">
        <v>0.14148164794007489</v>
      </c>
      <c r="CL16" s="428">
        <v>1280.42</v>
      </c>
      <c r="CM16" s="429">
        <v>1273.25</v>
      </c>
      <c r="CN16" s="753">
        <v>-7.1700000000000728</v>
      </c>
      <c r="CO16" s="404">
        <v>-5.599725090204833E-3</v>
      </c>
      <c r="CP16" s="671">
        <v>0.19621490744146133</v>
      </c>
      <c r="CQ16" s="670">
        <v>0.19074906367041197</v>
      </c>
      <c r="CR16" s="428">
        <v>-60.9</v>
      </c>
      <c r="CS16" s="750">
        <v>-136.43</v>
      </c>
      <c r="CT16" s="753">
        <v>-75.53</v>
      </c>
      <c r="CU16" s="404">
        <v>-1.2402298850574713</v>
      </c>
      <c r="CV16" s="671">
        <v>-9.3324751746965782E-3</v>
      </c>
      <c r="CW16" s="670">
        <v>-2.0438951310861424E-2</v>
      </c>
      <c r="CX16" s="428">
        <v>-1849.86</v>
      </c>
      <c r="CY16" s="750">
        <v>731.22</v>
      </c>
      <c r="CZ16" s="753">
        <v>2581.08</v>
      </c>
      <c r="DA16" s="404">
        <v>1.3952839674353734</v>
      </c>
      <c r="DB16" s="671">
        <v>-0.11739850607027942</v>
      </c>
      <c r="DC16" s="670">
        <v>4.2472614567499234E-2</v>
      </c>
      <c r="DD16" s="671">
        <v>1.2834773813902167</v>
      </c>
      <c r="DE16" s="670">
        <v>0.89045393258426964</v>
      </c>
      <c r="DF16" s="756"/>
    </row>
    <row r="17" spans="1:111" s="752" customFormat="1" ht="19.5" customHeight="1">
      <c r="A17" s="758" t="s">
        <v>49</v>
      </c>
      <c r="B17" s="428">
        <v>13242.26</v>
      </c>
      <c r="C17" s="429">
        <v>15073.35</v>
      </c>
      <c r="D17" s="753">
        <v>1831.0900000000001</v>
      </c>
      <c r="E17" s="388">
        <v>0.13827624589760359</v>
      </c>
      <c r="F17" s="428">
        <v>2588.5500000000002</v>
      </c>
      <c r="G17" s="750">
        <v>4119.16</v>
      </c>
      <c r="H17" s="753">
        <v>1530.6099999999997</v>
      </c>
      <c r="I17" s="404">
        <v>0.59130014873191539</v>
      </c>
      <c r="J17" s="743">
        <v>0.19547645190473531</v>
      </c>
      <c r="K17" s="670">
        <v>0.27327435507037251</v>
      </c>
      <c r="L17" s="428">
        <v>-182.11</v>
      </c>
      <c r="M17" s="429">
        <v>-3560.67</v>
      </c>
      <c r="N17" s="753">
        <v>-3378.56</v>
      </c>
      <c r="O17" s="404">
        <v>-18.552303552797756</v>
      </c>
      <c r="P17" s="791">
        <v>-7.0352127639025708E-2</v>
      </c>
      <c r="Q17" s="790">
        <v>-0.86441653152584508</v>
      </c>
      <c r="R17" s="428">
        <v>2770.65</v>
      </c>
      <c r="S17" s="750">
        <v>7679.83</v>
      </c>
      <c r="T17" s="753">
        <v>4909.18</v>
      </c>
      <c r="U17" s="404">
        <v>1.7718513706170034</v>
      </c>
      <c r="V17" s="743">
        <v>1.0703482644723881</v>
      </c>
      <c r="W17" s="670">
        <v>1.8644165315258452</v>
      </c>
      <c r="X17" s="428">
        <v>68.180000000000007</v>
      </c>
      <c r="Y17" s="429">
        <v>1627.38</v>
      </c>
      <c r="Z17" s="753">
        <v>1559.2</v>
      </c>
      <c r="AA17" s="404">
        <v>22.868876503373421</v>
      </c>
      <c r="AB17" s="671">
        <v>2.6339070135790309E-2</v>
      </c>
      <c r="AC17" s="670">
        <v>0.39507569504462081</v>
      </c>
      <c r="AD17" s="428">
        <v>2702.48</v>
      </c>
      <c r="AE17" s="429">
        <v>6052.44</v>
      </c>
      <c r="AF17" s="753">
        <v>3349.9599999999996</v>
      </c>
      <c r="AG17" s="404">
        <v>1.2395873419969803</v>
      </c>
      <c r="AH17" s="671">
        <v>1.0440130575032354</v>
      </c>
      <c r="AI17" s="670">
        <v>1.4693384088017944</v>
      </c>
      <c r="AJ17" s="428">
        <v>7275.58</v>
      </c>
      <c r="AK17" s="750">
        <v>6053.15</v>
      </c>
      <c r="AL17" s="753">
        <v>-1222.4300000000003</v>
      </c>
      <c r="AM17" s="404">
        <v>-0.1680182198532626</v>
      </c>
      <c r="AN17" s="671">
        <v>0.54942132234225882</v>
      </c>
      <c r="AO17" s="670">
        <v>0.40157960904510276</v>
      </c>
      <c r="AP17" s="428">
        <v>1640</v>
      </c>
      <c r="AQ17" s="429">
        <v>1675.27</v>
      </c>
      <c r="AR17" s="753">
        <v>35.269999999999982</v>
      </c>
      <c r="AS17" s="404">
        <v>2.1506097560975598E-2</v>
      </c>
      <c r="AT17" s="671">
        <v>0.63355932858163833</v>
      </c>
      <c r="AU17" s="670">
        <v>0.40670185183386903</v>
      </c>
      <c r="AV17" s="428">
        <v>-238.65</v>
      </c>
      <c r="AW17" s="750">
        <v>-1498.09</v>
      </c>
      <c r="AX17" s="753">
        <v>-1259.4399999999998</v>
      </c>
      <c r="AY17" s="404">
        <v>-5.2773517703750255</v>
      </c>
      <c r="AZ17" s="671">
        <v>-0.14551829268292682</v>
      </c>
      <c r="BA17" s="670">
        <v>-0.89423794373444276</v>
      </c>
      <c r="BB17" s="428">
        <v>1401.36</v>
      </c>
      <c r="BC17" s="429">
        <v>177.18</v>
      </c>
      <c r="BD17" s="753">
        <v>-1224.1799999999998</v>
      </c>
      <c r="BE17" s="404">
        <v>-0.87356567905463256</v>
      </c>
      <c r="BF17" s="671">
        <v>0.50578745059823504</v>
      </c>
      <c r="BG17" s="670">
        <v>2.3070823182283984E-2</v>
      </c>
      <c r="BH17" s="428">
        <v>1401.36</v>
      </c>
      <c r="BI17" s="429">
        <v>177.18</v>
      </c>
      <c r="BJ17" s="753">
        <v>-1224.1799999999998</v>
      </c>
      <c r="BK17" s="404">
        <v>-0.87356567905463256</v>
      </c>
      <c r="BL17" s="671">
        <v>0.51854592818448231</v>
      </c>
      <c r="BM17" s="670">
        <v>2.9274143981600814E-2</v>
      </c>
      <c r="BN17" s="428">
        <v>1485.23</v>
      </c>
      <c r="BO17" s="429">
        <v>1719.99</v>
      </c>
      <c r="BP17" s="753">
        <v>234.76</v>
      </c>
      <c r="BQ17" s="404">
        <v>0.15806306094005643</v>
      </c>
      <c r="BR17" s="671">
        <v>0.11215834759323559</v>
      </c>
      <c r="BS17" s="670">
        <v>0.11410801182218949</v>
      </c>
      <c r="BT17" s="428">
        <v>-453.99</v>
      </c>
      <c r="BU17" s="750">
        <v>-553.91999999999996</v>
      </c>
      <c r="BV17" s="753">
        <v>-99.92999999999995</v>
      </c>
      <c r="BW17" s="404">
        <v>-0.22011498050617845</v>
      </c>
      <c r="BX17" s="671">
        <v>-0.16799014238773274</v>
      </c>
      <c r="BY17" s="670">
        <v>-9.1520114201875613E-2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1719.58</v>
      </c>
      <c r="CG17" s="750">
        <v>1691.78</v>
      </c>
      <c r="CH17" s="753">
        <v>-27.799999999999955</v>
      </c>
      <c r="CI17" s="404">
        <v>-1.6166738389606739E-2</v>
      </c>
      <c r="CJ17" s="671">
        <v>0.63629703087534406</v>
      </c>
      <c r="CK17" s="670">
        <v>0.27952032568683044</v>
      </c>
      <c r="CL17" s="428">
        <v>1069.56</v>
      </c>
      <c r="CM17" s="429">
        <v>1804.17</v>
      </c>
      <c r="CN17" s="753">
        <v>734.61000000000013</v>
      </c>
      <c r="CO17" s="404">
        <v>0.68683383821384514</v>
      </c>
      <c r="CP17" s="671">
        <v>0.39576981143246204</v>
      </c>
      <c r="CQ17" s="670">
        <v>0.29808969605646651</v>
      </c>
      <c r="CR17" s="428">
        <v>-4.37</v>
      </c>
      <c r="CS17" s="750">
        <v>-82.82</v>
      </c>
      <c r="CT17" s="753">
        <v>-78.449999999999989</v>
      </c>
      <c r="CU17" s="404">
        <v>-17.95194508009153</v>
      </c>
      <c r="CV17" s="671">
        <v>-1.6170332435392677E-3</v>
      </c>
      <c r="CW17" s="670">
        <v>-1.36837374678642E-2</v>
      </c>
      <c r="CX17" s="428">
        <v>-1029.6600000000001</v>
      </c>
      <c r="CY17" s="750">
        <v>3016.07</v>
      </c>
      <c r="CZ17" s="753">
        <v>4045.7300000000005</v>
      </c>
      <c r="DA17" s="404">
        <v>3.9291902181302567</v>
      </c>
      <c r="DB17" s="671">
        <v>-7.7755609692001224E-2</v>
      </c>
      <c r="DC17" s="670">
        <v>0.20009287915426896</v>
      </c>
      <c r="DD17" s="671">
        <v>1.3810055948610165</v>
      </c>
      <c r="DE17" s="670">
        <v>0.50167866182894838</v>
      </c>
      <c r="DF17" s="757"/>
      <c r="DG17" s="754"/>
    </row>
    <row r="18" spans="1:111" s="752" customFormat="1" ht="19.5" customHeight="1">
      <c r="A18" s="758" t="s">
        <v>483</v>
      </c>
      <c r="B18" s="428">
        <v>9994.6299999999992</v>
      </c>
      <c r="C18" s="429">
        <v>9615.44</v>
      </c>
      <c r="D18" s="753">
        <v>-379.18999999999869</v>
      </c>
      <c r="E18" s="388">
        <v>-3.7939373443539051E-2</v>
      </c>
      <c r="F18" s="428">
        <v>8562.08</v>
      </c>
      <c r="G18" s="750">
        <v>7719.59</v>
      </c>
      <c r="H18" s="753">
        <v>-842.48999999999978</v>
      </c>
      <c r="I18" s="404">
        <v>-9.8397819221497554E-2</v>
      </c>
      <c r="J18" s="743">
        <v>0.85666803073250342</v>
      </c>
      <c r="K18" s="670">
        <v>0.80283273568344249</v>
      </c>
      <c r="L18" s="428">
        <v>-588.36</v>
      </c>
      <c r="M18" s="429">
        <v>-167.31</v>
      </c>
      <c r="N18" s="753">
        <v>421.05</v>
      </c>
      <c r="O18" s="404">
        <v>0.71563328574342244</v>
      </c>
      <c r="P18" s="791">
        <v>-6.8716947283837579E-2</v>
      </c>
      <c r="Q18" s="790">
        <v>-2.1673430842829737E-2</v>
      </c>
      <c r="R18" s="428">
        <v>9150.44</v>
      </c>
      <c r="S18" s="750">
        <v>7886.89</v>
      </c>
      <c r="T18" s="753">
        <v>-1263.5500000000002</v>
      </c>
      <c r="U18" s="404">
        <v>-0.13808625596146198</v>
      </c>
      <c r="V18" s="743">
        <v>1.0687169472838376</v>
      </c>
      <c r="W18" s="670">
        <v>1.0216721354372447</v>
      </c>
      <c r="X18" s="428">
        <v>577.55999999999995</v>
      </c>
      <c r="Y18" s="429">
        <v>419.86</v>
      </c>
      <c r="Z18" s="753">
        <v>-157.69999999999993</v>
      </c>
      <c r="AA18" s="404">
        <v>-0.27304522473855519</v>
      </c>
      <c r="AB18" s="671">
        <v>6.7455571543363291E-2</v>
      </c>
      <c r="AC18" s="670">
        <v>5.4388898892298684E-2</v>
      </c>
      <c r="AD18" s="428">
        <v>8572.8799999999992</v>
      </c>
      <c r="AE18" s="429">
        <v>7467.04</v>
      </c>
      <c r="AF18" s="753">
        <v>-1105.8399999999992</v>
      </c>
      <c r="AG18" s="404">
        <v>-0.12899282388182259</v>
      </c>
      <c r="AH18" s="671">
        <v>1.0012613757404742</v>
      </c>
      <c r="AI18" s="670">
        <v>0.96728453195053099</v>
      </c>
      <c r="AJ18" s="428">
        <v>3039.59</v>
      </c>
      <c r="AK18" s="750">
        <v>5662.32</v>
      </c>
      <c r="AL18" s="753">
        <v>2622.7299999999996</v>
      </c>
      <c r="AM18" s="404">
        <v>0.86285650367319255</v>
      </c>
      <c r="AN18" s="671">
        <v>0.30412231368244752</v>
      </c>
      <c r="AO18" s="670">
        <v>0.58887788806336472</v>
      </c>
      <c r="AP18" s="428">
        <v>2577.87</v>
      </c>
      <c r="AQ18" s="429">
        <v>4490.6400000000003</v>
      </c>
      <c r="AR18" s="753">
        <v>1912.7700000000004</v>
      </c>
      <c r="AS18" s="404">
        <v>0.74199629927032806</v>
      </c>
      <c r="AT18" s="671">
        <v>0.30107987778670603</v>
      </c>
      <c r="AU18" s="670">
        <v>0.58172001362766679</v>
      </c>
      <c r="AV18" s="428">
        <v>2575.87</v>
      </c>
      <c r="AW18" s="750">
        <v>357.76</v>
      </c>
      <c r="AX18" s="753">
        <v>-2218.1099999999997</v>
      </c>
      <c r="AY18" s="404">
        <v>-0.86111100327268064</v>
      </c>
      <c r="AZ18" s="671">
        <v>0.99922416568717587</v>
      </c>
      <c r="BA18" s="670">
        <v>7.9667931519783367E-2</v>
      </c>
      <c r="BB18" s="428">
        <v>5153.7299999999996</v>
      </c>
      <c r="BC18" s="429">
        <v>4848.41</v>
      </c>
      <c r="BD18" s="753">
        <v>-305.31999999999971</v>
      </c>
      <c r="BE18" s="404">
        <v>-5.9242529197299769E-2</v>
      </c>
      <c r="BF18" s="671">
        <v>0.56322209642377841</v>
      </c>
      <c r="BG18" s="670">
        <v>0.61474294683962871</v>
      </c>
      <c r="BH18" s="428">
        <v>5153.7299999999996</v>
      </c>
      <c r="BI18" s="429">
        <v>4848.41</v>
      </c>
      <c r="BJ18" s="753">
        <v>-305.31999999999971</v>
      </c>
      <c r="BK18" s="404">
        <v>-5.9242529197299769E-2</v>
      </c>
      <c r="BL18" s="671">
        <v>0.6011667024383871</v>
      </c>
      <c r="BM18" s="670">
        <v>0.64930815959202037</v>
      </c>
      <c r="BN18" s="428">
        <v>2109.52</v>
      </c>
      <c r="BO18" s="429">
        <v>1296.46</v>
      </c>
      <c r="BP18" s="753">
        <v>-813.06</v>
      </c>
      <c r="BQ18" s="404">
        <v>-0.38542417232356174</v>
      </c>
      <c r="BR18" s="671">
        <v>0.21106534208870165</v>
      </c>
      <c r="BS18" s="670">
        <v>0.13483106337307496</v>
      </c>
      <c r="BT18" s="428">
        <v>1708.16</v>
      </c>
      <c r="BU18" s="750">
        <v>811.63</v>
      </c>
      <c r="BV18" s="753">
        <v>-896.53000000000009</v>
      </c>
      <c r="BW18" s="404">
        <v>-0.52485130198576246</v>
      </c>
      <c r="BX18" s="671">
        <v>0.1992515933968515</v>
      </c>
      <c r="BY18" s="670">
        <v>0.10869501167798754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682.19</v>
      </c>
      <c r="CG18" s="750">
        <v>1002.8</v>
      </c>
      <c r="CH18" s="753">
        <v>320.6099999999999</v>
      </c>
      <c r="CI18" s="404">
        <v>0.46997170876148853</v>
      </c>
      <c r="CJ18" s="671">
        <v>7.9575358572615051E-2</v>
      </c>
      <c r="CK18" s="670">
        <v>0.13429685658574214</v>
      </c>
      <c r="CL18" s="428">
        <v>937.3</v>
      </c>
      <c r="CM18" s="429">
        <v>1333.77</v>
      </c>
      <c r="CN18" s="753">
        <v>396.47</v>
      </c>
      <c r="CO18" s="404">
        <v>0.4229915715352609</v>
      </c>
      <c r="CP18" s="671">
        <v>0.10933315291943899</v>
      </c>
      <c r="CQ18" s="670">
        <v>0.17862097966530244</v>
      </c>
      <c r="CR18" s="428">
        <v>249.92</v>
      </c>
      <c r="CS18" s="750">
        <v>140.97</v>
      </c>
      <c r="CT18" s="753">
        <v>-108.94999999999999</v>
      </c>
      <c r="CU18" s="404">
        <v>-0.43593950064020487</v>
      </c>
      <c r="CV18" s="671">
        <v>2.9152396860798239E-2</v>
      </c>
      <c r="CW18" s="670">
        <v>1.8878966765947417E-2</v>
      </c>
      <c r="CX18" s="428">
        <v>-158.41999999999999</v>
      </c>
      <c r="CY18" s="750">
        <v>-670.53</v>
      </c>
      <c r="CZ18" s="753">
        <v>-512.11</v>
      </c>
      <c r="DA18" s="404">
        <v>-3.2326095190001265</v>
      </c>
      <c r="DB18" s="671">
        <v>-1.5850511724796217E-2</v>
      </c>
      <c r="DC18" s="670">
        <v>-6.973471832802243E-2</v>
      </c>
      <c r="DD18" s="671">
        <v>1.0184792041880908</v>
      </c>
      <c r="DE18" s="670">
        <v>1.0897986350682465</v>
      </c>
      <c r="DF18" s="757"/>
      <c r="DG18" s="754"/>
    </row>
    <row r="19" spans="1:111" s="752" customFormat="1" ht="19.5" customHeight="1">
      <c r="A19" s="758" t="s">
        <v>290</v>
      </c>
      <c r="B19" s="428">
        <v>9137.7099999999991</v>
      </c>
      <c r="C19" s="429">
        <v>9374.39</v>
      </c>
      <c r="D19" s="753">
        <v>236.68000000000029</v>
      </c>
      <c r="E19" s="388">
        <v>2.5901456710707642E-2</v>
      </c>
      <c r="F19" s="428">
        <v>1217</v>
      </c>
      <c r="G19" s="750">
        <v>1391.45</v>
      </c>
      <c r="H19" s="753">
        <v>174.45000000000005</v>
      </c>
      <c r="I19" s="404">
        <v>0.14334428923582584</v>
      </c>
      <c r="J19" s="743">
        <v>0.13318435362908213</v>
      </c>
      <c r="K19" s="670">
        <v>0.14843099124316356</v>
      </c>
      <c r="L19" s="428">
        <v>-1938.74</v>
      </c>
      <c r="M19" s="429">
        <v>506.27</v>
      </c>
      <c r="N19" s="753">
        <v>2445.0100000000002</v>
      </c>
      <c r="O19" s="404">
        <v>1.2611335197086768</v>
      </c>
      <c r="P19" s="791">
        <v>-1.5930484798685292</v>
      </c>
      <c r="Q19" s="790">
        <v>0.36384347263645833</v>
      </c>
      <c r="R19" s="428">
        <v>3155.75</v>
      </c>
      <c r="S19" s="750">
        <v>885.18</v>
      </c>
      <c r="T19" s="753">
        <v>-2270.5700000000002</v>
      </c>
      <c r="U19" s="404">
        <v>-0.71950249544482303</v>
      </c>
      <c r="V19" s="743">
        <v>2.5930566967953985</v>
      </c>
      <c r="W19" s="670">
        <v>0.63615652736354156</v>
      </c>
      <c r="X19" s="428">
        <v>1695.46</v>
      </c>
      <c r="Y19" s="429">
        <v>105.66</v>
      </c>
      <c r="Z19" s="753">
        <v>-1589.8</v>
      </c>
      <c r="AA19" s="404">
        <v>-0.93768062944569608</v>
      </c>
      <c r="AB19" s="671">
        <v>1.3931470829909613</v>
      </c>
      <c r="AC19" s="670">
        <v>7.5935175536311031E-2</v>
      </c>
      <c r="AD19" s="428">
        <v>1460.28</v>
      </c>
      <c r="AE19" s="429">
        <v>779.52</v>
      </c>
      <c r="AF19" s="753">
        <v>-680.76</v>
      </c>
      <c r="AG19" s="404">
        <v>-0.46618456734324926</v>
      </c>
      <c r="AH19" s="671">
        <v>1.1999013968775678</v>
      </c>
      <c r="AI19" s="670">
        <v>0.56022135182723054</v>
      </c>
      <c r="AJ19" s="428">
        <v>696.14</v>
      </c>
      <c r="AK19" s="750">
        <v>2415.09</v>
      </c>
      <c r="AL19" s="753">
        <v>1718.9500000000003</v>
      </c>
      <c r="AM19" s="404">
        <v>2.4692590570862185</v>
      </c>
      <c r="AN19" s="671">
        <v>7.6183201261585246E-2</v>
      </c>
      <c r="AO19" s="670">
        <v>0.25762636288867863</v>
      </c>
      <c r="AP19" s="428">
        <v>428</v>
      </c>
      <c r="AQ19" s="429">
        <v>554.22</v>
      </c>
      <c r="AR19" s="753">
        <v>126.22000000000003</v>
      </c>
      <c r="AS19" s="404">
        <v>0.29490654205607481</v>
      </c>
      <c r="AT19" s="671">
        <v>0.35168447000821695</v>
      </c>
      <c r="AU19" s="670">
        <v>0.39830392755758381</v>
      </c>
      <c r="AV19" s="428">
        <v>1585.84</v>
      </c>
      <c r="AW19" s="750">
        <v>-20.05</v>
      </c>
      <c r="AX19" s="753">
        <v>-1605.8899999999999</v>
      </c>
      <c r="AY19" s="404">
        <v>-1.0126431418049739</v>
      </c>
      <c r="AZ19" s="671">
        <v>3.7052336448598129</v>
      </c>
      <c r="BA19" s="670">
        <v>-3.6176969434520589E-2</v>
      </c>
      <c r="BB19" s="428">
        <v>2013.84</v>
      </c>
      <c r="BC19" s="429">
        <v>534.16999999999996</v>
      </c>
      <c r="BD19" s="753">
        <v>-1479.67</v>
      </c>
      <c r="BE19" s="404">
        <v>-0.7347505263576054</v>
      </c>
      <c r="BF19" s="671">
        <v>0.63814940980749424</v>
      </c>
      <c r="BG19" s="670">
        <v>0.6034591834429156</v>
      </c>
      <c r="BH19" s="428">
        <v>2013.84</v>
      </c>
      <c r="BI19" s="429">
        <v>534.16999999999996</v>
      </c>
      <c r="BJ19" s="753">
        <v>-1479.67</v>
      </c>
      <c r="BK19" s="404">
        <v>-0.7347505263576054</v>
      </c>
      <c r="BL19" s="671">
        <v>1.3790779850439641</v>
      </c>
      <c r="BM19" s="670">
        <v>0.68525502873563215</v>
      </c>
      <c r="BN19" s="428">
        <v>872.38</v>
      </c>
      <c r="BO19" s="429">
        <v>1000.92</v>
      </c>
      <c r="BP19" s="753">
        <v>128.53999999999996</v>
      </c>
      <c r="BQ19" s="404">
        <v>0.14734404731882891</v>
      </c>
      <c r="BR19" s="671">
        <v>9.547030930068913E-2</v>
      </c>
      <c r="BS19" s="670">
        <v>0.1067717472816898</v>
      </c>
      <c r="BT19" s="428">
        <v>-627.34</v>
      </c>
      <c r="BU19" s="750">
        <v>-881.18</v>
      </c>
      <c r="BV19" s="753">
        <v>-253.83999999999992</v>
      </c>
      <c r="BW19" s="404">
        <v>-0.40462906876653792</v>
      </c>
      <c r="BX19" s="671">
        <v>-0.42960254197825076</v>
      </c>
      <c r="BY19" s="670">
        <v>-1.1304135878489325</v>
      </c>
      <c r="BZ19" s="428">
        <v>-0.18</v>
      </c>
      <c r="CA19" s="429">
        <v>0</v>
      </c>
      <c r="CB19" s="753">
        <v>0.18</v>
      </c>
      <c r="CC19" s="404">
        <v>1</v>
      </c>
      <c r="CD19" s="671">
        <v>-1.2326403155559209E-4</v>
      </c>
      <c r="CE19" s="670">
        <v>0</v>
      </c>
      <c r="CF19" s="428">
        <v>1264.18</v>
      </c>
      <c r="CG19" s="750">
        <v>632.25</v>
      </c>
      <c r="CH19" s="753">
        <v>-631.93000000000006</v>
      </c>
      <c r="CI19" s="404">
        <v>-0.49987343574490978</v>
      </c>
      <c r="CJ19" s="671">
        <v>0.86571068562193554</v>
      </c>
      <c r="CK19" s="670">
        <v>0.81107604679802958</v>
      </c>
      <c r="CL19" s="428">
        <v>974.8</v>
      </c>
      <c r="CM19" s="429">
        <v>169.99</v>
      </c>
      <c r="CN19" s="753">
        <v>-804.81</v>
      </c>
      <c r="CO19" s="404">
        <v>-0.8256155108740254</v>
      </c>
      <c r="CP19" s="671">
        <v>0.66754321089106194</v>
      </c>
      <c r="CQ19" s="670">
        <v>0.2180700944170772</v>
      </c>
      <c r="CR19" s="428">
        <v>12.85</v>
      </c>
      <c r="CS19" s="750">
        <v>111.38</v>
      </c>
      <c r="CT19" s="753">
        <v>98.53</v>
      </c>
      <c r="CU19" s="404">
        <v>7.6677042801556423</v>
      </c>
      <c r="CV19" s="671">
        <v>8.7996822527186564E-3</v>
      </c>
      <c r="CW19" s="670">
        <v>0.14288279967159279</v>
      </c>
      <c r="CX19" s="428">
        <v>-2177.86</v>
      </c>
      <c r="CY19" s="750">
        <v>212.91</v>
      </c>
      <c r="CZ19" s="753">
        <v>2390.77</v>
      </c>
      <c r="DA19" s="404">
        <v>1.0977611049378748</v>
      </c>
      <c r="DB19" s="671">
        <v>-0.23833761412870405</v>
      </c>
      <c r="DC19" s="670">
        <v>2.2711877786181289E-2</v>
      </c>
      <c r="DD19" s="671">
        <v>2.4913989097981211</v>
      </c>
      <c r="DE19" s="670">
        <v>0.72687038177339902</v>
      </c>
      <c r="DF19" s="757"/>
      <c r="DG19" s="754"/>
    </row>
    <row r="20" spans="1:111" s="752" customFormat="1" ht="19.5" customHeight="1">
      <c r="A20" s="758" t="s">
        <v>51</v>
      </c>
      <c r="B20" s="428">
        <v>7778.69</v>
      </c>
      <c r="C20" s="429">
        <v>7787.98</v>
      </c>
      <c r="D20" s="753">
        <v>9.2899999999999636</v>
      </c>
      <c r="E20" s="388">
        <v>1.194288498448963E-3</v>
      </c>
      <c r="F20" s="428">
        <v>1371.95</v>
      </c>
      <c r="G20" s="750">
        <v>1159.55</v>
      </c>
      <c r="H20" s="753">
        <v>-212.40000000000009</v>
      </c>
      <c r="I20" s="404">
        <v>-0.1548161376143446</v>
      </c>
      <c r="J20" s="743">
        <v>0.17637288540872564</v>
      </c>
      <c r="K20" s="670">
        <v>0.14888969925449219</v>
      </c>
      <c r="L20" s="428">
        <v>-85.88</v>
      </c>
      <c r="M20" s="429">
        <v>16.52</v>
      </c>
      <c r="N20" s="753">
        <v>102.39999999999999</v>
      </c>
      <c r="O20" s="404">
        <v>1.192361434559851</v>
      </c>
      <c r="P20" s="791">
        <v>-6.2597033419585252E-2</v>
      </c>
      <c r="Q20" s="790">
        <v>1.4246906127377E-2</v>
      </c>
      <c r="R20" s="428">
        <v>1457.83</v>
      </c>
      <c r="S20" s="750">
        <v>1143.04</v>
      </c>
      <c r="T20" s="753">
        <v>-314.78999999999996</v>
      </c>
      <c r="U20" s="404">
        <v>-0.21593052687899136</v>
      </c>
      <c r="V20" s="743">
        <v>1.0625970334195851</v>
      </c>
      <c r="W20" s="670">
        <v>0.98576171790780909</v>
      </c>
      <c r="X20" s="428">
        <v>0</v>
      </c>
      <c r="Y20" s="429">
        <v>0</v>
      </c>
      <c r="Z20" s="753">
        <v>0</v>
      </c>
      <c r="AA20" s="404">
        <v>0</v>
      </c>
      <c r="AB20" s="671">
        <v>0</v>
      </c>
      <c r="AC20" s="670">
        <v>0</v>
      </c>
      <c r="AD20" s="428">
        <v>1457.83</v>
      </c>
      <c r="AE20" s="429">
        <v>1143.04</v>
      </c>
      <c r="AF20" s="753">
        <v>-314.78999999999996</v>
      </c>
      <c r="AG20" s="404">
        <v>-0.21593052687899136</v>
      </c>
      <c r="AH20" s="671">
        <v>1.0625970334195851</v>
      </c>
      <c r="AI20" s="670">
        <v>0.98576171790780909</v>
      </c>
      <c r="AJ20" s="428">
        <v>4166.8599999999997</v>
      </c>
      <c r="AK20" s="750">
        <v>5293.37</v>
      </c>
      <c r="AL20" s="753">
        <v>1126.5100000000002</v>
      </c>
      <c r="AM20" s="404">
        <v>0.27034985576669252</v>
      </c>
      <c r="AN20" s="671">
        <v>0.53567631567783258</v>
      </c>
      <c r="AO20" s="670">
        <v>0.67968459086951949</v>
      </c>
      <c r="AP20" s="428">
        <v>425.94</v>
      </c>
      <c r="AQ20" s="429">
        <v>339.19</v>
      </c>
      <c r="AR20" s="753">
        <v>-86.75</v>
      </c>
      <c r="AS20" s="404">
        <v>-0.20366718317133869</v>
      </c>
      <c r="AT20" s="671">
        <v>0.31046320930063048</v>
      </c>
      <c r="AU20" s="670">
        <v>0.29251864947608985</v>
      </c>
      <c r="AV20" s="428">
        <v>-61.59</v>
      </c>
      <c r="AW20" s="750">
        <v>66.459999999999994</v>
      </c>
      <c r="AX20" s="753">
        <v>128.05000000000001</v>
      </c>
      <c r="AY20" s="404">
        <v>2.0790712778048386</v>
      </c>
      <c r="AZ20" s="671">
        <v>-0.14459783068037751</v>
      </c>
      <c r="BA20" s="670">
        <v>0.19593738022936996</v>
      </c>
      <c r="BB20" s="428">
        <v>364.35</v>
      </c>
      <c r="BC20" s="429">
        <v>405.64</v>
      </c>
      <c r="BD20" s="753">
        <v>41.289999999999964</v>
      </c>
      <c r="BE20" s="404">
        <v>0.11332509949224635</v>
      </c>
      <c r="BF20" s="671">
        <v>0.24992626026354242</v>
      </c>
      <c r="BG20" s="670">
        <v>0.35487821948488241</v>
      </c>
      <c r="BH20" s="428">
        <v>364.35</v>
      </c>
      <c r="BI20" s="429">
        <v>405.64</v>
      </c>
      <c r="BJ20" s="753">
        <v>41.289999999999964</v>
      </c>
      <c r="BK20" s="404">
        <v>0.11332509949224635</v>
      </c>
      <c r="BL20" s="671">
        <v>0.24992626026354242</v>
      </c>
      <c r="BM20" s="670">
        <v>0.35487821948488241</v>
      </c>
      <c r="BN20" s="428">
        <v>1119.3</v>
      </c>
      <c r="BO20" s="429">
        <v>1121.99</v>
      </c>
      <c r="BP20" s="753">
        <v>2.6900000000000546</v>
      </c>
      <c r="BQ20" s="404">
        <v>2.4032877691414767E-3</v>
      </c>
      <c r="BR20" s="671">
        <v>0.14389312339224214</v>
      </c>
      <c r="BS20" s="670">
        <v>0.14406688255491154</v>
      </c>
      <c r="BT20" s="428">
        <v>464.97</v>
      </c>
      <c r="BU20" s="750">
        <v>391.79</v>
      </c>
      <c r="BV20" s="753">
        <v>-73.180000000000007</v>
      </c>
      <c r="BW20" s="404">
        <v>-0.15738649805363789</v>
      </c>
      <c r="BX20" s="671">
        <v>0.31894665358786695</v>
      </c>
      <c r="BY20" s="670">
        <v>0.34276140817469208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220.28</v>
      </c>
      <c r="CG20" s="750">
        <v>236.76</v>
      </c>
      <c r="CH20" s="753">
        <v>16.47999999999999</v>
      </c>
      <c r="CI20" s="404">
        <v>7.4813873252224397E-2</v>
      </c>
      <c r="CJ20" s="671">
        <v>0.15110129438960648</v>
      </c>
      <c r="CK20" s="670">
        <v>0.2071318589025756</v>
      </c>
      <c r="CL20" s="428">
        <v>195.49</v>
      </c>
      <c r="CM20" s="429">
        <v>177.05</v>
      </c>
      <c r="CN20" s="753">
        <v>-18.439999999999998</v>
      </c>
      <c r="CO20" s="404">
        <v>-9.4327075553736747E-2</v>
      </c>
      <c r="CP20" s="671">
        <v>0.13409656818696283</v>
      </c>
      <c r="CQ20" s="670">
        <v>0.15489396696528557</v>
      </c>
      <c r="CR20" s="428">
        <v>-3.07</v>
      </c>
      <c r="CS20" s="750">
        <v>138.69</v>
      </c>
      <c r="CT20" s="753">
        <v>141.76</v>
      </c>
      <c r="CU20" s="404">
        <v>46.175895765472312</v>
      </c>
      <c r="CV20" s="671">
        <v>-2.1058696830220259E-3</v>
      </c>
      <c r="CW20" s="670">
        <v>0.12133433650615902</v>
      </c>
      <c r="CX20" s="428">
        <v>215.82</v>
      </c>
      <c r="CY20" s="750">
        <v>-206.9</v>
      </c>
      <c r="CZ20" s="753">
        <v>-422.72</v>
      </c>
      <c r="DA20" s="404">
        <v>-1.9586692614215553</v>
      </c>
      <c r="DB20" s="671">
        <v>2.7745031618434467E-2</v>
      </c>
      <c r="DC20" s="670">
        <v>-2.656658080786032E-2</v>
      </c>
      <c r="DD20" s="671">
        <v>0.85195804723458846</v>
      </c>
      <c r="DE20" s="670">
        <v>1.1809997900335947</v>
      </c>
      <c r="DF20" s="757"/>
      <c r="DG20" s="754"/>
    </row>
    <row r="21" spans="1:111" s="752" customFormat="1" ht="19.5" customHeight="1">
      <c r="A21" s="758" t="s">
        <v>50</v>
      </c>
      <c r="B21" s="428">
        <v>4872.67</v>
      </c>
      <c r="C21" s="429">
        <v>4031.25</v>
      </c>
      <c r="D21" s="753">
        <v>-841.42000000000007</v>
      </c>
      <c r="E21" s="388">
        <v>-0.17268150726398465</v>
      </c>
      <c r="F21" s="428">
        <v>4872.67</v>
      </c>
      <c r="G21" s="750">
        <v>4031.25</v>
      </c>
      <c r="H21" s="753">
        <v>-841.42000000000007</v>
      </c>
      <c r="I21" s="404">
        <v>-0.17268150726398465</v>
      </c>
      <c r="J21" s="743">
        <v>1</v>
      </c>
      <c r="K21" s="670">
        <v>1</v>
      </c>
      <c r="L21" s="428">
        <v>121.91</v>
      </c>
      <c r="M21" s="429">
        <v>78.91</v>
      </c>
      <c r="N21" s="753">
        <v>-43</v>
      </c>
      <c r="O21" s="404">
        <v>-0.35271921909605447</v>
      </c>
      <c r="P21" s="791">
        <v>2.5019137351800964E-2</v>
      </c>
      <c r="Q21" s="790">
        <v>1.957457364341085E-2</v>
      </c>
      <c r="R21" s="428">
        <v>4750.76</v>
      </c>
      <c r="S21" s="750">
        <v>3952.34</v>
      </c>
      <c r="T21" s="753">
        <v>-798.42000000000007</v>
      </c>
      <c r="U21" s="404">
        <v>-0.16806153120763836</v>
      </c>
      <c r="V21" s="743">
        <v>0.97498086264819905</v>
      </c>
      <c r="W21" s="670">
        <v>0.98042542635658914</v>
      </c>
      <c r="X21" s="428">
        <v>64.53</v>
      </c>
      <c r="Y21" s="429">
        <v>134.24</v>
      </c>
      <c r="Z21" s="753">
        <v>69.710000000000008</v>
      </c>
      <c r="AA21" s="404">
        <v>1.0802727413606075</v>
      </c>
      <c r="AB21" s="671">
        <v>1.3243252672559398E-2</v>
      </c>
      <c r="AC21" s="670">
        <v>3.3299844961240312E-2</v>
      </c>
      <c r="AD21" s="428">
        <v>4686.2299999999996</v>
      </c>
      <c r="AE21" s="429">
        <v>3818.1</v>
      </c>
      <c r="AF21" s="753">
        <v>-868.12999999999965</v>
      </c>
      <c r="AG21" s="404">
        <v>-0.18525125740734016</v>
      </c>
      <c r="AH21" s="671">
        <v>0.96173760997563951</v>
      </c>
      <c r="AI21" s="670">
        <v>0.94712558139534886</v>
      </c>
      <c r="AJ21" s="428">
        <v>1857.21</v>
      </c>
      <c r="AK21" s="750">
        <v>658.24</v>
      </c>
      <c r="AL21" s="753">
        <v>-1198.97</v>
      </c>
      <c r="AM21" s="404">
        <v>-0.64557589071779709</v>
      </c>
      <c r="AN21" s="671">
        <v>0.38114832319857489</v>
      </c>
      <c r="AO21" s="670">
        <v>0.16328434108527132</v>
      </c>
      <c r="AP21" s="428">
        <v>2860.44</v>
      </c>
      <c r="AQ21" s="429">
        <v>960.86</v>
      </c>
      <c r="AR21" s="753">
        <v>-1899.58</v>
      </c>
      <c r="AS21" s="404">
        <v>-0.66408664401280915</v>
      </c>
      <c r="AT21" s="671">
        <v>0.5870374968959523</v>
      </c>
      <c r="AU21" s="670">
        <v>0.23835286821705426</v>
      </c>
      <c r="AV21" s="428">
        <v>-1697.6</v>
      </c>
      <c r="AW21" s="750">
        <v>-1049.46</v>
      </c>
      <c r="AX21" s="753">
        <v>648.13999999999987</v>
      </c>
      <c r="AY21" s="404">
        <v>0.3817978322337417</v>
      </c>
      <c r="AZ21" s="671">
        <v>-0.59347512970032579</v>
      </c>
      <c r="BA21" s="670">
        <v>-1.0922090627146515</v>
      </c>
      <c r="BB21" s="428">
        <v>1162.8499999999999</v>
      </c>
      <c r="BC21" s="429">
        <v>-88.61</v>
      </c>
      <c r="BD21" s="753">
        <v>-1251.4599999999998</v>
      </c>
      <c r="BE21" s="404">
        <v>-1.076200713763598</v>
      </c>
      <c r="BF21" s="671">
        <v>0.2447713628977258</v>
      </c>
      <c r="BG21" s="670">
        <v>-2.241962989014103E-2</v>
      </c>
      <c r="BH21" s="428">
        <v>499.36</v>
      </c>
      <c r="BI21" s="429">
        <v>-157.02000000000001</v>
      </c>
      <c r="BJ21" s="753">
        <v>-656.38</v>
      </c>
      <c r="BK21" s="404">
        <v>-1.3144424863825697</v>
      </c>
      <c r="BL21" s="671">
        <v>0.10655900371940773</v>
      </c>
      <c r="BM21" s="670">
        <v>-4.1125166967863599E-2</v>
      </c>
      <c r="BN21" s="428">
        <v>774.69</v>
      </c>
      <c r="BO21" s="429">
        <v>680.29</v>
      </c>
      <c r="BP21" s="753">
        <v>-94.400000000000091</v>
      </c>
      <c r="BQ21" s="404">
        <v>-0.12185519369037949</v>
      </c>
      <c r="BR21" s="671">
        <v>0.15898675674732746</v>
      </c>
      <c r="BS21" s="670">
        <v>0.16875410852713177</v>
      </c>
      <c r="BT21" s="428">
        <v>268.48</v>
      </c>
      <c r="BU21" s="750">
        <v>675.47</v>
      </c>
      <c r="BV21" s="753">
        <v>406.99</v>
      </c>
      <c r="BW21" s="404">
        <v>1.5159043504171632</v>
      </c>
      <c r="BX21" s="671">
        <v>5.7291255444141674E-2</v>
      </c>
      <c r="BY21" s="670">
        <v>0.17691260050810614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316.04000000000002</v>
      </c>
      <c r="CG21" s="750">
        <v>429.81</v>
      </c>
      <c r="CH21" s="753">
        <v>113.76999999999998</v>
      </c>
      <c r="CI21" s="404">
        <v>0.35998607771168201</v>
      </c>
      <c r="CJ21" s="671">
        <v>6.7440138448176909E-2</v>
      </c>
      <c r="CK21" s="670">
        <v>0.11257169796495639</v>
      </c>
      <c r="CL21" s="428">
        <v>710.95</v>
      </c>
      <c r="CM21" s="429">
        <v>735.83</v>
      </c>
      <c r="CN21" s="753">
        <v>24.879999999999995</v>
      </c>
      <c r="CO21" s="404">
        <v>3.4995428651803918E-2</v>
      </c>
      <c r="CP21" s="671">
        <v>0.15171043674766285</v>
      </c>
      <c r="CQ21" s="670">
        <v>0.19272151069903881</v>
      </c>
      <c r="CR21" s="428">
        <v>-58.89</v>
      </c>
      <c r="CS21" s="750">
        <v>292.8</v>
      </c>
      <c r="CT21" s="753">
        <v>351.69</v>
      </c>
      <c r="CU21" s="404">
        <v>5.9719816607233822</v>
      </c>
      <c r="CV21" s="671">
        <v>-1.2566604712103333E-2</v>
      </c>
      <c r="CW21" s="670">
        <v>7.668735758623399E-2</v>
      </c>
      <c r="CX21" s="428">
        <v>2950.3</v>
      </c>
      <c r="CY21" s="750">
        <v>1841.2</v>
      </c>
      <c r="CZ21" s="753">
        <v>-1109.1000000000001</v>
      </c>
      <c r="DA21" s="404">
        <v>-0.37592787174185677</v>
      </c>
      <c r="DB21" s="671">
        <v>0.60547913156441957</v>
      </c>
      <c r="DC21" s="670">
        <v>0.45673178294573646</v>
      </c>
      <c r="DD21" s="671">
        <v>0.37043422964728584</v>
      </c>
      <c r="DE21" s="670">
        <v>0.51776799979047172</v>
      </c>
      <c r="DF21" s="757"/>
      <c r="DG21" s="754"/>
    </row>
    <row r="22" spans="1:111" s="752" customFormat="1" ht="19.5" customHeight="1">
      <c r="A22" s="758" t="s">
        <v>23</v>
      </c>
      <c r="B22" s="428">
        <v>0</v>
      </c>
      <c r="C22" s="429">
        <v>3057.83</v>
      </c>
      <c r="D22" s="753">
        <v>3057.83</v>
      </c>
      <c r="E22" s="388" t="s">
        <v>490</v>
      </c>
      <c r="F22" s="428">
        <v>0</v>
      </c>
      <c r="G22" s="750">
        <v>305.02</v>
      </c>
      <c r="H22" s="753">
        <v>305.02</v>
      </c>
      <c r="I22" s="404" t="s">
        <v>490</v>
      </c>
      <c r="J22" s="743" t="s">
        <v>488</v>
      </c>
      <c r="K22" s="670">
        <v>9.9750476645202646E-2</v>
      </c>
      <c r="L22" s="428">
        <v>0</v>
      </c>
      <c r="M22" s="429">
        <v>0.7</v>
      </c>
      <c r="N22" s="753">
        <v>0.7</v>
      </c>
      <c r="O22" s="404" t="s">
        <v>490</v>
      </c>
      <c r="P22" s="791" t="s">
        <v>488</v>
      </c>
      <c r="Q22" s="790">
        <v>2.2949314799029573E-3</v>
      </c>
      <c r="R22" s="428">
        <v>0</v>
      </c>
      <c r="S22" s="750">
        <v>304.33</v>
      </c>
      <c r="T22" s="753">
        <v>304.33</v>
      </c>
      <c r="U22" s="404" t="s">
        <v>490</v>
      </c>
      <c r="V22" s="743" t="s">
        <v>488</v>
      </c>
      <c r="W22" s="670">
        <v>0.99773785325552422</v>
      </c>
      <c r="X22" s="428">
        <v>0</v>
      </c>
      <c r="Y22" s="429">
        <v>0</v>
      </c>
      <c r="Z22" s="753">
        <v>0</v>
      </c>
      <c r="AA22" s="404">
        <v>0</v>
      </c>
      <c r="AB22" s="671" t="s">
        <v>488</v>
      </c>
      <c r="AC22" s="670">
        <v>0</v>
      </c>
      <c r="AD22" s="428">
        <v>0</v>
      </c>
      <c r="AE22" s="429">
        <v>304.33</v>
      </c>
      <c r="AF22" s="753">
        <v>304.33</v>
      </c>
      <c r="AG22" s="404" t="s">
        <v>490</v>
      </c>
      <c r="AH22" s="671" t="s">
        <v>488</v>
      </c>
      <c r="AI22" s="670">
        <v>0.99773785325552422</v>
      </c>
      <c r="AJ22" s="428">
        <v>0</v>
      </c>
      <c r="AK22" s="750">
        <v>181.17</v>
      </c>
      <c r="AL22" s="753">
        <v>181.17</v>
      </c>
      <c r="AM22" s="404" t="s">
        <v>490</v>
      </c>
      <c r="AN22" s="671" t="s">
        <v>488</v>
      </c>
      <c r="AO22" s="670">
        <v>5.9247898019183537E-2</v>
      </c>
      <c r="AP22" s="428">
        <v>0</v>
      </c>
      <c r="AQ22" s="429">
        <v>18.12</v>
      </c>
      <c r="AR22" s="753">
        <v>18.12</v>
      </c>
      <c r="AS22" s="404" t="s">
        <v>490</v>
      </c>
      <c r="AT22" s="671" t="s">
        <v>488</v>
      </c>
      <c r="AU22" s="670">
        <v>5.940594059405941E-2</v>
      </c>
      <c r="AV22" s="428">
        <v>0</v>
      </c>
      <c r="AW22" s="750">
        <v>126.43</v>
      </c>
      <c r="AX22" s="753">
        <v>126.43</v>
      </c>
      <c r="AY22" s="404" t="s">
        <v>490</v>
      </c>
      <c r="AZ22" s="671" t="s">
        <v>488</v>
      </c>
      <c r="BA22" s="670">
        <v>6.9773730684326711</v>
      </c>
      <c r="BB22" s="428">
        <v>0</v>
      </c>
      <c r="BC22" s="429">
        <v>144.55000000000001</v>
      </c>
      <c r="BD22" s="753">
        <v>144.55000000000001</v>
      </c>
      <c r="BE22" s="404" t="s">
        <v>490</v>
      </c>
      <c r="BF22" s="671" t="s">
        <v>488</v>
      </c>
      <c r="BG22" s="670">
        <v>0.47497782012946477</v>
      </c>
      <c r="BH22" s="428">
        <v>0</v>
      </c>
      <c r="BI22" s="429">
        <v>144.55000000000001</v>
      </c>
      <c r="BJ22" s="753">
        <v>144.55000000000001</v>
      </c>
      <c r="BK22" s="404" t="s">
        <v>490</v>
      </c>
      <c r="BL22" s="671" t="s">
        <v>488</v>
      </c>
      <c r="BM22" s="670">
        <v>0.47497782012946477</v>
      </c>
      <c r="BN22" s="428">
        <v>0</v>
      </c>
      <c r="BO22" s="429">
        <v>555.87</v>
      </c>
      <c r="BP22" s="753">
        <v>555.87</v>
      </c>
      <c r="BQ22" s="404" t="s">
        <v>490</v>
      </c>
      <c r="BR22" s="671" t="s">
        <v>488</v>
      </c>
      <c r="BS22" s="670">
        <v>0.18178577618768865</v>
      </c>
      <c r="BT22" s="428">
        <v>0</v>
      </c>
      <c r="BU22" s="750">
        <v>-473.39</v>
      </c>
      <c r="BV22" s="753">
        <v>-473.39</v>
      </c>
      <c r="BW22" s="404" t="s">
        <v>490</v>
      </c>
      <c r="BX22" s="671" t="s">
        <v>488</v>
      </c>
      <c r="BY22" s="670">
        <v>-1.5555153944731048</v>
      </c>
      <c r="BZ22" s="428">
        <v>0</v>
      </c>
      <c r="CA22" s="429">
        <v>0</v>
      </c>
      <c r="CB22" s="753">
        <v>0</v>
      </c>
      <c r="CC22" s="404">
        <v>0</v>
      </c>
      <c r="CD22" s="671" t="s">
        <v>488</v>
      </c>
      <c r="CE22" s="670">
        <v>0</v>
      </c>
      <c r="CF22" s="428">
        <v>0</v>
      </c>
      <c r="CG22" s="750">
        <v>58.92</v>
      </c>
      <c r="CH22" s="753">
        <v>58.92</v>
      </c>
      <c r="CI22" s="404" t="s">
        <v>490</v>
      </c>
      <c r="CJ22" s="671" t="s">
        <v>488</v>
      </c>
      <c r="CK22" s="670">
        <v>0.19360562547234911</v>
      </c>
      <c r="CL22" s="428">
        <v>0</v>
      </c>
      <c r="CM22" s="429">
        <v>318.69</v>
      </c>
      <c r="CN22" s="753">
        <v>318.69</v>
      </c>
      <c r="CO22" s="404" t="s">
        <v>490</v>
      </c>
      <c r="CP22" s="671" t="s">
        <v>488</v>
      </c>
      <c r="CQ22" s="670">
        <v>1.0471856208720798</v>
      </c>
      <c r="CR22" s="428">
        <v>0</v>
      </c>
      <c r="CS22" s="750">
        <v>8.4</v>
      </c>
      <c r="CT22" s="753">
        <v>8.4</v>
      </c>
      <c r="CU22" s="404" t="s">
        <v>490</v>
      </c>
      <c r="CV22" s="671" t="s">
        <v>488</v>
      </c>
      <c r="CW22" s="670">
        <v>2.7601616666119017E-2</v>
      </c>
      <c r="CX22" s="428">
        <v>0</v>
      </c>
      <c r="CY22" s="750">
        <v>247.16</v>
      </c>
      <c r="CZ22" s="753">
        <v>247.16</v>
      </c>
      <c r="DA22" s="404" t="s">
        <v>490</v>
      </c>
      <c r="DB22" s="671" t="s">
        <v>488</v>
      </c>
      <c r="DC22" s="670">
        <v>8.0828561430818582E-2</v>
      </c>
      <c r="DD22" s="671" t="s">
        <v>489</v>
      </c>
      <c r="DE22" s="670">
        <v>0.18785528866690765</v>
      </c>
      <c r="DF22" s="757"/>
      <c r="DG22" s="754"/>
    </row>
    <row r="23" spans="1:111" s="752" customFormat="1" ht="19.5" customHeight="1">
      <c r="A23" s="758" t="s">
        <v>510</v>
      </c>
      <c r="B23" s="428">
        <v>3046.77</v>
      </c>
      <c r="C23" s="429">
        <v>2661.33</v>
      </c>
      <c r="D23" s="753">
        <v>-385.44000000000005</v>
      </c>
      <c r="E23" s="388">
        <v>-0.12650774426687936</v>
      </c>
      <c r="F23" s="428">
        <v>2947.27</v>
      </c>
      <c r="G23" s="750">
        <v>2479.23</v>
      </c>
      <c r="H23" s="753">
        <v>-468.03999999999996</v>
      </c>
      <c r="I23" s="404">
        <v>-0.15880458865322822</v>
      </c>
      <c r="J23" s="743">
        <v>0.96734246431466764</v>
      </c>
      <c r="K23" s="670">
        <v>0.93157556560065835</v>
      </c>
      <c r="L23" s="428">
        <v>-159.44999999999999</v>
      </c>
      <c r="M23" s="429">
        <v>-297.08999999999997</v>
      </c>
      <c r="N23" s="753">
        <v>-137.63999999999999</v>
      </c>
      <c r="O23" s="404">
        <v>-0.86321730950141107</v>
      </c>
      <c r="P23" s="791">
        <v>-5.4100913726940522E-2</v>
      </c>
      <c r="Q23" s="790">
        <v>-0.11983156060551058</v>
      </c>
      <c r="R23" s="428">
        <v>3106.71</v>
      </c>
      <c r="S23" s="750">
        <v>2776.31</v>
      </c>
      <c r="T23" s="753">
        <v>-330.40000000000009</v>
      </c>
      <c r="U23" s="404">
        <v>-0.1063504479014778</v>
      </c>
      <c r="V23" s="743">
        <v>1.0540975207564967</v>
      </c>
      <c r="W23" s="670">
        <v>1.1198275270951061</v>
      </c>
      <c r="X23" s="428">
        <v>223.88</v>
      </c>
      <c r="Y23" s="429">
        <v>220.12</v>
      </c>
      <c r="Z23" s="753">
        <v>-3.7599999999999909</v>
      </c>
      <c r="AA23" s="404">
        <v>-1.6794711452563834E-2</v>
      </c>
      <c r="AB23" s="671">
        <v>7.5961822296565978E-2</v>
      </c>
      <c r="AC23" s="670">
        <v>8.8785631022535227E-2</v>
      </c>
      <c r="AD23" s="428">
        <v>2882.84</v>
      </c>
      <c r="AE23" s="429">
        <v>2556.19</v>
      </c>
      <c r="AF23" s="753">
        <v>-326.65000000000009</v>
      </c>
      <c r="AG23" s="404">
        <v>-0.11330840421251269</v>
      </c>
      <c r="AH23" s="671">
        <v>0.97813909143037459</v>
      </c>
      <c r="AI23" s="670">
        <v>1.0310418960725709</v>
      </c>
      <c r="AJ23" s="428">
        <v>360.51</v>
      </c>
      <c r="AK23" s="750">
        <v>871.66</v>
      </c>
      <c r="AL23" s="753">
        <v>511.15</v>
      </c>
      <c r="AM23" s="404">
        <v>1.417852486754875</v>
      </c>
      <c r="AN23" s="671">
        <v>0.11832530844139859</v>
      </c>
      <c r="AO23" s="670">
        <v>0.32752796534063794</v>
      </c>
      <c r="AP23" s="428">
        <v>355</v>
      </c>
      <c r="AQ23" s="429">
        <v>835.23</v>
      </c>
      <c r="AR23" s="753">
        <v>480.23</v>
      </c>
      <c r="AS23" s="404">
        <v>1.3527605633802817</v>
      </c>
      <c r="AT23" s="671">
        <v>0.12045045075612347</v>
      </c>
      <c r="AU23" s="670">
        <v>0.33689088951004947</v>
      </c>
      <c r="AV23" s="428">
        <v>420.22</v>
      </c>
      <c r="AW23" s="750">
        <v>-632.74</v>
      </c>
      <c r="AX23" s="753">
        <v>-1052.96</v>
      </c>
      <c r="AY23" s="404">
        <v>-2.5057350911427347</v>
      </c>
      <c r="AZ23" s="671">
        <v>1.183718309859155</v>
      </c>
      <c r="BA23" s="670">
        <v>-0.75756378482573661</v>
      </c>
      <c r="BB23" s="428">
        <v>775.21</v>
      </c>
      <c r="BC23" s="429">
        <v>202.49</v>
      </c>
      <c r="BD23" s="753">
        <v>-572.72</v>
      </c>
      <c r="BE23" s="404">
        <v>-0.7387933592187923</v>
      </c>
      <c r="BF23" s="671">
        <v>0.24952763534414221</v>
      </c>
      <c r="BG23" s="670">
        <v>7.2934938821673373E-2</v>
      </c>
      <c r="BH23" s="428">
        <v>761.13</v>
      </c>
      <c r="BI23" s="429">
        <v>202.49</v>
      </c>
      <c r="BJ23" s="753">
        <v>-558.64</v>
      </c>
      <c r="BK23" s="404">
        <v>-0.7339613469446743</v>
      </c>
      <c r="BL23" s="671">
        <v>0.2640208960608289</v>
      </c>
      <c r="BM23" s="670">
        <v>7.9215551269663051E-2</v>
      </c>
      <c r="BN23" s="428">
        <v>442.25</v>
      </c>
      <c r="BO23" s="429">
        <v>451.05</v>
      </c>
      <c r="BP23" s="753">
        <v>8.8000000000000114</v>
      </c>
      <c r="BQ23" s="404">
        <v>1.9898247597512745E-2</v>
      </c>
      <c r="BR23" s="671">
        <v>0.1451537201692284</v>
      </c>
      <c r="BS23" s="670">
        <v>0.1694829277090778</v>
      </c>
      <c r="BT23" s="428">
        <v>420.36</v>
      </c>
      <c r="BU23" s="750">
        <v>410.99</v>
      </c>
      <c r="BV23" s="753">
        <v>-9.3700000000000045</v>
      </c>
      <c r="BW23" s="404">
        <v>-2.2290417737177666E-2</v>
      </c>
      <c r="BX23" s="671">
        <v>0.14581454399134186</v>
      </c>
      <c r="BY23" s="670">
        <v>0.16078225796986922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>
        <v>0</v>
      </c>
      <c r="CF23" s="428">
        <v>41.51</v>
      </c>
      <c r="CG23" s="750">
        <v>43.13</v>
      </c>
      <c r="CH23" s="753">
        <v>1.6200000000000045</v>
      </c>
      <c r="CI23" s="404">
        <v>3.9026740544447235E-2</v>
      </c>
      <c r="CJ23" s="671">
        <v>1.4398995435057096E-2</v>
      </c>
      <c r="CK23" s="670">
        <v>1.6872767673764472E-2</v>
      </c>
      <c r="CL23" s="428">
        <v>186.65</v>
      </c>
      <c r="CM23" s="429">
        <v>167.32</v>
      </c>
      <c r="CN23" s="753">
        <v>-19.330000000000013</v>
      </c>
      <c r="CO23" s="404">
        <v>-0.10356281810875978</v>
      </c>
      <c r="CP23" s="671">
        <v>6.4745181834579793E-2</v>
      </c>
      <c r="CQ23" s="670">
        <v>6.5456793117882467E-2</v>
      </c>
      <c r="CR23" s="428">
        <v>275.45</v>
      </c>
      <c r="CS23" s="750">
        <v>116.78</v>
      </c>
      <c r="CT23" s="753">
        <v>-158.66999999999999</v>
      </c>
      <c r="CU23" s="404">
        <v>-0.57603920856779811</v>
      </c>
      <c r="CV23" s="671">
        <v>9.5548140028582917E-2</v>
      </c>
      <c r="CW23" s="670">
        <v>4.5685179896643051E-2</v>
      </c>
      <c r="CX23" s="428">
        <v>1197.73</v>
      </c>
      <c r="CY23" s="750">
        <v>1615.5</v>
      </c>
      <c r="CZ23" s="753">
        <v>417.77</v>
      </c>
      <c r="DA23" s="404">
        <v>0.3488014828049727</v>
      </c>
      <c r="DB23" s="671">
        <v>0.3931146755416392</v>
      </c>
      <c r="DC23" s="670">
        <v>0.60702731341096372</v>
      </c>
      <c r="DD23" s="671">
        <v>0.58453122615198894</v>
      </c>
      <c r="DE23" s="670">
        <v>0.36800472578329468</v>
      </c>
      <c r="DF23" s="757"/>
      <c r="DG23" s="754"/>
    </row>
    <row r="24" spans="1:111" s="752" customFormat="1" ht="19.5" customHeight="1">
      <c r="A24" s="758" t="s">
        <v>324</v>
      </c>
      <c r="B24" s="428">
        <v>1480.88</v>
      </c>
      <c r="C24" s="429">
        <v>1682.05</v>
      </c>
      <c r="D24" s="753">
        <v>201.16999999999985</v>
      </c>
      <c r="E24" s="388">
        <v>0.13584490303063032</v>
      </c>
      <c r="F24" s="428">
        <v>515.64</v>
      </c>
      <c r="G24" s="750">
        <v>620.67999999999995</v>
      </c>
      <c r="H24" s="753">
        <v>105.03999999999996</v>
      </c>
      <c r="I24" s="404">
        <v>0.20370801334264207</v>
      </c>
      <c r="J24" s="743">
        <v>0.34819836853762626</v>
      </c>
      <c r="K24" s="670">
        <v>0.36900211051990128</v>
      </c>
      <c r="L24" s="428">
        <v>0.8</v>
      </c>
      <c r="M24" s="429">
        <v>4.0199999999999996</v>
      </c>
      <c r="N24" s="753">
        <v>3.2199999999999998</v>
      </c>
      <c r="O24" s="404">
        <v>4.0249999999999995</v>
      </c>
      <c r="P24" s="791">
        <v>1.5514700178419054E-3</v>
      </c>
      <c r="Q24" s="790">
        <v>6.4767674163820326E-3</v>
      </c>
      <c r="R24" s="428">
        <v>514.85</v>
      </c>
      <c r="S24" s="750">
        <v>616.66</v>
      </c>
      <c r="T24" s="753">
        <v>101.80999999999995</v>
      </c>
      <c r="U24" s="404">
        <v>0.19774691657764387</v>
      </c>
      <c r="V24" s="743">
        <v>0.99846792335738122</v>
      </c>
      <c r="W24" s="670">
        <v>0.99352323258361797</v>
      </c>
      <c r="X24" s="428">
        <v>142.35</v>
      </c>
      <c r="Y24" s="429">
        <v>141.99</v>
      </c>
      <c r="Z24" s="753">
        <v>-0.35999999999998522</v>
      </c>
      <c r="AA24" s="404">
        <v>-2.528977871443521E-3</v>
      </c>
      <c r="AB24" s="671">
        <v>0.27606469629974401</v>
      </c>
      <c r="AC24" s="670">
        <v>0.22876522523683704</v>
      </c>
      <c r="AD24" s="428">
        <v>372.5</v>
      </c>
      <c r="AE24" s="429">
        <v>474.67</v>
      </c>
      <c r="AF24" s="753">
        <v>102.17000000000002</v>
      </c>
      <c r="AG24" s="404">
        <v>0.27428187919463093</v>
      </c>
      <c r="AH24" s="671">
        <v>0.72240322705763715</v>
      </c>
      <c r="AI24" s="670">
        <v>0.76475800734678101</v>
      </c>
      <c r="AJ24" s="428">
        <v>451.64</v>
      </c>
      <c r="AK24" s="750">
        <v>148.31</v>
      </c>
      <c r="AL24" s="753">
        <v>-303.33</v>
      </c>
      <c r="AM24" s="404">
        <v>-0.67161898857497115</v>
      </c>
      <c r="AN24" s="671">
        <v>0.30498082221381878</v>
      </c>
      <c r="AO24" s="670">
        <v>8.8172170862935106E-2</v>
      </c>
      <c r="AP24" s="428">
        <v>120.05</v>
      </c>
      <c r="AQ24" s="429">
        <v>27.82</v>
      </c>
      <c r="AR24" s="753">
        <v>-92.22999999999999</v>
      </c>
      <c r="AS24" s="404">
        <v>-0.76826322365680955</v>
      </c>
      <c r="AT24" s="671">
        <v>0.2328174695524009</v>
      </c>
      <c r="AU24" s="670">
        <v>4.4821808339240835E-2</v>
      </c>
      <c r="AV24" s="428">
        <v>155.79</v>
      </c>
      <c r="AW24" s="750">
        <v>229.19</v>
      </c>
      <c r="AX24" s="753">
        <v>73.400000000000006</v>
      </c>
      <c r="AY24" s="404">
        <v>0.47114705693561854</v>
      </c>
      <c r="AZ24" s="671">
        <v>1.2977092877967513</v>
      </c>
      <c r="BA24" s="670">
        <v>8.2383177570093462</v>
      </c>
      <c r="BB24" s="428">
        <v>275.83999999999997</v>
      </c>
      <c r="BC24" s="429">
        <v>257</v>
      </c>
      <c r="BD24" s="753">
        <v>-18.839999999999975</v>
      </c>
      <c r="BE24" s="404">
        <v>-6.8300464037122879E-2</v>
      </c>
      <c r="BF24" s="671">
        <v>0.53576769932990187</v>
      </c>
      <c r="BG24" s="670">
        <v>0.41676126228391658</v>
      </c>
      <c r="BH24" s="428">
        <v>275.83999999999997</v>
      </c>
      <c r="BI24" s="429">
        <v>257</v>
      </c>
      <c r="BJ24" s="753">
        <v>-18.839999999999975</v>
      </c>
      <c r="BK24" s="404">
        <v>-6.8300464037122879E-2</v>
      </c>
      <c r="BL24" s="671">
        <v>0.74051006711409384</v>
      </c>
      <c r="BM24" s="670">
        <v>0.54142878210124923</v>
      </c>
      <c r="BN24" s="428">
        <v>234.77</v>
      </c>
      <c r="BO24" s="429">
        <v>285.66000000000003</v>
      </c>
      <c r="BP24" s="753">
        <v>50.890000000000015</v>
      </c>
      <c r="BQ24" s="404">
        <v>0.21676534480555443</v>
      </c>
      <c r="BR24" s="671">
        <v>0.15853411485062935</v>
      </c>
      <c r="BS24" s="670">
        <v>0.16982848310097801</v>
      </c>
      <c r="BT24" s="428">
        <v>-96.35</v>
      </c>
      <c r="BU24" s="750">
        <v>-78.02</v>
      </c>
      <c r="BV24" s="753">
        <v>18.329999999999998</v>
      </c>
      <c r="BW24" s="404">
        <v>0.19024390243902439</v>
      </c>
      <c r="BX24" s="671">
        <v>-0.25865771812080535</v>
      </c>
      <c r="BY24" s="670">
        <v>-0.16436682326669053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79.92</v>
      </c>
      <c r="CG24" s="750">
        <v>101.04</v>
      </c>
      <c r="CH24" s="753">
        <v>21.120000000000005</v>
      </c>
      <c r="CI24" s="404">
        <v>0.2642642642642643</v>
      </c>
      <c r="CJ24" s="671">
        <v>0.21455033557046979</v>
      </c>
      <c r="CK24" s="670">
        <v>0.21286367371015655</v>
      </c>
      <c r="CL24" s="428">
        <v>198.61</v>
      </c>
      <c r="CM24" s="429">
        <v>146.72999999999999</v>
      </c>
      <c r="CN24" s="753">
        <v>-51.880000000000024</v>
      </c>
      <c r="CO24" s="404">
        <v>-0.26121544735914615</v>
      </c>
      <c r="CP24" s="671">
        <v>0.53318120805369129</v>
      </c>
      <c r="CQ24" s="670">
        <v>0.30912002022457702</v>
      </c>
      <c r="CR24" s="428">
        <v>10.43</v>
      </c>
      <c r="CS24" s="750">
        <v>41.79</v>
      </c>
      <c r="CT24" s="753">
        <v>31.36</v>
      </c>
      <c r="CU24" s="404">
        <v>3.0067114093959733</v>
      </c>
      <c r="CV24" s="671">
        <v>2.8000000000000001E-2</v>
      </c>
      <c r="CW24" s="670">
        <v>8.8040112077864621E-2</v>
      </c>
      <c r="CX24" s="428">
        <v>-95.96</v>
      </c>
      <c r="CY24" s="750">
        <v>6.12</v>
      </c>
      <c r="CZ24" s="753">
        <v>102.08</v>
      </c>
      <c r="DA24" s="404">
        <v>1.0637765735723219</v>
      </c>
      <c r="DB24" s="671">
        <v>-6.4799308519258816E-2</v>
      </c>
      <c r="DC24" s="670">
        <v>3.638417407330341E-3</v>
      </c>
      <c r="DD24" s="671">
        <v>1.2575838926174496</v>
      </c>
      <c r="DE24" s="670">
        <v>0.98710683211494299</v>
      </c>
      <c r="DF24" s="757"/>
      <c r="DG24" s="754"/>
    </row>
    <row r="25" spans="1:111" s="752" customFormat="1" ht="19.5" customHeight="1">
      <c r="A25" s="758" t="s">
        <v>7</v>
      </c>
      <c r="B25" s="428">
        <v>768.27</v>
      </c>
      <c r="C25" s="429">
        <v>1067.72</v>
      </c>
      <c r="D25" s="753">
        <v>299.45000000000005</v>
      </c>
      <c r="E25" s="388">
        <v>0.38977182500943686</v>
      </c>
      <c r="F25" s="428">
        <v>310.3</v>
      </c>
      <c r="G25" s="750">
        <v>427.09</v>
      </c>
      <c r="H25" s="753">
        <v>116.78999999999996</v>
      </c>
      <c r="I25" s="404">
        <v>0.37637769900096668</v>
      </c>
      <c r="J25" s="743">
        <v>0.40389446418576808</v>
      </c>
      <c r="K25" s="670">
        <v>0.40000187315026409</v>
      </c>
      <c r="L25" s="428">
        <v>-6.67</v>
      </c>
      <c r="M25" s="429">
        <v>64.53</v>
      </c>
      <c r="N25" s="753">
        <v>71.2</v>
      </c>
      <c r="O25" s="404">
        <v>10.674662668665668</v>
      </c>
      <c r="P25" s="791">
        <v>-2.1495327102803736E-2</v>
      </c>
      <c r="Q25" s="790">
        <v>0.15109227563277061</v>
      </c>
      <c r="R25" s="428">
        <v>316.97000000000003</v>
      </c>
      <c r="S25" s="750">
        <v>362.56</v>
      </c>
      <c r="T25" s="753">
        <v>45.589999999999975</v>
      </c>
      <c r="U25" s="404">
        <v>0.14383064643341631</v>
      </c>
      <c r="V25" s="743">
        <v>1.0214953271028038</v>
      </c>
      <c r="W25" s="670">
        <v>0.8489077243672295</v>
      </c>
      <c r="X25" s="428">
        <v>0</v>
      </c>
      <c r="Y25" s="429">
        <v>0</v>
      </c>
      <c r="Z25" s="753">
        <v>0</v>
      </c>
      <c r="AA25" s="404">
        <v>0</v>
      </c>
      <c r="AB25" s="671">
        <v>0</v>
      </c>
      <c r="AC25" s="670">
        <v>0</v>
      </c>
      <c r="AD25" s="428">
        <v>316.97000000000003</v>
      </c>
      <c r="AE25" s="429">
        <v>362.56</v>
      </c>
      <c r="AF25" s="753">
        <v>45.589999999999975</v>
      </c>
      <c r="AG25" s="404">
        <v>0.14383064643341631</v>
      </c>
      <c r="AH25" s="671">
        <v>1.0214953271028038</v>
      </c>
      <c r="AI25" s="670">
        <v>0.8489077243672295</v>
      </c>
      <c r="AJ25" s="428">
        <v>191.67</v>
      </c>
      <c r="AK25" s="750">
        <v>26.8</v>
      </c>
      <c r="AL25" s="753">
        <v>-164.86999999999998</v>
      </c>
      <c r="AM25" s="404">
        <v>-0.86017634475922156</v>
      </c>
      <c r="AN25" s="671">
        <v>0.24948260377211134</v>
      </c>
      <c r="AO25" s="670">
        <v>2.5100213539130108E-2</v>
      </c>
      <c r="AP25" s="428">
        <v>76.67</v>
      </c>
      <c r="AQ25" s="429">
        <v>10.72</v>
      </c>
      <c r="AR25" s="753">
        <v>-65.95</v>
      </c>
      <c r="AS25" s="404">
        <v>-0.86017999217425334</v>
      </c>
      <c r="AT25" s="671">
        <v>0.24708346761198841</v>
      </c>
      <c r="AU25" s="670">
        <v>2.5100095998501489E-2</v>
      </c>
      <c r="AV25" s="428">
        <v>12.91</v>
      </c>
      <c r="AW25" s="750">
        <v>-309.19</v>
      </c>
      <c r="AX25" s="753">
        <v>-322.10000000000002</v>
      </c>
      <c r="AY25" s="404">
        <v>-24.949651432997676</v>
      </c>
      <c r="AZ25" s="671">
        <v>0.1683839833050737</v>
      </c>
      <c r="BA25" s="670">
        <v>-28.842350746268654</v>
      </c>
      <c r="BB25" s="428">
        <v>89.57</v>
      </c>
      <c r="BC25" s="429">
        <v>-298.47000000000003</v>
      </c>
      <c r="BD25" s="753">
        <v>-388.04</v>
      </c>
      <c r="BE25" s="404">
        <v>-4.3322541029362513</v>
      </c>
      <c r="BF25" s="671">
        <v>0.28258194781840545</v>
      </c>
      <c r="BG25" s="670">
        <v>-0.82322925860547225</v>
      </c>
      <c r="BH25" s="428">
        <v>89.57</v>
      </c>
      <c r="BI25" s="429">
        <v>-298.47000000000003</v>
      </c>
      <c r="BJ25" s="753">
        <v>-388.04</v>
      </c>
      <c r="BK25" s="404">
        <v>-4.3322541029362513</v>
      </c>
      <c r="BL25" s="671">
        <v>0.28258194781840545</v>
      </c>
      <c r="BM25" s="670">
        <v>-0.82322925860547225</v>
      </c>
      <c r="BN25" s="428">
        <v>124.14</v>
      </c>
      <c r="BO25" s="429">
        <v>144.93</v>
      </c>
      <c r="BP25" s="753">
        <v>20.790000000000006</v>
      </c>
      <c r="BQ25" s="404">
        <v>0.16747220879652011</v>
      </c>
      <c r="BR25" s="671">
        <v>0.16158381818891795</v>
      </c>
      <c r="BS25" s="670">
        <v>0.13573783388903457</v>
      </c>
      <c r="BT25" s="428">
        <v>-46.17</v>
      </c>
      <c r="BU25" s="750">
        <v>-77.25</v>
      </c>
      <c r="BV25" s="753">
        <v>-31.08</v>
      </c>
      <c r="BW25" s="404">
        <v>-0.67316439246263804</v>
      </c>
      <c r="BX25" s="671">
        <v>-0.14566047259993059</v>
      </c>
      <c r="BY25" s="670">
        <v>-0.21306818181818182</v>
      </c>
      <c r="BZ25" s="428">
        <v>0</v>
      </c>
      <c r="CA25" s="429">
        <v>0</v>
      </c>
      <c r="CB25" s="753">
        <v>0</v>
      </c>
      <c r="CC25" s="404">
        <v>0</v>
      </c>
      <c r="CD25" s="671">
        <v>0</v>
      </c>
      <c r="CE25" s="670">
        <v>0</v>
      </c>
      <c r="CF25" s="428">
        <v>98.22</v>
      </c>
      <c r="CG25" s="750">
        <v>94.2</v>
      </c>
      <c r="CH25" s="753">
        <v>-4.019999999999996</v>
      </c>
      <c r="CI25" s="404">
        <v>-4.0928527794746448E-2</v>
      </c>
      <c r="CJ25" s="671">
        <v>0.30987159668107389</v>
      </c>
      <c r="CK25" s="670">
        <v>0.2598190644307149</v>
      </c>
      <c r="CL25" s="428">
        <v>100.95</v>
      </c>
      <c r="CM25" s="429">
        <v>71.709999999999994</v>
      </c>
      <c r="CN25" s="753">
        <v>-29.240000000000009</v>
      </c>
      <c r="CO25" s="404">
        <v>-0.28964834076275392</v>
      </c>
      <c r="CP25" s="671">
        <v>0.31848439915449411</v>
      </c>
      <c r="CQ25" s="670">
        <v>0.19778795233892318</v>
      </c>
      <c r="CR25" s="428">
        <v>1.37</v>
      </c>
      <c r="CS25" s="750">
        <v>-8.09</v>
      </c>
      <c r="CT25" s="753">
        <v>-9.4600000000000009</v>
      </c>
      <c r="CU25" s="404">
        <v>-6.9051094890510951</v>
      </c>
      <c r="CV25" s="671">
        <v>4.322175600214531E-3</v>
      </c>
      <c r="CW25" s="670">
        <v>-2.2313548102383052E-2</v>
      </c>
      <c r="CX25" s="428">
        <v>73.02</v>
      </c>
      <c r="CY25" s="750">
        <v>580.46</v>
      </c>
      <c r="CZ25" s="753">
        <v>507.44000000000005</v>
      </c>
      <c r="DA25" s="404">
        <v>6.9493289509723377</v>
      </c>
      <c r="DB25" s="671">
        <v>9.5044710843843958E-2</v>
      </c>
      <c r="DC25" s="670">
        <v>0.54364440115386059</v>
      </c>
      <c r="DD25" s="671">
        <v>0.76963119538126623</v>
      </c>
      <c r="DE25" s="670">
        <v>-0.60100397175639897</v>
      </c>
      <c r="DF25" s="757"/>
      <c r="DG25" s="754"/>
    </row>
    <row r="26" spans="1:111" s="752" customFormat="1" ht="19.5" customHeight="1">
      <c r="A26" s="758" t="s">
        <v>2</v>
      </c>
      <c r="B26" s="428">
        <v>1956.53</v>
      </c>
      <c r="C26" s="429">
        <v>831.99</v>
      </c>
      <c r="D26" s="753">
        <v>-1124.54</v>
      </c>
      <c r="E26" s="388">
        <v>-0.5747624621140488</v>
      </c>
      <c r="F26" s="428">
        <v>391.31</v>
      </c>
      <c r="G26" s="750">
        <v>166.4</v>
      </c>
      <c r="H26" s="753">
        <v>-224.91</v>
      </c>
      <c r="I26" s="404">
        <v>-0.57476169788658604</v>
      </c>
      <c r="J26" s="743">
        <v>0.20000204443581238</v>
      </c>
      <c r="K26" s="670">
        <v>0.20000240387504659</v>
      </c>
      <c r="L26" s="428">
        <v>89.8</v>
      </c>
      <c r="M26" s="429">
        <v>-149.91</v>
      </c>
      <c r="N26" s="753">
        <v>-239.70999999999998</v>
      </c>
      <c r="O26" s="404">
        <v>-2.6693763919821825</v>
      </c>
      <c r="P26" s="791">
        <v>0.22948557409726303</v>
      </c>
      <c r="Q26" s="790">
        <v>-0.9009014423076922</v>
      </c>
      <c r="R26" s="428">
        <v>301.5</v>
      </c>
      <c r="S26" s="750">
        <v>316.31</v>
      </c>
      <c r="T26" s="753">
        <v>14.810000000000002</v>
      </c>
      <c r="U26" s="404">
        <v>4.9121061359867338E-2</v>
      </c>
      <c r="V26" s="743">
        <v>0.77048887071631189</v>
      </c>
      <c r="W26" s="670">
        <v>1.9009014423076922</v>
      </c>
      <c r="X26" s="428">
        <v>0</v>
      </c>
      <c r="Y26" s="429">
        <v>0</v>
      </c>
      <c r="Z26" s="753">
        <v>0</v>
      </c>
      <c r="AA26" s="404">
        <v>0</v>
      </c>
      <c r="AB26" s="671">
        <v>0</v>
      </c>
      <c r="AC26" s="670">
        <v>0</v>
      </c>
      <c r="AD26" s="428">
        <v>301.5</v>
      </c>
      <c r="AE26" s="429">
        <v>316.31</v>
      </c>
      <c r="AF26" s="753">
        <v>14.810000000000002</v>
      </c>
      <c r="AG26" s="404">
        <v>4.9121061359867338E-2</v>
      </c>
      <c r="AH26" s="671">
        <v>0.77048887071631189</v>
      </c>
      <c r="AI26" s="670">
        <v>1.9009014423076922</v>
      </c>
      <c r="AJ26" s="428">
        <v>-33.28</v>
      </c>
      <c r="AK26" s="750">
        <v>1318.98</v>
      </c>
      <c r="AL26" s="753">
        <v>1352.26</v>
      </c>
      <c r="AM26" s="404">
        <v>40.6328125</v>
      </c>
      <c r="AN26" s="671">
        <v>-1.7009705959019284E-2</v>
      </c>
      <c r="AO26" s="670">
        <v>1.5853315544657989</v>
      </c>
      <c r="AP26" s="428">
        <v>32.35</v>
      </c>
      <c r="AQ26" s="429">
        <v>263.8</v>
      </c>
      <c r="AR26" s="753">
        <v>231.45000000000002</v>
      </c>
      <c r="AS26" s="404">
        <v>7.1545595054095825</v>
      </c>
      <c r="AT26" s="671">
        <v>8.2671028085149881E-2</v>
      </c>
      <c r="AU26" s="670">
        <v>1.5853365384615385</v>
      </c>
      <c r="AV26" s="428">
        <v>225.78</v>
      </c>
      <c r="AW26" s="750">
        <v>-150.32</v>
      </c>
      <c r="AX26" s="753">
        <v>-376.1</v>
      </c>
      <c r="AY26" s="404">
        <v>-1.6657808486136949</v>
      </c>
      <c r="AZ26" s="671">
        <v>6.9792890262751159</v>
      </c>
      <c r="BA26" s="670">
        <v>-0.56982562547384374</v>
      </c>
      <c r="BB26" s="428">
        <v>258.13</v>
      </c>
      <c r="BC26" s="429">
        <v>113.47</v>
      </c>
      <c r="BD26" s="753">
        <v>-144.66</v>
      </c>
      <c r="BE26" s="404">
        <v>-0.56041529461899042</v>
      </c>
      <c r="BF26" s="671">
        <v>0.85615257048092863</v>
      </c>
      <c r="BG26" s="670">
        <v>0.35873035945749421</v>
      </c>
      <c r="BH26" s="428">
        <v>258.13</v>
      </c>
      <c r="BI26" s="429">
        <v>113.47</v>
      </c>
      <c r="BJ26" s="753">
        <v>-144.66</v>
      </c>
      <c r="BK26" s="404">
        <v>-0.56041529461899042</v>
      </c>
      <c r="BL26" s="671">
        <v>0.85615257048092863</v>
      </c>
      <c r="BM26" s="670">
        <v>0.35873035945749421</v>
      </c>
      <c r="BN26" s="428">
        <v>357.49</v>
      </c>
      <c r="BO26" s="429">
        <v>119.6</v>
      </c>
      <c r="BP26" s="753">
        <v>-237.89000000000001</v>
      </c>
      <c r="BQ26" s="404">
        <v>-0.66544518727796587</v>
      </c>
      <c r="BR26" s="671">
        <v>0.18271633964212153</v>
      </c>
      <c r="BS26" s="670">
        <v>0.14375172778518971</v>
      </c>
      <c r="BT26" s="428">
        <v>-193.35</v>
      </c>
      <c r="BU26" s="750">
        <v>-113.88</v>
      </c>
      <c r="BV26" s="753">
        <v>79.47</v>
      </c>
      <c r="BW26" s="404">
        <v>0.41101629169899145</v>
      </c>
      <c r="BX26" s="671">
        <v>-0.64129353233830844</v>
      </c>
      <c r="BY26" s="670">
        <v>-0.36002655622648666</v>
      </c>
      <c r="BZ26" s="428">
        <v>0</v>
      </c>
      <c r="CA26" s="429">
        <v>0</v>
      </c>
      <c r="CB26" s="753">
        <v>0</v>
      </c>
      <c r="CC26" s="404">
        <v>0</v>
      </c>
      <c r="CD26" s="671">
        <v>0</v>
      </c>
      <c r="CE26" s="670">
        <v>0</v>
      </c>
      <c r="CF26" s="428">
        <v>55.09</v>
      </c>
      <c r="CG26" s="750">
        <v>79.25</v>
      </c>
      <c r="CH26" s="753">
        <v>24.159999999999997</v>
      </c>
      <c r="CI26" s="404">
        <v>0.43855509166817924</v>
      </c>
      <c r="CJ26" s="671">
        <v>0.18271973466003319</v>
      </c>
      <c r="CK26" s="670">
        <v>0.25054535107963705</v>
      </c>
      <c r="CL26" s="428">
        <v>302.48</v>
      </c>
      <c r="CM26" s="429">
        <v>274.86</v>
      </c>
      <c r="CN26" s="753">
        <v>-27.620000000000005</v>
      </c>
      <c r="CO26" s="404">
        <v>-9.131182226924095E-2</v>
      </c>
      <c r="CP26" s="671">
        <v>1.0032504145936982</v>
      </c>
      <c r="CQ26" s="670">
        <v>0.8689576681103981</v>
      </c>
      <c r="CR26" s="428">
        <v>9.27</v>
      </c>
      <c r="CS26" s="750">
        <v>5.48</v>
      </c>
      <c r="CT26" s="753">
        <v>-3.7899999999999991</v>
      </c>
      <c r="CU26" s="404">
        <v>-0.40884573894282628</v>
      </c>
      <c r="CV26" s="671">
        <v>3.0746268656716418E-2</v>
      </c>
      <c r="CW26" s="670">
        <v>1.7324776327020962E-2</v>
      </c>
      <c r="CX26" s="428">
        <v>-130.11000000000001</v>
      </c>
      <c r="CY26" s="750">
        <v>-42.87</v>
      </c>
      <c r="CZ26" s="753">
        <v>87.240000000000009</v>
      </c>
      <c r="DA26" s="404">
        <v>0.67050956882637769</v>
      </c>
      <c r="DB26" s="671">
        <v>-6.6500385887259594E-2</v>
      </c>
      <c r="DC26" s="670">
        <v>-5.1527061623336819E-2</v>
      </c>
      <c r="DD26" s="671">
        <v>1.431542288557214</v>
      </c>
      <c r="DE26" s="670">
        <v>1.1355632133034048</v>
      </c>
      <c r="DF26" s="757"/>
      <c r="DG26" s="754"/>
    </row>
    <row r="27" spans="1:111" s="752" customFormat="1" ht="19.5" customHeight="1" thickBot="1">
      <c r="A27" s="758" t="s">
        <v>26</v>
      </c>
      <c r="B27" s="428">
        <v>15.52</v>
      </c>
      <c r="C27" s="429">
        <v>44.38</v>
      </c>
      <c r="D27" s="753">
        <v>28.860000000000003</v>
      </c>
      <c r="E27" s="388">
        <v>1.8595360824742271</v>
      </c>
      <c r="F27" s="428">
        <v>15.52</v>
      </c>
      <c r="G27" s="750">
        <v>44.38</v>
      </c>
      <c r="H27" s="753">
        <v>28.860000000000003</v>
      </c>
      <c r="I27" s="404">
        <v>1.8595360824742271</v>
      </c>
      <c r="J27" s="743">
        <v>1</v>
      </c>
      <c r="K27" s="670">
        <v>1</v>
      </c>
      <c r="L27" s="428">
        <v>0.54</v>
      </c>
      <c r="M27" s="429">
        <v>2.92</v>
      </c>
      <c r="N27" s="753">
        <v>2.38</v>
      </c>
      <c r="O27" s="404">
        <v>4.4074074074074066</v>
      </c>
      <c r="P27" s="791">
        <v>3.4793814432989692E-2</v>
      </c>
      <c r="Q27" s="790">
        <v>6.5795403334835509E-2</v>
      </c>
      <c r="R27" s="428">
        <v>14.97</v>
      </c>
      <c r="S27" s="750">
        <v>41.46</v>
      </c>
      <c r="T27" s="753">
        <v>26.490000000000002</v>
      </c>
      <c r="U27" s="404">
        <v>1.7695390781563127</v>
      </c>
      <c r="V27" s="743">
        <v>0.96456185567010311</v>
      </c>
      <c r="W27" s="670">
        <v>0.93420459666516442</v>
      </c>
      <c r="X27" s="428">
        <v>4.88</v>
      </c>
      <c r="Y27" s="429">
        <v>1.37</v>
      </c>
      <c r="Z27" s="753">
        <v>-3.51</v>
      </c>
      <c r="AA27" s="404">
        <v>-0.71926229508196715</v>
      </c>
      <c r="AB27" s="671">
        <v>0.31443298969072164</v>
      </c>
      <c r="AC27" s="670">
        <v>3.0869761153672827E-2</v>
      </c>
      <c r="AD27" s="428">
        <v>10.1</v>
      </c>
      <c r="AE27" s="429">
        <v>40.090000000000003</v>
      </c>
      <c r="AF27" s="753">
        <v>29.990000000000002</v>
      </c>
      <c r="AG27" s="404">
        <v>2.9693069306930697</v>
      </c>
      <c r="AH27" s="671">
        <v>0.65077319587628868</v>
      </c>
      <c r="AI27" s="670">
        <v>0.90333483551149174</v>
      </c>
      <c r="AJ27" s="428">
        <v>0.8</v>
      </c>
      <c r="AK27" s="750">
        <v>2.29</v>
      </c>
      <c r="AL27" s="753">
        <v>1.49</v>
      </c>
      <c r="AM27" s="404">
        <v>1.8624999999999998</v>
      </c>
      <c r="AN27" s="671">
        <v>5.1546391752577324E-2</v>
      </c>
      <c r="AO27" s="670">
        <v>5.1599819738620996E-2</v>
      </c>
      <c r="AP27" s="428">
        <v>0.8</v>
      </c>
      <c r="AQ27" s="429">
        <v>2.29</v>
      </c>
      <c r="AR27" s="753">
        <v>1.49</v>
      </c>
      <c r="AS27" s="404">
        <v>1.8624999999999998</v>
      </c>
      <c r="AT27" s="671">
        <v>5.1546391752577324E-2</v>
      </c>
      <c r="AU27" s="670">
        <v>5.1599819738620996E-2</v>
      </c>
      <c r="AV27" s="428">
        <v>-7.99</v>
      </c>
      <c r="AW27" s="750">
        <v>38.590000000000003</v>
      </c>
      <c r="AX27" s="753">
        <v>46.580000000000005</v>
      </c>
      <c r="AY27" s="404">
        <v>5.8297872340425538</v>
      </c>
      <c r="AZ27" s="671">
        <v>-9.9874999999999989</v>
      </c>
      <c r="BA27" s="670">
        <v>16.851528384279476</v>
      </c>
      <c r="BB27" s="428">
        <v>-7.19</v>
      </c>
      <c r="BC27" s="429">
        <v>40.880000000000003</v>
      </c>
      <c r="BD27" s="753">
        <v>48.07</v>
      </c>
      <c r="BE27" s="404">
        <v>6.68567454798331</v>
      </c>
      <c r="BF27" s="671">
        <v>-0.4802939211756847</v>
      </c>
      <c r="BG27" s="670">
        <v>0.98601061263868794</v>
      </c>
      <c r="BH27" s="428">
        <v>-7.19</v>
      </c>
      <c r="BI27" s="429">
        <v>40.880000000000003</v>
      </c>
      <c r="BJ27" s="753">
        <v>48.07</v>
      </c>
      <c r="BK27" s="404">
        <v>6.68567454798331</v>
      </c>
      <c r="BL27" s="671">
        <v>-0.71188118811881196</v>
      </c>
      <c r="BM27" s="670">
        <v>1.0197056622599152</v>
      </c>
      <c r="BN27" s="428">
        <v>1.91</v>
      </c>
      <c r="BO27" s="429">
        <v>7.36</v>
      </c>
      <c r="BP27" s="753">
        <v>5.45</v>
      </c>
      <c r="BQ27" s="404">
        <v>2.8534031413612566</v>
      </c>
      <c r="BR27" s="671">
        <v>0.12306701030927834</v>
      </c>
      <c r="BS27" s="670">
        <v>0.16584046867958541</v>
      </c>
      <c r="BT27" s="428">
        <v>1.91</v>
      </c>
      <c r="BU27" s="750">
        <v>7.36</v>
      </c>
      <c r="BV27" s="753">
        <v>5.45</v>
      </c>
      <c r="BW27" s="404">
        <v>2.8534031413612566</v>
      </c>
      <c r="BX27" s="671">
        <v>0.18910891089108911</v>
      </c>
      <c r="BY27" s="670">
        <v>0.18358692940883012</v>
      </c>
      <c r="BZ27" s="428">
        <v>0</v>
      </c>
      <c r="CA27" s="429">
        <v>0</v>
      </c>
      <c r="CB27" s="753">
        <v>0</v>
      </c>
      <c r="CC27" s="404">
        <v>0</v>
      </c>
      <c r="CD27" s="671">
        <v>0</v>
      </c>
      <c r="CE27" s="670">
        <v>0</v>
      </c>
      <c r="CF27" s="428">
        <v>0.19</v>
      </c>
      <c r="CG27" s="750">
        <v>0</v>
      </c>
      <c r="CH27" s="753">
        <v>-0.19</v>
      </c>
      <c r="CI27" s="404">
        <v>-1</v>
      </c>
      <c r="CJ27" s="671">
        <v>1.8811881188118811E-2</v>
      </c>
      <c r="CK27" s="670">
        <v>0</v>
      </c>
      <c r="CL27" s="428">
        <v>2.5499999999999998</v>
      </c>
      <c r="CM27" s="429">
        <v>4.03</v>
      </c>
      <c r="CN27" s="753">
        <v>1.4800000000000004</v>
      </c>
      <c r="CO27" s="404">
        <v>0.58039215686274526</v>
      </c>
      <c r="CP27" s="671">
        <v>0.25247524752475248</v>
      </c>
      <c r="CQ27" s="670">
        <v>0.10052382140184585</v>
      </c>
      <c r="CR27" s="428">
        <v>0</v>
      </c>
      <c r="CS27" s="750">
        <v>0</v>
      </c>
      <c r="CT27" s="753">
        <v>0</v>
      </c>
      <c r="CU27" s="404">
        <v>0</v>
      </c>
      <c r="CV27" s="671">
        <v>0</v>
      </c>
      <c r="CW27" s="670">
        <v>0</v>
      </c>
      <c r="CX27" s="428">
        <v>12.64</v>
      </c>
      <c r="CY27" s="750">
        <v>-12.18</v>
      </c>
      <c r="CZ27" s="753">
        <v>-24.82</v>
      </c>
      <c r="DA27" s="404">
        <v>-1.9636075949367089</v>
      </c>
      <c r="DB27" s="671">
        <v>0.81443298969072175</v>
      </c>
      <c r="DC27" s="670">
        <v>-0.27444794952681384</v>
      </c>
      <c r="DD27" s="671">
        <v>-0.25148514851485149</v>
      </c>
      <c r="DE27" s="670">
        <v>1.3038164130705912</v>
      </c>
      <c r="DF27" s="757"/>
      <c r="DG27" s="754"/>
    </row>
    <row r="28" spans="1:111" s="3" customFormat="1" ht="24" customHeight="1" thickTop="1" thickBot="1">
      <c r="A28" s="24" t="s">
        <v>9</v>
      </c>
      <c r="B28" s="25">
        <v>236244.03999999998</v>
      </c>
      <c r="C28" s="26">
        <v>254580.3</v>
      </c>
      <c r="D28" s="910">
        <v>18336.259999999995</v>
      </c>
      <c r="E28" s="175">
        <v>7.7615756994335219E-2</v>
      </c>
      <c r="F28" s="25">
        <v>142397.04</v>
      </c>
      <c r="G28" s="32">
        <v>158622.51</v>
      </c>
      <c r="H28" s="910">
        <v>16225.469999999998</v>
      </c>
      <c r="I28" s="296">
        <v>0.11394527582876723</v>
      </c>
      <c r="J28" s="177">
        <v>0.60275399963529253</v>
      </c>
      <c r="K28" s="175">
        <v>0.62307456625669788</v>
      </c>
      <c r="L28" s="67">
        <v>-1227.8499999999997</v>
      </c>
      <c r="M28" s="68">
        <v>666.45000000000016</v>
      </c>
      <c r="N28" s="910">
        <v>1894.3000000000004</v>
      </c>
      <c r="O28" s="296">
        <v>1.5427780266319178</v>
      </c>
      <c r="P28" s="179">
        <v>-8.6227213711745666E-3</v>
      </c>
      <c r="Q28" s="260">
        <v>4.2014843920954231E-3</v>
      </c>
      <c r="R28" s="67">
        <v>143624.87</v>
      </c>
      <c r="S28" s="70">
        <v>157956.03999999998</v>
      </c>
      <c r="T28" s="910">
        <v>14331.169999999996</v>
      </c>
      <c r="U28" s="296">
        <v>9.9781952805248736E-2</v>
      </c>
      <c r="V28" s="177">
        <v>1.0086225809188167</v>
      </c>
      <c r="W28" s="175">
        <v>0.99579838952239486</v>
      </c>
      <c r="X28" s="67">
        <v>9228.8500000000022</v>
      </c>
      <c r="Y28" s="68">
        <v>11802.47</v>
      </c>
      <c r="Z28" s="910">
        <v>2573.62</v>
      </c>
      <c r="AA28" s="296">
        <v>0.27886681439182526</v>
      </c>
      <c r="AB28" s="176">
        <v>6.4810687076079676E-2</v>
      </c>
      <c r="AC28" s="175">
        <v>7.4406022196975688E-2</v>
      </c>
      <c r="AD28" s="67">
        <v>134396.04</v>
      </c>
      <c r="AE28" s="68">
        <v>146153.57</v>
      </c>
      <c r="AF28" s="910">
        <v>11757.529999999993</v>
      </c>
      <c r="AG28" s="296">
        <v>8.7484199683264458E-2</v>
      </c>
      <c r="AH28" s="176">
        <v>0.94381203429509486</v>
      </c>
      <c r="AI28" s="175">
        <v>0.92139236732541929</v>
      </c>
      <c r="AJ28" s="67">
        <v>74997.77</v>
      </c>
      <c r="AK28" s="70">
        <v>83377.350000000006</v>
      </c>
      <c r="AL28" s="910">
        <v>8379.5799999999981</v>
      </c>
      <c r="AM28" s="296">
        <v>0.11173105547004933</v>
      </c>
      <c r="AN28" s="177">
        <v>0.31745888700514946</v>
      </c>
      <c r="AO28" s="175">
        <v>0.32750904135158931</v>
      </c>
      <c r="AP28" s="67">
        <v>47850.04</v>
      </c>
      <c r="AQ28" s="68">
        <v>53773.939999999995</v>
      </c>
      <c r="AR28" s="910">
        <v>5923.8999999999978</v>
      </c>
      <c r="AS28" s="178">
        <v>0.12380135941370152</v>
      </c>
      <c r="AT28" s="176">
        <v>0.33603254674394917</v>
      </c>
      <c r="AU28" s="175">
        <v>0.33900573127987943</v>
      </c>
      <c r="AV28" s="67">
        <v>15036.390000000001</v>
      </c>
      <c r="AW28" s="70">
        <v>3625.9999999999991</v>
      </c>
      <c r="AX28" s="910">
        <v>-11410.390000000003</v>
      </c>
      <c r="AY28" s="178">
        <v>-0.75885169246075701</v>
      </c>
      <c r="AZ28" s="176">
        <v>0.31423986270439902</v>
      </c>
      <c r="BA28" s="175">
        <v>6.7430431915533801E-2</v>
      </c>
      <c r="BB28" s="67">
        <v>62886.42</v>
      </c>
      <c r="BC28" s="68">
        <v>57399.920000000006</v>
      </c>
      <c r="BD28" s="910">
        <v>-5486.5000000000018</v>
      </c>
      <c r="BE28" s="296">
        <v>-8.7244591121580672E-2</v>
      </c>
      <c r="BF28" s="176">
        <v>0.43785188456567448</v>
      </c>
      <c r="BG28" s="175">
        <v>0.36339173861284452</v>
      </c>
      <c r="BH28" s="67">
        <v>60991.849999999991</v>
      </c>
      <c r="BI28" s="68">
        <v>55725.32</v>
      </c>
      <c r="BJ28" s="910">
        <v>-5266.5300000000025</v>
      </c>
      <c r="BK28" s="296">
        <v>-8.6348094048630961E-2</v>
      </c>
      <c r="BL28" s="176">
        <v>0.45382177927266298</v>
      </c>
      <c r="BM28" s="175">
        <v>0.38127922568022116</v>
      </c>
      <c r="BN28" s="67">
        <v>35040.75</v>
      </c>
      <c r="BO28" s="68">
        <v>37072.040000000008</v>
      </c>
      <c r="BP28" s="910">
        <v>2031.2899999999995</v>
      </c>
      <c r="BQ28" s="178">
        <v>5.7969364240206281E-2</v>
      </c>
      <c r="BR28" s="176">
        <v>0.14832437677581201</v>
      </c>
      <c r="BS28" s="175">
        <v>0.14562022277450379</v>
      </c>
      <c r="BT28" s="67">
        <v>12897.029999999999</v>
      </c>
      <c r="BU28" s="70">
        <v>14194.369999999999</v>
      </c>
      <c r="BV28" s="910">
        <v>1297.3399999999999</v>
      </c>
      <c r="BW28" s="178">
        <v>0.10059215183650812</v>
      </c>
      <c r="BX28" s="176">
        <v>9.5962872120339243E-2</v>
      </c>
      <c r="BY28" s="175">
        <v>9.7119557189058042E-2</v>
      </c>
      <c r="BZ28" s="67">
        <v>-0.18</v>
      </c>
      <c r="CA28" s="68">
        <v>-14.96</v>
      </c>
      <c r="CB28" s="910">
        <v>-14.780000000000001</v>
      </c>
      <c r="CC28" s="296">
        <v>-82.111111111111114</v>
      </c>
      <c r="CD28" s="176">
        <v>-1.3393251765453803E-6</v>
      </c>
      <c r="CE28" s="175">
        <v>-1.0235808813975602E-4</v>
      </c>
      <c r="CF28" s="67">
        <v>16834.120000000003</v>
      </c>
      <c r="CG28" s="70">
        <v>19616.189999999999</v>
      </c>
      <c r="CH28" s="910">
        <v>2782.0699999999997</v>
      </c>
      <c r="CI28" s="296">
        <v>0.16526376193112532</v>
      </c>
      <c r="CJ28" s="176">
        <v>0.12525755967214511</v>
      </c>
      <c r="CK28" s="175">
        <v>0.13421629044025402</v>
      </c>
      <c r="CL28" s="67">
        <v>26595.120000000003</v>
      </c>
      <c r="CM28" s="68">
        <v>29055.69</v>
      </c>
      <c r="CN28" s="910">
        <v>2460.5700000000006</v>
      </c>
      <c r="CO28" s="296">
        <v>9.2519605100484445E-2</v>
      </c>
      <c r="CP28" s="176">
        <v>0.19788618771803099</v>
      </c>
      <c r="CQ28" s="175">
        <v>0.19880246510571037</v>
      </c>
      <c r="CR28" s="67">
        <v>4054.69</v>
      </c>
      <c r="CS28" s="70">
        <v>1721.1999999999998</v>
      </c>
      <c r="CT28" s="910">
        <v>-2333.4899999999998</v>
      </c>
      <c r="CU28" s="296">
        <v>-0.57550392261800543</v>
      </c>
      <c r="CV28" s="176">
        <v>3.016971333381549E-2</v>
      </c>
      <c r="CW28" s="175">
        <v>1.1776653830624867E-2</v>
      </c>
      <c r="CX28" s="67">
        <v>13023.43</v>
      </c>
      <c r="CY28" s="70">
        <v>25855.779999999995</v>
      </c>
      <c r="CZ28" s="910">
        <v>12832.350000000002</v>
      </c>
      <c r="DA28" s="296">
        <v>0.98532798195252669</v>
      </c>
      <c r="DB28" s="176">
        <v>5.5127020347264639E-2</v>
      </c>
      <c r="DC28" s="175">
        <v>0.10156237540768079</v>
      </c>
      <c r="DD28" s="176">
        <v>0.90309662397790869</v>
      </c>
      <c r="DE28" s="175">
        <v>0.82309176573654697</v>
      </c>
      <c r="DF28" s="294"/>
      <c r="DG28" s="295"/>
    </row>
    <row r="29" spans="1:111" ht="13.5" thickTop="1">
      <c r="A29" s="6"/>
      <c r="B29" s="5" t="s">
        <v>491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13"/>
      <c r="Y29" s="6"/>
      <c r="Z29" s="6"/>
      <c r="AA29" s="6"/>
      <c r="AB29" s="6"/>
      <c r="AC29" s="6"/>
      <c r="AD29" s="13"/>
      <c r="AE29" s="6"/>
      <c r="AF29" s="6"/>
      <c r="AG29" s="6"/>
      <c r="AH29" s="6"/>
      <c r="AI29" s="6"/>
      <c r="AJ29" s="11"/>
      <c r="AK29" s="7"/>
      <c r="AL29" s="7"/>
      <c r="AM29" s="7"/>
      <c r="AN29" s="11"/>
      <c r="AO29" s="7"/>
      <c r="AP29" s="11"/>
      <c r="AQ29" s="7"/>
      <c r="AR29" s="7"/>
      <c r="AS29" s="7"/>
      <c r="AT29" s="6"/>
      <c r="AU29" s="6"/>
      <c r="AV29" s="6"/>
      <c r="AW29" s="6"/>
      <c r="AX29" s="6"/>
      <c r="AY29" s="6"/>
      <c r="AZ29" s="6"/>
      <c r="BA29" s="6"/>
      <c r="BB29" s="13"/>
      <c r="BC29" s="6"/>
      <c r="BD29" s="6"/>
      <c r="BE29" s="6"/>
      <c r="BF29" s="6"/>
      <c r="BG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13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1" ht="15">
      <c r="AJ30" s="46"/>
      <c r="AK30" s="47"/>
      <c r="AL30" s="47"/>
      <c r="AM30" s="47"/>
      <c r="AN30" s="46"/>
      <c r="AT30" s="39"/>
      <c r="AU30" s="39"/>
      <c r="AV30" s="39"/>
      <c r="AW30" s="39"/>
      <c r="AX30" s="39"/>
      <c r="AY30" s="39"/>
      <c r="DF30" s="297"/>
      <c r="DG30" s="297"/>
    </row>
    <row r="31" spans="1:111" ht="15">
      <c r="AJ31" s="46"/>
      <c r="AK31" s="47"/>
      <c r="AL31" s="47"/>
      <c r="AM31" s="47"/>
      <c r="AN31" s="46"/>
      <c r="AT31" s="39"/>
      <c r="AU31" s="39"/>
      <c r="AV31" s="39"/>
      <c r="AW31" s="39"/>
      <c r="AX31" s="39"/>
      <c r="AY31" s="39"/>
      <c r="DF31" s="297"/>
      <c r="DG31" s="297"/>
    </row>
    <row r="32" spans="1:111">
      <c r="B32" s="39" t="s">
        <v>57</v>
      </c>
      <c r="X32" s="39" t="s">
        <v>58</v>
      </c>
      <c r="AJ32" s="47"/>
      <c r="AK32" s="46"/>
      <c r="AL32" s="46"/>
      <c r="AM32" s="46"/>
      <c r="AN32" s="47"/>
      <c r="AO32" s="46"/>
      <c r="AP32" s="47"/>
      <c r="AQ32" s="39"/>
      <c r="AR32" s="39"/>
      <c r="AS32" s="39"/>
      <c r="AT32" s="39"/>
      <c r="AU32" s="39"/>
      <c r="AV32" s="39"/>
      <c r="AW32" s="39"/>
      <c r="AX32" s="39"/>
      <c r="AY32" s="39"/>
      <c r="BB32" s="39" t="s">
        <v>67</v>
      </c>
      <c r="CL32" s="6" t="s">
        <v>416</v>
      </c>
    </row>
    <row r="33" spans="1:51">
      <c r="B33" s="39" t="s">
        <v>436</v>
      </c>
      <c r="X33" s="39" t="s">
        <v>60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</row>
    <row r="34" spans="1:51">
      <c r="B34" s="39" t="s">
        <v>435</v>
      </c>
      <c r="X34" s="39" t="s">
        <v>61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1:51">
      <c r="X35" s="39" t="s">
        <v>62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8" spans="1:51">
      <c r="A38" s="298"/>
    </row>
    <row r="39" spans="1:51">
      <c r="A39" s="298"/>
    </row>
    <row r="40" spans="1:51">
      <c r="A40" s="298"/>
    </row>
    <row r="41" spans="1:51">
      <c r="A41" s="299"/>
    </row>
    <row r="44" spans="1:51">
      <c r="A44" s="298"/>
    </row>
    <row r="45" spans="1:51">
      <c r="A45" s="298"/>
    </row>
    <row r="46" spans="1:51">
      <c r="A46" s="298"/>
    </row>
    <row r="47" spans="1:51">
      <c r="A47" s="298"/>
    </row>
    <row r="48" spans="1:51">
      <c r="A48" s="298"/>
    </row>
    <row r="49" spans="1:109">
      <c r="A49" s="298"/>
    </row>
    <row r="50" spans="1:109">
      <c r="A50" s="298"/>
    </row>
    <row r="51" spans="1:109">
      <c r="A51" s="298"/>
    </row>
    <row r="52" spans="1:109">
      <c r="A52" s="298"/>
    </row>
    <row r="57" spans="1:109">
      <c r="A57" s="298"/>
    </row>
    <row r="58" spans="1:109">
      <c r="A58" s="113"/>
    </row>
    <row r="61" spans="1:109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M161"/>
  <sheetViews>
    <sheetView showZeros="0" zoomScale="80" zoomScaleNormal="80" zoomScaleSheetLayoutView="80" workbookViewId="0">
      <pane xSplit="1" ySplit="8" topLeftCell="B9" activePane="bottomRight" state="frozen"/>
      <selection pane="topRight"/>
      <selection pane="bottomLeft"/>
      <selection pane="bottomRight" activeCell="A5" sqref="A5:A8"/>
    </sheetView>
  </sheetViews>
  <sheetFormatPr baseColWidth="10" defaultColWidth="11.42578125" defaultRowHeight="12.75"/>
  <cols>
    <col min="1" max="1" width="26.5703125" style="39" customWidth="1"/>
    <col min="2" max="3" width="14.5703125" style="39" customWidth="1"/>
    <col min="4" max="4" width="11.85546875" style="39" customWidth="1"/>
    <col min="5" max="5" width="7.5703125" style="39" customWidth="1"/>
    <col min="6" max="7" width="8" style="39" customWidth="1"/>
    <col min="8" max="9" width="14.5703125" style="39" customWidth="1"/>
    <col min="10" max="10" width="11.140625" style="39" customWidth="1"/>
    <col min="11" max="11" width="12.42578125" style="39" customWidth="1"/>
    <col min="12" max="13" width="8.5703125" style="39" bestFit="1" customWidth="1"/>
    <col min="14" max="15" width="14.5703125" style="39" customWidth="1"/>
    <col min="16" max="16" width="13.28515625" style="39" customWidth="1"/>
    <col min="17" max="17" width="8.42578125" style="39" customWidth="1"/>
    <col min="18" max="21" width="8.28515625" style="39" customWidth="1"/>
    <col min="22" max="23" width="14.5703125" style="39" customWidth="1"/>
    <col min="24" max="24" width="9.28515625" style="39" bestFit="1" customWidth="1"/>
    <col min="25" max="27" width="8.140625" style="39" customWidth="1"/>
    <col min="28" max="29" width="14.5703125" style="39" customWidth="1"/>
    <col min="30" max="30" width="14.42578125" style="39" customWidth="1"/>
    <col min="31" max="31" width="8.42578125" style="47" bestFit="1" customWidth="1"/>
    <col min="32" max="33" width="7.42578125" style="47" bestFit="1" customWidth="1"/>
    <col min="34" max="34" width="14.5703125" style="46" customWidth="1"/>
    <col min="35" max="35" width="14.5703125" style="47" customWidth="1"/>
    <col min="36" max="36" width="13" style="46" bestFit="1" customWidth="1"/>
    <col min="37" max="37" width="8.140625" style="47" customWidth="1"/>
    <col min="38" max="38" width="7.5703125" style="47" customWidth="1"/>
    <col min="39" max="39" width="7.85546875" style="47" customWidth="1"/>
    <col min="40" max="40" width="14.5703125" style="46" customWidth="1"/>
    <col min="41" max="41" width="14.5703125" style="47" customWidth="1"/>
    <col min="42" max="43" width="10.28515625" style="39" customWidth="1"/>
    <col min="44" max="45" width="9.5703125" style="39" customWidth="1"/>
    <col min="46" max="47" width="14.5703125" style="39" customWidth="1"/>
    <col min="48" max="48" width="10.5703125" style="39" bestFit="1" customWidth="1"/>
    <col min="49" max="49" width="7" style="39" bestFit="1" customWidth="1"/>
    <col min="50" max="51" width="7.42578125" style="39" bestFit="1" customWidth="1"/>
    <col min="52" max="53" width="14.5703125" style="39" customWidth="1"/>
    <col min="54" max="54" width="12.140625" style="39" customWidth="1"/>
    <col min="55" max="57" width="8" style="39" customWidth="1"/>
    <col min="58" max="59" width="14.5703125" style="39" customWidth="1"/>
    <col min="60" max="60" width="12.85546875" style="39" bestFit="1" customWidth="1"/>
    <col min="61" max="61" width="7" style="39" bestFit="1" customWidth="1"/>
    <col min="62" max="63" width="14.5703125" style="39" customWidth="1"/>
    <col min="64" max="64" width="11.140625" style="39" customWidth="1"/>
    <col min="65" max="65" width="9.140625" style="39" bestFit="1" customWidth="1"/>
    <col min="66" max="66" width="8" style="39" customWidth="1"/>
    <col min="67" max="67" width="7.7109375" style="39" customWidth="1"/>
    <col min="68" max="69" width="14.5703125" style="39" customWidth="1"/>
    <col min="70" max="70" width="11.7109375" style="39" customWidth="1"/>
    <col min="71" max="71" width="10" style="39" customWidth="1"/>
    <col min="72" max="73" width="7.7109375" style="39" customWidth="1"/>
    <col min="74" max="75" width="14.5703125" style="39" customWidth="1"/>
    <col min="76" max="76" width="10.5703125" style="39" bestFit="1" customWidth="1"/>
    <col min="77" max="77" width="11.5703125" style="39" customWidth="1"/>
    <col min="78" max="79" width="7.85546875" style="39" customWidth="1"/>
    <col min="80" max="81" width="14.7109375" style="39" customWidth="1"/>
    <col min="82" max="82" width="11" style="39" customWidth="1"/>
    <col min="83" max="83" width="9.42578125" style="39" customWidth="1"/>
    <col min="84" max="85" width="13.140625" style="39" customWidth="1"/>
    <col min="86" max="87" width="14.5703125" style="39" customWidth="1"/>
    <col min="88" max="88" width="10.28515625" style="39" customWidth="1"/>
    <col min="89" max="89" width="8.42578125" style="39" customWidth="1"/>
    <col min="90" max="90" width="8" style="39" customWidth="1"/>
    <col min="91" max="91" width="9.42578125" style="39" customWidth="1"/>
    <col min="92" max="93" width="14.7109375" style="39" customWidth="1"/>
    <col min="94" max="94" width="13.28515625" style="39" customWidth="1"/>
    <col min="95" max="95" width="10.42578125" style="39" customWidth="1"/>
    <col min="96" max="96" width="8.140625" style="39" bestFit="1" customWidth="1"/>
    <col min="97" max="97" width="9.5703125" style="39" customWidth="1"/>
    <col min="98" max="99" width="14.7109375" style="39" customWidth="1"/>
    <col min="100" max="100" width="9.42578125" style="39" customWidth="1"/>
    <col min="101" max="101" width="9.5703125" style="39" customWidth="1"/>
    <col min="102" max="103" width="10.42578125" style="39" customWidth="1"/>
    <col min="104" max="105" width="14.7109375" style="39" customWidth="1"/>
    <col min="106" max="106" width="12" style="39" customWidth="1"/>
    <col min="107" max="107" width="9.140625" style="39" customWidth="1"/>
    <col min="108" max="109" width="8.5703125" style="39" customWidth="1"/>
    <col min="110" max="111" width="14.7109375" style="39" customWidth="1"/>
    <col min="112" max="112" width="11.28515625" style="39" customWidth="1"/>
    <col min="113" max="113" width="9.5703125" style="39" customWidth="1"/>
    <col min="114" max="114" width="8.28515625" style="39" bestFit="1" customWidth="1"/>
    <col min="115" max="115" width="9.140625" style="39" customWidth="1"/>
    <col min="116" max="117" width="14.7109375" style="39" customWidth="1"/>
    <col min="118" max="118" width="12.85546875" style="39" bestFit="1" customWidth="1"/>
    <col min="119" max="119" width="9.42578125" style="39" customWidth="1"/>
    <col min="120" max="121" width="14.7109375" style="39" customWidth="1"/>
    <col min="122" max="122" width="10.85546875" style="39" customWidth="1"/>
    <col min="123" max="123" width="7.42578125" style="39" customWidth="1"/>
    <col min="124" max="124" width="8.28515625" style="39" bestFit="1" customWidth="1"/>
    <col min="125" max="125" width="8.140625" style="39" bestFit="1" customWidth="1"/>
    <col min="126" max="127" width="14.7109375" style="39" customWidth="1"/>
    <col min="128" max="128" width="11" style="39" bestFit="1" customWidth="1"/>
    <col min="129" max="129" width="7.42578125" style="39" customWidth="1"/>
    <col min="130" max="131" width="8.7109375" style="39" customWidth="1"/>
    <col min="132" max="134" width="12" style="39" customWidth="1"/>
    <col min="135" max="137" width="8.7109375" style="39" customWidth="1"/>
    <col min="138" max="140" width="11.5703125" style="39" customWidth="1"/>
    <col min="141" max="141" width="8.7109375" style="39" customWidth="1"/>
    <col min="142" max="142" width="9.42578125" style="39" customWidth="1"/>
    <col min="143" max="143" width="8.42578125" style="39" customWidth="1"/>
    <col min="144" max="144" width="12.85546875" style="39" bestFit="1" customWidth="1"/>
    <col min="145" max="145" width="12.7109375" style="39" customWidth="1"/>
    <col min="146" max="146" width="11.5703125" style="39" customWidth="1"/>
    <col min="147" max="147" width="7.140625" style="39" bestFit="1" customWidth="1"/>
    <col min="148" max="149" width="8.7109375" style="39" bestFit="1" customWidth="1"/>
    <col min="150" max="150" width="11.42578125" style="39" customWidth="1"/>
    <col min="151" max="155" width="11.28515625" style="39" customWidth="1"/>
    <col min="156" max="157" width="11.42578125" style="39" customWidth="1"/>
    <col min="158" max="158" width="11.5703125" style="39" customWidth="1"/>
    <col min="159" max="161" width="9.42578125" style="39" customWidth="1"/>
    <col min="162" max="167" width="11.42578125" style="39" customWidth="1"/>
    <col min="168" max="169" width="14.7109375" style="39" customWidth="1"/>
    <col min="170" max="173" width="9.42578125" style="39" customWidth="1"/>
    <col min="174" max="175" width="11.7109375" style="39" customWidth="1"/>
    <col min="176" max="176" width="10.7109375" style="39" customWidth="1"/>
    <col min="177" max="178" width="9.42578125" style="39" customWidth="1"/>
    <col min="179" max="179" width="10.28515625" style="39" customWidth="1"/>
    <col min="180" max="180" width="12.140625" style="39" customWidth="1"/>
    <col min="181" max="181" width="11.5703125" style="39" customWidth="1"/>
    <col min="182" max="182" width="11.7109375" style="39" customWidth="1"/>
    <col min="183" max="183" width="8.7109375" style="39" bestFit="1" customWidth="1"/>
    <col min="184" max="184" width="7.85546875" style="39" customWidth="1"/>
    <col min="185" max="185" width="8.85546875" style="39" customWidth="1"/>
    <col min="186" max="186" width="8.42578125" style="39" customWidth="1"/>
    <col min="187" max="188" width="10" style="39" customWidth="1"/>
    <col min="189" max="189" width="13.140625" style="39" customWidth="1"/>
    <col min="190" max="191" width="8.5703125" style="39" customWidth="1"/>
    <col min="192" max="193" width="12.7109375" style="39" customWidth="1"/>
    <col min="194" max="194" width="11.140625" style="39" customWidth="1"/>
    <col min="195" max="195" width="8.28515625" style="39" bestFit="1" customWidth="1"/>
    <col min="196" max="16384" width="11.42578125" style="39"/>
  </cols>
  <sheetData>
    <row r="1" spans="1:195" s="190" customFormat="1" ht="20.25">
      <c r="A1" s="192"/>
      <c r="B1" s="1137" t="s">
        <v>298</v>
      </c>
      <c r="C1" s="1137"/>
      <c r="D1" s="1137"/>
      <c r="E1" s="1137"/>
      <c r="F1" s="1137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1137"/>
      <c r="U1" s="1137"/>
      <c r="V1" s="1137"/>
      <c r="W1" s="1137"/>
      <c r="X1" s="1137"/>
      <c r="Y1" s="1137"/>
      <c r="Z1" s="1137"/>
      <c r="AA1" s="1137"/>
      <c r="AB1" s="1137" t="s">
        <v>298</v>
      </c>
      <c r="AC1" s="1137"/>
      <c r="AD1" s="1137"/>
      <c r="AE1" s="1137"/>
      <c r="AF1" s="1137"/>
      <c r="AG1" s="1137"/>
      <c r="AH1" s="1137"/>
      <c r="AI1" s="1137"/>
      <c r="AJ1" s="1137"/>
      <c r="AK1" s="1137"/>
      <c r="AL1" s="1137"/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137"/>
      <c r="AY1" s="1137"/>
      <c r="AZ1" s="1137"/>
      <c r="BA1" s="1137"/>
      <c r="BB1" s="1137"/>
      <c r="BC1" s="1137"/>
      <c r="BD1" s="1137"/>
      <c r="BE1" s="1137"/>
      <c r="BF1" s="1137"/>
      <c r="BG1" s="1137"/>
      <c r="BH1" s="1137"/>
      <c r="BI1" s="1137"/>
      <c r="BJ1" s="191"/>
      <c r="BK1" s="191"/>
      <c r="BL1" s="1137" t="s">
        <v>298</v>
      </c>
      <c r="BM1" s="1137"/>
      <c r="BN1" s="1137"/>
      <c r="BO1" s="1137"/>
      <c r="BP1" s="1137"/>
      <c r="BQ1" s="1137"/>
      <c r="BR1" s="1137"/>
      <c r="BS1" s="1137"/>
      <c r="BT1" s="1137"/>
      <c r="BU1" s="1137"/>
      <c r="BV1" s="1137"/>
      <c r="BW1" s="1137"/>
      <c r="BX1" s="1137"/>
      <c r="BY1" s="1137"/>
      <c r="BZ1" s="1137"/>
      <c r="CA1" s="1137"/>
      <c r="CB1" s="1137"/>
      <c r="CC1" s="1137"/>
      <c r="CD1" s="1137"/>
      <c r="CE1" s="1137"/>
      <c r="CF1" s="1137"/>
      <c r="CG1" s="1137"/>
      <c r="CH1" s="1137" t="s">
        <v>298</v>
      </c>
      <c r="CI1" s="1137"/>
      <c r="CJ1" s="1137"/>
      <c r="CK1" s="1137"/>
      <c r="CL1" s="1137"/>
      <c r="CM1" s="1137"/>
      <c r="CN1" s="1137"/>
      <c r="CO1" s="1137"/>
      <c r="CP1" s="1137"/>
      <c r="CQ1" s="1137"/>
      <c r="CR1" s="1137"/>
      <c r="CS1" s="1137"/>
      <c r="CT1" s="1137"/>
      <c r="CU1" s="1137"/>
      <c r="CV1" s="1137"/>
      <c r="CW1" s="1137"/>
      <c r="CX1" s="1137"/>
      <c r="CY1" s="1137"/>
      <c r="CZ1" s="1137"/>
      <c r="DA1" s="1137"/>
      <c r="DB1" s="1137"/>
      <c r="DC1" s="1137"/>
      <c r="DD1" s="1137"/>
      <c r="DE1" s="1137"/>
      <c r="DF1" s="1137" t="s">
        <v>298</v>
      </c>
      <c r="DG1" s="1137"/>
      <c r="DH1" s="1137"/>
      <c r="DI1" s="1137"/>
      <c r="DJ1" s="1137"/>
      <c r="DK1" s="1137"/>
      <c r="DL1" s="1137"/>
      <c r="DM1" s="1137"/>
      <c r="DN1" s="1137"/>
      <c r="DO1" s="1137"/>
      <c r="DP1" s="1137"/>
      <c r="DQ1" s="1137"/>
      <c r="DR1" s="1137"/>
      <c r="DS1" s="1137"/>
      <c r="DT1" s="1137"/>
      <c r="DU1" s="1137"/>
      <c r="DV1" s="1137"/>
      <c r="DW1" s="1137"/>
      <c r="DX1" s="1137"/>
      <c r="DY1" s="1137"/>
      <c r="DZ1" s="1137"/>
      <c r="EA1" s="1137"/>
      <c r="EB1" s="191"/>
      <c r="EC1" s="1137" t="s">
        <v>298</v>
      </c>
      <c r="ED1" s="1137"/>
      <c r="EE1" s="1137"/>
      <c r="EF1" s="1137"/>
      <c r="EG1" s="1137"/>
      <c r="EH1" s="1137"/>
      <c r="EI1" s="1137"/>
      <c r="EJ1" s="1137"/>
      <c r="EK1" s="1137"/>
      <c r="EL1" s="1137"/>
      <c r="EM1" s="1137"/>
      <c r="EN1" s="1137"/>
      <c r="EO1" s="1137"/>
      <c r="EP1" s="1137"/>
      <c r="EQ1" s="1137"/>
      <c r="ER1" s="1137"/>
      <c r="ES1" s="1137"/>
      <c r="ET1" s="1137"/>
      <c r="EU1" s="1137"/>
      <c r="EV1" s="1137"/>
      <c r="EW1" s="1137"/>
      <c r="EX1" s="1137"/>
      <c r="EY1" s="1137"/>
      <c r="EZ1" s="1137" t="s">
        <v>298</v>
      </c>
      <c r="FA1" s="1137"/>
      <c r="FB1" s="1137"/>
      <c r="FC1" s="1137"/>
      <c r="FD1" s="1137"/>
      <c r="FE1" s="1137"/>
      <c r="FF1" s="1137"/>
      <c r="FG1" s="1137"/>
      <c r="FH1" s="1137"/>
      <c r="FI1" s="1137"/>
      <c r="FJ1" s="1137"/>
      <c r="FK1" s="1137"/>
      <c r="FL1" s="1137"/>
      <c r="FM1" s="1137"/>
      <c r="FN1" s="1137"/>
      <c r="FO1" s="1137"/>
      <c r="FP1" s="1137"/>
      <c r="FQ1" s="1137"/>
      <c r="FR1" s="1137" t="s">
        <v>298</v>
      </c>
      <c r="FS1" s="1137"/>
      <c r="FT1" s="1137"/>
      <c r="FU1" s="1137"/>
      <c r="FV1" s="1137"/>
      <c r="FW1" s="1137"/>
      <c r="FX1" s="1137"/>
      <c r="FY1" s="1137"/>
      <c r="FZ1" s="1137"/>
      <c r="GA1" s="1137"/>
      <c r="GB1" s="1137"/>
      <c r="GC1" s="1137"/>
      <c r="GD1" s="1137"/>
      <c r="GE1" s="1137"/>
      <c r="GF1" s="1137"/>
      <c r="GG1" s="1137"/>
      <c r="GH1" s="1137"/>
      <c r="GI1" s="1137"/>
      <c r="GJ1" s="1137"/>
      <c r="GK1" s="1137"/>
      <c r="GL1" s="1137"/>
      <c r="GM1" s="1137"/>
    </row>
    <row r="2" spans="1:195" s="187" customFormat="1" ht="18">
      <c r="A2" s="189"/>
      <c r="B2" s="1138" t="s">
        <v>354</v>
      </c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  <c r="T2" s="1138"/>
      <c r="U2" s="1138"/>
      <c r="V2" s="1138"/>
      <c r="W2" s="1138"/>
      <c r="X2" s="1138"/>
      <c r="Y2" s="1138"/>
      <c r="Z2" s="1138"/>
      <c r="AA2" s="1138"/>
      <c r="AB2" s="1138" t="s">
        <v>354</v>
      </c>
      <c r="AC2" s="1138"/>
      <c r="AD2" s="1138"/>
      <c r="AE2" s="1138"/>
      <c r="AF2" s="1138"/>
      <c r="AG2" s="1138"/>
      <c r="AH2" s="1138"/>
      <c r="AI2" s="1138"/>
      <c r="AJ2" s="1138"/>
      <c r="AK2" s="1138"/>
      <c r="AL2" s="1138"/>
      <c r="AM2" s="1138"/>
      <c r="AN2" s="1138"/>
      <c r="AO2" s="1138"/>
      <c r="AP2" s="1138"/>
      <c r="AQ2" s="1138"/>
      <c r="AR2" s="1138"/>
      <c r="AS2" s="1138"/>
      <c r="AT2" s="1138"/>
      <c r="AU2" s="1138"/>
      <c r="AV2" s="1138"/>
      <c r="AW2" s="1138"/>
      <c r="AX2" s="1138"/>
      <c r="AY2" s="1138"/>
      <c r="AZ2" s="1138"/>
      <c r="BA2" s="1138"/>
      <c r="BB2" s="1138"/>
      <c r="BC2" s="1138"/>
      <c r="BD2" s="1138"/>
      <c r="BE2" s="1138"/>
      <c r="BF2" s="1138"/>
      <c r="BG2" s="1138"/>
      <c r="BH2" s="1138"/>
      <c r="BI2" s="1138"/>
      <c r="BJ2" s="188"/>
      <c r="BK2" s="188"/>
      <c r="BL2" s="1138" t="s">
        <v>354</v>
      </c>
      <c r="BM2" s="1138"/>
      <c r="BN2" s="1138"/>
      <c r="BO2" s="1138"/>
      <c r="BP2" s="1138"/>
      <c r="BQ2" s="1138"/>
      <c r="BR2" s="1138"/>
      <c r="BS2" s="1138"/>
      <c r="BT2" s="1138"/>
      <c r="BU2" s="1138"/>
      <c r="BV2" s="1138"/>
      <c r="BW2" s="1138"/>
      <c r="BX2" s="1138"/>
      <c r="BY2" s="1138"/>
      <c r="BZ2" s="1138"/>
      <c r="CA2" s="1138"/>
      <c r="CB2" s="1138"/>
      <c r="CC2" s="1138"/>
      <c r="CD2" s="1138"/>
      <c r="CE2" s="1138"/>
      <c r="CF2" s="1138"/>
      <c r="CG2" s="1138"/>
      <c r="CH2" s="1138" t="s">
        <v>354</v>
      </c>
      <c r="CI2" s="1138"/>
      <c r="CJ2" s="1138"/>
      <c r="CK2" s="1138"/>
      <c r="CL2" s="1138"/>
      <c r="CM2" s="1138"/>
      <c r="CN2" s="1138"/>
      <c r="CO2" s="1138"/>
      <c r="CP2" s="1138"/>
      <c r="CQ2" s="1138"/>
      <c r="CR2" s="1138"/>
      <c r="CS2" s="1138"/>
      <c r="CT2" s="1138"/>
      <c r="CU2" s="1138"/>
      <c r="CV2" s="1138"/>
      <c r="CW2" s="1138"/>
      <c r="CX2" s="1138"/>
      <c r="CY2" s="1138"/>
      <c r="CZ2" s="1138"/>
      <c r="DA2" s="1138"/>
      <c r="DB2" s="1138"/>
      <c r="DC2" s="1138"/>
      <c r="DD2" s="1138"/>
      <c r="DE2" s="1138"/>
      <c r="DF2" s="1138" t="s">
        <v>354</v>
      </c>
      <c r="DG2" s="1138"/>
      <c r="DH2" s="1138"/>
      <c r="DI2" s="1138"/>
      <c r="DJ2" s="1138"/>
      <c r="DK2" s="1138"/>
      <c r="DL2" s="1138"/>
      <c r="DM2" s="1138"/>
      <c r="DN2" s="1138"/>
      <c r="DO2" s="1138"/>
      <c r="DP2" s="1138"/>
      <c r="DQ2" s="1138"/>
      <c r="DR2" s="1138"/>
      <c r="DS2" s="1138"/>
      <c r="DT2" s="1138"/>
      <c r="DU2" s="1138"/>
      <c r="DV2" s="1138"/>
      <c r="DW2" s="1138"/>
      <c r="DX2" s="1138"/>
      <c r="DY2" s="1138"/>
      <c r="DZ2" s="1138"/>
      <c r="EA2" s="1138"/>
      <c r="EB2" s="188"/>
      <c r="EC2" s="1138" t="s">
        <v>354</v>
      </c>
      <c r="ED2" s="1138"/>
      <c r="EE2" s="1138"/>
      <c r="EF2" s="1138"/>
      <c r="EG2" s="1138"/>
      <c r="EH2" s="1138"/>
      <c r="EI2" s="1138"/>
      <c r="EJ2" s="1138"/>
      <c r="EK2" s="1138"/>
      <c r="EL2" s="1138"/>
      <c r="EM2" s="1138"/>
      <c r="EN2" s="1138"/>
      <c r="EO2" s="1138"/>
      <c r="EP2" s="1138"/>
      <c r="EQ2" s="1138"/>
      <c r="ER2" s="1138"/>
      <c r="ES2" s="1138"/>
      <c r="ET2" s="1138"/>
      <c r="EU2" s="1138"/>
      <c r="EV2" s="1138"/>
      <c r="EW2" s="1138"/>
      <c r="EX2" s="1138"/>
      <c r="EY2" s="1138"/>
      <c r="EZ2" s="1138" t="s">
        <v>354</v>
      </c>
      <c r="FA2" s="1138"/>
      <c r="FB2" s="1138"/>
      <c r="FC2" s="1138"/>
      <c r="FD2" s="1138"/>
      <c r="FE2" s="1138"/>
      <c r="FF2" s="1138"/>
      <c r="FG2" s="1138"/>
      <c r="FH2" s="1138"/>
      <c r="FI2" s="1138"/>
      <c r="FJ2" s="1138"/>
      <c r="FK2" s="1138"/>
      <c r="FL2" s="1138"/>
      <c r="FM2" s="1138"/>
      <c r="FN2" s="1138"/>
      <c r="FO2" s="1138"/>
      <c r="FP2" s="1138"/>
      <c r="FQ2" s="1138"/>
      <c r="FR2" s="1138" t="s">
        <v>354</v>
      </c>
      <c r="FS2" s="1138"/>
      <c r="FT2" s="1138"/>
      <c r="FU2" s="1138"/>
      <c r="FV2" s="1138"/>
      <c r="FW2" s="1138"/>
      <c r="FX2" s="1138"/>
      <c r="FY2" s="1138"/>
      <c r="FZ2" s="1138"/>
      <c r="GA2" s="1138"/>
      <c r="GB2" s="1138"/>
      <c r="GC2" s="1138"/>
      <c r="GD2" s="1138"/>
      <c r="GE2" s="1138"/>
      <c r="GF2" s="1138"/>
      <c r="GG2" s="1138"/>
      <c r="GH2" s="1138"/>
      <c r="GI2" s="1138"/>
      <c r="GJ2" s="1138"/>
      <c r="GK2" s="1138"/>
      <c r="GL2" s="1138"/>
      <c r="GM2" s="1138"/>
    </row>
    <row r="3" spans="1:195" s="47" customFormat="1" ht="15.75">
      <c r="A3" s="186"/>
      <c r="B3" s="1142" t="s">
        <v>485</v>
      </c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  <c r="V3" s="1142"/>
      <c r="W3" s="1142"/>
      <c r="X3" s="1142"/>
      <c r="Y3" s="1142"/>
      <c r="Z3" s="1142"/>
      <c r="AA3" s="1142"/>
      <c r="AB3" s="1142" t="s">
        <v>484</v>
      </c>
      <c r="AC3" s="1142"/>
      <c r="AD3" s="1142"/>
      <c r="AE3" s="1142"/>
      <c r="AF3" s="1142"/>
      <c r="AG3" s="1142"/>
      <c r="AH3" s="1142"/>
      <c r="AI3" s="1142"/>
      <c r="AJ3" s="1142"/>
      <c r="AK3" s="1142"/>
      <c r="AL3" s="1142"/>
      <c r="AM3" s="1142"/>
      <c r="AN3" s="1142"/>
      <c r="AO3" s="1142"/>
      <c r="AP3" s="1142"/>
      <c r="AQ3" s="1142"/>
      <c r="AR3" s="1142"/>
      <c r="AS3" s="1142"/>
      <c r="AT3" s="1142"/>
      <c r="AU3" s="1142"/>
      <c r="AV3" s="1142"/>
      <c r="AW3" s="1142"/>
      <c r="AX3" s="1142"/>
      <c r="AY3" s="1142"/>
      <c r="AZ3" s="1142"/>
      <c r="BA3" s="1142"/>
      <c r="BB3" s="1142"/>
      <c r="BC3" s="1142"/>
      <c r="BD3" s="1142"/>
      <c r="BE3" s="1142"/>
      <c r="BF3" s="1142"/>
      <c r="BG3" s="1142"/>
      <c r="BH3" s="1142"/>
      <c r="BI3" s="1142"/>
      <c r="BJ3" s="108"/>
      <c r="BK3" s="6"/>
      <c r="BL3" s="1142" t="s">
        <v>484</v>
      </c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 t="s">
        <v>484</v>
      </c>
      <c r="CI3" s="1139"/>
      <c r="CJ3" s="1139"/>
      <c r="CK3" s="1139"/>
      <c r="CL3" s="1139"/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39" t="s">
        <v>484</v>
      </c>
      <c r="DG3" s="1139"/>
      <c r="DH3" s="1139"/>
      <c r="DI3" s="1139"/>
      <c r="DJ3" s="1139"/>
      <c r="DK3" s="1139"/>
      <c r="DL3" s="1139"/>
      <c r="DM3" s="1139"/>
      <c r="DN3" s="1139"/>
      <c r="DO3" s="1139"/>
      <c r="DP3" s="1139"/>
      <c r="DQ3" s="1139"/>
      <c r="DR3" s="1139"/>
      <c r="DS3" s="1139"/>
      <c r="DT3" s="1139"/>
      <c r="DU3" s="1139"/>
      <c r="DV3" s="1139"/>
      <c r="DW3" s="1139"/>
      <c r="DX3" s="1139"/>
      <c r="DY3" s="1139"/>
      <c r="DZ3" s="1139"/>
      <c r="EA3" s="1139"/>
      <c r="EB3" s="406"/>
      <c r="EC3" s="1149" t="s">
        <v>484</v>
      </c>
      <c r="ED3" s="1149"/>
      <c r="EE3" s="1149"/>
      <c r="EF3" s="1149"/>
      <c r="EG3" s="1149"/>
      <c r="EH3" s="1149"/>
      <c r="EI3" s="1149"/>
      <c r="EJ3" s="1149"/>
      <c r="EK3" s="1149"/>
      <c r="EL3" s="1149"/>
      <c r="EM3" s="1149"/>
      <c r="EN3" s="1149"/>
      <c r="EO3" s="1149"/>
      <c r="EP3" s="1149"/>
      <c r="EQ3" s="1149"/>
      <c r="ER3" s="1149"/>
      <c r="ES3" s="1149"/>
      <c r="ET3" s="1149"/>
      <c r="EU3" s="1149"/>
      <c r="EV3" s="1149"/>
      <c r="EW3" s="1149"/>
      <c r="EX3" s="1149"/>
      <c r="EY3" s="1149"/>
      <c r="EZ3" s="1149" t="s">
        <v>484</v>
      </c>
      <c r="FA3" s="1149"/>
      <c r="FB3" s="1149"/>
      <c r="FC3" s="1149"/>
      <c r="FD3" s="1149"/>
      <c r="FE3" s="1149"/>
      <c r="FF3" s="1149"/>
      <c r="FG3" s="1149"/>
      <c r="FH3" s="1149"/>
      <c r="FI3" s="1149"/>
      <c r="FJ3" s="1149"/>
      <c r="FK3" s="1149"/>
      <c r="FL3" s="1149"/>
      <c r="FM3" s="1149"/>
      <c r="FN3" s="1149"/>
      <c r="FO3" s="1149"/>
      <c r="FP3" s="1149"/>
      <c r="FQ3" s="1149"/>
      <c r="FR3" s="1149" t="s">
        <v>484</v>
      </c>
      <c r="FS3" s="1149"/>
      <c r="FT3" s="1149"/>
      <c r="FU3" s="1149"/>
      <c r="FV3" s="1149"/>
      <c r="FW3" s="1149"/>
      <c r="FX3" s="1149"/>
      <c r="FY3" s="1149"/>
      <c r="FZ3" s="1149"/>
      <c r="GA3" s="1149"/>
      <c r="GB3" s="1149"/>
      <c r="GC3" s="1149"/>
      <c r="GD3" s="1149"/>
      <c r="GE3" s="1149"/>
      <c r="GF3" s="1149"/>
      <c r="GG3" s="1149"/>
      <c r="GH3" s="1149"/>
      <c r="GI3" s="1149"/>
      <c r="GJ3" s="1149"/>
      <c r="GK3" s="1149"/>
      <c r="GL3" s="1149"/>
      <c r="GM3" s="1149"/>
    </row>
    <row r="4" spans="1:195" s="47" customFormat="1" ht="13.5" thickBot="1">
      <c r="A4" s="40"/>
      <c r="B4" s="1140" t="s">
        <v>14</v>
      </c>
      <c r="C4" s="1140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 t="s">
        <v>14</v>
      </c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85"/>
      <c r="BK4" s="185"/>
      <c r="BL4" s="1140" t="s">
        <v>14</v>
      </c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 t="s">
        <v>14</v>
      </c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 t="s">
        <v>14</v>
      </c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411"/>
      <c r="EC4" s="1148" t="s">
        <v>14</v>
      </c>
      <c r="ED4" s="1148"/>
      <c r="EE4" s="1148"/>
      <c r="EF4" s="1148"/>
      <c r="EG4" s="1148"/>
      <c r="EH4" s="1148"/>
      <c r="EI4" s="1148"/>
      <c r="EJ4" s="1148"/>
      <c r="EK4" s="1148"/>
      <c r="EL4" s="1148"/>
      <c r="EM4" s="1148"/>
      <c r="EN4" s="1148"/>
      <c r="EO4" s="1148"/>
      <c r="EP4" s="1148"/>
      <c r="EQ4" s="1148"/>
      <c r="ER4" s="1148"/>
      <c r="ES4" s="1148"/>
      <c r="ET4" s="1148"/>
      <c r="EU4" s="1148"/>
      <c r="EV4" s="1148"/>
      <c r="EW4" s="1148"/>
      <c r="EX4" s="1148"/>
      <c r="EY4" s="1148"/>
      <c r="EZ4" s="1150" t="s">
        <v>14</v>
      </c>
      <c r="FA4" s="1150"/>
      <c r="FB4" s="1150"/>
      <c r="FC4" s="1150"/>
      <c r="FD4" s="1150"/>
      <c r="FE4" s="1150"/>
      <c r="FF4" s="1150"/>
      <c r="FG4" s="1150"/>
      <c r="FH4" s="1150"/>
      <c r="FI4" s="1150"/>
      <c r="FJ4" s="1150"/>
      <c r="FK4" s="1150"/>
      <c r="FL4" s="1150"/>
      <c r="FM4" s="1150"/>
      <c r="FN4" s="1150"/>
      <c r="FO4" s="1150"/>
      <c r="FP4" s="1150"/>
      <c r="FQ4" s="1150"/>
      <c r="FR4" s="1150" t="s">
        <v>14</v>
      </c>
      <c r="FS4" s="1150"/>
      <c r="FT4" s="1150"/>
      <c r="FU4" s="1150"/>
      <c r="FV4" s="1150"/>
      <c r="FW4" s="1150"/>
      <c r="FX4" s="1150"/>
      <c r="FY4" s="1150"/>
      <c r="FZ4" s="1150"/>
      <c r="GA4" s="1150"/>
      <c r="GB4" s="1150"/>
      <c r="GC4" s="1150"/>
      <c r="GD4" s="1150"/>
      <c r="GE4" s="1150"/>
      <c r="GF4" s="1150"/>
      <c r="GG4" s="1150"/>
      <c r="GH4" s="1150"/>
      <c r="GI4" s="1150"/>
      <c r="GJ4" s="1150"/>
      <c r="GK4" s="1150"/>
      <c r="GL4" s="1150"/>
      <c r="GM4" s="1150"/>
    </row>
    <row r="5" spans="1:195" s="42" customFormat="1" ht="32.25" customHeight="1" thickTop="1">
      <c r="A5" s="1108" t="s">
        <v>300</v>
      </c>
      <c r="B5" s="1127" t="s">
        <v>325</v>
      </c>
      <c r="C5" s="1128"/>
      <c r="D5" s="1128"/>
      <c r="E5" s="1128"/>
      <c r="F5" s="1128"/>
      <c r="G5" s="1129"/>
      <c r="H5" s="1127" t="s">
        <v>326</v>
      </c>
      <c r="I5" s="1128"/>
      <c r="J5" s="1128"/>
      <c r="K5" s="1128"/>
      <c r="L5" s="1128"/>
      <c r="M5" s="1128"/>
      <c r="N5" s="1134" t="s">
        <v>331</v>
      </c>
      <c r="O5" s="1135"/>
      <c r="P5" s="1135"/>
      <c r="Q5" s="1135"/>
      <c r="R5" s="1135"/>
      <c r="S5" s="1135"/>
      <c r="T5" s="1135"/>
      <c r="U5" s="1136"/>
      <c r="V5" s="1127" t="s">
        <v>342</v>
      </c>
      <c r="W5" s="1128"/>
      <c r="X5" s="1128"/>
      <c r="Y5" s="1128"/>
      <c r="Z5" s="1128"/>
      <c r="AA5" s="1129"/>
      <c r="AB5" s="1127" t="s">
        <v>227</v>
      </c>
      <c r="AC5" s="1128"/>
      <c r="AD5" s="1128"/>
      <c r="AE5" s="1128"/>
      <c r="AF5" s="1128"/>
      <c r="AG5" s="1129"/>
      <c r="AH5" s="1127" t="s">
        <v>328</v>
      </c>
      <c r="AI5" s="1128"/>
      <c r="AJ5" s="1128"/>
      <c r="AK5" s="1128"/>
      <c r="AL5" s="1128"/>
      <c r="AM5" s="1129"/>
      <c r="AN5" s="1127" t="s">
        <v>329</v>
      </c>
      <c r="AO5" s="1128"/>
      <c r="AP5" s="1128"/>
      <c r="AQ5" s="1128"/>
      <c r="AR5" s="1128"/>
      <c r="AS5" s="1129"/>
      <c r="AT5" s="1127" t="s">
        <v>330</v>
      </c>
      <c r="AU5" s="1128"/>
      <c r="AV5" s="1128"/>
      <c r="AW5" s="1128"/>
      <c r="AX5" s="1128"/>
      <c r="AY5" s="1129"/>
      <c r="AZ5" s="1127" t="s">
        <v>201</v>
      </c>
      <c r="BA5" s="1128"/>
      <c r="BB5" s="1128"/>
      <c r="BC5" s="1128"/>
      <c r="BD5" s="1128"/>
      <c r="BE5" s="1129"/>
      <c r="BF5" s="1130" t="s">
        <v>226</v>
      </c>
      <c r="BG5" s="1131"/>
      <c r="BH5" s="1131"/>
      <c r="BI5" s="1132"/>
      <c r="BJ5" s="1127" t="s">
        <v>333</v>
      </c>
      <c r="BK5" s="1128"/>
      <c r="BL5" s="1128"/>
      <c r="BM5" s="1128"/>
      <c r="BN5" s="1128"/>
      <c r="BO5" s="1129"/>
      <c r="BP5" s="1127" t="s">
        <v>334</v>
      </c>
      <c r="BQ5" s="1128"/>
      <c r="BR5" s="1128"/>
      <c r="BS5" s="1128"/>
      <c r="BT5" s="1128"/>
      <c r="BU5" s="1129"/>
      <c r="BV5" s="1127" t="s">
        <v>350</v>
      </c>
      <c r="BW5" s="1128"/>
      <c r="BX5" s="1128"/>
      <c r="BY5" s="1128"/>
      <c r="BZ5" s="1128"/>
      <c r="CA5" s="1129"/>
      <c r="CB5" s="1145" t="s">
        <v>225</v>
      </c>
      <c r="CC5" s="1146"/>
      <c r="CD5" s="1146"/>
      <c r="CE5" s="1146"/>
      <c r="CF5" s="1146"/>
      <c r="CG5" s="1147"/>
      <c r="CH5" s="1127" t="s">
        <v>335</v>
      </c>
      <c r="CI5" s="1128"/>
      <c r="CJ5" s="1128"/>
      <c r="CK5" s="1128"/>
      <c r="CL5" s="1128"/>
      <c r="CM5" s="1129"/>
      <c r="CN5" s="1127" t="s">
        <v>345</v>
      </c>
      <c r="CO5" s="1128"/>
      <c r="CP5" s="1128"/>
      <c r="CQ5" s="1128"/>
      <c r="CR5" s="1128"/>
      <c r="CS5" s="1129"/>
      <c r="CT5" s="1127" t="s">
        <v>332</v>
      </c>
      <c r="CU5" s="1128"/>
      <c r="CV5" s="1128"/>
      <c r="CW5" s="1128"/>
      <c r="CX5" s="1128"/>
      <c r="CY5" s="1129"/>
      <c r="CZ5" s="1127" t="s">
        <v>336</v>
      </c>
      <c r="DA5" s="1128"/>
      <c r="DB5" s="1128"/>
      <c r="DC5" s="1128"/>
      <c r="DD5" s="1128"/>
      <c r="DE5" s="1129"/>
      <c r="DF5" s="1127" t="s">
        <v>197</v>
      </c>
      <c r="DG5" s="1128"/>
      <c r="DH5" s="1128"/>
      <c r="DI5" s="1128"/>
      <c r="DJ5" s="1128"/>
      <c r="DK5" s="1128"/>
      <c r="DL5" s="1143" t="s">
        <v>224</v>
      </c>
      <c r="DM5" s="1131"/>
      <c r="DN5" s="1131"/>
      <c r="DO5" s="1144"/>
      <c r="DP5" s="1127" t="s">
        <v>195</v>
      </c>
      <c r="DQ5" s="1128"/>
      <c r="DR5" s="1128"/>
      <c r="DS5" s="1128"/>
      <c r="DT5" s="1128"/>
      <c r="DU5" s="1129"/>
      <c r="DV5" s="1127" t="s">
        <v>194</v>
      </c>
      <c r="DW5" s="1128"/>
      <c r="DX5" s="1128"/>
      <c r="DY5" s="1128"/>
      <c r="DZ5" s="1128"/>
      <c r="EA5" s="1128"/>
      <c r="EB5" s="1127" t="s">
        <v>343</v>
      </c>
      <c r="EC5" s="1128"/>
      <c r="ED5" s="1128"/>
      <c r="EE5" s="1128"/>
      <c r="EF5" s="1128"/>
      <c r="EG5" s="1129"/>
      <c r="EH5" s="1127" t="s">
        <v>340</v>
      </c>
      <c r="EI5" s="1128"/>
      <c r="EJ5" s="1128"/>
      <c r="EK5" s="1128"/>
      <c r="EL5" s="1128"/>
      <c r="EM5" s="1129"/>
      <c r="EN5" s="1127" t="s">
        <v>338</v>
      </c>
      <c r="EO5" s="1128"/>
      <c r="EP5" s="1128"/>
      <c r="EQ5" s="1128"/>
      <c r="ER5" s="1128"/>
      <c r="ES5" s="1128"/>
      <c r="ET5" s="1127" t="s">
        <v>346</v>
      </c>
      <c r="EU5" s="1128"/>
      <c r="EV5" s="1128"/>
      <c r="EW5" s="1128"/>
      <c r="EX5" s="1128"/>
      <c r="EY5" s="1129"/>
      <c r="EZ5" s="1127" t="s">
        <v>347</v>
      </c>
      <c r="FA5" s="1128"/>
      <c r="FB5" s="1128"/>
      <c r="FC5" s="1128"/>
      <c r="FD5" s="1128"/>
      <c r="FE5" s="1129"/>
      <c r="FF5" s="1127" t="s">
        <v>344</v>
      </c>
      <c r="FG5" s="1128"/>
      <c r="FH5" s="1128"/>
      <c r="FI5" s="1128"/>
      <c r="FJ5" s="1128"/>
      <c r="FK5" s="1129"/>
      <c r="FL5" s="1145" t="s">
        <v>337</v>
      </c>
      <c r="FM5" s="1146"/>
      <c r="FN5" s="1146"/>
      <c r="FO5" s="1146"/>
      <c r="FP5" s="1146"/>
      <c r="FQ5" s="1147"/>
      <c r="FR5" s="1127" t="s">
        <v>339</v>
      </c>
      <c r="FS5" s="1128"/>
      <c r="FT5" s="1128"/>
      <c r="FU5" s="1128"/>
      <c r="FV5" s="1128"/>
      <c r="FW5" s="1129"/>
      <c r="FX5" s="1127" t="s">
        <v>193</v>
      </c>
      <c r="FY5" s="1128"/>
      <c r="FZ5" s="1128"/>
      <c r="GA5" s="1128"/>
      <c r="GB5" s="1128"/>
      <c r="GC5" s="1129"/>
      <c r="GD5" s="1145" t="s">
        <v>192</v>
      </c>
      <c r="GE5" s="1146"/>
      <c r="GF5" s="1146"/>
      <c r="GG5" s="1146"/>
      <c r="GH5" s="1146"/>
      <c r="GI5" s="1147"/>
      <c r="GJ5" s="1143" t="s">
        <v>223</v>
      </c>
      <c r="GK5" s="1131"/>
      <c r="GL5" s="1131"/>
      <c r="GM5" s="1144"/>
    </row>
    <row r="6" spans="1:195" s="184" customFormat="1" ht="15.75" customHeight="1">
      <c r="A6" s="1109"/>
      <c r="B6" s="1123" t="s">
        <v>46</v>
      </c>
      <c r="C6" s="1133"/>
      <c r="D6" s="1124" t="s">
        <v>110</v>
      </c>
      <c r="E6" s="1124"/>
      <c r="F6" s="1125" t="s">
        <v>221</v>
      </c>
      <c r="G6" s="1133"/>
      <c r="H6" s="1123" t="s">
        <v>46</v>
      </c>
      <c r="I6" s="1133"/>
      <c r="J6" s="1124" t="s">
        <v>110</v>
      </c>
      <c r="K6" s="1124"/>
      <c r="L6" s="1125" t="s">
        <v>221</v>
      </c>
      <c r="M6" s="1133"/>
      <c r="N6" s="1123" t="s">
        <v>46</v>
      </c>
      <c r="O6" s="1124"/>
      <c r="P6" s="1124" t="s">
        <v>110</v>
      </c>
      <c r="Q6" s="1124"/>
      <c r="R6" s="1133" t="s">
        <v>221</v>
      </c>
      <c r="S6" s="1125"/>
      <c r="T6" s="1125" t="s">
        <v>222</v>
      </c>
      <c r="U6" s="1126"/>
      <c r="V6" s="1123" t="s">
        <v>46</v>
      </c>
      <c r="W6" s="1124"/>
      <c r="X6" s="1124" t="s">
        <v>110</v>
      </c>
      <c r="Y6" s="1124"/>
      <c r="Z6" s="1125" t="s">
        <v>221</v>
      </c>
      <c r="AA6" s="1126"/>
      <c r="AB6" s="1125" t="s">
        <v>46</v>
      </c>
      <c r="AC6" s="1124"/>
      <c r="AD6" s="1124" t="s">
        <v>110</v>
      </c>
      <c r="AE6" s="1124"/>
      <c r="AF6" s="1125" t="s">
        <v>221</v>
      </c>
      <c r="AG6" s="1133"/>
      <c r="AH6" s="1123" t="s">
        <v>46</v>
      </c>
      <c r="AI6" s="1124"/>
      <c r="AJ6" s="1124" t="s">
        <v>110</v>
      </c>
      <c r="AK6" s="1124"/>
      <c r="AL6" s="1125" t="s">
        <v>221</v>
      </c>
      <c r="AM6" s="1133"/>
      <c r="AN6" s="1123" t="s">
        <v>46</v>
      </c>
      <c r="AO6" s="1124"/>
      <c r="AP6" s="1124" t="s">
        <v>110</v>
      </c>
      <c r="AQ6" s="1124"/>
      <c r="AR6" s="1125" t="s">
        <v>221</v>
      </c>
      <c r="AS6" s="1133"/>
      <c r="AT6" s="1123" t="s">
        <v>46</v>
      </c>
      <c r="AU6" s="1124"/>
      <c r="AV6" s="1124" t="s">
        <v>110</v>
      </c>
      <c r="AW6" s="1124"/>
      <c r="AX6" s="1125" t="s">
        <v>221</v>
      </c>
      <c r="AY6" s="1133"/>
      <c r="AZ6" s="1123" t="s">
        <v>46</v>
      </c>
      <c r="BA6" s="1124"/>
      <c r="BB6" s="1124" t="s">
        <v>110</v>
      </c>
      <c r="BC6" s="1124"/>
      <c r="BD6" s="1125" t="s">
        <v>221</v>
      </c>
      <c r="BE6" s="1126"/>
      <c r="BF6" s="1125" t="s">
        <v>46</v>
      </c>
      <c r="BG6" s="1124"/>
      <c r="BH6" s="1124" t="s">
        <v>110</v>
      </c>
      <c r="BI6" s="1124"/>
      <c r="BJ6" s="1123" t="s">
        <v>46</v>
      </c>
      <c r="BK6" s="1124"/>
      <c r="BL6" s="1124" t="s">
        <v>110</v>
      </c>
      <c r="BM6" s="1124"/>
      <c r="BN6" s="1125" t="s">
        <v>220</v>
      </c>
      <c r="BO6" s="1126"/>
      <c r="BP6" s="1123" t="s">
        <v>46</v>
      </c>
      <c r="BQ6" s="1124"/>
      <c r="BR6" s="1124" t="s">
        <v>110</v>
      </c>
      <c r="BS6" s="1124"/>
      <c r="BT6" s="1125" t="s">
        <v>220</v>
      </c>
      <c r="BU6" s="1126"/>
      <c r="BV6" s="1123" t="s">
        <v>46</v>
      </c>
      <c r="BW6" s="1124"/>
      <c r="BX6" s="1124" t="s">
        <v>110</v>
      </c>
      <c r="BY6" s="1124"/>
      <c r="BZ6" s="1125" t="s">
        <v>220</v>
      </c>
      <c r="CA6" s="1126"/>
      <c r="CB6" s="1123" t="s">
        <v>46</v>
      </c>
      <c r="CC6" s="1124"/>
      <c r="CD6" s="1124" t="s">
        <v>110</v>
      </c>
      <c r="CE6" s="1124"/>
      <c r="CF6" s="1125" t="s">
        <v>220</v>
      </c>
      <c r="CG6" s="1126"/>
      <c r="CH6" s="1141" t="s">
        <v>46</v>
      </c>
      <c r="CI6" s="1125"/>
      <c r="CJ6" s="1124" t="s">
        <v>110</v>
      </c>
      <c r="CK6" s="1124"/>
      <c r="CL6" s="1125" t="s">
        <v>220</v>
      </c>
      <c r="CM6" s="1126"/>
      <c r="CN6" s="1123" t="s">
        <v>46</v>
      </c>
      <c r="CO6" s="1124"/>
      <c r="CP6" s="1124" t="s">
        <v>110</v>
      </c>
      <c r="CQ6" s="1124"/>
      <c r="CR6" s="1124" t="s">
        <v>220</v>
      </c>
      <c r="CS6" s="1126"/>
      <c r="CT6" s="1123" t="s">
        <v>46</v>
      </c>
      <c r="CU6" s="1124"/>
      <c r="CV6" s="1124" t="s">
        <v>110</v>
      </c>
      <c r="CW6" s="1124"/>
      <c r="CX6" s="1125" t="s">
        <v>220</v>
      </c>
      <c r="CY6" s="1126"/>
      <c r="CZ6" s="1123" t="s">
        <v>46</v>
      </c>
      <c r="DA6" s="1124"/>
      <c r="DB6" s="1124" t="s">
        <v>110</v>
      </c>
      <c r="DC6" s="1124"/>
      <c r="DD6" s="1125" t="s">
        <v>220</v>
      </c>
      <c r="DE6" s="1126"/>
      <c r="DF6" s="1123" t="s">
        <v>46</v>
      </c>
      <c r="DG6" s="1124"/>
      <c r="DH6" s="1124" t="s">
        <v>110</v>
      </c>
      <c r="DI6" s="1124"/>
      <c r="DJ6" s="1125" t="s">
        <v>220</v>
      </c>
      <c r="DK6" s="1133"/>
      <c r="DL6" s="1123" t="s">
        <v>46</v>
      </c>
      <c r="DM6" s="1124"/>
      <c r="DN6" s="1124" t="s">
        <v>110</v>
      </c>
      <c r="DO6" s="1126"/>
      <c r="DP6" s="1123" t="s">
        <v>46</v>
      </c>
      <c r="DQ6" s="1124"/>
      <c r="DR6" s="1124" t="s">
        <v>110</v>
      </c>
      <c r="DS6" s="1124"/>
      <c r="DT6" s="1125" t="s">
        <v>219</v>
      </c>
      <c r="DU6" s="1126"/>
      <c r="DV6" s="1125" t="s">
        <v>46</v>
      </c>
      <c r="DW6" s="1124"/>
      <c r="DX6" s="1124" t="s">
        <v>110</v>
      </c>
      <c r="DY6" s="1124"/>
      <c r="DZ6" s="1125" t="s">
        <v>219</v>
      </c>
      <c r="EA6" s="1133"/>
      <c r="EB6" s="1123" t="s">
        <v>46</v>
      </c>
      <c r="EC6" s="1124"/>
      <c r="ED6" s="1124" t="s">
        <v>110</v>
      </c>
      <c r="EE6" s="1124"/>
      <c r="EF6" s="1125" t="s">
        <v>219</v>
      </c>
      <c r="EG6" s="1126"/>
      <c r="EH6" s="1123" t="s">
        <v>46</v>
      </c>
      <c r="EI6" s="1124"/>
      <c r="EJ6" s="1124" t="s">
        <v>110</v>
      </c>
      <c r="EK6" s="1124"/>
      <c r="EL6" s="1125" t="s">
        <v>219</v>
      </c>
      <c r="EM6" s="1126"/>
      <c r="EN6" s="1125" t="s">
        <v>46</v>
      </c>
      <c r="EO6" s="1124"/>
      <c r="EP6" s="1124" t="s">
        <v>110</v>
      </c>
      <c r="EQ6" s="1124"/>
      <c r="ER6" s="1125" t="s">
        <v>219</v>
      </c>
      <c r="ES6" s="1133"/>
      <c r="ET6" s="1123" t="s">
        <v>46</v>
      </c>
      <c r="EU6" s="1124"/>
      <c r="EV6" s="1124" t="s">
        <v>110</v>
      </c>
      <c r="EW6" s="1124"/>
      <c r="EX6" s="1125" t="s">
        <v>219</v>
      </c>
      <c r="EY6" s="1126"/>
      <c r="EZ6" s="1123" t="s">
        <v>46</v>
      </c>
      <c r="FA6" s="1124"/>
      <c r="FB6" s="1124" t="s">
        <v>110</v>
      </c>
      <c r="FC6" s="1124"/>
      <c r="FD6" s="1125" t="s">
        <v>219</v>
      </c>
      <c r="FE6" s="1126"/>
      <c r="FF6" s="1123" t="s">
        <v>46</v>
      </c>
      <c r="FG6" s="1124"/>
      <c r="FH6" s="1124" t="s">
        <v>110</v>
      </c>
      <c r="FI6" s="1124"/>
      <c r="FJ6" s="1125" t="s">
        <v>219</v>
      </c>
      <c r="FK6" s="1126"/>
      <c r="FL6" s="1123" t="s">
        <v>46</v>
      </c>
      <c r="FM6" s="1124"/>
      <c r="FN6" s="1124" t="s">
        <v>110</v>
      </c>
      <c r="FO6" s="1124"/>
      <c r="FP6" s="1125" t="s">
        <v>219</v>
      </c>
      <c r="FQ6" s="1126"/>
      <c r="FR6" s="1123" t="s">
        <v>46</v>
      </c>
      <c r="FS6" s="1124"/>
      <c r="FT6" s="1124" t="s">
        <v>110</v>
      </c>
      <c r="FU6" s="1124"/>
      <c r="FV6" s="1125" t="s">
        <v>219</v>
      </c>
      <c r="FW6" s="1126"/>
      <c r="FX6" s="1125" t="s">
        <v>46</v>
      </c>
      <c r="FY6" s="1124"/>
      <c r="FZ6" s="1124" t="s">
        <v>110</v>
      </c>
      <c r="GA6" s="1133"/>
      <c r="GB6" s="1124" t="s">
        <v>219</v>
      </c>
      <c r="GC6" s="1126"/>
      <c r="GD6" s="1125" t="s">
        <v>46</v>
      </c>
      <c r="GE6" s="1124"/>
      <c r="GF6" s="1124" t="s">
        <v>110</v>
      </c>
      <c r="GG6" s="1133"/>
      <c r="GH6" s="1124" t="s">
        <v>219</v>
      </c>
      <c r="GI6" s="1126"/>
      <c r="GJ6" s="1123" t="s">
        <v>46</v>
      </c>
      <c r="GK6" s="1124"/>
      <c r="GL6" s="1124" t="s">
        <v>110</v>
      </c>
      <c r="GM6" s="1126"/>
    </row>
    <row r="7" spans="1:195" s="998" customFormat="1" ht="11.25" customHeight="1">
      <c r="A7" s="1109"/>
      <c r="B7" s="979">
        <v>45473</v>
      </c>
      <c r="C7" s="980">
        <v>45838</v>
      </c>
      <c r="D7" s="1112" t="s">
        <v>46</v>
      </c>
      <c r="E7" s="1114" t="s">
        <v>47</v>
      </c>
      <c r="F7" s="981">
        <v>45473</v>
      </c>
      <c r="G7" s="980">
        <v>45838</v>
      </c>
      <c r="H7" s="979">
        <v>45473</v>
      </c>
      <c r="I7" s="980">
        <v>45838</v>
      </c>
      <c r="J7" s="1112" t="s">
        <v>46</v>
      </c>
      <c r="K7" s="1114" t="s">
        <v>47</v>
      </c>
      <c r="L7" s="981">
        <v>45473</v>
      </c>
      <c r="M7" s="980">
        <v>45838</v>
      </c>
      <c r="N7" s="982">
        <v>45473</v>
      </c>
      <c r="O7" s="983">
        <v>45838</v>
      </c>
      <c r="P7" s="1112" t="s">
        <v>46</v>
      </c>
      <c r="Q7" s="1114" t="s">
        <v>47</v>
      </c>
      <c r="R7" s="981">
        <v>45473</v>
      </c>
      <c r="S7" s="980">
        <v>45838</v>
      </c>
      <c r="T7" s="979">
        <v>45473</v>
      </c>
      <c r="U7" s="980">
        <v>45838</v>
      </c>
      <c r="V7" s="979">
        <v>45473</v>
      </c>
      <c r="W7" s="980">
        <v>45838</v>
      </c>
      <c r="X7" s="1112" t="s">
        <v>46</v>
      </c>
      <c r="Y7" s="1114" t="s">
        <v>47</v>
      </c>
      <c r="Z7" s="981">
        <v>45473</v>
      </c>
      <c r="AA7" s="980">
        <v>45838</v>
      </c>
      <c r="AB7" s="979">
        <v>45473</v>
      </c>
      <c r="AC7" s="980">
        <v>45838</v>
      </c>
      <c r="AD7" s="1112" t="s">
        <v>46</v>
      </c>
      <c r="AE7" s="1114" t="s">
        <v>47</v>
      </c>
      <c r="AF7" s="981">
        <v>45473</v>
      </c>
      <c r="AG7" s="980">
        <v>45838</v>
      </c>
      <c r="AH7" s="979">
        <v>45473</v>
      </c>
      <c r="AI7" s="980">
        <v>45838</v>
      </c>
      <c r="AJ7" s="1112" t="s">
        <v>46</v>
      </c>
      <c r="AK7" s="1114" t="s">
        <v>47</v>
      </c>
      <c r="AL7" s="981">
        <v>45473</v>
      </c>
      <c r="AM7" s="980">
        <v>45838</v>
      </c>
      <c r="AN7" s="979">
        <v>45473</v>
      </c>
      <c r="AO7" s="980">
        <v>45838</v>
      </c>
      <c r="AP7" s="1112" t="s">
        <v>46</v>
      </c>
      <c r="AQ7" s="1114" t="s">
        <v>47</v>
      </c>
      <c r="AR7" s="981">
        <v>45473</v>
      </c>
      <c r="AS7" s="980">
        <v>45838</v>
      </c>
      <c r="AT7" s="979">
        <v>45473</v>
      </c>
      <c r="AU7" s="980">
        <v>45838</v>
      </c>
      <c r="AV7" s="1112" t="s">
        <v>46</v>
      </c>
      <c r="AW7" s="1114" t="s">
        <v>47</v>
      </c>
      <c r="AX7" s="981">
        <v>45473</v>
      </c>
      <c r="AY7" s="984">
        <v>45838</v>
      </c>
      <c r="AZ7" s="979">
        <v>45473</v>
      </c>
      <c r="BA7" s="980">
        <v>45838</v>
      </c>
      <c r="BB7" s="1112" t="s">
        <v>46</v>
      </c>
      <c r="BC7" s="1114" t="s">
        <v>47</v>
      </c>
      <c r="BD7" s="981">
        <v>45473</v>
      </c>
      <c r="BE7" s="985">
        <v>45838</v>
      </c>
      <c r="BF7" s="984">
        <v>45473</v>
      </c>
      <c r="BG7" s="980">
        <v>45838</v>
      </c>
      <c r="BH7" s="1112" t="s">
        <v>46</v>
      </c>
      <c r="BI7" s="1114" t="s">
        <v>47</v>
      </c>
      <c r="BJ7" s="979">
        <v>45473</v>
      </c>
      <c r="BK7" s="980">
        <v>45838</v>
      </c>
      <c r="BL7" s="1112" t="s">
        <v>46</v>
      </c>
      <c r="BM7" s="1114" t="s">
        <v>47</v>
      </c>
      <c r="BN7" s="981">
        <v>45473</v>
      </c>
      <c r="BO7" s="985">
        <v>45838</v>
      </c>
      <c r="BP7" s="979">
        <v>45473</v>
      </c>
      <c r="BQ7" s="980">
        <v>45838</v>
      </c>
      <c r="BR7" s="1112" t="s">
        <v>46</v>
      </c>
      <c r="BS7" s="1114" t="s">
        <v>47</v>
      </c>
      <c r="BT7" s="981">
        <v>45473</v>
      </c>
      <c r="BU7" s="985">
        <v>45838</v>
      </c>
      <c r="BV7" s="979">
        <v>45473</v>
      </c>
      <c r="BW7" s="980">
        <v>45838</v>
      </c>
      <c r="BX7" s="1112" t="s">
        <v>46</v>
      </c>
      <c r="BY7" s="1114" t="s">
        <v>47</v>
      </c>
      <c r="BZ7" s="981">
        <v>45473</v>
      </c>
      <c r="CA7" s="985">
        <v>45838</v>
      </c>
      <c r="CB7" s="979">
        <v>45473</v>
      </c>
      <c r="CC7" s="980">
        <v>45838</v>
      </c>
      <c r="CD7" s="1112" t="s">
        <v>46</v>
      </c>
      <c r="CE7" s="1114" t="s">
        <v>47</v>
      </c>
      <c r="CF7" s="981">
        <v>45473</v>
      </c>
      <c r="CG7" s="985">
        <v>45838</v>
      </c>
      <c r="CH7" s="979">
        <v>45473</v>
      </c>
      <c r="CI7" s="980">
        <v>45838</v>
      </c>
      <c r="CJ7" s="1112" t="s">
        <v>46</v>
      </c>
      <c r="CK7" s="1114" t="s">
        <v>47</v>
      </c>
      <c r="CL7" s="981">
        <v>45473</v>
      </c>
      <c r="CM7" s="985">
        <v>45838</v>
      </c>
      <c r="CN7" s="979">
        <v>45473</v>
      </c>
      <c r="CO7" s="980">
        <v>45838</v>
      </c>
      <c r="CP7" s="1112" t="s">
        <v>46</v>
      </c>
      <c r="CQ7" s="1114" t="s">
        <v>47</v>
      </c>
      <c r="CR7" s="981">
        <v>45473</v>
      </c>
      <c r="CS7" s="985">
        <v>45838</v>
      </c>
      <c r="CT7" s="979">
        <v>45473</v>
      </c>
      <c r="CU7" s="980">
        <v>45838</v>
      </c>
      <c r="CV7" s="1112" t="s">
        <v>46</v>
      </c>
      <c r="CW7" s="1114" t="s">
        <v>47</v>
      </c>
      <c r="CX7" s="981"/>
      <c r="CY7" s="985"/>
      <c r="CZ7" s="979">
        <v>45473</v>
      </c>
      <c r="DA7" s="980">
        <v>45838</v>
      </c>
      <c r="DB7" s="1112" t="s">
        <v>46</v>
      </c>
      <c r="DC7" s="1114" t="s">
        <v>47</v>
      </c>
      <c r="DD7" s="981">
        <v>45473</v>
      </c>
      <c r="DE7" s="985">
        <v>45838</v>
      </c>
      <c r="DF7" s="979">
        <v>45473</v>
      </c>
      <c r="DG7" s="980">
        <v>45838</v>
      </c>
      <c r="DH7" s="1112" t="s">
        <v>46</v>
      </c>
      <c r="DI7" s="1114" t="s">
        <v>47</v>
      </c>
      <c r="DJ7" s="981">
        <v>45473</v>
      </c>
      <c r="DK7" s="985">
        <v>45838</v>
      </c>
      <c r="DL7" s="979">
        <v>45473</v>
      </c>
      <c r="DM7" s="980">
        <v>45838</v>
      </c>
      <c r="DN7" s="1112" t="s">
        <v>46</v>
      </c>
      <c r="DO7" s="1114" t="s">
        <v>47</v>
      </c>
      <c r="DP7" s="979">
        <v>45473</v>
      </c>
      <c r="DQ7" s="980">
        <v>45838</v>
      </c>
      <c r="DR7" s="1112" t="s">
        <v>46</v>
      </c>
      <c r="DS7" s="1114" t="s">
        <v>47</v>
      </c>
      <c r="DT7" s="981">
        <v>45473</v>
      </c>
      <c r="DU7" s="985">
        <v>45838</v>
      </c>
      <c r="DV7" s="979">
        <v>45473</v>
      </c>
      <c r="DW7" s="980">
        <v>45838</v>
      </c>
      <c r="DX7" s="1112" t="s">
        <v>46</v>
      </c>
      <c r="DY7" s="1114" t="s">
        <v>47</v>
      </c>
      <c r="DZ7" s="981">
        <v>45473</v>
      </c>
      <c r="EA7" s="985">
        <v>45838</v>
      </c>
      <c r="EB7" s="979">
        <v>45473</v>
      </c>
      <c r="EC7" s="980">
        <v>45838</v>
      </c>
      <c r="ED7" s="1112" t="s">
        <v>46</v>
      </c>
      <c r="EE7" s="1114" t="s">
        <v>47</v>
      </c>
      <c r="EF7" s="981">
        <v>45473</v>
      </c>
      <c r="EG7" s="985">
        <v>45838</v>
      </c>
      <c r="EH7" s="979">
        <v>45473</v>
      </c>
      <c r="EI7" s="980">
        <v>45838</v>
      </c>
      <c r="EJ7" s="1112" t="s">
        <v>46</v>
      </c>
      <c r="EK7" s="1114" t="s">
        <v>47</v>
      </c>
      <c r="EL7" s="981">
        <v>45473</v>
      </c>
      <c r="EM7" s="985">
        <v>45838</v>
      </c>
      <c r="EN7" s="979">
        <v>45473</v>
      </c>
      <c r="EO7" s="980">
        <v>45838</v>
      </c>
      <c r="EP7" s="1112" t="s">
        <v>46</v>
      </c>
      <c r="EQ7" s="1114" t="s">
        <v>47</v>
      </c>
      <c r="ER7" s="981">
        <v>45473</v>
      </c>
      <c r="ES7" s="985">
        <v>45838</v>
      </c>
      <c r="ET7" s="979">
        <v>45473</v>
      </c>
      <c r="EU7" s="980">
        <v>45838</v>
      </c>
      <c r="EV7" s="1112" t="s">
        <v>46</v>
      </c>
      <c r="EW7" s="1114" t="s">
        <v>47</v>
      </c>
      <c r="EX7" s="981">
        <v>45473</v>
      </c>
      <c r="EY7" s="985">
        <v>45838</v>
      </c>
      <c r="EZ7" s="979">
        <v>45473</v>
      </c>
      <c r="FA7" s="980">
        <v>45838</v>
      </c>
      <c r="FB7" s="1112" t="s">
        <v>46</v>
      </c>
      <c r="FC7" s="1114" t="s">
        <v>47</v>
      </c>
      <c r="FD7" s="981">
        <v>45473</v>
      </c>
      <c r="FE7" s="985">
        <v>45838</v>
      </c>
      <c r="FF7" s="979">
        <v>45473</v>
      </c>
      <c r="FG7" s="980">
        <v>45838</v>
      </c>
      <c r="FH7" s="1112" t="s">
        <v>46</v>
      </c>
      <c r="FI7" s="1114" t="s">
        <v>47</v>
      </c>
      <c r="FJ7" s="981">
        <v>45473</v>
      </c>
      <c r="FK7" s="985">
        <v>45838</v>
      </c>
      <c r="FL7" s="979">
        <v>45473</v>
      </c>
      <c r="FM7" s="980">
        <v>45838</v>
      </c>
      <c r="FN7" s="1112" t="s">
        <v>46</v>
      </c>
      <c r="FO7" s="1114" t="s">
        <v>47</v>
      </c>
      <c r="FP7" s="981">
        <v>45473</v>
      </c>
      <c r="FQ7" s="985">
        <v>45838</v>
      </c>
      <c r="FR7" s="979">
        <v>45473</v>
      </c>
      <c r="FS7" s="980">
        <v>45838</v>
      </c>
      <c r="FT7" s="1112" t="s">
        <v>46</v>
      </c>
      <c r="FU7" s="1114" t="s">
        <v>47</v>
      </c>
      <c r="FV7" s="981">
        <v>45473</v>
      </c>
      <c r="FW7" s="985">
        <v>45838</v>
      </c>
      <c r="FX7" s="979">
        <v>45473</v>
      </c>
      <c r="FY7" s="980">
        <v>45838</v>
      </c>
      <c r="FZ7" s="1112" t="s">
        <v>46</v>
      </c>
      <c r="GA7" s="1114" t="s">
        <v>47</v>
      </c>
      <c r="GB7" s="981">
        <v>45473</v>
      </c>
      <c r="GC7" s="985">
        <v>45838</v>
      </c>
      <c r="GD7" s="979">
        <v>45473</v>
      </c>
      <c r="GE7" s="980">
        <v>45838</v>
      </c>
      <c r="GF7" s="1112" t="s">
        <v>46</v>
      </c>
      <c r="GG7" s="1114" t="s">
        <v>47</v>
      </c>
      <c r="GH7" s="981">
        <v>45473</v>
      </c>
      <c r="GI7" s="985">
        <v>45838</v>
      </c>
      <c r="GJ7" s="979">
        <v>45473</v>
      </c>
      <c r="GK7" s="980">
        <v>45838</v>
      </c>
      <c r="GL7" s="1112" t="s">
        <v>46</v>
      </c>
      <c r="GM7" s="1116" t="s">
        <v>47</v>
      </c>
    </row>
    <row r="8" spans="1:195" s="283" customFormat="1" ht="15.75" thickBot="1">
      <c r="A8" s="1109"/>
      <c r="B8" s="1107">
        <v>1</v>
      </c>
      <c r="C8" s="1118"/>
      <c r="D8" s="1113"/>
      <c r="E8" s="1115"/>
      <c r="F8" s="1110" t="s">
        <v>553</v>
      </c>
      <c r="G8" s="1106"/>
      <c r="H8" s="1107">
        <v>2</v>
      </c>
      <c r="I8" s="1118"/>
      <c r="J8" s="1113"/>
      <c r="K8" s="1115"/>
      <c r="L8" s="1110" t="s">
        <v>554</v>
      </c>
      <c r="M8" s="1106"/>
      <c r="N8" s="1107">
        <v>3</v>
      </c>
      <c r="O8" s="1102"/>
      <c r="P8" s="1113"/>
      <c r="Q8" s="1115"/>
      <c r="R8" s="1110" t="s">
        <v>555</v>
      </c>
      <c r="S8" s="1106"/>
      <c r="T8" s="1110" t="s">
        <v>556</v>
      </c>
      <c r="U8" s="1106"/>
      <c r="V8" s="1107">
        <v>4</v>
      </c>
      <c r="W8" s="1102"/>
      <c r="X8" s="1113"/>
      <c r="Y8" s="1115"/>
      <c r="Z8" s="1110" t="s">
        <v>557</v>
      </c>
      <c r="AA8" s="1106"/>
      <c r="AB8" s="1104">
        <v>5</v>
      </c>
      <c r="AC8" s="1102"/>
      <c r="AD8" s="1113"/>
      <c r="AE8" s="1115"/>
      <c r="AF8" s="1110" t="s">
        <v>558</v>
      </c>
      <c r="AG8" s="1106"/>
      <c r="AH8" s="1107">
        <v>6</v>
      </c>
      <c r="AI8" s="1102"/>
      <c r="AJ8" s="1113"/>
      <c r="AK8" s="1115"/>
      <c r="AL8" s="1110" t="s">
        <v>559</v>
      </c>
      <c r="AM8" s="1106"/>
      <c r="AN8" s="1107">
        <v>7</v>
      </c>
      <c r="AO8" s="1102"/>
      <c r="AP8" s="1113"/>
      <c r="AQ8" s="1115"/>
      <c r="AR8" s="1110" t="s">
        <v>560</v>
      </c>
      <c r="AS8" s="1106"/>
      <c r="AT8" s="1107">
        <v>8</v>
      </c>
      <c r="AU8" s="1102"/>
      <c r="AV8" s="1113"/>
      <c r="AW8" s="1115"/>
      <c r="AX8" s="1110" t="s">
        <v>561</v>
      </c>
      <c r="AY8" s="1106"/>
      <c r="AZ8" s="1107">
        <v>9</v>
      </c>
      <c r="BA8" s="1102"/>
      <c r="BB8" s="1113"/>
      <c r="BC8" s="1115"/>
      <c r="BD8" s="1110" t="s">
        <v>562</v>
      </c>
      <c r="BE8" s="1106"/>
      <c r="BF8" s="1104">
        <v>10</v>
      </c>
      <c r="BG8" s="1102"/>
      <c r="BH8" s="1113"/>
      <c r="BI8" s="1115"/>
      <c r="BJ8" s="1107">
        <v>11</v>
      </c>
      <c r="BK8" s="1102"/>
      <c r="BL8" s="1113"/>
      <c r="BM8" s="1115"/>
      <c r="BN8" s="1110" t="s">
        <v>563</v>
      </c>
      <c r="BO8" s="1106"/>
      <c r="BP8" s="1107">
        <v>12</v>
      </c>
      <c r="BQ8" s="1102"/>
      <c r="BR8" s="1113"/>
      <c r="BS8" s="1115"/>
      <c r="BT8" s="1110" t="s">
        <v>564</v>
      </c>
      <c r="BU8" s="1106"/>
      <c r="BV8" s="1107">
        <v>13</v>
      </c>
      <c r="BW8" s="1102"/>
      <c r="BX8" s="1113"/>
      <c r="BY8" s="1115"/>
      <c r="BZ8" s="1110" t="s">
        <v>565</v>
      </c>
      <c r="CA8" s="1106"/>
      <c r="CB8" s="1107">
        <v>14</v>
      </c>
      <c r="CC8" s="1102"/>
      <c r="CD8" s="1113"/>
      <c r="CE8" s="1115"/>
      <c r="CF8" s="1110" t="s">
        <v>566</v>
      </c>
      <c r="CG8" s="1106"/>
      <c r="CH8" s="1111">
        <v>15</v>
      </c>
      <c r="CI8" s="1104"/>
      <c r="CJ8" s="1113"/>
      <c r="CK8" s="1115"/>
      <c r="CL8" s="1110" t="s">
        <v>567</v>
      </c>
      <c r="CM8" s="1106"/>
      <c r="CN8" s="1107">
        <v>16</v>
      </c>
      <c r="CO8" s="1102"/>
      <c r="CP8" s="1113"/>
      <c r="CQ8" s="1115"/>
      <c r="CR8" s="1110" t="s">
        <v>568</v>
      </c>
      <c r="CS8" s="1106"/>
      <c r="CT8" s="1107">
        <v>17</v>
      </c>
      <c r="CU8" s="1102"/>
      <c r="CV8" s="1113"/>
      <c r="CW8" s="1115"/>
      <c r="CX8" s="1110" t="s">
        <v>569</v>
      </c>
      <c r="CY8" s="1106"/>
      <c r="CZ8" s="1107">
        <v>18</v>
      </c>
      <c r="DA8" s="1102"/>
      <c r="DB8" s="1113"/>
      <c r="DC8" s="1115"/>
      <c r="DD8" s="1110" t="s">
        <v>570</v>
      </c>
      <c r="DE8" s="1106"/>
      <c r="DF8" s="1107">
        <v>19</v>
      </c>
      <c r="DG8" s="1102"/>
      <c r="DH8" s="1113"/>
      <c r="DI8" s="1115"/>
      <c r="DJ8" s="1110" t="s">
        <v>571</v>
      </c>
      <c r="DK8" s="1106"/>
      <c r="DL8" s="1107">
        <v>20</v>
      </c>
      <c r="DM8" s="1102"/>
      <c r="DN8" s="1113"/>
      <c r="DO8" s="1115"/>
      <c r="DP8" s="1107">
        <v>21</v>
      </c>
      <c r="DQ8" s="1102"/>
      <c r="DR8" s="1113"/>
      <c r="DS8" s="1115"/>
      <c r="DT8" s="1121" t="s">
        <v>572</v>
      </c>
      <c r="DU8" s="1122"/>
      <c r="DV8" s="1104">
        <v>22</v>
      </c>
      <c r="DW8" s="1102"/>
      <c r="DX8" s="1113"/>
      <c r="DY8" s="1115"/>
      <c r="DZ8" s="1105" t="s">
        <v>573</v>
      </c>
      <c r="EA8" s="1106"/>
      <c r="EB8" s="1107">
        <v>23</v>
      </c>
      <c r="EC8" s="1102"/>
      <c r="ED8" s="1119"/>
      <c r="EE8" s="1120"/>
      <c r="EF8" s="1105" t="s">
        <v>574</v>
      </c>
      <c r="EG8" s="1106"/>
      <c r="EH8" s="1107">
        <v>24</v>
      </c>
      <c r="EI8" s="1102"/>
      <c r="EJ8" s="1113"/>
      <c r="EK8" s="1115"/>
      <c r="EL8" s="1105" t="s">
        <v>575</v>
      </c>
      <c r="EM8" s="1106"/>
      <c r="EN8" s="1104">
        <v>25</v>
      </c>
      <c r="EO8" s="1102"/>
      <c r="EP8" s="1113"/>
      <c r="EQ8" s="1115"/>
      <c r="ER8" s="1105" t="s">
        <v>576</v>
      </c>
      <c r="ES8" s="1106"/>
      <c r="ET8" s="1107">
        <v>26</v>
      </c>
      <c r="EU8" s="1102"/>
      <c r="EV8" s="1113"/>
      <c r="EW8" s="1115"/>
      <c r="EX8" s="1105" t="s">
        <v>577</v>
      </c>
      <c r="EY8" s="1106"/>
      <c r="EZ8" s="1107">
        <v>27</v>
      </c>
      <c r="FA8" s="1102"/>
      <c r="FB8" s="1113"/>
      <c r="FC8" s="1115"/>
      <c r="FD8" s="1105" t="s">
        <v>578</v>
      </c>
      <c r="FE8" s="1106"/>
      <c r="FF8" s="1107">
        <v>28</v>
      </c>
      <c r="FG8" s="1102"/>
      <c r="FH8" s="1113"/>
      <c r="FI8" s="1115"/>
      <c r="FJ8" s="1105" t="s">
        <v>579</v>
      </c>
      <c r="FK8" s="1106"/>
      <c r="FL8" s="1107">
        <v>29</v>
      </c>
      <c r="FM8" s="1102"/>
      <c r="FN8" s="1113"/>
      <c r="FO8" s="1115"/>
      <c r="FP8" s="1105" t="s">
        <v>580</v>
      </c>
      <c r="FQ8" s="1106"/>
      <c r="FR8" s="1107">
        <v>30</v>
      </c>
      <c r="FS8" s="1102"/>
      <c r="FT8" s="1113"/>
      <c r="FU8" s="1115"/>
      <c r="FV8" s="1105" t="s">
        <v>581</v>
      </c>
      <c r="FW8" s="1106"/>
      <c r="FX8" s="1104">
        <v>31</v>
      </c>
      <c r="FY8" s="1102"/>
      <c r="FZ8" s="1113"/>
      <c r="GA8" s="1115"/>
      <c r="GB8" s="1102" t="s">
        <v>582</v>
      </c>
      <c r="GC8" s="1103"/>
      <c r="GD8" s="1104">
        <v>32</v>
      </c>
      <c r="GE8" s="1102"/>
      <c r="GF8" s="1113"/>
      <c r="GG8" s="1115"/>
      <c r="GH8" s="1105" t="s">
        <v>583</v>
      </c>
      <c r="GI8" s="1106"/>
      <c r="GJ8" s="1107">
        <v>33</v>
      </c>
      <c r="GK8" s="1102"/>
      <c r="GL8" s="1113"/>
      <c r="GM8" s="1117"/>
    </row>
    <row r="9" spans="1:195" s="759" customFormat="1" ht="17.25" customHeight="1">
      <c r="A9" s="758" t="s">
        <v>24</v>
      </c>
      <c r="B9" s="428">
        <v>141942.71</v>
      </c>
      <c r="C9" s="429">
        <v>97832.19</v>
      </c>
      <c r="D9" s="915">
        <v>-44110.51999999999</v>
      </c>
      <c r="E9" s="425">
        <v>-0.3107628422762958</v>
      </c>
      <c r="F9" s="421">
        <v>2.5499977206035394E-2</v>
      </c>
      <c r="G9" s="421">
        <v>1.7945144676147218E-2</v>
      </c>
      <c r="H9" s="428">
        <v>8690.11</v>
      </c>
      <c r="I9" s="429">
        <v>36477.39</v>
      </c>
      <c r="J9" s="915">
        <v>27787.279999999999</v>
      </c>
      <c r="K9" s="425">
        <v>3.1975751745374912</v>
      </c>
      <c r="L9" s="810">
        <v>1.5611763853031991E-3</v>
      </c>
      <c r="M9" s="810">
        <v>6.6909678803903474E-3</v>
      </c>
      <c r="N9" s="428">
        <v>2600766.5699999998</v>
      </c>
      <c r="O9" s="429">
        <v>2564560.16</v>
      </c>
      <c r="P9" s="915">
        <v>-36206.409999999683</v>
      </c>
      <c r="Q9" s="425">
        <v>-1.392143778593697E-2</v>
      </c>
      <c r="R9" s="811">
        <v>0.46722715279438337</v>
      </c>
      <c r="S9" s="425">
        <v>0.47041166207036011</v>
      </c>
      <c r="T9" s="421">
        <v>0.76418078597797434</v>
      </c>
      <c r="U9" s="422">
        <v>0.76956173129653282</v>
      </c>
      <c r="V9" s="428">
        <v>0</v>
      </c>
      <c r="W9" s="429">
        <v>0</v>
      </c>
      <c r="X9" s="915">
        <v>0</v>
      </c>
      <c r="Y9" s="425">
        <v>0</v>
      </c>
      <c r="Z9" s="421">
        <v>0</v>
      </c>
      <c r="AA9" s="422">
        <v>0</v>
      </c>
      <c r="AB9" s="1555">
        <v>2076081.04</v>
      </c>
      <c r="AC9" s="429">
        <v>2048156.48</v>
      </c>
      <c r="AD9" s="915">
        <v>-27924.560000000056</v>
      </c>
      <c r="AE9" s="425">
        <v>-1.3450611735272172E-2</v>
      </c>
      <c r="AF9" s="421">
        <v>0.37296751060961325</v>
      </c>
      <c r="AG9" s="421">
        <v>0.37568886429904541</v>
      </c>
      <c r="AH9" s="428">
        <v>62128.73</v>
      </c>
      <c r="AI9" s="429">
        <v>51975.92</v>
      </c>
      <c r="AJ9" s="915">
        <v>-10152.810000000005</v>
      </c>
      <c r="AK9" s="425">
        <v>-0.1634157015602927</v>
      </c>
      <c r="AL9" s="421">
        <v>1.1161412930892524E-2</v>
      </c>
      <c r="AM9" s="421">
        <v>9.5338293467196605E-3</v>
      </c>
      <c r="AN9" s="428">
        <v>0</v>
      </c>
      <c r="AO9" s="429">
        <v>0</v>
      </c>
      <c r="AP9" s="915">
        <v>0</v>
      </c>
      <c r="AQ9" s="425">
        <v>0</v>
      </c>
      <c r="AR9" s="810">
        <v>0</v>
      </c>
      <c r="AS9" s="810">
        <v>0</v>
      </c>
      <c r="AT9" s="428">
        <v>470517.37</v>
      </c>
      <c r="AU9" s="429">
        <v>458540.7</v>
      </c>
      <c r="AV9" s="915">
        <v>-11976.669999999984</v>
      </c>
      <c r="AW9" s="425">
        <v>-2.5454256874724909E-2</v>
      </c>
      <c r="AX9" s="421">
        <v>8.4528343935688713E-2</v>
      </c>
      <c r="AY9" s="421">
        <v>8.4109117882384302E-2</v>
      </c>
      <c r="AZ9" s="428">
        <v>206259.23</v>
      </c>
      <c r="BA9" s="429">
        <v>194193.1</v>
      </c>
      <c r="BB9" s="915">
        <v>-12066.130000000005</v>
      </c>
      <c r="BC9" s="425">
        <v>-5.8499830528796232E-2</v>
      </c>
      <c r="BD9" s="421">
        <v>3.7054426138083539E-2</v>
      </c>
      <c r="BE9" s="421">
        <v>3.5620415679231188E-2</v>
      </c>
      <c r="BF9" s="428">
        <v>5566385.7599999998</v>
      </c>
      <c r="BG9" s="429">
        <v>5451735.9299999997</v>
      </c>
      <c r="BH9" s="915">
        <v>-114649.83000000007</v>
      </c>
      <c r="BI9" s="421">
        <v>-2.0596817206574643E-2</v>
      </c>
      <c r="BJ9" s="428">
        <v>32994</v>
      </c>
      <c r="BK9" s="429">
        <v>19977.38</v>
      </c>
      <c r="BL9" s="915">
        <v>-13016.619999999999</v>
      </c>
      <c r="BM9" s="421">
        <v>-0.3945147602594411</v>
      </c>
      <c r="BN9" s="813">
        <v>7.1796148291360358E-3</v>
      </c>
      <c r="BO9" s="807">
        <v>4.4263722358150251E-3</v>
      </c>
      <c r="BP9" s="428">
        <v>3039.96</v>
      </c>
      <c r="BQ9" s="429">
        <v>2235.91</v>
      </c>
      <c r="BR9" s="915">
        <v>-804.05000000000018</v>
      </c>
      <c r="BS9" s="425">
        <v>-0.26449361175804953</v>
      </c>
      <c r="BT9" s="421">
        <v>6.6150639194945701E-4</v>
      </c>
      <c r="BU9" s="421">
        <v>4.9540880464711448E-4</v>
      </c>
      <c r="BV9" s="428">
        <v>0</v>
      </c>
      <c r="BW9" s="429">
        <v>0</v>
      </c>
      <c r="BX9" s="915">
        <v>0</v>
      </c>
      <c r="BY9" s="425">
        <v>0</v>
      </c>
      <c r="BZ9" s="421">
        <v>0</v>
      </c>
      <c r="CA9" s="421">
        <v>0</v>
      </c>
      <c r="CB9" s="428">
        <v>540609.77</v>
      </c>
      <c r="CC9" s="429">
        <v>506330.87</v>
      </c>
      <c r="CD9" s="915">
        <v>-34278.900000000023</v>
      </c>
      <c r="CE9" s="425">
        <v>-6.3407844072074435E-2</v>
      </c>
      <c r="CF9" s="421">
        <v>0.11763865919463605</v>
      </c>
      <c r="CG9" s="421">
        <v>0.11218732912444308</v>
      </c>
      <c r="CH9" s="428">
        <v>267398.90999999997</v>
      </c>
      <c r="CI9" s="429">
        <v>306260.15999999997</v>
      </c>
      <c r="CJ9" s="915">
        <v>38861.25</v>
      </c>
      <c r="CK9" s="425">
        <v>0.14533062232751812</v>
      </c>
      <c r="CL9" s="421">
        <v>5.8186978830418019E-2</v>
      </c>
      <c r="CM9" s="421">
        <v>6.7857820653172099E-2</v>
      </c>
      <c r="CN9" s="428">
        <v>3403339.39</v>
      </c>
      <c r="CO9" s="429">
        <v>3332494.4</v>
      </c>
      <c r="CP9" s="915">
        <v>-70844.990000000224</v>
      </c>
      <c r="CQ9" s="425">
        <v>-2.0816316529630688E-2</v>
      </c>
      <c r="CR9" s="811">
        <v>0.74057907355964092</v>
      </c>
      <c r="CS9" s="422">
        <v>0.73837814008488856</v>
      </c>
      <c r="CT9" s="428">
        <v>63621.08</v>
      </c>
      <c r="CU9" s="429">
        <v>69705.119999999995</v>
      </c>
      <c r="CV9" s="915">
        <v>6084.0399999999936</v>
      </c>
      <c r="CW9" s="425">
        <v>9.5629310285207256E-2</v>
      </c>
      <c r="CX9" s="421">
        <v>1.3844179226939748E-2</v>
      </c>
      <c r="CY9" s="422">
        <v>1.5444508131804802E-2</v>
      </c>
      <c r="CZ9" s="428">
        <v>37056.18</v>
      </c>
      <c r="DA9" s="429">
        <v>39322.32</v>
      </c>
      <c r="DB9" s="915">
        <v>2266.1399999999994</v>
      </c>
      <c r="DC9" s="425">
        <v>6.1154171854735144E-2</v>
      </c>
      <c r="DD9" s="421">
        <v>8.0635600242205917E-3</v>
      </c>
      <c r="DE9" s="422">
        <v>8.7126152426311096E-3</v>
      </c>
      <c r="DF9" s="428">
        <v>247451.86</v>
      </c>
      <c r="DG9" s="429">
        <v>236936.39</v>
      </c>
      <c r="DH9" s="915">
        <v>-10515.469999999972</v>
      </c>
      <c r="DI9" s="425">
        <v>-4.2495012969391191E-2</v>
      </c>
      <c r="DJ9" s="421">
        <v>5.3846427943059168E-2</v>
      </c>
      <c r="DK9" s="421">
        <v>5.2497807938290252E-2</v>
      </c>
      <c r="DL9" s="428">
        <v>4595511.1500000004</v>
      </c>
      <c r="DM9" s="429">
        <v>4513262.54</v>
      </c>
      <c r="DN9" s="915">
        <v>-82248.610000000335</v>
      </c>
      <c r="DO9" s="422">
        <v>-1.7897597746009238E-2</v>
      </c>
      <c r="DP9" s="428">
        <v>44579.89</v>
      </c>
      <c r="DQ9" s="429">
        <v>44579.89</v>
      </c>
      <c r="DR9" s="915">
        <v>0</v>
      </c>
      <c r="DS9" s="425">
        <v>0</v>
      </c>
      <c r="DT9" s="421">
        <v>4.5917247748398733E-2</v>
      </c>
      <c r="DU9" s="422">
        <v>4.7502561580355519E-2</v>
      </c>
      <c r="DV9" s="429">
        <v>635613.16</v>
      </c>
      <c r="DW9" s="429">
        <v>639555.87</v>
      </c>
      <c r="DX9" s="915">
        <v>3942.7099999999627</v>
      </c>
      <c r="DY9" s="425">
        <v>6.2030024677273239E-3</v>
      </c>
      <c r="DZ9" s="421">
        <v>0.65468099943410818</v>
      </c>
      <c r="EA9" s="421">
        <v>0.68148535356980122</v>
      </c>
      <c r="EB9" s="428">
        <v>0</v>
      </c>
      <c r="EC9" s="429">
        <v>0</v>
      </c>
      <c r="ED9" s="915">
        <v>0</v>
      </c>
      <c r="EE9" s="425">
        <v>0</v>
      </c>
      <c r="EF9" s="421">
        <v>0</v>
      </c>
      <c r="EG9" s="422">
        <v>0</v>
      </c>
      <c r="EH9" s="428">
        <v>0</v>
      </c>
      <c r="EI9" s="429">
        <v>0</v>
      </c>
      <c r="EJ9" s="915">
        <v>0</v>
      </c>
      <c r="EK9" s="425">
        <v>0</v>
      </c>
      <c r="EL9" s="421">
        <v>0</v>
      </c>
      <c r="EM9" s="422">
        <v>0</v>
      </c>
      <c r="EN9" s="429">
        <v>149535.85</v>
      </c>
      <c r="EO9" s="429">
        <v>144079.60999999999</v>
      </c>
      <c r="EP9" s="915">
        <v>-5456.2400000000198</v>
      </c>
      <c r="EQ9" s="425">
        <v>-3.6487838869408373E-2</v>
      </c>
      <c r="ER9" s="421">
        <v>0.15402179484331144</v>
      </c>
      <c r="ES9" s="422">
        <v>0.15352551445278589</v>
      </c>
      <c r="ET9" s="428">
        <v>81553.36</v>
      </c>
      <c r="EU9" s="429">
        <v>31635.79</v>
      </c>
      <c r="EV9" s="915">
        <v>-49917.57</v>
      </c>
      <c r="EW9" s="425">
        <v>-0.61208477492527591</v>
      </c>
      <c r="EX9" s="421">
        <v>8.3999889542893696E-2</v>
      </c>
      <c r="EY9" s="422">
        <v>3.3709842321687992E-2</v>
      </c>
      <c r="EZ9" s="428">
        <v>59592.35</v>
      </c>
      <c r="FA9" s="429">
        <v>78622.240000000005</v>
      </c>
      <c r="FB9" s="915">
        <v>19029.890000000007</v>
      </c>
      <c r="FC9" s="425">
        <v>0.31933444477353229</v>
      </c>
      <c r="FD9" s="421">
        <v>6.1380068431287946E-2</v>
      </c>
      <c r="FE9" s="422">
        <v>8.3776738730972439E-2</v>
      </c>
      <c r="FF9" s="428">
        <v>0</v>
      </c>
      <c r="FG9" s="429">
        <v>0</v>
      </c>
      <c r="FH9" s="915">
        <v>0</v>
      </c>
      <c r="FI9" s="425">
        <v>0</v>
      </c>
      <c r="FJ9" s="421">
        <v>0</v>
      </c>
      <c r="FK9" s="422">
        <v>0</v>
      </c>
      <c r="FL9" s="428">
        <v>0</v>
      </c>
      <c r="FM9" s="429">
        <v>0</v>
      </c>
      <c r="FN9" s="915">
        <v>0</v>
      </c>
      <c r="FO9" s="425">
        <v>0</v>
      </c>
      <c r="FP9" s="421">
        <v>0</v>
      </c>
      <c r="FQ9" s="422">
        <v>0</v>
      </c>
      <c r="FR9" s="428">
        <v>141145.71</v>
      </c>
      <c r="FS9" s="429">
        <v>110258.03</v>
      </c>
      <c r="FT9" s="915">
        <v>-30887.679999999993</v>
      </c>
      <c r="FU9" s="425">
        <v>-0.21883541483478311</v>
      </c>
      <c r="FV9" s="421">
        <v>0.14537995797418166</v>
      </c>
      <c r="FW9" s="422">
        <v>0.11748658105266042</v>
      </c>
      <c r="FX9" s="429">
        <v>0</v>
      </c>
      <c r="FY9" s="429">
        <v>0</v>
      </c>
      <c r="FZ9" s="915">
        <v>0</v>
      </c>
      <c r="GA9" s="421">
        <v>0</v>
      </c>
      <c r="GB9" s="811">
        <v>0</v>
      </c>
      <c r="GC9" s="422">
        <v>0</v>
      </c>
      <c r="GD9" s="429">
        <v>0</v>
      </c>
      <c r="GE9" s="429">
        <v>0</v>
      </c>
      <c r="GF9" s="915">
        <v>0</v>
      </c>
      <c r="GG9" s="421">
        <v>0</v>
      </c>
      <c r="GH9" s="811">
        <v>0</v>
      </c>
      <c r="GI9" s="422">
        <v>0</v>
      </c>
      <c r="GJ9" s="428">
        <v>970874.61</v>
      </c>
      <c r="GK9" s="429">
        <v>938473.39</v>
      </c>
      <c r="GL9" s="915">
        <v>-32401.219999999972</v>
      </c>
      <c r="GM9" s="422">
        <v>-3.3373228289490416E-2</v>
      </c>
    </row>
    <row r="10" spans="1:195" s="759" customFormat="1" ht="17.25" customHeight="1">
      <c r="A10" s="758" t="s">
        <v>49</v>
      </c>
      <c r="B10" s="428">
        <v>118907.23</v>
      </c>
      <c r="C10" s="429">
        <v>92384.46</v>
      </c>
      <c r="D10" s="915">
        <v>-26522.76999999999</v>
      </c>
      <c r="E10" s="425">
        <v>-0.22305430880864008</v>
      </c>
      <c r="F10" s="421">
        <v>2.6091715215444469E-2</v>
      </c>
      <c r="G10" s="421">
        <v>1.7796921805144902E-2</v>
      </c>
      <c r="H10" s="428">
        <v>0</v>
      </c>
      <c r="I10" s="429">
        <v>0</v>
      </c>
      <c r="J10" s="915">
        <v>0</v>
      </c>
      <c r="K10" s="425">
        <v>0</v>
      </c>
      <c r="L10" s="810">
        <v>0</v>
      </c>
      <c r="M10" s="810">
        <v>0</v>
      </c>
      <c r="N10" s="428">
        <v>2206986.9300000002</v>
      </c>
      <c r="O10" s="429">
        <v>2708048.45</v>
      </c>
      <c r="P10" s="915">
        <v>501061.52</v>
      </c>
      <c r="Q10" s="425">
        <v>0.22703420359630311</v>
      </c>
      <c r="R10" s="811">
        <v>0.48427731822335857</v>
      </c>
      <c r="S10" s="425">
        <v>0.52167785046526072</v>
      </c>
      <c r="T10" s="421">
        <v>0.74078305434932579</v>
      </c>
      <c r="U10" s="422">
        <v>0.77855930706839394</v>
      </c>
      <c r="V10" s="428">
        <v>6288.05</v>
      </c>
      <c r="W10" s="429">
        <v>6033.87</v>
      </c>
      <c r="X10" s="915">
        <v>-254.18000000000029</v>
      </c>
      <c r="Y10" s="425">
        <v>-4.0422706562447862E-2</v>
      </c>
      <c r="Z10" s="421">
        <v>1.3797816151337105E-3</v>
      </c>
      <c r="AA10" s="421">
        <v>1.1623633733683096E-3</v>
      </c>
      <c r="AB10" s="428">
        <v>1867160.95</v>
      </c>
      <c r="AC10" s="429">
        <v>2054672.98</v>
      </c>
      <c r="AD10" s="915">
        <v>187512.03000000003</v>
      </c>
      <c r="AE10" s="425">
        <v>0.10042628087310847</v>
      </c>
      <c r="AF10" s="421">
        <v>0.40970958425992055</v>
      </c>
      <c r="AG10" s="421">
        <v>0.39581174539748409</v>
      </c>
      <c r="AH10" s="428">
        <v>185325.59</v>
      </c>
      <c r="AI10" s="429">
        <v>136663.60999999999</v>
      </c>
      <c r="AJ10" s="915">
        <v>-48661.98000000001</v>
      </c>
      <c r="AK10" s="425">
        <v>-0.2625756108479137</v>
      </c>
      <c r="AL10" s="421">
        <v>4.0665841062938086E-2</v>
      </c>
      <c r="AM10" s="421">
        <v>2.6326847402461613E-2</v>
      </c>
      <c r="AN10" s="428">
        <v>0</v>
      </c>
      <c r="AO10" s="429">
        <v>0</v>
      </c>
      <c r="AP10" s="915">
        <v>0</v>
      </c>
      <c r="AQ10" s="425">
        <v>0</v>
      </c>
      <c r="AR10" s="810">
        <v>0</v>
      </c>
      <c r="AS10" s="810">
        <v>0</v>
      </c>
      <c r="AT10" s="428">
        <v>81939.03</v>
      </c>
      <c r="AU10" s="429">
        <v>84808.960000000006</v>
      </c>
      <c r="AV10" s="915">
        <v>2869.9300000000076</v>
      </c>
      <c r="AW10" s="425">
        <v>3.5025188850783415E-2</v>
      </c>
      <c r="AX10" s="421">
        <v>1.7979813639505023E-2</v>
      </c>
      <c r="AY10" s="421">
        <v>1.6337579171818096E-2</v>
      </c>
      <c r="AZ10" s="428">
        <v>90671.38</v>
      </c>
      <c r="BA10" s="429">
        <v>108423.56</v>
      </c>
      <c r="BB10" s="915">
        <v>17752.179999999993</v>
      </c>
      <c r="BC10" s="425">
        <v>0.19578592495228364</v>
      </c>
      <c r="BD10" s="421">
        <v>1.9895945983699627E-2</v>
      </c>
      <c r="BE10" s="421">
        <v>2.0886690458064447E-2</v>
      </c>
      <c r="BF10" s="428">
        <v>4557279.16</v>
      </c>
      <c r="BG10" s="429">
        <v>5191035.9000000004</v>
      </c>
      <c r="BH10" s="915">
        <v>633756.74000000022</v>
      </c>
      <c r="BI10" s="421">
        <v>0.13906471772951479</v>
      </c>
      <c r="BJ10" s="428">
        <v>6471.21</v>
      </c>
      <c r="BK10" s="429">
        <v>6031.78</v>
      </c>
      <c r="BL10" s="915">
        <v>-439.43000000000029</v>
      </c>
      <c r="BM10" s="421">
        <v>-6.7905384000828323E-2</v>
      </c>
      <c r="BN10" s="811">
        <v>1.6902665379201266E-3</v>
      </c>
      <c r="BO10" s="422">
        <v>1.4044773077214697E-3</v>
      </c>
      <c r="BP10" s="428">
        <v>8374.0300000000007</v>
      </c>
      <c r="BQ10" s="429">
        <v>2082.9</v>
      </c>
      <c r="BR10" s="915">
        <v>-6291.130000000001</v>
      </c>
      <c r="BS10" s="425">
        <v>-0.75126671387611466</v>
      </c>
      <c r="BT10" s="421">
        <v>2.1872791481870124E-3</v>
      </c>
      <c r="BU10" s="421">
        <v>4.8499543820448518E-4</v>
      </c>
      <c r="BV10" s="428">
        <v>0</v>
      </c>
      <c r="BW10" s="429">
        <v>0</v>
      </c>
      <c r="BX10" s="915">
        <v>0</v>
      </c>
      <c r="BY10" s="425">
        <v>0</v>
      </c>
      <c r="BZ10" s="421">
        <v>0</v>
      </c>
      <c r="CA10" s="421">
        <v>0</v>
      </c>
      <c r="CB10" s="428">
        <v>426310.57</v>
      </c>
      <c r="CC10" s="429">
        <v>455884.74</v>
      </c>
      <c r="CD10" s="915">
        <v>29574.169999999984</v>
      </c>
      <c r="CE10" s="425">
        <v>6.937235921689669E-2</v>
      </c>
      <c r="CF10" s="421">
        <v>0.1113514306030334</v>
      </c>
      <c r="CG10" s="421">
        <v>0.10615104865669872</v>
      </c>
      <c r="CH10" s="428">
        <v>239760.31</v>
      </c>
      <c r="CI10" s="429">
        <v>181918.3</v>
      </c>
      <c r="CJ10" s="915">
        <v>-57842.010000000009</v>
      </c>
      <c r="CK10" s="425">
        <v>-0.24124931269900349</v>
      </c>
      <c r="CL10" s="421">
        <v>6.2624892271206822E-2</v>
      </c>
      <c r="CM10" s="421">
        <v>4.2358992570893941E-2</v>
      </c>
      <c r="CN10" s="428">
        <v>2979262.17</v>
      </c>
      <c r="CO10" s="429">
        <v>3478281.52</v>
      </c>
      <c r="CP10" s="915">
        <v>499019.35000000009</v>
      </c>
      <c r="CQ10" s="425">
        <v>0.16749762911936014</v>
      </c>
      <c r="CR10" s="811">
        <v>0.7781770570947788</v>
      </c>
      <c r="CS10" s="422">
        <v>0.80990478179027448</v>
      </c>
      <c r="CT10" s="428">
        <v>61399.66</v>
      </c>
      <c r="CU10" s="429">
        <v>59711.040000000001</v>
      </c>
      <c r="CV10" s="915">
        <v>-1688.6200000000026</v>
      </c>
      <c r="CW10" s="425">
        <v>-2.7502106689190176E-2</v>
      </c>
      <c r="CX10" s="421">
        <v>1.6037462968698724E-2</v>
      </c>
      <c r="CY10" s="422">
        <v>1.3903491291202431E-2</v>
      </c>
      <c r="CZ10" s="428">
        <v>32491.29</v>
      </c>
      <c r="DA10" s="429">
        <v>31804.45</v>
      </c>
      <c r="DB10" s="915">
        <v>-686.84000000000015</v>
      </c>
      <c r="DC10" s="425">
        <v>-2.1139203768148328E-2</v>
      </c>
      <c r="DD10" s="421">
        <v>8.4866570951736744E-3</v>
      </c>
      <c r="DE10" s="422">
        <v>7.4055466727171917E-3</v>
      </c>
      <c r="DF10" s="428">
        <v>74445.279999999999</v>
      </c>
      <c r="DG10" s="429">
        <v>78964.84</v>
      </c>
      <c r="DH10" s="915">
        <v>4519.5599999999977</v>
      </c>
      <c r="DI10" s="425">
        <v>6.0709826062847742E-2</v>
      </c>
      <c r="DJ10" s="421">
        <v>1.9444951669022398E-2</v>
      </c>
      <c r="DK10" s="421">
        <v>1.8386666272287223E-2</v>
      </c>
      <c r="DL10" s="428">
        <v>3828514.53</v>
      </c>
      <c r="DM10" s="429">
        <v>4294679.57</v>
      </c>
      <c r="DN10" s="915">
        <v>466165.0400000005</v>
      </c>
      <c r="DO10" s="422">
        <v>0.12176133493739164</v>
      </c>
      <c r="DP10" s="428">
        <v>132240.79999999999</v>
      </c>
      <c r="DQ10" s="429">
        <v>132240.79999999999</v>
      </c>
      <c r="DR10" s="915">
        <v>0</v>
      </c>
      <c r="DS10" s="425">
        <v>0</v>
      </c>
      <c r="DT10" s="421">
        <v>0.18145885892597641</v>
      </c>
      <c r="DU10" s="422">
        <v>0.14753150680600424</v>
      </c>
      <c r="DV10" s="429">
        <v>317838.09000000003</v>
      </c>
      <c r="DW10" s="429">
        <v>417716.03</v>
      </c>
      <c r="DX10" s="915">
        <v>99877.94</v>
      </c>
      <c r="DY10" s="425">
        <v>0.31424156871821118</v>
      </c>
      <c r="DZ10" s="421">
        <v>0.43613269985217729</v>
      </c>
      <c r="EA10" s="421">
        <v>0.46601559672145121</v>
      </c>
      <c r="EB10" s="428">
        <v>0</v>
      </c>
      <c r="EC10" s="429">
        <v>0</v>
      </c>
      <c r="ED10" s="915">
        <v>0</v>
      </c>
      <c r="EE10" s="425">
        <v>0</v>
      </c>
      <c r="EF10" s="421">
        <v>0</v>
      </c>
      <c r="EG10" s="422">
        <v>0</v>
      </c>
      <c r="EH10" s="428">
        <v>0</v>
      </c>
      <c r="EI10" s="429">
        <v>0</v>
      </c>
      <c r="EJ10" s="915">
        <v>0</v>
      </c>
      <c r="EK10" s="425">
        <v>0</v>
      </c>
      <c r="EL10" s="421">
        <v>0</v>
      </c>
      <c r="EM10" s="422">
        <v>0</v>
      </c>
      <c r="EN10" s="429">
        <v>178052.43</v>
      </c>
      <c r="EO10" s="429">
        <v>230948.99</v>
      </c>
      <c r="EP10" s="915">
        <v>52896.56</v>
      </c>
      <c r="EQ10" s="425">
        <v>0.29708417908140877</v>
      </c>
      <c r="ER10" s="421">
        <v>0.24432089624985096</v>
      </c>
      <c r="ES10" s="422">
        <v>0.25765310320283008</v>
      </c>
      <c r="ET10" s="428">
        <v>4271.53</v>
      </c>
      <c r="EU10" s="429">
        <v>4271.53</v>
      </c>
      <c r="EV10" s="915">
        <v>0</v>
      </c>
      <c r="EW10" s="425">
        <v>0</v>
      </c>
      <c r="EX10" s="421">
        <v>5.8613299349979438E-3</v>
      </c>
      <c r="EY10" s="422">
        <v>4.7654374237531185E-3</v>
      </c>
      <c r="EZ10" s="428">
        <v>96361.79</v>
      </c>
      <c r="FA10" s="429">
        <v>111178.97</v>
      </c>
      <c r="FB10" s="915">
        <v>14817.180000000008</v>
      </c>
      <c r="FC10" s="425">
        <v>0.15376613489641494</v>
      </c>
      <c r="FD10" s="421">
        <v>0.13222621503699739</v>
      </c>
      <c r="FE10" s="422">
        <v>0.12403434468968386</v>
      </c>
      <c r="FF10" s="428">
        <v>0</v>
      </c>
      <c r="FG10" s="429">
        <v>0</v>
      </c>
      <c r="FH10" s="915">
        <v>0</v>
      </c>
      <c r="FI10" s="425">
        <v>0</v>
      </c>
      <c r="FJ10" s="421">
        <v>0</v>
      </c>
      <c r="FK10" s="421">
        <v>0</v>
      </c>
      <c r="FL10" s="428">
        <v>0</v>
      </c>
      <c r="FM10" s="429">
        <v>0</v>
      </c>
      <c r="FN10" s="915">
        <v>0</v>
      </c>
      <c r="FO10" s="425">
        <v>0</v>
      </c>
      <c r="FP10" s="421">
        <v>0</v>
      </c>
      <c r="FQ10" s="422">
        <v>0</v>
      </c>
      <c r="FR10" s="428">
        <v>100633.32</v>
      </c>
      <c r="FS10" s="429">
        <v>115450.5</v>
      </c>
      <c r="FT10" s="915">
        <v>14817.179999999993</v>
      </c>
      <c r="FU10" s="425">
        <v>0.14723930403965596</v>
      </c>
      <c r="FV10" s="421">
        <v>0.13808754497199535</v>
      </c>
      <c r="FW10" s="422">
        <v>0.12879978211343696</v>
      </c>
      <c r="FX10" s="429">
        <v>0</v>
      </c>
      <c r="FY10" s="429">
        <v>0</v>
      </c>
      <c r="FZ10" s="915">
        <v>0</v>
      </c>
      <c r="GA10" s="421">
        <v>0</v>
      </c>
      <c r="GB10" s="811">
        <v>0</v>
      </c>
      <c r="GC10" s="422">
        <v>0</v>
      </c>
      <c r="GD10" s="429">
        <v>0</v>
      </c>
      <c r="GE10" s="429">
        <v>0</v>
      </c>
      <c r="GF10" s="915">
        <v>0</v>
      </c>
      <c r="GG10" s="421">
        <v>0</v>
      </c>
      <c r="GH10" s="811">
        <v>0</v>
      </c>
      <c r="GI10" s="422">
        <v>0</v>
      </c>
      <c r="GJ10" s="428">
        <v>728764.64</v>
      </c>
      <c r="GK10" s="429">
        <v>896356.33</v>
      </c>
      <c r="GL10" s="915">
        <v>167591.68999999994</v>
      </c>
      <c r="GM10" s="422">
        <v>0.22996682440575045</v>
      </c>
    </row>
    <row r="11" spans="1:195" s="759" customFormat="1" ht="17.25" customHeight="1">
      <c r="A11" s="758" t="s">
        <v>28</v>
      </c>
      <c r="B11" s="428">
        <v>56473.61</v>
      </c>
      <c r="C11" s="429">
        <v>18215.939999999999</v>
      </c>
      <c r="D11" s="915">
        <v>-38257.67</v>
      </c>
      <c r="E11" s="425">
        <v>-0.67744332264220397</v>
      </c>
      <c r="F11" s="421">
        <v>1.3340996549417205E-2</v>
      </c>
      <c r="G11" s="421">
        <v>3.7782386076091207E-3</v>
      </c>
      <c r="H11" s="428">
        <v>34345.919999999998</v>
      </c>
      <c r="I11" s="429">
        <v>49639</v>
      </c>
      <c r="J11" s="915">
        <v>15293.080000000002</v>
      </c>
      <c r="K11" s="425">
        <v>0.44526627908060118</v>
      </c>
      <c r="L11" s="810">
        <v>8.1136800039267772E-3</v>
      </c>
      <c r="M11" s="810">
        <v>1.0295817083450494E-2</v>
      </c>
      <c r="N11" s="428">
        <v>2303867.04</v>
      </c>
      <c r="O11" s="429">
        <v>2448006.16</v>
      </c>
      <c r="P11" s="915">
        <v>144139.12000000011</v>
      </c>
      <c r="Q11" s="425">
        <v>6.256399240817305E-2</v>
      </c>
      <c r="R11" s="811">
        <v>0.54425212468188289</v>
      </c>
      <c r="S11" s="425">
        <v>0.50775043096194605</v>
      </c>
      <c r="T11" s="421">
        <v>1.4031429267715789</v>
      </c>
      <c r="U11" s="422">
        <v>1.3437139217424958</v>
      </c>
      <c r="V11" s="428">
        <v>79.84</v>
      </c>
      <c r="W11" s="429">
        <v>0</v>
      </c>
      <c r="X11" s="915">
        <v>-79.84</v>
      </c>
      <c r="Y11" s="425">
        <v>-1</v>
      </c>
      <c r="Z11" s="421">
        <v>1.8860936364887417E-5</v>
      </c>
      <c r="AA11" s="421">
        <v>0</v>
      </c>
      <c r="AB11" s="428">
        <v>1641394.93</v>
      </c>
      <c r="AC11" s="429">
        <v>2126133</v>
      </c>
      <c r="AD11" s="915">
        <v>484738.07000000007</v>
      </c>
      <c r="AE11" s="425">
        <v>0.29532080375074637</v>
      </c>
      <c r="AF11" s="421">
        <v>0.3877535737021397</v>
      </c>
      <c r="AG11" s="421">
        <v>0.44098947325868465</v>
      </c>
      <c r="AH11" s="428">
        <v>107326.45</v>
      </c>
      <c r="AI11" s="429">
        <v>88043.87</v>
      </c>
      <c r="AJ11" s="915">
        <v>-19282.580000000002</v>
      </c>
      <c r="AK11" s="425">
        <v>-0.17966288831876953</v>
      </c>
      <c r="AL11" s="421">
        <v>2.5354175146784456E-2</v>
      </c>
      <c r="AM11" s="421">
        <v>1.8261519789663255E-2</v>
      </c>
      <c r="AN11" s="428">
        <v>0</v>
      </c>
      <c r="AO11" s="429">
        <v>0</v>
      </c>
      <c r="AP11" s="915">
        <v>0</v>
      </c>
      <c r="AQ11" s="425">
        <v>0</v>
      </c>
      <c r="AR11" s="810">
        <v>0</v>
      </c>
      <c r="AS11" s="810">
        <v>0</v>
      </c>
      <c r="AT11" s="428">
        <v>84038.62</v>
      </c>
      <c r="AU11" s="429">
        <v>75434.97</v>
      </c>
      <c r="AV11" s="915">
        <v>-8603.6499999999942</v>
      </c>
      <c r="AW11" s="425">
        <v>-0.10237733556310176</v>
      </c>
      <c r="AX11" s="421">
        <v>1.9852793887937811E-2</v>
      </c>
      <c r="AY11" s="421">
        <v>1.5646259046628162E-2</v>
      </c>
      <c r="AZ11" s="428">
        <v>5561.41</v>
      </c>
      <c r="BA11" s="429">
        <v>15805.42</v>
      </c>
      <c r="BB11" s="915">
        <v>10244.01</v>
      </c>
      <c r="BC11" s="425">
        <v>1.8419807207165091</v>
      </c>
      <c r="BD11" s="421">
        <v>1.313795091546199E-3</v>
      </c>
      <c r="BE11" s="421">
        <v>3.2782633261570558E-3</v>
      </c>
      <c r="BF11" s="428">
        <v>4233087.82</v>
      </c>
      <c r="BG11" s="429">
        <v>4821278.3499999996</v>
      </c>
      <c r="BH11" s="915">
        <v>588190.52999999933</v>
      </c>
      <c r="BI11" s="421">
        <v>0.13895070336622481</v>
      </c>
      <c r="BJ11" s="428">
        <v>61467.040000000001</v>
      </c>
      <c r="BK11" s="429">
        <v>1503.18</v>
      </c>
      <c r="BL11" s="915">
        <v>-59963.86</v>
      </c>
      <c r="BM11" s="421">
        <v>-0.97554494246021928</v>
      </c>
      <c r="BN11" s="811">
        <v>2.2367488392253769E-2</v>
      </c>
      <c r="BO11" s="422">
        <v>4.6942422319992271E-4</v>
      </c>
      <c r="BP11" s="428">
        <v>9337.17</v>
      </c>
      <c r="BQ11" s="429">
        <v>14233.92</v>
      </c>
      <c r="BR11" s="915">
        <v>4896.75</v>
      </c>
      <c r="BS11" s="425">
        <v>0.52443620497431231</v>
      </c>
      <c r="BT11" s="421">
        <v>3.3977403433043162E-3</v>
      </c>
      <c r="BU11" s="421">
        <v>4.4450743351360737E-3</v>
      </c>
      <c r="BV11" s="428">
        <v>45330.96</v>
      </c>
      <c r="BW11" s="429">
        <v>45048.08</v>
      </c>
      <c r="BX11" s="915">
        <v>-282.87999999999738</v>
      </c>
      <c r="BY11" s="425">
        <v>-6.2403266994565613E-3</v>
      </c>
      <c r="BZ11" s="421">
        <v>1.649566534535777E-2</v>
      </c>
      <c r="CA11" s="421">
        <v>1.4067949254678731E-2</v>
      </c>
      <c r="CB11" s="428">
        <v>767860.63</v>
      </c>
      <c r="CC11" s="429">
        <v>1086566.75</v>
      </c>
      <c r="CD11" s="915">
        <v>318706.12</v>
      </c>
      <c r="CE11" s="425">
        <v>0.41505724808419986</v>
      </c>
      <c r="CF11" s="421">
        <v>0.27941989281399698</v>
      </c>
      <c r="CG11" s="421">
        <v>0.33932114089704135</v>
      </c>
      <c r="CH11" s="428">
        <v>118978.15</v>
      </c>
      <c r="CI11" s="429">
        <v>123995.46</v>
      </c>
      <c r="CJ11" s="915">
        <v>5017.3100000000122</v>
      </c>
      <c r="CK11" s="425">
        <v>4.217001188873766E-2</v>
      </c>
      <c r="CL11" s="421">
        <v>4.3295437506944007E-2</v>
      </c>
      <c r="CM11" s="421">
        <v>3.8722223879254045E-2</v>
      </c>
      <c r="CN11" s="428">
        <v>1641933.26</v>
      </c>
      <c r="CO11" s="429">
        <v>1821820.94</v>
      </c>
      <c r="CP11" s="915">
        <v>179887.67999999993</v>
      </c>
      <c r="CQ11" s="425">
        <v>0.10955846037250012</v>
      </c>
      <c r="CR11" s="811">
        <v>0.59748969746884495</v>
      </c>
      <c r="CS11" s="422">
        <v>0.56893178432978952</v>
      </c>
      <c r="CT11" s="428">
        <v>9459.35</v>
      </c>
      <c r="CU11" s="429">
        <v>10088.32</v>
      </c>
      <c r="CV11" s="915">
        <v>628.96999999999935</v>
      </c>
      <c r="CW11" s="425">
        <v>6.6491883691796927E-2</v>
      </c>
      <c r="CX11" s="421">
        <v>3.442200914884883E-3</v>
      </c>
      <c r="CY11" s="422">
        <v>3.1504555538207296E-3</v>
      </c>
      <c r="CZ11" s="428">
        <v>58757.91</v>
      </c>
      <c r="DA11" s="429">
        <v>51051.27</v>
      </c>
      <c r="DB11" s="915">
        <v>-7706.6400000000067</v>
      </c>
      <c r="DC11" s="425">
        <v>-0.1311591920134669</v>
      </c>
      <c r="DD11" s="421">
        <v>2.1381652181040305E-2</v>
      </c>
      <c r="DE11" s="422">
        <v>1.5942670048244068E-2</v>
      </c>
      <c r="DF11" s="428">
        <v>34928.379999999997</v>
      </c>
      <c r="DG11" s="429">
        <v>47870.239999999998</v>
      </c>
      <c r="DH11" s="915">
        <v>12941.86</v>
      </c>
      <c r="DI11" s="425">
        <v>0.37052562987461773</v>
      </c>
      <c r="DJ11" s="421">
        <v>1.2710228672313303E-2</v>
      </c>
      <c r="DK11" s="421">
        <v>1.4949274355961273E-2</v>
      </c>
      <c r="DL11" s="428">
        <v>2748052.84</v>
      </c>
      <c r="DM11" s="429">
        <v>3202178.17</v>
      </c>
      <c r="DN11" s="915">
        <v>454125.33000000007</v>
      </c>
      <c r="DO11" s="422">
        <v>0.16525349272396089</v>
      </c>
      <c r="DP11" s="428">
        <v>20130.27</v>
      </c>
      <c r="DQ11" s="429">
        <v>20130.27</v>
      </c>
      <c r="DR11" s="915">
        <v>0</v>
      </c>
      <c r="DS11" s="425">
        <v>0</v>
      </c>
      <c r="DT11" s="421">
        <v>1.3555418068333987E-2</v>
      </c>
      <c r="DU11" s="422">
        <v>1.2432998355710156E-2</v>
      </c>
      <c r="DV11" s="429">
        <v>1007468.44</v>
      </c>
      <c r="DW11" s="429">
        <v>1147996.0900000001</v>
      </c>
      <c r="DX11" s="915">
        <v>140527.65000000014</v>
      </c>
      <c r="DY11" s="425">
        <v>0.1394859078662555</v>
      </c>
      <c r="DZ11" s="421">
        <v>0.67841394550854284</v>
      </c>
      <c r="EA11" s="421">
        <v>0.70903338600682897</v>
      </c>
      <c r="EB11" s="428">
        <v>0</v>
      </c>
      <c r="EC11" s="429">
        <v>0</v>
      </c>
      <c r="ED11" s="915">
        <v>0</v>
      </c>
      <c r="EE11" s="425">
        <v>0</v>
      </c>
      <c r="EF11" s="421">
        <v>0</v>
      </c>
      <c r="EG11" s="422">
        <v>0</v>
      </c>
      <c r="EH11" s="428">
        <v>0</v>
      </c>
      <c r="EI11" s="429">
        <v>0</v>
      </c>
      <c r="EJ11" s="915">
        <v>0</v>
      </c>
      <c r="EK11" s="425">
        <v>0</v>
      </c>
      <c r="EL11" s="421">
        <v>0</v>
      </c>
      <c r="EM11" s="422">
        <v>0</v>
      </c>
      <c r="EN11" s="429">
        <v>300514.68</v>
      </c>
      <c r="EO11" s="429">
        <v>254329.38</v>
      </c>
      <c r="EP11" s="915">
        <v>-46185.299999999988</v>
      </c>
      <c r="EQ11" s="425">
        <v>-0.1536873340097728</v>
      </c>
      <c r="ER11" s="421">
        <v>0.20236202112895685</v>
      </c>
      <c r="ES11" s="422">
        <v>0.15708069307310749</v>
      </c>
      <c r="ET11" s="428">
        <v>78461.210000000006</v>
      </c>
      <c r="EU11" s="429">
        <v>78258.3</v>
      </c>
      <c r="EV11" s="915">
        <v>-202.91000000000349</v>
      </c>
      <c r="EW11" s="425">
        <v>-2.5861186693399642E-3</v>
      </c>
      <c r="EX11" s="421">
        <v>5.2834587101779927E-2</v>
      </c>
      <c r="EY11" s="422">
        <v>4.833443939006641E-2</v>
      </c>
      <c r="EZ11" s="428">
        <v>78460.37</v>
      </c>
      <c r="FA11" s="429">
        <v>118386.15</v>
      </c>
      <c r="FB11" s="915">
        <v>39925.78</v>
      </c>
      <c r="FC11" s="425">
        <v>0.50886555849787607</v>
      </c>
      <c r="FD11" s="421">
        <v>5.2834021458538299E-2</v>
      </c>
      <c r="FE11" s="422">
        <v>7.3118483174287069E-2</v>
      </c>
      <c r="FF11" s="428">
        <v>0</v>
      </c>
      <c r="FG11" s="429">
        <v>0</v>
      </c>
      <c r="FH11" s="915">
        <v>0</v>
      </c>
      <c r="FI11" s="425">
        <v>0</v>
      </c>
      <c r="FJ11" s="421">
        <v>0</v>
      </c>
      <c r="FK11" s="422">
        <v>0</v>
      </c>
      <c r="FL11" s="428">
        <v>0</v>
      </c>
      <c r="FM11" s="429">
        <v>0</v>
      </c>
      <c r="FN11" s="915">
        <v>0</v>
      </c>
      <c r="FO11" s="425">
        <v>0</v>
      </c>
      <c r="FP11" s="421">
        <v>0</v>
      </c>
      <c r="FQ11" s="422">
        <v>0</v>
      </c>
      <c r="FR11" s="428">
        <v>156921.59</v>
      </c>
      <c r="FS11" s="429">
        <v>196644.45</v>
      </c>
      <c r="FT11" s="915">
        <v>39722.860000000015</v>
      </c>
      <c r="FU11" s="425">
        <v>0.25313827115822635</v>
      </c>
      <c r="FV11" s="421">
        <v>0.10566861529416634</v>
      </c>
      <c r="FW11" s="422">
        <v>0.12145292256435349</v>
      </c>
      <c r="FX11" s="429">
        <v>0</v>
      </c>
      <c r="FY11" s="429">
        <v>0</v>
      </c>
      <c r="FZ11" s="915">
        <v>0</v>
      </c>
      <c r="GA11" s="421">
        <v>0</v>
      </c>
      <c r="GB11" s="811">
        <v>0</v>
      </c>
      <c r="GC11" s="422">
        <v>0</v>
      </c>
      <c r="GD11" s="429">
        <v>0</v>
      </c>
      <c r="GE11" s="429">
        <v>0</v>
      </c>
      <c r="GF11" s="915">
        <v>0</v>
      </c>
      <c r="GG11" s="421">
        <v>0</v>
      </c>
      <c r="GH11" s="811">
        <v>0</v>
      </c>
      <c r="GI11" s="422">
        <v>0</v>
      </c>
      <c r="GJ11" s="428">
        <v>1485034.98</v>
      </c>
      <c r="GK11" s="429">
        <v>1619100.19</v>
      </c>
      <c r="GL11" s="915">
        <v>134065.20999999996</v>
      </c>
      <c r="GM11" s="422">
        <v>9.0277476157497621E-2</v>
      </c>
    </row>
    <row r="12" spans="1:195" s="759" customFormat="1" ht="17.25" customHeight="1">
      <c r="A12" s="758" t="s">
        <v>290</v>
      </c>
      <c r="B12" s="428">
        <v>95378.17</v>
      </c>
      <c r="C12" s="429">
        <v>73720.09</v>
      </c>
      <c r="D12" s="915">
        <v>-21658.080000000002</v>
      </c>
      <c r="E12" s="425">
        <v>-0.22707586023091031</v>
      </c>
      <c r="F12" s="421">
        <v>2.3478585485908358E-2</v>
      </c>
      <c r="G12" s="421">
        <v>1.6189763917865377E-2</v>
      </c>
      <c r="H12" s="428">
        <v>0</v>
      </c>
      <c r="I12" s="429">
        <v>0</v>
      </c>
      <c r="J12" s="915">
        <v>0</v>
      </c>
      <c r="K12" s="425">
        <v>0</v>
      </c>
      <c r="L12" s="810">
        <v>0</v>
      </c>
      <c r="M12" s="810">
        <v>0</v>
      </c>
      <c r="N12" s="428">
        <v>1811671.08</v>
      </c>
      <c r="O12" s="429">
        <v>2398445.0299999998</v>
      </c>
      <c r="P12" s="915">
        <v>586773.94999999972</v>
      </c>
      <c r="Q12" s="425">
        <v>0.32388547594412098</v>
      </c>
      <c r="R12" s="811">
        <v>0.44596655947716257</v>
      </c>
      <c r="S12" s="425">
        <v>0.52672560228395737</v>
      </c>
      <c r="T12" s="421">
        <v>0.66075715356534248</v>
      </c>
      <c r="U12" s="422">
        <v>0.73846034739590394</v>
      </c>
      <c r="V12" s="428">
        <v>0</v>
      </c>
      <c r="W12" s="429">
        <v>0</v>
      </c>
      <c r="X12" s="915">
        <v>0</v>
      </c>
      <c r="Y12" s="425">
        <v>0</v>
      </c>
      <c r="Z12" s="421">
        <v>0</v>
      </c>
      <c r="AA12" s="421">
        <v>0</v>
      </c>
      <c r="AB12" s="428">
        <v>1857828.71</v>
      </c>
      <c r="AC12" s="429">
        <v>1784362.2</v>
      </c>
      <c r="AD12" s="915">
        <v>-73466.510000000009</v>
      </c>
      <c r="AE12" s="425">
        <v>-3.954428608221907E-2</v>
      </c>
      <c r="AF12" s="421">
        <v>0.45732886451805327</v>
      </c>
      <c r="AG12" s="421">
        <v>0.39186608103656528</v>
      </c>
      <c r="AH12" s="428">
        <v>75425.16</v>
      </c>
      <c r="AI12" s="429">
        <v>61862.76</v>
      </c>
      <c r="AJ12" s="915">
        <v>-13562.400000000001</v>
      </c>
      <c r="AK12" s="425">
        <v>-0.1798126778915683</v>
      </c>
      <c r="AL12" s="421">
        <v>1.8566890797425826E-2</v>
      </c>
      <c r="AM12" s="421">
        <v>1.358576040408477E-2</v>
      </c>
      <c r="AN12" s="428">
        <v>0</v>
      </c>
      <c r="AO12" s="429">
        <v>0</v>
      </c>
      <c r="AP12" s="915">
        <v>0</v>
      </c>
      <c r="AQ12" s="425">
        <v>0</v>
      </c>
      <c r="AR12" s="810">
        <v>0</v>
      </c>
      <c r="AS12" s="810">
        <v>0</v>
      </c>
      <c r="AT12" s="428">
        <v>47841.04</v>
      </c>
      <c r="AU12" s="429">
        <v>45137.11</v>
      </c>
      <c r="AV12" s="915">
        <v>-2703.9300000000003</v>
      </c>
      <c r="AW12" s="425">
        <v>-5.6519047244792342E-2</v>
      </c>
      <c r="AX12" s="421">
        <v>1.177669845599639E-2</v>
      </c>
      <c r="AY12" s="421">
        <v>9.9126188646096406E-3</v>
      </c>
      <c r="AZ12" s="428">
        <v>174203.21</v>
      </c>
      <c r="BA12" s="429">
        <v>189972.82</v>
      </c>
      <c r="BB12" s="915">
        <v>15769.610000000015</v>
      </c>
      <c r="BC12" s="425">
        <v>9.0524221683400755E-2</v>
      </c>
      <c r="BD12" s="421">
        <v>4.2882401265453569E-2</v>
      </c>
      <c r="BE12" s="421">
        <v>4.1720175689030414E-2</v>
      </c>
      <c r="BF12" s="428">
        <v>4062347.37</v>
      </c>
      <c r="BG12" s="429">
        <v>4553500</v>
      </c>
      <c r="BH12" s="915">
        <v>491152.62999999989</v>
      </c>
      <c r="BI12" s="421">
        <v>0.12090365132905902</v>
      </c>
      <c r="BJ12" s="428">
        <v>157613.54</v>
      </c>
      <c r="BK12" s="429">
        <v>166425.82</v>
      </c>
      <c r="BL12" s="915">
        <v>8812.2799999999988</v>
      </c>
      <c r="BM12" s="421">
        <v>5.5910678739910277E-2</v>
      </c>
      <c r="BN12" s="811">
        <v>4.3753128402642977E-2</v>
      </c>
      <c r="BO12" s="422">
        <v>4.1466499138101541E-2</v>
      </c>
      <c r="BP12" s="428">
        <v>7246.17</v>
      </c>
      <c r="BQ12" s="429">
        <v>1021.23</v>
      </c>
      <c r="BR12" s="915">
        <v>-6224.9400000000005</v>
      </c>
      <c r="BS12" s="425">
        <v>-0.85906623775042545</v>
      </c>
      <c r="BT12" s="421">
        <v>2.0115188481737004E-3</v>
      </c>
      <c r="BU12" s="421">
        <v>2.5444869621074086E-4</v>
      </c>
      <c r="BV12" s="428">
        <v>4576.6499999999996</v>
      </c>
      <c r="BW12" s="429">
        <v>0</v>
      </c>
      <c r="BX12" s="915">
        <v>-4576.6499999999996</v>
      </c>
      <c r="BY12" s="425">
        <v>-1</v>
      </c>
      <c r="BZ12" s="421">
        <v>1.2704667067560055E-3</v>
      </c>
      <c r="CA12" s="421">
        <v>0</v>
      </c>
      <c r="CB12" s="428">
        <v>393862.1</v>
      </c>
      <c r="CC12" s="429">
        <v>305836.76</v>
      </c>
      <c r="CD12" s="915">
        <v>-88025.339999999967</v>
      </c>
      <c r="CE12" s="425">
        <v>-0.22349279100477037</v>
      </c>
      <c r="CF12" s="421">
        <v>0.10933514363191517</v>
      </c>
      <c r="CG12" s="421">
        <v>7.6201996450669537E-2</v>
      </c>
      <c r="CH12" s="428">
        <v>140925.79999999999</v>
      </c>
      <c r="CI12" s="429">
        <v>135778.5</v>
      </c>
      <c r="CJ12" s="915">
        <v>-5147.2999999999884</v>
      </c>
      <c r="CK12" s="425">
        <v>-3.6524894660878202E-2</v>
      </c>
      <c r="CL12" s="421">
        <v>3.9120653102805651E-2</v>
      </c>
      <c r="CM12" s="421">
        <v>3.3830442014482605E-2</v>
      </c>
      <c r="CN12" s="428">
        <v>2741810.77</v>
      </c>
      <c r="CO12" s="429">
        <v>3247899.55</v>
      </c>
      <c r="CP12" s="915">
        <v>506088.7799999998</v>
      </c>
      <c r="CQ12" s="425">
        <v>0.18458195056254731</v>
      </c>
      <c r="CR12" s="811">
        <v>0.76111988015470877</v>
      </c>
      <c r="CS12" s="422">
        <v>0.80924356503525341</v>
      </c>
      <c r="CT12" s="428">
        <v>10197.6</v>
      </c>
      <c r="CU12" s="429">
        <v>11278.63</v>
      </c>
      <c r="CV12" s="915">
        <v>1081.0299999999988</v>
      </c>
      <c r="CW12" s="425">
        <v>0.10600827645720549</v>
      </c>
      <c r="CX12" s="421">
        <v>2.8308285074923893E-3</v>
      </c>
      <c r="CY12" s="422">
        <v>2.8101727314545672E-3</v>
      </c>
      <c r="CZ12" s="428">
        <v>78304.009999999995</v>
      </c>
      <c r="DA12" s="429">
        <v>83176.759999999995</v>
      </c>
      <c r="DB12" s="915">
        <v>4872.75</v>
      </c>
      <c r="DC12" s="425">
        <v>6.2228613834719324E-2</v>
      </c>
      <c r="DD12" s="421">
        <v>2.1736999270315478E-2</v>
      </c>
      <c r="DE12" s="422">
        <v>2.0724242469408162E-2</v>
      </c>
      <c r="DF12" s="428">
        <v>67800.98</v>
      </c>
      <c r="DG12" s="429">
        <v>62083.38</v>
      </c>
      <c r="DH12" s="915">
        <v>-5717.5999999999985</v>
      </c>
      <c r="DI12" s="425">
        <v>-8.4329164563698031E-2</v>
      </c>
      <c r="DJ12" s="421">
        <v>1.8821384151165108E-2</v>
      </c>
      <c r="DK12" s="421">
        <v>1.5468635956009892E-2</v>
      </c>
      <c r="DL12" s="428">
        <v>3602337.61</v>
      </c>
      <c r="DM12" s="429">
        <v>4013500.62</v>
      </c>
      <c r="DN12" s="915">
        <v>411163.01000000024</v>
      </c>
      <c r="DO12" s="422">
        <v>0.11413783340534822</v>
      </c>
      <c r="DP12" s="428">
        <v>12515.22</v>
      </c>
      <c r="DQ12" s="429">
        <v>12515.22</v>
      </c>
      <c r="DR12" s="915">
        <v>0</v>
      </c>
      <c r="DS12" s="425">
        <v>0</v>
      </c>
      <c r="DT12" s="421">
        <v>2.7206422750682507E-2</v>
      </c>
      <c r="DU12" s="422">
        <v>2.3176359943228083E-2</v>
      </c>
      <c r="DV12" s="429">
        <v>205686.99</v>
      </c>
      <c r="DW12" s="429">
        <v>282543.59999999998</v>
      </c>
      <c r="DX12" s="915">
        <v>76856.609999999986</v>
      </c>
      <c r="DY12" s="425">
        <v>0.37365810059255566</v>
      </c>
      <c r="DZ12" s="421">
        <v>0.44713614337226232</v>
      </c>
      <c r="EA12" s="421">
        <v>0.5232294896338584</v>
      </c>
      <c r="EB12" s="428">
        <v>0</v>
      </c>
      <c r="EC12" s="429">
        <v>0</v>
      </c>
      <c r="ED12" s="915">
        <v>0</v>
      </c>
      <c r="EE12" s="425">
        <v>0</v>
      </c>
      <c r="EF12" s="421">
        <v>0</v>
      </c>
      <c r="EG12" s="422">
        <v>0</v>
      </c>
      <c r="EH12" s="428">
        <v>0</v>
      </c>
      <c r="EI12" s="429">
        <v>0</v>
      </c>
      <c r="EJ12" s="915">
        <v>0</v>
      </c>
      <c r="EK12" s="425">
        <v>0</v>
      </c>
      <c r="EL12" s="421">
        <v>0</v>
      </c>
      <c r="EM12" s="422">
        <v>0</v>
      </c>
      <c r="EN12" s="429">
        <v>226896.68</v>
      </c>
      <c r="EO12" s="429">
        <v>195775.05</v>
      </c>
      <c r="EP12" s="915">
        <v>-31121.630000000005</v>
      </c>
      <c r="EQ12" s="425">
        <v>-0.13716212154360305</v>
      </c>
      <c r="ER12" s="421">
        <v>0.49324318684020962</v>
      </c>
      <c r="ES12" s="422">
        <v>0.36254680514633181</v>
      </c>
      <c r="ET12" s="428">
        <v>0</v>
      </c>
      <c r="EU12" s="429">
        <v>0</v>
      </c>
      <c r="EV12" s="915">
        <v>0</v>
      </c>
      <c r="EW12" s="425">
        <v>0</v>
      </c>
      <c r="EX12" s="421">
        <v>0</v>
      </c>
      <c r="EY12" s="422">
        <v>0</v>
      </c>
      <c r="EZ12" s="428">
        <v>22237.59</v>
      </c>
      <c r="FA12" s="429">
        <v>56492.22</v>
      </c>
      <c r="FB12" s="915">
        <v>34254.630000000005</v>
      </c>
      <c r="FC12" s="425">
        <v>1.5403930911578101</v>
      </c>
      <c r="FD12" s="421">
        <v>4.8341561274699907E-2</v>
      </c>
      <c r="FE12" s="422">
        <v>0.1046153423361338</v>
      </c>
      <c r="FF12" s="428">
        <v>0</v>
      </c>
      <c r="FG12" s="429">
        <v>0</v>
      </c>
      <c r="FH12" s="915">
        <v>0</v>
      </c>
      <c r="FI12" s="425">
        <v>0</v>
      </c>
      <c r="FJ12" s="421">
        <v>0</v>
      </c>
      <c r="FK12" s="422">
        <v>0</v>
      </c>
      <c r="FL12" s="428">
        <v>-7326.71</v>
      </c>
      <c r="FM12" s="429">
        <v>-7326.71</v>
      </c>
      <c r="FN12" s="915">
        <v>0</v>
      </c>
      <c r="FO12" s="425">
        <v>0</v>
      </c>
      <c r="FP12" s="421">
        <v>-1.5927292499185234E-2</v>
      </c>
      <c r="FQ12" s="422">
        <v>-1.3567997059552179E-2</v>
      </c>
      <c r="FR12" s="428">
        <v>14910.88</v>
      </c>
      <c r="FS12" s="429">
        <v>49165.51</v>
      </c>
      <c r="FT12" s="915">
        <v>34254.630000000005</v>
      </c>
      <c r="FU12" s="425">
        <v>2.2972909714248928</v>
      </c>
      <c r="FV12" s="421">
        <v>3.2414268775514676E-2</v>
      </c>
      <c r="FW12" s="422">
        <v>9.104734527658162E-2</v>
      </c>
      <c r="FX12" s="429">
        <v>0</v>
      </c>
      <c r="FY12" s="429">
        <v>0</v>
      </c>
      <c r="FZ12" s="915">
        <v>0</v>
      </c>
      <c r="GA12" s="421">
        <v>0</v>
      </c>
      <c r="GB12" s="811">
        <v>0</v>
      </c>
      <c r="GC12" s="422">
        <v>0</v>
      </c>
      <c r="GD12" s="429">
        <v>0</v>
      </c>
      <c r="GE12" s="429">
        <v>0</v>
      </c>
      <c r="GF12" s="915">
        <v>0</v>
      </c>
      <c r="GG12" s="421">
        <v>0</v>
      </c>
      <c r="GH12" s="811">
        <v>0</v>
      </c>
      <c r="GI12" s="422">
        <v>0</v>
      </c>
      <c r="GJ12" s="428">
        <v>460009.76</v>
      </c>
      <c r="GK12" s="429">
        <v>539999.38</v>
      </c>
      <c r="GL12" s="915">
        <v>79989.62</v>
      </c>
      <c r="GM12" s="422">
        <v>0.17388678883682815</v>
      </c>
    </row>
    <row r="13" spans="1:195" s="759" customFormat="1" ht="17.25" customHeight="1">
      <c r="A13" s="758" t="s">
        <v>27</v>
      </c>
      <c r="B13" s="428">
        <v>36959.800000000003</v>
      </c>
      <c r="C13" s="429">
        <v>37144.01</v>
      </c>
      <c r="D13" s="915">
        <v>184.20999999999913</v>
      </c>
      <c r="E13" s="425">
        <v>4.9840637665787991E-3</v>
      </c>
      <c r="F13" s="421">
        <v>1.0935252728312981E-2</v>
      </c>
      <c r="G13" s="421">
        <v>1.0443232849070996E-2</v>
      </c>
      <c r="H13" s="428">
        <v>0</v>
      </c>
      <c r="I13" s="429">
        <v>0</v>
      </c>
      <c r="J13" s="915">
        <v>0</v>
      </c>
      <c r="K13" s="425">
        <v>0</v>
      </c>
      <c r="L13" s="810">
        <v>0</v>
      </c>
      <c r="M13" s="810">
        <v>0</v>
      </c>
      <c r="N13" s="428">
        <v>1212828.6399999999</v>
      </c>
      <c r="O13" s="429">
        <v>1357262.89</v>
      </c>
      <c r="P13" s="915">
        <v>144434.25</v>
      </c>
      <c r="Q13" s="425">
        <v>0.11908875271942787</v>
      </c>
      <c r="R13" s="811">
        <v>0.35883818891163155</v>
      </c>
      <c r="S13" s="425">
        <v>0.38160156638104048</v>
      </c>
      <c r="T13" s="421">
        <v>0.55323845843214781</v>
      </c>
      <c r="U13" s="422">
        <v>0.59470559265861989</v>
      </c>
      <c r="V13" s="428">
        <v>0</v>
      </c>
      <c r="W13" s="429">
        <v>0</v>
      </c>
      <c r="X13" s="915">
        <v>0</v>
      </c>
      <c r="Y13" s="425">
        <v>0</v>
      </c>
      <c r="Z13" s="421">
        <v>0</v>
      </c>
      <c r="AA13" s="421">
        <v>0</v>
      </c>
      <c r="AB13" s="428">
        <v>1973547.46</v>
      </c>
      <c r="AC13" s="429">
        <v>1928476.92</v>
      </c>
      <c r="AD13" s="915">
        <v>-45070.540000000037</v>
      </c>
      <c r="AE13" s="425">
        <v>-2.2837322594714819E-2</v>
      </c>
      <c r="AF13" s="421">
        <v>0.58391117501772605</v>
      </c>
      <c r="AG13" s="421">
        <v>0.54220138104688365</v>
      </c>
      <c r="AH13" s="428">
        <v>64753.33</v>
      </c>
      <c r="AI13" s="429">
        <v>118355.44</v>
      </c>
      <c r="AJ13" s="915">
        <v>53602.11</v>
      </c>
      <c r="AK13" s="425">
        <v>0.82778924265362108</v>
      </c>
      <c r="AL13" s="421">
        <v>1.915849188983303E-2</v>
      </c>
      <c r="AM13" s="421">
        <v>3.3276251510654109E-2</v>
      </c>
      <c r="AN13" s="428">
        <v>0</v>
      </c>
      <c r="AO13" s="429">
        <v>0</v>
      </c>
      <c r="AP13" s="915">
        <v>0</v>
      </c>
      <c r="AQ13" s="425">
        <v>0</v>
      </c>
      <c r="AR13" s="810">
        <v>0</v>
      </c>
      <c r="AS13" s="810">
        <v>0</v>
      </c>
      <c r="AT13" s="428">
        <v>19733.41</v>
      </c>
      <c r="AU13" s="429">
        <v>30821.09</v>
      </c>
      <c r="AV13" s="915">
        <v>11087.68</v>
      </c>
      <c r="AW13" s="425">
        <v>0.56187349272122766</v>
      </c>
      <c r="AX13" s="421">
        <v>5.8385008993938996E-3</v>
      </c>
      <c r="AY13" s="421">
        <v>8.6655107925119965E-3</v>
      </c>
      <c r="AZ13" s="428">
        <v>72053.52</v>
      </c>
      <c r="BA13" s="429">
        <v>84693.62</v>
      </c>
      <c r="BB13" s="915">
        <v>12640.099999999991</v>
      </c>
      <c r="BC13" s="425">
        <v>0.17542654404670294</v>
      </c>
      <c r="BD13" s="421">
        <v>2.1318390553102397E-2</v>
      </c>
      <c r="BE13" s="421">
        <v>2.38120546082864E-2</v>
      </c>
      <c r="BF13" s="428">
        <v>3379876.16</v>
      </c>
      <c r="BG13" s="429">
        <v>3556753.98</v>
      </c>
      <c r="BH13" s="915">
        <v>176877.81999999983</v>
      </c>
      <c r="BI13" s="421">
        <v>5.2332633394473194E-2</v>
      </c>
      <c r="BJ13" s="428">
        <v>7128.38</v>
      </c>
      <c r="BK13" s="429">
        <v>12780.71</v>
      </c>
      <c r="BL13" s="915">
        <v>5652.329999999999</v>
      </c>
      <c r="BM13" s="421">
        <v>0.79293331724739691</v>
      </c>
      <c r="BN13" s="811">
        <v>2.4164125899191549E-3</v>
      </c>
      <c r="BO13" s="422">
        <v>4.2256366467268696E-3</v>
      </c>
      <c r="BP13" s="428">
        <v>534.45000000000005</v>
      </c>
      <c r="BQ13" s="429">
        <v>0</v>
      </c>
      <c r="BR13" s="915">
        <v>-534.45000000000005</v>
      </c>
      <c r="BS13" s="425">
        <v>-1</v>
      </c>
      <c r="BT13" s="421">
        <v>1.8117043545409932E-4</v>
      </c>
      <c r="BU13" s="421">
        <v>0</v>
      </c>
      <c r="BV13" s="428">
        <v>0</v>
      </c>
      <c r="BW13" s="429">
        <v>0</v>
      </c>
      <c r="BX13" s="915">
        <v>0</v>
      </c>
      <c r="BY13" s="425">
        <v>0</v>
      </c>
      <c r="BZ13" s="421">
        <v>0</v>
      </c>
      <c r="CA13" s="421">
        <v>0</v>
      </c>
      <c r="CB13" s="428">
        <v>387350.54</v>
      </c>
      <c r="CC13" s="429">
        <v>351870.67</v>
      </c>
      <c r="CD13" s="915">
        <v>-35479.869999999995</v>
      </c>
      <c r="CE13" s="425">
        <v>-9.1596283820851263E-2</v>
      </c>
      <c r="CF13" s="421">
        <v>0.13130595192287492</v>
      </c>
      <c r="CG13" s="421">
        <v>0.1163376368026766</v>
      </c>
      <c r="CH13" s="428">
        <v>119268.56</v>
      </c>
      <c r="CI13" s="429">
        <v>116429.39</v>
      </c>
      <c r="CJ13" s="915">
        <v>-2839.1699999999983</v>
      </c>
      <c r="CK13" s="425">
        <v>-2.3804848486474545E-2</v>
      </c>
      <c r="CL13" s="421">
        <v>4.0430230987339076E-2</v>
      </c>
      <c r="CM13" s="421">
        <v>3.8494598276625859E-2</v>
      </c>
      <c r="CN13" s="428">
        <v>2192234.87</v>
      </c>
      <c r="CO13" s="429">
        <v>2282243.36</v>
      </c>
      <c r="CP13" s="915">
        <v>90008.489999999758</v>
      </c>
      <c r="CQ13" s="425">
        <v>4.1057868037652261E-2</v>
      </c>
      <c r="CR13" s="811">
        <v>0.74313433626262659</v>
      </c>
      <c r="CS13" s="422">
        <v>0.75456928283053626</v>
      </c>
      <c r="CT13" s="428">
        <v>18977.72</v>
      </c>
      <c r="CU13" s="429">
        <v>25091.32</v>
      </c>
      <c r="CV13" s="915">
        <v>6113.5999999999985</v>
      </c>
      <c r="CW13" s="425">
        <v>0.32214617983614463</v>
      </c>
      <c r="CX13" s="421">
        <v>6.4331589415772654E-3</v>
      </c>
      <c r="CY13" s="422">
        <v>8.2958459511835291E-3</v>
      </c>
      <c r="CZ13" s="428">
        <v>138689.31</v>
      </c>
      <c r="DA13" s="429">
        <v>158871.04999999999</v>
      </c>
      <c r="DB13" s="915">
        <v>20181.739999999991</v>
      </c>
      <c r="DC13" s="425">
        <v>0.14551763218087962</v>
      </c>
      <c r="DD13" s="421">
        <v>4.7013570372398859E-2</v>
      </c>
      <c r="DE13" s="422">
        <v>5.2526919942943451E-2</v>
      </c>
      <c r="DF13" s="428">
        <v>85800.8</v>
      </c>
      <c r="DG13" s="429">
        <v>77277.86</v>
      </c>
      <c r="DH13" s="915">
        <v>-8522.9400000000023</v>
      </c>
      <c r="DI13" s="425">
        <v>-9.933403884346069E-2</v>
      </c>
      <c r="DJ13" s="421">
        <v>2.9085168487810054E-2</v>
      </c>
      <c r="DK13" s="421">
        <v>2.5550079549307395E-2</v>
      </c>
      <c r="DL13" s="428">
        <v>2949984.63</v>
      </c>
      <c r="DM13" s="429">
        <v>3024564.36</v>
      </c>
      <c r="DN13" s="915">
        <v>74579.729999999981</v>
      </c>
      <c r="DO13" s="422">
        <v>2.5281396127138461E-2</v>
      </c>
      <c r="DP13" s="428">
        <v>105353.29</v>
      </c>
      <c r="DQ13" s="429">
        <v>105353.29</v>
      </c>
      <c r="DR13" s="915">
        <v>0</v>
      </c>
      <c r="DS13" s="425">
        <v>0</v>
      </c>
      <c r="DT13" s="421">
        <v>0.24506947136176419</v>
      </c>
      <c r="DU13" s="422">
        <v>0.19796194070827611</v>
      </c>
      <c r="DV13" s="429">
        <v>31177.53</v>
      </c>
      <c r="DW13" s="429">
        <v>42275.26</v>
      </c>
      <c r="DX13" s="915">
        <v>11097.730000000003</v>
      </c>
      <c r="DY13" s="425">
        <v>0.35595282884821228</v>
      </c>
      <c r="DZ13" s="421">
        <v>7.252417836657539E-2</v>
      </c>
      <c r="EA13" s="421">
        <v>7.9436461011772458E-2</v>
      </c>
      <c r="EB13" s="428">
        <v>0</v>
      </c>
      <c r="EC13" s="429">
        <v>0</v>
      </c>
      <c r="ED13" s="915">
        <v>0</v>
      </c>
      <c r="EE13" s="425">
        <v>0</v>
      </c>
      <c r="EF13" s="421">
        <v>0</v>
      </c>
      <c r="EG13" s="422">
        <v>0</v>
      </c>
      <c r="EH13" s="428">
        <v>0</v>
      </c>
      <c r="EI13" s="429">
        <v>0</v>
      </c>
      <c r="EJ13" s="915">
        <v>0</v>
      </c>
      <c r="EK13" s="425">
        <v>0</v>
      </c>
      <c r="EL13" s="421">
        <v>0</v>
      </c>
      <c r="EM13" s="422">
        <v>0</v>
      </c>
      <c r="EN13" s="429">
        <v>184338.57</v>
      </c>
      <c r="EO13" s="429">
        <v>167715.96</v>
      </c>
      <c r="EP13" s="915">
        <v>-16622.610000000015</v>
      </c>
      <c r="EQ13" s="425">
        <v>-9.0174346041634226E-2</v>
      </c>
      <c r="ER13" s="421">
        <v>0.42880251676510117</v>
      </c>
      <c r="ES13" s="422">
        <v>0.31514323785571013</v>
      </c>
      <c r="ET13" s="428">
        <v>49469.27</v>
      </c>
      <c r="EU13" s="429">
        <v>149348.84</v>
      </c>
      <c r="EV13" s="915">
        <v>99879.57</v>
      </c>
      <c r="EW13" s="425">
        <v>2.0190225164026074</v>
      </c>
      <c r="EX13" s="421">
        <v>0.11507384199916661</v>
      </c>
      <c r="EY13" s="422">
        <v>0.2806308773929112</v>
      </c>
      <c r="EZ13" s="428">
        <v>59552.87</v>
      </c>
      <c r="FA13" s="429">
        <v>67496.259999999995</v>
      </c>
      <c r="FB13" s="915">
        <v>7943.3899999999921</v>
      </c>
      <c r="FC13" s="425">
        <v>0.13338383187913516</v>
      </c>
      <c r="FD13" s="421">
        <v>0.13852999150739256</v>
      </c>
      <c r="FE13" s="422">
        <v>0.12682746424103497</v>
      </c>
      <c r="FF13" s="428">
        <v>0</v>
      </c>
      <c r="FG13" s="429">
        <v>0</v>
      </c>
      <c r="FH13" s="915">
        <v>0</v>
      </c>
      <c r="FI13" s="425">
        <v>0</v>
      </c>
      <c r="FJ13" s="421">
        <v>0</v>
      </c>
      <c r="FK13" s="422">
        <v>0</v>
      </c>
      <c r="FL13" s="428">
        <v>0</v>
      </c>
      <c r="FM13" s="429">
        <v>0</v>
      </c>
      <c r="FN13" s="915">
        <v>0</v>
      </c>
      <c r="FO13" s="425">
        <v>0</v>
      </c>
      <c r="FP13" s="421">
        <v>0</v>
      </c>
      <c r="FQ13" s="422">
        <v>0</v>
      </c>
      <c r="FR13" s="428">
        <v>109022.14</v>
      </c>
      <c r="FS13" s="429">
        <v>216845.11</v>
      </c>
      <c r="FT13" s="915">
        <v>107822.96999999999</v>
      </c>
      <c r="FU13" s="425">
        <v>0.98900067454188656</v>
      </c>
      <c r="FV13" s="421">
        <v>0.25360383350655918</v>
      </c>
      <c r="FW13" s="422">
        <v>0.40745836042424127</v>
      </c>
      <c r="FX13" s="429">
        <v>0</v>
      </c>
      <c r="FY13" s="429">
        <v>0</v>
      </c>
      <c r="FZ13" s="915">
        <v>0</v>
      </c>
      <c r="GA13" s="421">
        <v>0</v>
      </c>
      <c r="GB13" s="811">
        <v>0</v>
      </c>
      <c r="GC13" s="422">
        <v>0</v>
      </c>
      <c r="GD13" s="429">
        <v>0</v>
      </c>
      <c r="GE13" s="429">
        <v>0</v>
      </c>
      <c r="GF13" s="915">
        <v>0</v>
      </c>
      <c r="GG13" s="421">
        <v>0</v>
      </c>
      <c r="GH13" s="811">
        <v>0</v>
      </c>
      <c r="GI13" s="422">
        <v>0</v>
      </c>
      <c r="GJ13" s="428">
        <v>429891.53</v>
      </c>
      <c r="GK13" s="429">
        <v>532189.62</v>
      </c>
      <c r="GL13" s="915">
        <v>102298.08999999997</v>
      </c>
      <c r="GM13" s="422">
        <v>0.23796256232357024</v>
      </c>
    </row>
    <row r="14" spans="1:195" s="759" customFormat="1" ht="17.25" customHeight="1">
      <c r="A14" s="758" t="s">
        <v>483</v>
      </c>
      <c r="B14" s="428">
        <v>147372.41</v>
      </c>
      <c r="C14" s="429">
        <v>248260.21</v>
      </c>
      <c r="D14" s="915">
        <v>100887.79999999999</v>
      </c>
      <c r="E14" s="425">
        <v>0.68457725567492578</v>
      </c>
      <c r="F14" s="421">
        <v>5.1182148153152585E-2</v>
      </c>
      <c r="G14" s="421">
        <v>8.2804919309816344E-2</v>
      </c>
      <c r="H14" s="428">
        <v>0</v>
      </c>
      <c r="I14" s="429">
        <v>0</v>
      </c>
      <c r="J14" s="915">
        <v>0</v>
      </c>
      <c r="K14" s="425">
        <v>0</v>
      </c>
      <c r="L14" s="810">
        <v>0</v>
      </c>
      <c r="M14" s="810">
        <v>0</v>
      </c>
      <c r="N14" s="428">
        <v>1556941.88</v>
      </c>
      <c r="O14" s="429">
        <v>1667350.39</v>
      </c>
      <c r="P14" s="915">
        <v>110408.51000000001</v>
      </c>
      <c r="Q14" s="425">
        <v>7.0913700388096704E-2</v>
      </c>
      <c r="R14" s="811">
        <v>0.54072285285969002</v>
      </c>
      <c r="S14" s="425">
        <v>0.55612945185674667</v>
      </c>
      <c r="T14" s="421">
        <v>0.87917311681203469</v>
      </c>
      <c r="U14" s="422">
        <v>0.91373926835442176</v>
      </c>
      <c r="V14" s="428">
        <v>1137.79</v>
      </c>
      <c r="W14" s="429">
        <v>29.81</v>
      </c>
      <c r="X14" s="915">
        <v>-1107.98</v>
      </c>
      <c r="Y14" s="425">
        <v>-0.97380008613188729</v>
      </c>
      <c r="Z14" s="421">
        <v>3.9515222928888439E-4</v>
      </c>
      <c r="AA14" s="421">
        <v>9.9428524797655867E-6</v>
      </c>
      <c r="AB14" s="428">
        <v>889654.87</v>
      </c>
      <c r="AC14" s="429">
        <v>784819.59</v>
      </c>
      <c r="AD14" s="915">
        <v>-104835.28000000003</v>
      </c>
      <c r="AE14" s="425">
        <v>-0.11783814548219135</v>
      </c>
      <c r="AF14" s="421">
        <v>0.30897538665150215</v>
      </c>
      <c r="AG14" s="421">
        <v>0.26176938633344887</v>
      </c>
      <c r="AH14" s="428">
        <v>124156.66</v>
      </c>
      <c r="AI14" s="429">
        <v>116232.63</v>
      </c>
      <c r="AJ14" s="915">
        <v>-7924.0299999999988</v>
      </c>
      <c r="AK14" s="425">
        <v>-6.3822834795974684E-2</v>
      </c>
      <c r="AL14" s="421">
        <v>4.3119363836966455E-2</v>
      </c>
      <c r="AM14" s="421">
        <v>3.8768329199100171E-2</v>
      </c>
      <c r="AN14" s="428">
        <v>9002.09</v>
      </c>
      <c r="AO14" s="429">
        <v>9850.84</v>
      </c>
      <c r="AP14" s="915">
        <v>848.75</v>
      </c>
      <c r="AQ14" s="425">
        <v>9.4283660794326651E-2</v>
      </c>
      <c r="AR14" s="810">
        <v>3.1264081524351359E-3</v>
      </c>
      <c r="AS14" s="810">
        <v>3.285657461314124E-3</v>
      </c>
      <c r="AT14" s="428">
        <v>59389.1</v>
      </c>
      <c r="AU14" s="429">
        <v>50701.87</v>
      </c>
      <c r="AV14" s="915">
        <v>-8687.2299999999959</v>
      </c>
      <c r="AW14" s="425">
        <v>-0.1462765052846397</v>
      </c>
      <c r="AX14" s="421">
        <v>2.0625717628438008E-2</v>
      </c>
      <c r="AY14" s="421">
        <v>1.6911144376325141E-2</v>
      </c>
      <c r="AZ14" s="428">
        <v>91716.54</v>
      </c>
      <c r="BA14" s="429">
        <v>120888.26</v>
      </c>
      <c r="BB14" s="915">
        <v>29171.72</v>
      </c>
      <c r="BC14" s="425">
        <v>0.31806389556343928</v>
      </c>
      <c r="BD14" s="421">
        <v>3.1852973961507075E-2</v>
      </c>
      <c r="BE14" s="421">
        <v>4.0321171946177355E-2</v>
      </c>
      <c r="BF14" s="428">
        <v>2879371.33</v>
      </c>
      <c r="BG14" s="429">
        <v>2998133.59</v>
      </c>
      <c r="BH14" s="915">
        <v>118762.25999999978</v>
      </c>
      <c r="BI14" s="421">
        <v>4.124589932622541E-2</v>
      </c>
      <c r="BJ14" s="428">
        <v>4328.0600000000004</v>
      </c>
      <c r="BK14" s="429">
        <v>3335.37</v>
      </c>
      <c r="BL14" s="915">
        <v>-992.69000000000051</v>
      </c>
      <c r="BM14" s="421">
        <v>-0.22936142290079167</v>
      </c>
      <c r="BN14" s="811">
        <v>1.8903303039987226E-3</v>
      </c>
      <c r="BO14" s="422">
        <v>1.3620213084380246E-3</v>
      </c>
      <c r="BP14" s="428">
        <v>0</v>
      </c>
      <c r="BQ14" s="429">
        <v>0</v>
      </c>
      <c r="BR14" s="915">
        <v>0</v>
      </c>
      <c r="BS14" s="425">
        <v>0</v>
      </c>
      <c r="BT14" s="421">
        <v>0</v>
      </c>
      <c r="BU14" s="421">
        <v>0</v>
      </c>
      <c r="BV14" s="428">
        <v>1881.53</v>
      </c>
      <c r="BW14" s="429">
        <v>2059</v>
      </c>
      <c r="BX14" s="915">
        <v>177.47000000000003</v>
      </c>
      <c r="BY14" s="425">
        <v>9.4322173975434895E-2</v>
      </c>
      <c r="BZ14" s="421">
        <v>8.217800069506236E-4</v>
      </c>
      <c r="CA14" s="421">
        <v>8.4080682924949637E-4</v>
      </c>
      <c r="CB14" s="428">
        <v>197779.85</v>
      </c>
      <c r="CC14" s="429">
        <v>218882.99</v>
      </c>
      <c r="CD14" s="915">
        <v>21103.139999999985</v>
      </c>
      <c r="CE14" s="425">
        <v>0.10670015170908455</v>
      </c>
      <c r="CF14" s="421">
        <v>8.6382638867141801E-2</v>
      </c>
      <c r="CG14" s="421">
        <v>8.9382376298469748E-2</v>
      </c>
      <c r="CH14" s="428">
        <v>146162.76</v>
      </c>
      <c r="CI14" s="429">
        <v>262271.15999999997</v>
      </c>
      <c r="CJ14" s="915">
        <v>116108.39999999997</v>
      </c>
      <c r="CK14" s="425">
        <v>0.79437744607449912</v>
      </c>
      <c r="CL14" s="421">
        <v>6.3838277321500242E-2</v>
      </c>
      <c r="CM14" s="421">
        <v>0.10710023430946446</v>
      </c>
      <c r="CN14" s="428">
        <v>1770916.16</v>
      </c>
      <c r="CO14" s="429">
        <v>1824755.1</v>
      </c>
      <c r="CP14" s="915">
        <v>53838.940000000177</v>
      </c>
      <c r="CQ14" s="425">
        <v>3.0401744145809918E-2</v>
      </c>
      <c r="CR14" s="811">
        <v>0.77346813193187014</v>
      </c>
      <c r="CS14" s="422">
        <v>0.74515131121313638</v>
      </c>
      <c r="CT14" s="428">
        <v>16323.81</v>
      </c>
      <c r="CU14" s="429">
        <v>16398.48</v>
      </c>
      <c r="CV14" s="915">
        <v>74.670000000000073</v>
      </c>
      <c r="CW14" s="425">
        <v>4.5742997498745743E-3</v>
      </c>
      <c r="CX14" s="421">
        <v>7.1296129720284339E-3</v>
      </c>
      <c r="CY14" s="422">
        <v>6.6964322357024189E-3</v>
      </c>
      <c r="CZ14" s="428">
        <v>86752.6</v>
      </c>
      <c r="DA14" s="429">
        <v>100460.21</v>
      </c>
      <c r="DB14" s="915">
        <v>13707.61</v>
      </c>
      <c r="DC14" s="425">
        <v>0.15800805970080437</v>
      </c>
      <c r="DD14" s="421">
        <v>3.7890202245504816E-2</v>
      </c>
      <c r="DE14" s="422">
        <v>4.102361857010129E-2</v>
      </c>
      <c r="DF14" s="428">
        <v>65433.93</v>
      </c>
      <c r="DG14" s="429">
        <v>20676.009999999998</v>
      </c>
      <c r="DH14" s="915">
        <v>-44757.919999999998</v>
      </c>
      <c r="DI14" s="425">
        <v>-0.68401699240745584</v>
      </c>
      <c r="DJ14" s="421">
        <v>2.8579026351005097E-2</v>
      </c>
      <c r="DK14" s="421">
        <v>8.4431910683005727E-3</v>
      </c>
      <c r="DL14" s="428">
        <v>2289578.7000000002</v>
      </c>
      <c r="DM14" s="429">
        <v>2448838.34</v>
      </c>
      <c r="DN14" s="915">
        <v>159259.63999999966</v>
      </c>
      <c r="DO14" s="422">
        <v>6.9558491263043129E-2</v>
      </c>
      <c r="DP14" s="428">
        <v>198867.96</v>
      </c>
      <c r="DQ14" s="429">
        <v>155013.87</v>
      </c>
      <c r="DR14" s="915">
        <v>-43854.09</v>
      </c>
      <c r="DS14" s="425">
        <v>-0.22051862954696169</v>
      </c>
      <c r="DT14" s="421">
        <v>0.33718284446547175</v>
      </c>
      <c r="DU14" s="422">
        <v>0.28220500723426972</v>
      </c>
      <c r="DV14" s="429">
        <v>191013.38</v>
      </c>
      <c r="DW14" s="429">
        <v>138405.06</v>
      </c>
      <c r="DX14" s="915">
        <v>-52608.320000000007</v>
      </c>
      <c r="DY14" s="425">
        <v>-0.27541693676118401</v>
      </c>
      <c r="DZ14" s="421">
        <v>0.32386531646105315</v>
      </c>
      <c r="EA14" s="421">
        <v>0.2519684268159974</v>
      </c>
      <c r="EB14" s="428">
        <v>0</v>
      </c>
      <c r="EC14" s="429">
        <v>0</v>
      </c>
      <c r="ED14" s="915">
        <v>0</v>
      </c>
      <c r="EE14" s="425">
        <v>0</v>
      </c>
      <c r="EF14" s="421">
        <v>0</v>
      </c>
      <c r="EG14" s="422">
        <v>0</v>
      </c>
      <c r="EH14" s="428">
        <v>0</v>
      </c>
      <c r="EI14" s="429">
        <v>0</v>
      </c>
      <c r="EJ14" s="915">
        <v>0</v>
      </c>
      <c r="EK14" s="425">
        <v>0</v>
      </c>
      <c r="EL14" s="421">
        <v>0</v>
      </c>
      <c r="EM14" s="422">
        <v>0</v>
      </c>
      <c r="EN14" s="429">
        <v>158229.49</v>
      </c>
      <c r="EO14" s="429">
        <v>187497.84</v>
      </c>
      <c r="EP14" s="915">
        <v>29268.350000000006</v>
      </c>
      <c r="EQ14" s="425">
        <v>0.18497405256125143</v>
      </c>
      <c r="ER14" s="421">
        <v>0.26827986527604003</v>
      </c>
      <c r="ES14" s="422">
        <v>0.34134254756435634</v>
      </c>
      <c r="ET14" s="428">
        <v>-11042.3</v>
      </c>
      <c r="EU14" s="429">
        <v>0</v>
      </c>
      <c r="EV14" s="915">
        <v>11042.3</v>
      </c>
      <c r="EW14" s="425">
        <v>1</v>
      </c>
      <c r="EX14" s="421">
        <v>-1.8722342822046743E-2</v>
      </c>
      <c r="EY14" s="422">
        <v>0</v>
      </c>
      <c r="EZ14" s="428">
        <v>52724.1</v>
      </c>
      <c r="FA14" s="429">
        <v>68378.48</v>
      </c>
      <c r="FB14" s="915">
        <v>15654.379999999997</v>
      </c>
      <c r="FC14" s="425">
        <v>0.29691127966148306</v>
      </c>
      <c r="FD14" s="421">
        <v>8.9394299664370167E-2</v>
      </c>
      <c r="FE14" s="422">
        <v>0.12448401838537652</v>
      </c>
      <c r="FF14" s="428">
        <v>0</v>
      </c>
      <c r="FG14" s="429">
        <v>0</v>
      </c>
      <c r="FH14" s="915">
        <v>0</v>
      </c>
      <c r="FI14" s="425">
        <v>0</v>
      </c>
      <c r="FJ14" s="421">
        <v>0</v>
      </c>
      <c r="FK14" s="422">
        <v>0</v>
      </c>
      <c r="FL14" s="428">
        <v>0</v>
      </c>
      <c r="FM14" s="429">
        <v>0</v>
      </c>
      <c r="FN14" s="915">
        <v>0</v>
      </c>
      <c r="FO14" s="425">
        <v>0</v>
      </c>
      <c r="FP14" s="421">
        <v>0</v>
      </c>
      <c r="FQ14" s="422">
        <v>0</v>
      </c>
      <c r="FR14" s="428">
        <v>41681.800000000003</v>
      </c>
      <c r="FS14" s="429">
        <v>68378.48</v>
      </c>
      <c r="FT14" s="915">
        <v>26696.679999999993</v>
      </c>
      <c r="FU14" s="425">
        <v>0.6404876948692233</v>
      </c>
      <c r="FV14" s="421">
        <v>7.0671956842323427E-2</v>
      </c>
      <c r="FW14" s="422">
        <v>0.12448401838537652</v>
      </c>
      <c r="FX14" s="429">
        <v>0</v>
      </c>
      <c r="FY14" s="429">
        <v>0</v>
      </c>
      <c r="FZ14" s="915">
        <v>0</v>
      </c>
      <c r="GA14" s="421">
        <v>0</v>
      </c>
      <c r="GB14" s="811">
        <v>0</v>
      </c>
      <c r="GC14" s="422">
        <v>0</v>
      </c>
      <c r="GD14" s="429">
        <v>0</v>
      </c>
      <c r="GE14" s="429">
        <v>0</v>
      </c>
      <c r="GF14" s="915">
        <v>0</v>
      </c>
      <c r="GG14" s="421">
        <v>0</v>
      </c>
      <c r="GH14" s="811">
        <v>0</v>
      </c>
      <c r="GI14" s="422">
        <v>0</v>
      </c>
      <c r="GJ14" s="428">
        <v>589792.64</v>
      </c>
      <c r="GK14" s="429">
        <v>549295.25</v>
      </c>
      <c r="GL14" s="915">
        <v>-40497.390000000014</v>
      </c>
      <c r="GM14" s="422">
        <v>-6.86637764757458E-2</v>
      </c>
    </row>
    <row r="15" spans="1:195" s="759" customFormat="1" ht="17.25" customHeight="1">
      <c r="A15" s="758" t="s">
        <v>23</v>
      </c>
      <c r="B15" s="428">
        <v>45828.07</v>
      </c>
      <c r="C15" s="429">
        <v>60621.58</v>
      </c>
      <c r="D15" s="915">
        <v>14793.510000000002</v>
      </c>
      <c r="E15" s="425">
        <v>0.32280456061099677</v>
      </c>
      <c r="F15" s="421">
        <v>1.9643288742718795E-2</v>
      </c>
      <c r="G15" s="421">
        <v>2.1859903544084947E-2</v>
      </c>
      <c r="H15" s="428">
        <v>0</v>
      </c>
      <c r="I15" s="429">
        <v>0</v>
      </c>
      <c r="J15" s="915">
        <v>0</v>
      </c>
      <c r="K15" s="425">
        <v>0</v>
      </c>
      <c r="L15" s="810">
        <v>0</v>
      </c>
      <c r="M15" s="810">
        <v>0</v>
      </c>
      <c r="N15" s="428">
        <v>869173.05</v>
      </c>
      <c r="O15" s="429">
        <v>1005934.11</v>
      </c>
      <c r="P15" s="915">
        <v>136761.05999999994</v>
      </c>
      <c r="Q15" s="425">
        <v>0.15734618094751091</v>
      </c>
      <c r="R15" s="811">
        <v>0.37255370318976039</v>
      </c>
      <c r="S15" s="425">
        <v>0.3627358873903474</v>
      </c>
      <c r="T15" s="421">
        <v>0.51307415705122583</v>
      </c>
      <c r="U15" s="422">
        <v>0.48025812175168964</v>
      </c>
      <c r="V15" s="428">
        <v>2190.69</v>
      </c>
      <c r="W15" s="429">
        <v>2490.12</v>
      </c>
      <c r="X15" s="915">
        <v>299.42999999999984</v>
      </c>
      <c r="Y15" s="425">
        <v>0.13668296290209925</v>
      </c>
      <c r="Z15" s="421">
        <v>9.3899560282129796E-4</v>
      </c>
      <c r="AA15" s="421">
        <v>8.979274874260421E-4</v>
      </c>
      <c r="AB15" s="428">
        <v>1264424.97</v>
      </c>
      <c r="AC15" s="429">
        <v>1534551.08</v>
      </c>
      <c r="AD15" s="915">
        <v>270126.1100000001</v>
      </c>
      <c r="AE15" s="425">
        <v>0.21363553900711096</v>
      </c>
      <c r="AF15" s="421">
        <v>0.54197056038392077</v>
      </c>
      <c r="AG15" s="421">
        <v>0.55335308964681196</v>
      </c>
      <c r="AH15" s="428">
        <v>93270.25</v>
      </c>
      <c r="AI15" s="429">
        <v>128130.7</v>
      </c>
      <c r="AJ15" s="915">
        <v>34860.449999999997</v>
      </c>
      <c r="AK15" s="425">
        <v>0.37375744141352679</v>
      </c>
      <c r="AL15" s="421">
        <v>3.9978433563874011E-2</v>
      </c>
      <c r="AM15" s="421">
        <v>4.6203426948556683E-2</v>
      </c>
      <c r="AN15" s="428">
        <v>5532.32</v>
      </c>
      <c r="AO15" s="429">
        <v>975.93</v>
      </c>
      <c r="AP15" s="915">
        <v>-4556.3899999999994</v>
      </c>
      <c r="AQ15" s="425">
        <v>-0.82359480290366427</v>
      </c>
      <c r="AR15" s="810">
        <v>2.3713186956622447E-3</v>
      </c>
      <c r="AS15" s="810">
        <v>3.5191652322124928E-4</v>
      </c>
      <c r="AT15" s="428">
        <v>16531.59</v>
      </c>
      <c r="AU15" s="429">
        <v>17004.39</v>
      </c>
      <c r="AV15" s="915">
        <v>472.79999999999927</v>
      </c>
      <c r="AW15" s="425">
        <v>2.8599789856873978E-2</v>
      </c>
      <c r="AX15" s="421">
        <v>7.0859365394668073E-3</v>
      </c>
      <c r="AY15" s="421">
        <v>6.1317162176571871E-3</v>
      </c>
      <c r="AZ15" s="428">
        <v>36063.17</v>
      </c>
      <c r="BA15" s="429">
        <v>23478.16</v>
      </c>
      <c r="BB15" s="915">
        <v>-12585.009999999998</v>
      </c>
      <c r="BC15" s="425">
        <v>-0.34897126348016549</v>
      </c>
      <c r="BD15" s="421">
        <v>1.5457758995474916E-2</v>
      </c>
      <c r="BE15" s="421">
        <v>8.4661322418946097E-3</v>
      </c>
      <c r="BF15" s="428">
        <v>2333014.12</v>
      </c>
      <c r="BG15" s="429">
        <v>2773186.07</v>
      </c>
      <c r="BH15" s="915">
        <v>440171.94999999972</v>
      </c>
      <c r="BI15" s="421">
        <v>0.18867093269028296</v>
      </c>
      <c r="BJ15" s="428">
        <v>1538.03</v>
      </c>
      <c r="BK15" s="429">
        <v>2226.14</v>
      </c>
      <c r="BL15" s="915">
        <v>688.1099999999999</v>
      </c>
      <c r="BM15" s="421">
        <v>0.44739699485705736</v>
      </c>
      <c r="BN15" s="811">
        <v>7.2529199082373564E-4</v>
      </c>
      <c r="BO15" s="422">
        <v>8.7487504241364053E-4</v>
      </c>
      <c r="BP15" s="428">
        <v>6652.49</v>
      </c>
      <c r="BQ15" s="429">
        <v>1382.77</v>
      </c>
      <c r="BR15" s="915">
        <v>-5269.7199999999993</v>
      </c>
      <c r="BS15" s="425">
        <v>-0.79214249100712664</v>
      </c>
      <c r="BT15" s="421">
        <v>3.1371284799613743E-3</v>
      </c>
      <c r="BU15" s="421">
        <v>5.4342986622508461E-4</v>
      </c>
      <c r="BV15" s="428">
        <v>2279.83</v>
      </c>
      <c r="BW15" s="429">
        <v>2036.41</v>
      </c>
      <c r="BX15" s="915">
        <v>-243.41999999999985</v>
      </c>
      <c r="BY15" s="425">
        <v>-0.1067711188992161</v>
      </c>
      <c r="BZ15" s="421">
        <v>1.0751041523505245E-3</v>
      </c>
      <c r="CA15" s="421">
        <v>8.0031098004688017E-4</v>
      </c>
      <c r="CB15" s="428">
        <v>223831.73</v>
      </c>
      <c r="CC15" s="429">
        <v>230467.59</v>
      </c>
      <c r="CD15" s="915">
        <v>6635.859999999986</v>
      </c>
      <c r="CE15" s="425">
        <v>2.9646645719085429E-2</v>
      </c>
      <c r="CF15" s="421">
        <v>0.10555279224801914</v>
      </c>
      <c r="CG15" s="421">
        <v>9.0573972246228679E-2</v>
      </c>
      <c r="CH15" s="428">
        <v>145400.76</v>
      </c>
      <c r="CI15" s="429">
        <v>164849.89000000001</v>
      </c>
      <c r="CJ15" s="915">
        <v>19449.130000000005</v>
      </c>
      <c r="CK15" s="425">
        <v>0.13376223067884929</v>
      </c>
      <c r="CL15" s="421">
        <v>6.8566937372927836E-2</v>
      </c>
      <c r="CM15" s="421">
        <v>6.4786156533566619E-2</v>
      </c>
      <c r="CN15" s="428">
        <v>1694049.56</v>
      </c>
      <c r="CO15" s="429">
        <v>2094569.7</v>
      </c>
      <c r="CP15" s="915">
        <v>400520.1399999999</v>
      </c>
      <c r="CQ15" s="425">
        <v>0.23642764028698185</v>
      </c>
      <c r="CR15" s="811">
        <v>0.79886645769359077</v>
      </c>
      <c r="CS15" s="422">
        <v>0.823167794984065</v>
      </c>
      <c r="CT15" s="428">
        <v>6027.35</v>
      </c>
      <c r="CU15" s="429">
        <v>7099.51</v>
      </c>
      <c r="CV15" s="915">
        <v>1072.1599999999999</v>
      </c>
      <c r="CW15" s="425">
        <v>0.17788248566948989</v>
      </c>
      <c r="CX15" s="421">
        <v>2.8423299161209098E-3</v>
      </c>
      <c r="CY15" s="422">
        <v>2.7901138797946515E-3</v>
      </c>
      <c r="CZ15" s="428">
        <v>35951.72</v>
      </c>
      <c r="DA15" s="429">
        <v>35457.919999999998</v>
      </c>
      <c r="DB15" s="915">
        <v>-493.80000000000291</v>
      </c>
      <c r="DC15" s="425">
        <v>-1.3735086944379932E-2</v>
      </c>
      <c r="DD15" s="421">
        <v>1.6953827020498635E-2</v>
      </c>
      <c r="DE15" s="422">
        <v>1.3934994772970017E-2</v>
      </c>
      <c r="DF15" s="428">
        <v>4835.16</v>
      </c>
      <c r="DG15" s="429">
        <v>6433.45</v>
      </c>
      <c r="DH15" s="915">
        <v>1598.29</v>
      </c>
      <c r="DI15" s="425">
        <v>0.33055576237394418</v>
      </c>
      <c r="DJ15" s="421">
        <v>2.2801264099863421E-3</v>
      </c>
      <c r="DK15" s="421">
        <v>2.5283516946894785E-3</v>
      </c>
      <c r="DL15" s="428">
        <v>2120566.64</v>
      </c>
      <c r="DM15" s="429">
        <v>2544523.38</v>
      </c>
      <c r="DN15" s="915">
        <v>423956.73999999976</v>
      </c>
      <c r="DO15" s="422">
        <v>0.19992615747270254</v>
      </c>
      <c r="DP15" s="428">
        <v>9013.6</v>
      </c>
      <c r="DQ15" s="429">
        <v>9013.6</v>
      </c>
      <c r="DR15" s="915">
        <v>0</v>
      </c>
      <c r="DS15" s="425">
        <v>0</v>
      </c>
      <c r="DT15" s="421">
        <v>4.2427427239899479E-2</v>
      </c>
      <c r="DU15" s="422">
        <v>3.9418761320441038E-2</v>
      </c>
      <c r="DV15" s="429">
        <v>165668.91</v>
      </c>
      <c r="DW15" s="429">
        <v>191496.28</v>
      </c>
      <c r="DX15" s="915">
        <v>25827.369999999995</v>
      </c>
      <c r="DY15" s="425">
        <v>0.15589750665951743</v>
      </c>
      <c r="DZ15" s="421">
        <v>0.77981113261498791</v>
      </c>
      <c r="EA15" s="421">
        <v>0.83746185265291861</v>
      </c>
      <c r="EB15" s="428">
        <v>0</v>
      </c>
      <c r="EC15" s="429">
        <v>0</v>
      </c>
      <c r="ED15" s="915">
        <v>0</v>
      </c>
      <c r="EE15" s="425">
        <v>0</v>
      </c>
      <c r="EF15" s="421">
        <v>0</v>
      </c>
      <c r="EG15" s="422">
        <v>0</v>
      </c>
      <c r="EH15" s="428">
        <v>0</v>
      </c>
      <c r="EI15" s="429">
        <v>0</v>
      </c>
      <c r="EJ15" s="915">
        <v>0</v>
      </c>
      <c r="EK15" s="425">
        <v>0</v>
      </c>
      <c r="EL15" s="421">
        <v>0</v>
      </c>
      <c r="EM15" s="422">
        <v>0</v>
      </c>
      <c r="EN15" s="429">
        <v>446.59</v>
      </c>
      <c r="EO15" s="429">
        <v>446.34</v>
      </c>
      <c r="EP15" s="915">
        <v>-0.25</v>
      </c>
      <c r="EQ15" s="425">
        <v>-5.5979757719608596E-4</v>
      </c>
      <c r="ER15" s="421">
        <v>2.1021195450282582E-3</v>
      </c>
      <c r="ES15" s="422">
        <v>1.9519581441117481E-3</v>
      </c>
      <c r="ET15" s="428">
        <v>-5451.83</v>
      </c>
      <c r="EU15" s="429">
        <v>-5451.83</v>
      </c>
      <c r="EV15" s="915">
        <v>0</v>
      </c>
      <c r="EW15" s="425">
        <v>0</v>
      </c>
      <c r="EX15" s="421">
        <v>-2.5662013030232224E-2</v>
      </c>
      <c r="EY15" s="422">
        <v>-2.3842236789919685E-2</v>
      </c>
      <c r="EZ15" s="428">
        <v>49315.72</v>
      </c>
      <c r="FA15" s="429">
        <v>39703.82</v>
      </c>
      <c r="FB15" s="915">
        <v>-9611.9000000000015</v>
      </c>
      <c r="FC15" s="425">
        <v>-0.1949053973053623</v>
      </c>
      <c r="FD15" s="421">
        <v>0.23213134841608851</v>
      </c>
      <c r="FE15" s="422">
        <v>0.17363488551630352</v>
      </c>
      <c r="FF15" s="428">
        <v>0</v>
      </c>
      <c r="FG15" s="429">
        <v>0</v>
      </c>
      <c r="FH15" s="915">
        <v>0</v>
      </c>
      <c r="FI15" s="425">
        <v>0</v>
      </c>
      <c r="FJ15" s="421">
        <v>0</v>
      </c>
      <c r="FK15" s="422">
        <v>0</v>
      </c>
      <c r="FL15" s="428">
        <v>-6545.52</v>
      </c>
      <c r="FM15" s="429">
        <v>-6545.52</v>
      </c>
      <c r="FN15" s="915">
        <v>0</v>
      </c>
      <c r="FO15" s="425">
        <v>0</v>
      </c>
      <c r="FP15" s="421">
        <v>-3.0810061856229125E-2</v>
      </c>
      <c r="FQ15" s="422">
        <v>-2.8625220843855201E-2</v>
      </c>
      <c r="FR15" s="428">
        <v>37318.379999999997</v>
      </c>
      <c r="FS15" s="429">
        <v>27706.47</v>
      </c>
      <c r="FT15" s="915">
        <v>-9611.9099999999962</v>
      </c>
      <c r="FU15" s="425">
        <v>-0.25756503899686956</v>
      </c>
      <c r="FV15" s="421">
        <v>0.1756593206000843</v>
      </c>
      <c r="FW15" s="422">
        <v>0.12116742788252863</v>
      </c>
      <c r="FX15" s="429">
        <v>0</v>
      </c>
      <c r="FY15" s="429">
        <v>0</v>
      </c>
      <c r="FZ15" s="915">
        <v>0</v>
      </c>
      <c r="GA15" s="421">
        <v>0</v>
      </c>
      <c r="GB15" s="811">
        <v>0</v>
      </c>
      <c r="GC15" s="422">
        <v>0</v>
      </c>
      <c r="GD15" s="429">
        <v>0</v>
      </c>
      <c r="GE15" s="429">
        <v>0</v>
      </c>
      <c r="GF15" s="915">
        <v>0</v>
      </c>
      <c r="GG15" s="421">
        <v>0</v>
      </c>
      <c r="GH15" s="811">
        <v>0</v>
      </c>
      <c r="GI15" s="422">
        <v>0</v>
      </c>
      <c r="GJ15" s="428">
        <v>212447.48</v>
      </c>
      <c r="GK15" s="429">
        <v>228662.69</v>
      </c>
      <c r="GL15" s="915">
        <v>16215.209999999992</v>
      </c>
      <c r="GM15" s="422">
        <v>7.6325734718058272E-2</v>
      </c>
    </row>
    <row r="16" spans="1:195" s="759" customFormat="1" ht="17.25" customHeight="1">
      <c r="A16" s="758" t="s">
        <v>50</v>
      </c>
      <c r="B16" s="428">
        <v>29666.52</v>
      </c>
      <c r="C16" s="429">
        <v>27636.15</v>
      </c>
      <c r="D16" s="915">
        <v>-2030.369999999999</v>
      </c>
      <c r="E16" s="425">
        <v>-6.8439776556198664E-2</v>
      </c>
      <c r="F16" s="421">
        <v>1.1385517686530991E-2</v>
      </c>
      <c r="G16" s="421">
        <v>1.0335748551586556E-2</v>
      </c>
      <c r="H16" s="428">
        <v>0</v>
      </c>
      <c r="I16" s="429">
        <v>0</v>
      </c>
      <c r="J16" s="915">
        <v>0</v>
      </c>
      <c r="K16" s="425">
        <v>0</v>
      </c>
      <c r="L16" s="810">
        <v>0</v>
      </c>
      <c r="M16" s="810">
        <v>0</v>
      </c>
      <c r="N16" s="428">
        <v>1501798.21</v>
      </c>
      <c r="O16" s="429">
        <v>1526224.06</v>
      </c>
      <c r="P16" s="915">
        <v>24425.850000000093</v>
      </c>
      <c r="Q16" s="425">
        <v>1.6264402126301706E-2</v>
      </c>
      <c r="R16" s="811">
        <v>0.57636521174561706</v>
      </c>
      <c r="S16" s="425">
        <v>0.57079832456914414</v>
      </c>
      <c r="T16" s="421">
        <v>0.78270809589648038</v>
      </c>
      <c r="U16" s="422">
        <v>0.78179336955319145</v>
      </c>
      <c r="V16" s="428">
        <v>0</v>
      </c>
      <c r="W16" s="429">
        <v>0</v>
      </c>
      <c r="X16" s="915">
        <v>0</v>
      </c>
      <c r="Y16" s="425">
        <v>0</v>
      </c>
      <c r="Z16" s="421">
        <v>0</v>
      </c>
      <c r="AA16" s="421">
        <v>0</v>
      </c>
      <c r="AB16" s="428">
        <v>749939.7</v>
      </c>
      <c r="AC16" s="429">
        <v>784495.62</v>
      </c>
      <c r="AD16" s="915">
        <v>34555.920000000042</v>
      </c>
      <c r="AE16" s="425">
        <v>4.6078264692481337E-2</v>
      </c>
      <c r="AF16" s="421">
        <v>0.2878144021672156</v>
      </c>
      <c r="AG16" s="421">
        <v>0.29339649220824887</v>
      </c>
      <c r="AH16" s="428">
        <v>59107.360000000001</v>
      </c>
      <c r="AI16" s="429">
        <v>48703.77</v>
      </c>
      <c r="AJ16" s="915">
        <v>-10403.590000000004</v>
      </c>
      <c r="AK16" s="425">
        <v>-0.17601175217434856</v>
      </c>
      <c r="AL16" s="421">
        <v>2.2684423137063411E-2</v>
      </c>
      <c r="AM16" s="421">
        <v>1.8214907656612975E-2</v>
      </c>
      <c r="AN16" s="428">
        <v>1697.36</v>
      </c>
      <c r="AO16" s="429">
        <v>1697.36</v>
      </c>
      <c r="AP16" s="915">
        <v>0</v>
      </c>
      <c r="AQ16" s="425">
        <v>0</v>
      </c>
      <c r="AR16" s="810">
        <v>6.5141857893713994E-4</v>
      </c>
      <c r="AS16" s="810">
        <v>6.3480210382129765E-4</v>
      </c>
      <c r="AT16" s="428">
        <v>16583.59</v>
      </c>
      <c r="AU16" s="429">
        <v>21907.56</v>
      </c>
      <c r="AV16" s="915">
        <v>5323.9700000000012</v>
      </c>
      <c r="AW16" s="425">
        <v>0.32103844824914274</v>
      </c>
      <c r="AX16" s="421">
        <v>6.3645064284984718E-3</v>
      </c>
      <c r="AY16" s="421">
        <v>8.193291451189676E-3</v>
      </c>
      <c r="AZ16" s="428">
        <v>246843.72</v>
      </c>
      <c r="BA16" s="429">
        <v>263176.67</v>
      </c>
      <c r="BB16" s="915">
        <v>16332.949999999983</v>
      </c>
      <c r="BC16" s="425">
        <v>6.6167168441635796E-2</v>
      </c>
      <c r="BD16" s="421">
        <v>9.473452025613735E-2</v>
      </c>
      <c r="BE16" s="421">
        <v>9.8426440939272386E-2</v>
      </c>
      <c r="BF16" s="428">
        <v>2605636.46</v>
      </c>
      <c r="BG16" s="429">
        <v>2673841.17</v>
      </c>
      <c r="BH16" s="915">
        <v>68204.709999999963</v>
      </c>
      <c r="BI16" s="421">
        <v>2.6175834981983621E-2</v>
      </c>
      <c r="BJ16" s="428">
        <v>6627.09</v>
      </c>
      <c r="BK16" s="429">
        <v>12928.9</v>
      </c>
      <c r="BL16" s="915">
        <v>6301.8099999999995</v>
      </c>
      <c r="BM16" s="421">
        <v>0.95091661649381543</v>
      </c>
      <c r="BN16" s="811">
        <v>3.015746268429864E-3</v>
      </c>
      <c r="BO16" s="422">
        <v>5.6832564001988717E-3</v>
      </c>
      <c r="BP16" s="428">
        <v>0</v>
      </c>
      <c r="BQ16" s="429">
        <v>0</v>
      </c>
      <c r="BR16" s="915">
        <v>0</v>
      </c>
      <c r="BS16" s="425">
        <v>0</v>
      </c>
      <c r="BT16" s="421">
        <v>0</v>
      </c>
      <c r="BU16" s="421">
        <v>0</v>
      </c>
      <c r="BV16" s="428">
        <v>0</v>
      </c>
      <c r="BW16" s="429">
        <v>0</v>
      </c>
      <c r="BX16" s="915">
        <v>0</v>
      </c>
      <c r="BY16" s="425">
        <v>0</v>
      </c>
      <c r="BZ16" s="421">
        <v>0</v>
      </c>
      <c r="CA16" s="421">
        <v>0</v>
      </c>
      <c r="CB16" s="428">
        <v>55579.89</v>
      </c>
      <c r="CC16" s="429">
        <v>60282.06</v>
      </c>
      <c r="CD16" s="915">
        <v>4702.1699999999983</v>
      </c>
      <c r="CE16" s="425">
        <v>8.4602002630807624E-2</v>
      </c>
      <c r="CF16" s="421">
        <v>2.5292375064657688E-2</v>
      </c>
      <c r="CG16" s="421">
        <v>2.6498650566728212E-2</v>
      </c>
      <c r="CH16" s="428">
        <v>90022.51</v>
      </c>
      <c r="CI16" s="429">
        <v>99882.02</v>
      </c>
      <c r="CJ16" s="915">
        <v>9859.5100000000093</v>
      </c>
      <c r="CK16" s="425">
        <v>0.10952271826235471</v>
      </c>
      <c r="CL16" s="421">
        <v>4.0965951663126665E-2</v>
      </c>
      <c r="CM16" s="421">
        <v>4.3905910744904186E-2</v>
      </c>
      <c r="CN16" s="428">
        <v>1918720.68</v>
      </c>
      <c r="CO16" s="429">
        <v>1952209.01</v>
      </c>
      <c r="CP16" s="915">
        <v>33488.330000000075</v>
      </c>
      <c r="CQ16" s="425">
        <v>1.7453468005567165E-2</v>
      </c>
      <c r="CR16" s="811">
        <v>0.87313960288289594</v>
      </c>
      <c r="CS16" s="422">
        <v>0.85814758800891056</v>
      </c>
      <c r="CT16" s="428">
        <v>11014</v>
      </c>
      <c r="CU16" s="429">
        <v>12443.86</v>
      </c>
      <c r="CV16" s="915">
        <v>1429.8600000000006</v>
      </c>
      <c r="CW16" s="425">
        <v>0.12982204467041952</v>
      </c>
      <c r="CX16" s="421">
        <v>5.0120685550500326E-3</v>
      </c>
      <c r="CY16" s="422">
        <v>5.4700436222864081E-3</v>
      </c>
      <c r="CZ16" s="428">
        <v>26236.89</v>
      </c>
      <c r="DA16" s="429">
        <v>56200.81</v>
      </c>
      <c r="DB16" s="915">
        <v>29963.919999999998</v>
      </c>
      <c r="DC16" s="425">
        <v>1.1420530405852218</v>
      </c>
      <c r="DD16" s="421">
        <v>1.1939449005929421E-2</v>
      </c>
      <c r="DE16" s="422">
        <v>2.4704623991898825E-2</v>
      </c>
      <c r="DF16" s="428">
        <v>89294.82</v>
      </c>
      <c r="DG16" s="429">
        <v>80963.91</v>
      </c>
      <c r="DH16" s="915">
        <v>-8330.9100000000035</v>
      </c>
      <c r="DI16" s="425">
        <v>-9.3296677231669234E-2</v>
      </c>
      <c r="DJ16" s="421">
        <v>4.0634806559910371E-2</v>
      </c>
      <c r="DK16" s="421">
        <v>3.558993106085015E-2</v>
      </c>
      <c r="DL16" s="428">
        <v>2197495.88</v>
      </c>
      <c r="DM16" s="429">
        <v>2274910.56</v>
      </c>
      <c r="DN16" s="915">
        <v>77414.680000000168</v>
      </c>
      <c r="DO16" s="422">
        <v>3.5228589370552163E-2</v>
      </c>
      <c r="DP16" s="428">
        <v>515.54999999999995</v>
      </c>
      <c r="DQ16" s="429">
        <v>515.54999999999995</v>
      </c>
      <c r="DR16" s="915">
        <v>0</v>
      </c>
      <c r="DS16" s="425">
        <v>0</v>
      </c>
      <c r="DT16" s="421">
        <v>1.2631677365472389E-3</v>
      </c>
      <c r="DU16" s="422">
        <v>1.2923300119787749E-3</v>
      </c>
      <c r="DV16" s="429">
        <v>70659.73</v>
      </c>
      <c r="DW16" s="429">
        <v>70659.73</v>
      </c>
      <c r="DX16" s="915">
        <v>0</v>
      </c>
      <c r="DY16" s="425">
        <v>0</v>
      </c>
      <c r="DZ16" s="421">
        <v>0.17312596490958984</v>
      </c>
      <c r="EA16" s="421">
        <v>0.17712285853421977</v>
      </c>
      <c r="EB16" s="428">
        <v>0</v>
      </c>
      <c r="EC16" s="429">
        <v>0</v>
      </c>
      <c r="ED16" s="915">
        <v>0</v>
      </c>
      <c r="EE16" s="425">
        <v>0</v>
      </c>
      <c r="EF16" s="421">
        <v>0</v>
      </c>
      <c r="EG16" s="422">
        <v>0</v>
      </c>
      <c r="EH16" s="428">
        <v>0</v>
      </c>
      <c r="EI16" s="429">
        <v>0</v>
      </c>
      <c r="EJ16" s="915">
        <v>0</v>
      </c>
      <c r="EK16" s="425">
        <v>0</v>
      </c>
      <c r="EL16" s="421">
        <v>0</v>
      </c>
      <c r="EM16" s="422">
        <v>0</v>
      </c>
      <c r="EN16" s="429">
        <v>248015.54</v>
      </c>
      <c r="EO16" s="429">
        <v>246212.5</v>
      </c>
      <c r="EP16" s="915">
        <v>-1803.0400000000081</v>
      </c>
      <c r="EQ16" s="425">
        <v>-7.2698670413959068E-3</v>
      </c>
      <c r="ER16" s="421">
        <v>0.60767186168236109</v>
      </c>
      <c r="ES16" s="422">
        <v>0.61718126869231726</v>
      </c>
      <c r="ET16" s="428">
        <v>0</v>
      </c>
      <c r="EU16" s="429">
        <v>0</v>
      </c>
      <c r="EV16" s="915">
        <v>0</v>
      </c>
      <c r="EW16" s="425">
        <v>0</v>
      </c>
      <c r="EX16" s="421">
        <v>0</v>
      </c>
      <c r="EY16" s="422">
        <v>0</v>
      </c>
      <c r="EZ16" s="428">
        <v>88949.75</v>
      </c>
      <c r="FA16" s="429">
        <v>81542.84</v>
      </c>
      <c r="FB16" s="915">
        <v>-7406.9100000000035</v>
      </c>
      <c r="FC16" s="425">
        <v>-8.3270723076793396E-2</v>
      </c>
      <c r="FD16" s="421">
        <v>0.21793900567150185</v>
      </c>
      <c r="FE16" s="422">
        <v>0.2044035678285003</v>
      </c>
      <c r="FF16" s="428">
        <v>0</v>
      </c>
      <c r="FG16" s="429">
        <v>0</v>
      </c>
      <c r="FH16" s="915">
        <v>0</v>
      </c>
      <c r="FI16" s="425">
        <v>0</v>
      </c>
      <c r="FJ16" s="421">
        <v>0</v>
      </c>
      <c r="FK16" s="422">
        <v>0</v>
      </c>
      <c r="FL16" s="428">
        <v>0</v>
      </c>
      <c r="FM16" s="429">
        <v>0</v>
      </c>
      <c r="FN16" s="915">
        <v>0</v>
      </c>
      <c r="FO16" s="425">
        <v>0</v>
      </c>
      <c r="FP16" s="421">
        <v>0</v>
      </c>
      <c r="FQ16" s="422">
        <v>0</v>
      </c>
      <c r="FR16" s="428">
        <v>88949.75</v>
      </c>
      <c r="FS16" s="429">
        <v>81542.84</v>
      </c>
      <c r="FT16" s="915">
        <v>-7406.9100000000035</v>
      </c>
      <c r="FU16" s="425">
        <v>-8.3270723076793396E-2</v>
      </c>
      <c r="FV16" s="421">
        <v>0.21793900567150185</v>
      </c>
      <c r="FW16" s="422">
        <v>0.2044035678285003</v>
      </c>
      <c r="FX16" s="429">
        <v>0</v>
      </c>
      <c r="FY16" s="429">
        <v>0</v>
      </c>
      <c r="FZ16" s="915">
        <v>0</v>
      </c>
      <c r="GA16" s="421">
        <v>0</v>
      </c>
      <c r="GB16" s="811">
        <v>0</v>
      </c>
      <c r="GC16" s="422">
        <v>0</v>
      </c>
      <c r="GD16" s="429">
        <v>0</v>
      </c>
      <c r="GE16" s="429">
        <v>0</v>
      </c>
      <c r="GF16" s="915">
        <v>0</v>
      </c>
      <c r="GG16" s="421">
        <v>0</v>
      </c>
      <c r="GH16" s="811">
        <v>0</v>
      </c>
      <c r="GI16" s="422">
        <v>0</v>
      </c>
      <c r="GJ16" s="428">
        <v>408140.57</v>
      </c>
      <c r="GK16" s="429">
        <v>398930.61</v>
      </c>
      <c r="GL16" s="915">
        <v>-9209.960000000021</v>
      </c>
      <c r="GM16" s="422">
        <v>-2.256565672949401E-2</v>
      </c>
    </row>
    <row r="17" spans="1:195" s="759" customFormat="1" ht="17.25" customHeight="1">
      <c r="A17" s="758" t="s">
        <v>272</v>
      </c>
      <c r="B17" s="428">
        <v>41130.47</v>
      </c>
      <c r="C17" s="429">
        <v>24336.959999999999</v>
      </c>
      <c r="D17" s="915">
        <v>-16793.510000000002</v>
      </c>
      <c r="E17" s="425">
        <v>-0.40829851932156386</v>
      </c>
      <c r="F17" s="421">
        <v>2.0445379889557639E-2</v>
      </c>
      <c r="G17" s="421">
        <v>1.0868997883938357E-2</v>
      </c>
      <c r="H17" s="428">
        <v>0</v>
      </c>
      <c r="I17" s="429">
        <v>0</v>
      </c>
      <c r="J17" s="915">
        <v>0</v>
      </c>
      <c r="K17" s="425">
        <v>0</v>
      </c>
      <c r="L17" s="810">
        <v>0</v>
      </c>
      <c r="M17" s="810">
        <v>0</v>
      </c>
      <c r="N17" s="428">
        <v>1097791.33</v>
      </c>
      <c r="O17" s="429">
        <v>1280538.21</v>
      </c>
      <c r="P17" s="915">
        <v>182746.87999999989</v>
      </c>
      <c r="Q17" s="425">
        <v>0.16646777489124448</v>
      </c>
      <c r="R17" s="811">
        <v>0.54569667648613629</v>
      </c>
      <c r="S17" s="425">
        <v>0.57189423390564031</v>
      </c>
      <c r="T17" s="421">
        <v>0.78026459011065319</v>
      </c>
      <c r="U17" s="422">
        <v>0.83743659133075143</v>
      </c>
      <c r="V17" s="428">
        <v>2549.73</v>
      </c>
      <c r="W17" s="429">
        <v>2927.96</v>
      </c>
      <c r="X17" s="915">
        <v>378.23</v>
      </c>
      <c r="Y17" s="425">
        <v>0.1483411969110455</v>
      </c>
      <c r="Z17" s="421">
        <v>1.2674350296945742E-3</v>
      </c>
      <c r="AA17" s="421">
        <v>1.3076403562423636E-3</v>
      </c>
      <c r="AB17" s="428">
        <v>737594.46</v>
      </c>
      <c r="AC17" s="429">
        <v>741448.84</v>
      </c>
      <c r="AD17" s="915">
        <v>3854.3800000000047</v>
      </c>
      <c r="AE17" s="425">
        <v>5.225608663058566E-3</v>
      </c>
      <c r="AF17" s="421">
        <v>0.36664786322969622</v>
      </c>
      <c r="AG17" s="421">
        <v>0.33113445035898276</v>
      </c>
      <c r="AH17" s="428">
        <v>65634.16</v>
      </c>
      <c r="AI17" s="429">
        <v>106781.39</v>
      </c>
      <c r="AJ17" s="915">
        <v>41147.229999999996</v>
      </c>
      <c r="AK17" s="425">
        <v>0.62691790372574274</v>
      </c>
      <c r="AL17" s="421">
        <v>3.2625820588289126E-2</v>
      </c>
      <c r="AM17" s="421">
        <v>4.768905820422914E-2</v>
      </c>
      <c r="AN17" s="428">
        <v>0</v>
      </c>
      <c r="AO17" s="429">
        <v>0</v>
      </c>
      <c r="AP17" s="915">
        <v>0</v>
      </c>
      <c r="AQ17" s="425">
        <v>0</v>
      </c>
      <c r="AR17" s="810">
        <v>0</v>
      </c>
      <c r="AS17" s="810">
        <v>0</v>
      </c>
      <c r="AT17" s="428">
        <v>17760.77</v>
      </c>
      <c r="AU17" s="429">
        <v>17970.259999999998</v>
      </c>
      <c r="AV17" s="915">
        <v>209.48999999999796</v>
      </c>
      <c r="AW17" s="425">
        <v>1.1795096721594726E-2</v>
      </c>
      <c r="AX17" s="421">
        <v>8.828629718577459E-3</v>
      </c>
      <c r="AY17" s="421">
        <v>8.0256004823043674E-3</v>
      </c>
      <c r="AZ17" s="428">
        <v>49263.5</v>
      </c>
      <c r="BA17" s="429">
        <v>65113.57</v>
      </c>
      <c r="BB17" s="915">
        <v>15850.07</v>
      </c>
      <c r="BC17" s="425">
        <v>0.32174063962162658</v>
      </c>
      <c r="BD17" s="421">
        <v>2.4488195058048758E-2</v>
      </c>
      <c r="BE17" s="421">
        <v>2.9080018808662712E-2</v>
      </c>
      <c r="BF17" s="428">
        <v>2011724.42</v>
      </c>
      <c r="BG17" s="429">
        <v>2239117.19</v>
      </c>
      <c r="BH17" s="915">
        <v>227392.77000000002</v>
      </c>
      <c r="BI17" s="421">
        <v>0.11303375737716602</v>
      </c>
      <c r="BJ17" s="428">
        <v>693.51</v>
      </c>
      <c r="BK17" s="429">
        <v>811.37</v>
      </c>
      <c r="BL17" s="915">
        <v>117.86000000000001</v>
      </c>
      <c r="BM17" s="421">
        <v>0.16994708079191362</v>
      </c>
      <c r="BN17" s="811">
        <v>4.1022869532539991E-4</v>
      </c>
      <c r="BO17" s="422">
        <v>4.3625810075998019E-4</v>
      </c>
      <c r="BP17" s="428">
        <v>0</v>
      </c>
      <c r="BQ17" s="429">
        <v>0</v>
      </c>
      <c r="BR17" s="915">
        <v>0</v>
      </c>
      <c r="BS17" s="425">
        <v>0</v>
      </c>
      <c r="BT17" s="421">
        <v>0</v>
      </c>
      <c r="BU17" s="421">
        <v>0</v>
      </c>
      <c r="BV17" s="428">
        <v>0</v>
      </c>
      <c r="BW17" s="429">
        <v>0</v>
      </c>
      <c r="BX17" s="915">
        <v>0</v>
      </c>
      <c r="BY17" s="425">
        <v>0</v>
      </c>
      <c r="BZ17" s="421">
        <v>0</v>
      </c>
      <c r="CA17" s="421">
        <v>0</v>
      </c>
      <c r="CB17" s="428">
        <v>54626.18</v>
      </c>
      <c r="CC17" s="429">
        <v>74458.92</v>
      </c>
      <c r="CD17" s="915">
        <v>19832.739999999998</v>
      </c>
      <c r="CE17" s="425">
        <v>0.36306291232518911</v>
      </c>
      <c r="CF17" s="421">
        <v>3.2312766293219206E-2</v>
      </c>
      <c r="CG17" s="421">
        <v>4.0035134431688747E-2</v>
      </c>
      <c r="CH17" s="428">
        <v>122474.96</v>
      </c>
      <c r="CI17" s="429">
        <v>161011.38</v>
      </c>
      <c r="CJ17" s="915">
        <v>38536.42</v>
      </c>
      <c r="CK17" s="425">
        <v>0.31464733689237373</v>
      </c>
      <c r="CL17" s="421">
        <v>7.2447034723119405E-2</v>
      </c>
      <c r="CM17" s="421">
        <v>8.6572733573515734E-2</v>
      </c>
      <c r="CN17" s="428">
        <v>1406947.52</v>
      </c>
      <c r="CO17" s="429">
        <v>1529116.62</v>
      </c>
      <c r="CP17" s="915">
        <v>122169.10000000009</v>
      </c>
      <c r="CQ17" s="425">
        <v>8.6832734173340087E-2</v>
      </c>
      <c r="CR17" s="811">
        <v>0.83224502245231791</v>
      </c>
      <c r="CS17" s="422">
        <v>0.82217670419379607</v>
      </c>
      <c r="CT17" s="428">
        <v>5988.92</v>
      </c>
      <c r="CU17" s="429">
        <v>6076.55</v>
      </c>
      <c r="CV17" s="915">
        <v>87.630000000000109</v>
      </c>
      <c r="CW17" s="425">
        <v>1.4632020464457716E-2</v>
      </c>
      <c r="CX17" s="421">
        <v>3.5425975660166313E-3</v>
      </c>
      <c r="CY17" s="422">
        <v>3.2672444903965609E-3</v>
      </c>
      <c r="CZ17" s="428">
        <v>98205.91</v>
      </c>
      <c r="DA17" s="429">
        <v>86262.47</v>
      </c>
      <c r="DB17" s="915">
        <v>-11943.440000000002</v>
      </c>
      <c r="DC17" s="425">
        <v>-0.12161630598402888</v>
      </c>
      <c r="DD17" s="421">
        <v>5.8091278182785602E-2</v>
      </c>
      <c r="DE17" s="422">
        <v>4.6381677075889874E-2</v>
      </c>
      <c r="DF17" s="428">
        <v>1607.84</v>
      </c>
      <c r="DG17" s="429">
        <v>2102.0700000000002</v>
      </c>
      <c r="DH17" s="915">
        <v>494.23000000000025</v>
      </c>
      <c r="DI17" s="425">
        <v>0.30738755100009968</v>
      </c>
      <c r="DJ17" s="421">
        <v>9.5107800246858865E-4</v>
      </c>
      <c r="DK17" s="421">
        <v>1.1302427571447447E-3</v>
      </c>
      <c r="DL17" s="428">
        <v>1690544.83</v>
      </c>
      <c r="DM17" s="429">
        <v>1859839.39</v>
      </c>
      <c r="DN17" s="915">
        <v>169294.55999999982</v>
      </c>
      <c r="DO17" s="422">
        <v>0.10014201161409</v>
      </c>
      <c r="DP17" s="428">
        <v>82334.52</v>
      </c>
      <c r="DQ17" s="429">
        <v>82334.52</v>
      </c>
      <c r="DR17" s="915">
        <v>0</v>
      </c>
      <c r="DS17" s="425">
        <v>0</v>
      </c>
      <c r="DT17" s="421">
        <v>0.25635041130726893</v>
      </c>
      <c r="DU17" s="422">
        <v>0.21708236021196076</v>
      </c>
      <c r="DV17" s="429">
        <v>182735.99</v>
      </c>
      <c r="DW17" s="429">
        <v>227681.58</v>
      </c>
      <c r="DX17" s="915">
        <v>44945.59</v>
      </c>
      <c r="DY17" s="425">
        <v>0.24595915670470825</v>
      </c>
      <c r="DZ17" s="421">
        <v>0.56895268469581139</v>
      </c>
      <c r="EA17" s="421">
        <v>0.60030294417442831</v>
      </c>
      <c r="EB17" s="428">
        <v>0</v>
      </c>
      <c r="EC17" s="429">
        <v>0</v>
      </c>
      <c r="ED17" s="915">
        <v>0</v>
      </c>
      <c r="EE17" s="425">
        <v>0</v>
      </c>
      <c r="EF17" s="421">
        <v>0</v>
      </c>
      <c r="EG17" s="422">
        <v>0</v>
      </c>
      <c r="EH17" s="428">
        <v>0</v>
      </c>
      <c r="EI17" s="429">
        <v>0</v>
      </c>
      <c r="EJ17" s="915">
        <v>0</v>
      </c>
      <c r="EK17" s="425">
        <v>0</v>
      </c>
      <c r="EL17" s="421">
        <v>0</v>
      </c>
      <c r="EM17" s="422">
        <v>0</v>
      </c>
      <c r="EN17" s="429">
        <v>24790.19</v>
      </c>
      <c r="EO17" s="429">
        <v>24879.33</v>
      </c>
      <c r="EP17" s="915">
        <v>89.140000000003056</v>
      </c>
      <c r="EQ17" s="425">
        <v>3.5957772005782555E-3</v>
      </c>
      <c r="ER17" s="421">
        <v>7.7184823606008077E-2</v>
      </c>
      <c r="ES17" s="422">
        <v>6.5596589096435384E-2</v>
      </c>
      <c r="ET17" s="428">
        <v>0</v>
      </c>
      <c r="EU17" s="429">
        <v>0</v>
      </c>
      <c r="EV17" s="915">
        <v>0</v>
      </c>
      <c r="EW17" s="425">
        <v>0</v>
      </c>
      <c r="EX17" s="421">
        <v>0</v>
      </c>
      <c r="EY17" s="422">
        <v>0</v>
      </c>
      <c r="EZ17" s="428">
        <v>31318.89</v>
      </c>
      <c r="FA17" s="429">
        <v>44382.37</v>
      </c>
      <c r="FB17" s="915">
        <v>13063.480000000003</v>
      </c>
      <c r="FC17" s="425">
        <v>0.41711184527931877</v>
      </c>
      <c r="FD17" s="421">
        <v>9.7512080390911499E-2</v>
      </c>
      <c r="FE17" s="422">
        <v>0.11701810651717555</v>
      </c>
      <c r="FF17" s="428">
        <v>0</v>
      </c>
      <c r="FG17" s="429">
        <v>0</v>
      </c>
      <c r="FH17" s="915">
        <v>0</v>
      </c>
      <c r="FI17" s="425">
        <v>0</v>
      </c>
      <c r="FJ17" s="421">
        <v>0</v>
      </c>
      <c r="FK17" s="422">
        <v>0</v>
      </c>
      <c r="FL17" s="428">
        <v>0</v>
      </c>
      <c r="FM17" s="429">
        <v>0</v>
      </c>
      <c r="FN17" s="915">
        <v>0</v>
      </c>
      <c r="FO17" s="425">
        <v>0</v>
      </c>
      <c r="FP17" s="421">
        <v>0</v>
      </c>
      <c r="FQ17" s="422">
        <v>0</v>
      </c>
      <c r="FR17" s="428">
        <v>31318.89</v>
      </c>
      <c r="FS17" s="429">
        <v>44382.37</v>
      </c>
      <c r="FT17" s="915">
        <v>13063.480000000003</v>
      </c>
      <c r="FU17" s="425">
        <v>0.41711184527931877</v>
      </c>
      <c r="FV17" s="421">
        <v>9.7512080390911499E-2</v>
      </c>
      <c r="FW17" s="422">
        <v>0.11701810651717555</v>
      </c>
      <c r="FX17" s="429">
        <v>0</v>
      </c>
      <c r="FY17" s="429">
        <v>0</v>
      </c>
      <c r="FZ17" s="915">
        <v>0</v>
      </c>
      <c r="GA17" s="421">
        <v>0</v>
      </c>
      <c r="GB17" s="811">
        <v>0</v>
      </c>
      <c r="GC17" s="422">
        <v>0</v>
      </c>
      <c r="GD17" s="429">
        <v>0</v>
      </c>
      <c r="GE17" s="429">
        <v>0</v>
      </c>
      <c r="GF17" s="915">
        <v>0</v>
      </c>
      <c r="GG17" s="421">
        <v>0</v>
      </c>
      <c r="GH17" s="811">
        <v>0</v>
      </c>
      <c r="GI17" s="422">
        <v>0</v>
      </c>
      <c r="GJ17" s="428">
        <v>321179.59000000003</v>
      </c>
      <c r="GK17" s="429">
        <v>379277.8</v>
      </c>
      <c r="GL17" s="915">
        <v>58098.209999999963</v>
      </c>
      <c r="GM17" s="422">
        <v>0.18089010575049291</v>
      </c>
    </row>
    <row r="18" spans="1:195" s="759" customFormat="1" ht="17.25" customHeight="1">
      <c r="A18" s="758" t="s">
        <v>0</v>
      </c>
      <c r="B18" s="428">
        <v>33779.19</v>
      </c>
      <c r="C18" s="429">
        <v>110161.27</v>
      </c>
      <c r="D18" s="915">
        <v>76382.080000000002</v>
      </c>
      <c r="E18" s="425">
        <v>2.2612170392481286</v>
      </c>
      <c r="F18" s="421">
        <v>1.9200364208607948E-2</v>
      </c>
      <c r="G18" s="421">
        <v>5.942331043327255E-2</v>
      </c>
      <c r="H18" s="428">
        <v>0</v>
      </c>
      <c r="I18" s="429">
        <v>0</v>
      </c>
      <c r="J18" s="915">
        <v>0</v>
      </c>
      <c r="K18" s="425">
        <v>0</v>
      </c>
      <c r="L18" s="810">
        <v>0</v>
      </c>
      <c r="M18" s="810">
        <v>0</v>
      </c>
      <c r="N18" s="428">
        <v>868403.89</v>
      </c>
      <c r="O18" s="429">
        <v>930561.56</v>
      </c>
      <c r="P18" s="915">
        <v>62157.670000000042</v>
      </c>
      <c r="Q18" s="425">
        <v>7.1576913364586658E-2</v>
      </c>
      <c r="R18" s="811">
        <v>0.49360777946930967</v>
      </c>
      <c r="S18" s="425">
        <v>0.50196451490755678</v>
      </c>
      <c r="T18" s="421">
        <v>0.72305507652538692</v>
      </c>
      <c r="U18" s="422">
        <v>0.74739965897698846</v>
      </c>
      <c r="V18" s="428">
        <v>0</v>
      </c>
      <c r="W18" s="429">
        <v>0</v>
      </c>
      <c r="X18" s="915">
        <v>0</v>
      </c>
      <c r="Y18" s="425">
        <v>0</v>
      </c>
      <c r="Z18" s="421">
        <v>0</v>
      </c>
      <c r="AA18" s="421">
        <v>0</v>
      </c>
      <c r="AB18" s="428">
        <v>671636.26</v>
      </c>
      <c r="AC18" s="429">
        <v>672254.11</v>
      </c>
      <c r="AD18" s="915">
        <v>617.84999999997672</v>
      </c>
      <c r="AE18" s="425">
        <v>9.1991757562341365E-4</v>
      </c>
      <c r="AF18" s="421">
        <v>0.3817634705778114</v>
      </c>
      <c r="AG18" s="421">
        <v>0.36262803314244063</v>
      </c>
      <c r="AH18" s="428">
        <v>64524.25</v>
      </c>
      <c r="AI18" s="429">
        <v>31282.67</v>
      </c>
      <c r="AJ18" s="915">
        <v>-33241.58</v>
      </c>
      <c r="AK18" s="425">
        <v>-0.51517964176259312</v>
      </c>
      <c r="AL18" s="421">
        <v>3.6676104438480357E-2</v>
      </c>
      <c r="AM18" s="421">
        <v>1.6874531408285525E-2</v>
      </c>
      <c r="AN18" s="428">
        <v>0</v>
      </c>
      <c r="AO18" s="429">
        <v>0</v>
      </c>
      <c r="AP18" s="915">
        <v>0</v>
      </c>
      <c r="AQ18" s="425">
        <v>0</v>
      </c>
      <c r="AR18" s="810">
        <v>0</v>
      </c>
      <c r="AS18" s="810">
        <v>0</v>
      </c>
      <c r="AT18" s="428">
        <v>14098.64</v>
      </c>
      <c r="AU18" s="429">
        <v>13095.48</v>
      </c>
      <c r="AV18" s="915">
        <v>-1003.1599999999999</v>
      </c>
      <c r="AW18" s="425">
        <v>-7.1152962271538236E-2</v>
      </c>
      <c r="AX18" s="421">
        <v>8.0137807580953919E-3</v>
      </c>
      <c r="AY18" s="421">
        <v>7.0639778691069192E-3</v>
      </c>
      <c r="AZ18" s="428">
        <v>106857.22</v>
      </c>
      <c r="BA18" s="429">
        <v>96484.26</v>
      </c>
      <c r="BB18" s="915">
        <v>-10372.960000000006</v>
      </c>
      <c r="BC18" s="425">
        <v>-9.7073085000714099E-2</v>
      </c>
      <c r="BD18" s="421">
        <v>6.0738506231775985E-2</v>
      </c>
      <c r="BE18" s="421">
        <v>5.2045643027759041E-2</v>
      </c>
      <c r="BF18" s="428">
        <v>1759299.44</v>
      </c>
      <c r="BG18" s="429">
        <v>1853839.33</v>
      </c>
      <c r="BH18" s="915">
        <v>94539.89000000013</v>
      </c>
      <c r="BI18" s="421">
        <v>5.3737236453619365E-2</v>
      </c>
      <c r="BJ18" s="428">
        <v>3959.09</v>
      </c>
      <c r="BK18" s="429">
        <v>2875.83</v>
      </c>
      <c r="BL18" s="915">
        <v>-1083.2600000000002</v>
      </c>
      <c r="BM18" s="421">
        <v>-0.27361338085267073</v>
      </c>
      <c r="BN18" s="811">
        <v>2.6646021214556189E-3</v>
      </c>
      <c r="BO18" s="422">
        <v>1.875712189883595E-3</v>
      </c>
      <c r="BP18" s="428">
        <v>0</v>
      </c>
      <c r="BQ18" s="429">
        <v>0</v>
      </c>
      <c r="BR18" s="915">
        <v>0</v>
      </c>
      <c r="BS18" s="425">
        <v>0</v>
      </c>
      <c r="BT18" s="421">
        <v>0</v>
      </c>
      <c r="BU18" s="421">
        <v>0</v>
      </c>
      <c r="BV18" s="428">
        <v>0</v>
      </c>
      <c r="BW18" s="429">
        <v>0</v>
      </c>
      <c r="BX18" s="915">
        <v>0</v>
      </c>
      <c r="BY18" s="425">
        <v>0</v>
      </c>
      <c r="BZ18" s="421">
        <v>0</v>
      </c>
      <c r="CA18" s="421">
        <v>0</v>
      </c>
      <c r="CB18" s="428">
        <v>149197.68</v>
      </c>
      <c r="CC18" s="429">
        <v>143956.14000000001</v>
      </c>
      <c r="CD18" s="915">
        <v>-5241.539999999979</v>
      </c>
      <c r="CE18" s="425">
        <v>-3.5131511428327704E-2</v>
      </c>
      <c r="CF18" s="421">
        <v>0.10041510919030801</v>
      </c>
      <c r="CG18" s="421">
        <v>9.3892993190344845E-2</v>
      </c>
      <c r="CH18" s="428">
        <v>73136.94</v>
      </c>
      <c r="CI18" s="429">
        <v>80165.05</v>
      </c>
      <c r="CJ18" s="915">
        <v>7028.1100000000006</v>
      </c>
      <c r="CK18" s="425">
        <v>9.6095215359023781E-2</v>
      </c>
      <c r="CL18" s="421">
        <v>4.9223646211824512E-2</v>
      </c>
      <c r="CM18" s="421">
        <v>5.2286317858714841E-2</v>
      </c>
      <c r="CN18" s="428">
        <v>1201020.3899999999</v>
      </c>
      <c r="CO18" s="429">
        <v>1245065.54</v>
      </c>
      <c r="CP18" s="915">
        <v>44045.15000000014</v>
      </c>
      <c r="CQ18" s="425">
        <v>3.6673107606441338E-2</v>
      </c>
      <c r="CR18" s="811">
        <v>0.808327539688528</v>
      </c>
      <c r="CS18" s="422">
        <v>0.81207324862109398</v>
      </c>
      <c r="CT18" s="428">
        <v>9047.93</v>
      </c>
      <c r="CU18" s="429">
        <v>9646.1</v>
      </c>
      <c r="CV18" s="915">
        <v>598.17000000000007</v>
      </c>
      <c r="CW18" s="425">
        <v>6.6111254176369635E-2</v>
      </c>
      <c r="CX18" s="421">
        <v>6.0895643879734828E-3</v>
      </c>
      <c r="CY18" s="422">
        <v>6.2915079663388119E-3</v>
      </c>
      <c r="CZ18" s="428">
        <v>44367.23</v>
      </c>
      <c r="DA18" s="429">
        <v>49004.19</v>
      </c>
      <c r="DB18" s="915">
        <v>4636.9599999999991</v>
      </c>
      <c r="DC18" s="425">
        <v>0.10451317334888834</v>
      </c>
      <c r="DD18" s="421">
        <v>2.9860653630281044E-2</v>
      </c>
      <c r="DE18" s="422">
        <v>3.1962166240136508E-2</v>
      </c>
      <c r="DF18" s="428">
        <v>5079.8100000000004</v>
      </c>
      <c r="DG18" s="429">
        <v>2480.79</v>
      </c>
      <c r="DH18" s="915">
        <v>-2599.0200000000004</v>
      </c>
      <c r="DI18" s="425">
        <v>-0.5116372462749591</v>
      </c>
      <c r="DJ18" s="421">
        <v>3.4188847696292502E-3</v>
      </c>
      <c r="DK18" s="421">
        <v>1.6180539334874884E-3</v>
      </c>
      <c r="DL18" s="428">
        <v>1485809.07</v>
      </c>
      <c r="DM18" s="429">
        <v>1533193.64</v>
      </c>
      <c r="DN18" s="915">
        <v>47384.569999999832</v>
      </c>
      <c r="DO18" s="422">
        <v>3.1891425995938923E-2</v>
      </c>
      <c r="DP18" s="428">
        <v>66006.5</v>
      </c>
      <c r="DQ18" s="429">
        <v>66006.5</v>
      </c>
      <c r="DR18" s="915">
        <v>0</v>
      </c>
      <c r="DS18" s="425">
        <v>0</v>
      </c>
      <c r="DT18" s="421">
        <v>0.24134853450233001</v>
      </c>
      <c r="DU18" s="422">
        <v>0.20585493583728082</v>
      </c>
      <c r="DV18" s="429">
        <v>36721.33</v>
      </c>
      <c r="DW18" s="429">
        <v>36721.33</v>
      </c>
      <c r="DX18" s="915">
        <v>0</v>
      </c>
      <c r="DY18" s="425">
        <v>0</v>
      </c>
      <c r="DZ18" s="421">
        <v>0.13426918834473039</v>
      </c>
      <c r="EA18" s="421">
        <v>0.11452307016747769</v>
      </c>
      <c r="EB18" s="428">
        <v>0</v>
      </c>
      <c r="EC18" s="429">
        <v>0</v>
      </c>
      <c r="ED18" s="915">
        <v>0</v>
      </c>
      <c r="EE18" s="425">
        <v>0</v>
      </c>
      <c r="EF18" s="421">
        <v>0</v>
      </c>
      <c r="EG18" s="422">
        <v>0</v>
      </c>
      <c r="EH18" s="428">
        <v>0</v>
      </c>
      <c r="EI18" s="429">
        <v>0</v>
      </c>
      <c r="EJ18" s="915">
        <v>0</v>
      </c>
      <c r="EK18" s="425">
        <v>0</v>
      </c>
      <c r="EL18" s="421">
        <v>0</v>
      </c>
      <c r="EM18" s="422">
        <v>0</v>
      </c>
      <c r="EN18" s="429">
        <v>5659.17</v>
      </c>
      <c r="EO18" s="429">
        <v>5671.67</v>
      </c>
      <c r="EP18" s="915">
        <v>12.5</v>
      </c>
      <c r="EQ18" s="425">
        <v>2.2088044713270672E-3</v>
      </c>
      <c r="ER18" s="421">
        <v>2.0692392203791307E-2</v>
      </c>
      <c r="ES18" s="422">
        <v>1.7688277123317105E-2</v>
      </c>
      <c r="ET18" s="428">
        <v>122362.37</v>
      </c>
      <c r="EU18" s="429">
        <v>180994.03</v>
      </c>
      <c r="EV18" s="915">
        <v>58631.66</v>
      </c>
      <c r="EW18" s="425">
        <v>0.47916414172102095</v>
      </c>
      <c r="EX18" s="421">
        <v>0.44741015926813071</v>
      </c>
      <c r="EY18" s="422">
        <v>0.56446735446631591</v>
      </c>
      <c r="EZ18" s="428">
        <v>42741</v>
      </c>
      <c r="FA18" s="429">
        <v>31252.16</v>
      </c>
      <c r="FB18" s="915">
        <v>-11488.84</v>
      </c>
      <c r="FC18" s="425">
        <v>-0.26880138508691886</v>
      </c>
      <c r="FD18" s="421">
        <v>0.15627972568101758</v>
      </c>
      <c r="FE18" s="422">
        <v>9.7466331218538094E-2</v>
      </c>
      <c r="FF18" s="428">
        <v>0</v>
      </c>
      <c r="FG18" s="429">
        <v>0</v>
      </c>
      <c r="FH18" s="915">
        <v>0</v>
      </c>
      <c r="FI18" s="425">
        <v>0</v>
      </c>
      <c r="FJ18" s="421">
        <v>0</v>
      </c>
      <c r="FK18" s="422">
        <v>0</v>
      </c>
      <c r="FL18" s="428">
        <v>0</v>
      </c>
      <c r="FM18" s="429">
        <v>0</v>
      </c>
      <c r="FN18" s="915">
        <v>0</v>
      </c>
      <c r="FO18" s="425">
        <v>0</v>
      </c>
      <c r="FP18" s="421">
        <v>0</v>
      </c>
      <c r="FQ18" s="422">
        <v>0</v>
      </c>
      <c r="FR18" s="428">
        <v>165103.37</v>
      </c>
      <c r="FS18" s="429">
        <v>212246.19</v>
      </c>
      <c r="FT18" s="915">
        <v>47142.820000000007</v>
      </c>
      <c r="FU18" s="425">
        <v>0.28553517714387061</v>
      </c>
      <c r="FV18" s="421">
        <v>0.60368988494914833</v>
      </c>
      <c r="FW18" s="422">
        <v>0.661933685684854</v>
      </c>
      <c r="FX18" s="429">
        <v>0</v>
      </c>
      <c r="FY18" s="429">
        <v>0</v>
      </c>
      <c r="FZ18" s="915">
        <v>0</v>
      </c>
      <c r="GA18" s="421">
        <v>0</v>
      </c>
      <c r="GB18" s="811">
        <v>0</v>
      </c>
      <c r="GC18" s="422">
        <v>0</v>
      </c>
      <c r="GD18" s="429">
        <v>0</v>
      </c>
      <c r="GE18" s="429">
        <v>0</v>
      </c>
      <c r="GF18" s="915">
        <v>0</v>
      </c>
      <c r="GG18" s="421">
        <v>0</v>
      </c>
      <c r="GH18" s="811">
        <v>0</v>
      </c>
      <c r="GI18" s="422">
        <v>0</v>
      </c>
      <c r="GJ18" s="428">
        <v>273490.37</v>
      </c>
      <c r="GK18" s="429">
        <v>320645.7</v>
      </c>
      <c r="GL18" s="915">
        <v>47155.330000000016</v>
      </c>
      <c r="GM18" s="422">
        <v>0.17242044025169886</v>
      </c>
    </row>
    <row r="19" spans="1:195" s="759" customFormat="1" ht="17.25" customHeight="1">
      <c r="A19" s="758" t="s">
        <v>507</v>
      </c>
      <c r="B19" s="428">
        <v>20433.919999999998</v>
      </c>
      <c r="C19" s="429">
        <v>28930.99</v>
      </c>
      <c r="D19" s="915">
        <v>8497.0700000000033</v>
      </c>
      <c r="E19" s="425">
        <v>0.41583161723252338</v>
      </c>
      <c r="F19" s="421">
        <v>1.2941412166166989E-2</v>
      </c>
      <c r="G19" s="421">
        <v>1.6084922504600155E-2</v>
      </c>
      <c r="H19" s="428">
        <v>0</v>
      </c>
      <c r="I19" s="429">
        <v>0</v>
      </c>
      <c r="J19" s="915">
        <v>0</v>
      </c>
      <c r="K19" s="425">
        <v>0</v>
      </c>
      <c r="L19" s="810">
        <v>0</v>
      </c>
      <c r="M19" s="810">
        <v>0</v>
      </c>
      <c r="N19" s="428">
        <v>885773.33</v>
      </c>
      <c r="O19" s="429">
        <v>918521.56</v>
      </c>
      <c r="P19" s="915">
        <v>32748.230000000098</v>
      </c>
      <c r="Q19" s="425">
        <v>3.6971343447425878E-2</v>
      </c>
      <c r="R19" s="811">
        <v>0.56098671959801383</v>
      </c>
      <c r="S19" s="425">
        <v>0.51067551132555233</v>
      </c>
      <c r="T19" s="421">
        <v>0.87194891135111441</v>
      </c>
      <c r="U19" s="422">
        <v>0.75851382049521643</v>
      </c>
      <c r="V19" s="428">
        <v>0</v>
      </c>
      <c r="W19" s="429">
        <v>0</v>
      </c>
      <c r="X19" s="915">
        <v>0</v>
      </c>
      <c r="Y19" s="425">
        <v>0</v>
      </c>
      <c r="Z19" s="421">
        <v>0</v>
      </c>
      <c r="AA19" s="421">
        <v>0</v>
      </c>
      <c r="AB19" s="428">
        <v>548985.63</v>
      </c>
      <c r="AC19" s="429">
        <v>685954.21</v>
      </c>
      <c r="AD19" s="915">
        <v>136968.57999999996</v>
      </c>
      <c r="AE19" s="425">
        <v>0.24949392573353871</v>
      </c>
      <c r="AF19" s="421">
        <v>0.34768900490619764</v>
      </c>
      <c r="AG19" s="421">
        <v>0.38137375560097392</v>
      </c>
      <c r="AH19" s="428">
        <v>20911.22</v>
      </c>
      <c r="AI19" s="429">
        <v>33186.94</v>
      </c>
      <c r="AJ19" s="915">
        <v>12275.720000000001</v>
      </c>
      <c r="AK19" s="425">
        <v>0.58703987620043219</v>
      </c>
      <c r="AL19" s="421">
        <v>1.3243700519400804E-2</v>
      </c>
      <c r="AM19" s="421">
        <v>1.8451126562375332E-2</v>
      </c>
      <c r="AN19" s="428">
        <v>3423.09</v>
      </c>
      <c r="AO19" s="429">
        <v>3475.39</v>
      </c>
      <c r="AP19" s="915">
        <v>52.299999999999727</v>
      </c>
      <c r="AQ19" s="425">
        <v>1.5278593317733312E-2</v>
      </c>
      <c r="AR19" s="810">
        <v>2.1679451897572547E-3</v>
      </c>
      <c r="AS19" s="810">
        <v>1.9322317979185064E-3</v>
      </c>
      <c r="AT19" s="428">
        <v>14323.16</v>
      </c>
      <c r="AU19" s="429">
        <v>14958.39</v>
      </c>
      <c r="AV19" s="915">
        <v>635.22999999999956</v>
      </c>
      <c r="AW19" s="425">
        <v>4.4349850172727218E-2</v>
      </c>
      <c r="AX19" s="421">
        <v>9.0712852493283896E-3</v>
      </c>
      <c r="AY19" s="421">
        <v>8.3164988112603786E-3</v>
      </c>
      <c r="AZ19" s="428">
        <v>85105.61</v>
      </c>
      <c r="BA19" s="429">
        <v>113612.83</v>
      </c>
      <c r="BB19" s="915">
        <v>28507.22</v>
      </c>
      <c r="BC19" s="425">
        <v>0.33496287730033308</v>
      </c>
      <c r="BD19" s="421">
        <v>5.3899926037836256E-2</v>
      </c>
      <c r="BE19" s="421">
        <v>6.3165953397319327E-2</v>
      </c>
      <c r="BF19" s="428">
        <v>1578955.97</v>
      </c>
      <c r="BG19" s="429">
        <v>1798640.31</v>
      </c>
      <c r="BH19" s="915">
        <v>219684.34000000008</v>
      </c>
      <c r="BI19" s="421">
        <v>0.1391326573849935</v>
      </c>
      <c r="BJ19" s="428">
        <v>7991.27</v>
      </c>
      <c r="BK19" s="429">
        <v>6790.7</v>
      </c>
      <c r="BL19" s="915">
        <v>-1200.5700000000006</v>
      </c>
      <c r="BM19" s="421">
        <v>-0.15023519415562239</v>
      </c>
      <c r="BN19" s="811">
        <v>6.0544924702796293E-3</v>
      </c>
      <c r="BO19" s="422">
        <v>4.4942121804619406E-3</v>
      </c>
      <c r="BP19" s="428">
        <v>0</v>
      </c>
      <c r="BQ19" s="429">
        <v>0</v>
      </c>
      <c r="BR19" s="915">
        <v>0</v>
      </c>
      <c r="BS19" s="425">
        <v>0</v>
      </c>
      <c r="BT19" s="421">
        <v>0</v>
      </c>
      <c r="BU19" s="421">
        <v>0</v>
      </c>
      <c r="BV19" s="428">
        <v>0</v>
      </c>
      <c r="BW19" s="429">
        <v>0</v>
      </c>
      <c r="BX19" s="915">
        <v>0</v>
      </c>
      <c r="BY19" s="425">
        <v>0</v>
      </c>
      <c r="BZ19" s="421">
        <v>0</v>
      </c>
      <c r="CA19" s="421">
        <v>0</v>
      </c>
      <c r="CB19" s="428">
        <v>152781.54999999999</v>
      </c>
      <c r="CC19" s="429">
        <v>138734.20000000001</v>
      </c>
      <c r="CD19" s="915">
        <v>-14047.349999999977</v>
      </c>
      <c r="CE19" s="425">
        <v>-9.1944020727633524E-2</v>
      </c>
      <c r="CF19" s="421">
        <v>0.11575315864345098</v>
      </c>
      <c r="CG19" s="421">
        <v>9.1816886548756832E-2</v>
      </c>
      <c r="CH19" s="428">
        <v>78866.87</v>
      </c>
      <c r="CI19" s="429">
        <v>81504.7</v>
      </c>
      <c r="CJ19" s="915">
        <v>2637.8300000000017</v>
      </c>
      <c r="CK19" s="425">
        <v>3.3446617064934896E-2</v>
      </c>
      <c r="CL19" s="421">
        <v>5.9752563806444073E-2</v>
      </c>
      <c r="CM19" s="421">
        <v>5.3941333810195752E-2</v>
      </c>
      <c r="CN19" s="428">
        <v>1015854.62</v>
      </c>
      <c r="CO19" s="429">
        <v>1210949.01</v>
      </c>
      <c r="CP19" s="915">
        <v>195094.39</v>
      </c>
      <c r="CQ19" s="425">
        <v>0.19204951787294133</v>
      </c>
      <c r="CR19" s="811">
        <v>0.76965039945950686</v>
      </c>
      <c r="CS19" s="422">
        <v>0.8014286878613881</v>
      </c>
      <c r="CT19" s="428">
        <v>8190.44</v>
      </c>
      <c r="CU19" s="429">
        <v>8265.73</v>
      </c>
      <c r="CV19" s="915">
        <v>75.289999999999964</v>
      </c>
      <c r="CW19" s="425">
        <v>9.1924243386191668E-3</v>
      </c>
      <c r="CX19" s="421">
        <v>6.2053912967872538E-3</v>
      </c>
      <c r="CY19" s="422">
        <v>5.4704146032676561E-3</v>
      </c>
      <c r="CZ19" s="428">
        <v>11621.62</v>
      </c>
      <c r="DA19" s="429">
        <v>13635.42</v>
      </c>
      <c r="DB19" s="915">
        <v>2013.7999999999993</v>
      </c>
      <c r="DC19" s="425">
        <v>0.17328048929495193</v>
      </c>
      <c r="DD19" s="421">
        <v>8.8049847874557049E-3</v>
      </c>
      <c r="DE19" s="422">
        <v>9.0241758065758102E-3</v>
      </c>
      <c r="DF19" s="428">
        <v>44584.62</v>
      </c>
      <c r="DG19" s="429">
        <v>51108.1</v>
      </c>
      <c r="DH19" s="915">
        <v>6523.4799999999959</v>
      </c>
      <c r="DI19" s="425">
        <v>0.14631682405277863</v>
      </c>
      <c r="DJ19" s="421">
        <v>3.3779017112458794E-2</v>
      </c>
      <c r="DK19" s="421">
        <v>3.382429580754074E-2</v>
      </c>
      <c r="DL19" s="428">
        <v>1319890.98</v>
      </c>
      <c r="DM19" s="429">
        <v>1510987.85</v>
      </c>
      <c r="DN19" s="915">
        <v>191096.87000000011</v>
      </c>
      <c r="DO19" s="422">
        <v>0.14478231376352016</v>
      </c>
      <c r="DP19" s="428">
        <v>183066.06</v>
      </c>
      <c r="DQ19" s="429">
        <v>183066.06</v>
      </c>
      <c r="DR19" s="915">
        <v>0</v>
      </c>
      <c r="DS19" s="425">
        <v>0</v>
      </c>
      <c r="DT19" s="421">
        <v>0.70664147659015897</v>
      </c>
      <c r="DU19" s="422">
        <v>0.63641402545279813</v>
      </c>
      <c r="DV19" s="429">
        <v>37220.74</v>
      </c>
      <c r="DW19" s="429">
        <v>40804.199999999997</v>
      </c>
      <c r="DX19" s="915">
        <v>3583.4599999999991</v>
      </c>
      <c r="DY19" s="425">
        <v>9.6275893493788664E-2</v>
      </c>
      <c r="DZ19" s="421">
        <v>0.1436733749192963</v>
      </c>
      <c r="EA19" s="421">
        <v>0.14185242844785681</v>
      </c>
      <c r="EB19" s="428">
        <v>0</v>
      </c>
      <c r="EC19" s="429">
        <v>0</v>
      </c>
      <c r="ED19" s="915">
        <v>0</v>
      </c>
      <c r="EE19" s="425">
        <v>0</v>
      </c>
      <c r="EF19" s="421">
        <v>0</v>
      </c>
      <c r="EG19" s="422">
        <v>0</v>
      </c>
      <c r="EH19" s="428">
        <v>0</v>
      </c>
      <c r="EI19" s="429">
        <v>0</v>
      </c>
      <c r="EJ19" s="915">
        <v>0</v>
      </c>
      <c r="EK19" s="425">
        <v>0</v>
      </c>
      <c r="EL19" s="421">
        <v>0</v>
      </c>
      <c r="EM19" s="422">
        <v>0</v>
      </c>
      <c r="EN19" s="429">
        <v>2090.61</v>
      </c>
      <c r="EO19" s="429">
        <v>1663.38</v>
      </c>
      <c r="EP19" s="915">
        <v>-427.23</v>
      </c>
      <c r="EQ19" s="425">
        <v>-0.20435662318653408</v>
      </c>
      <c r="ER19" s="421">
        <v>8.0698286584315639E-3</v>
      </c>
      <c r="ES19" s="422">
        <v>5.7826030759479683E-3</v>
      </c>
      <c r="ET19" s="428">
        <v>36628.370000000003</v>
      </c>
      <c r="EU19" s="429">
        <v>68879.48</v>
      </c>
      <c r="EV19" s="915">
        <v>32251.109999999993</v>
      </c>
      <c r="EW19" s="425">
        <v>0.88049536465859635</v>
      </c>
      <c r="EX19" s="421">
        <v>0.1413868057349936</v>
      </c>
      <c r="EY19" s="422">
        <v>0.23945381868105697</v>
      </c>
      <c r="EZ19" s="428">
        <v>24257.17</v>
      </c>
      <c r="FA19" s="429">
        <v>17437.3</v>
      </c>
      <c r="FB19" s="915">
        <v>-6819.869999999999</v>
      </c>
      <c r="FC19" s="425">
        <v>-0.28114862533428259</v>
      </c>
      <c r="FD19" s="421">
        <v>9.3633535493681919E-2</v>
      </c>
      <c r="FE19" s="422">
        <v>6.061933209262315E-2</v>
      </c>
      <c r="FF19" s="428">
        <v>0</v>
      </c>
      <c r="FG19" s="429">
        <v>0</v>
      </c>
      <c r="FH19" s="915">
        <v>0</v>
      </c>
      <c r="FI19" s="425">
        <v>0</v>
      </c>
      <c r="FJ19" s="421">
        <v>0</v>
      </c>
      <c r="FK19" s="422">
        <v>0</v>
      </c>
      <c r="FL19" s="428">
        <v>-24197.97</v>
      </c>
      <c r="FM19" s="429">
        <v>-24197.97</v>
      </c>
      <c r="FN19" s="915">
        <v>0</v>
      </c>
      <c r="FO19" s="425">
        <v>0</v>
      </c>
      <c r="FP19" s="421">
        <v>-9.3405021396562357E-2</v>
      </c>
      <c r="FQ19" s="422">
        <v>-8.4122242514456505E-2</v>
      </c>
      <c r="FR19" s="428">
        <v>36687.57</v>
      </c>
      <c r="FS19" s="429">
        <v>62118.82</v>
      </c>
      <c r="FT19" s="915">
        <v>25431.25</v>
      </c>
      <c r="FU19" s="425">
        <v>0.69318436734839617</v>
      </c>
      <c r="FV19" s="421">
        <v>0.14161531983211315</v>
      </c>
      <c r="FW19" s="422">
        <v>0.21595094302339704</v>
      </c>
      <c r="FX19" s="429">
        <v>0</v>
      </c>
      <c r="FY19" s="429">
        <v>0</v>
      </c>
      <c r="FZ19" s="915">
        <v>0</v>
      </c>
      <c r="GA19" s="421">
        <v>0</v>
      </c>
      <c r="GB19" s="811">
        <v>0</v>
      </c>
      <c r="GC19" s="422">
        <v>0</v>
      </c>
      <c r="GD19" s="429">
        <v>0</v>
      </c>
      <c r="GE19" s="429">
        <v>0</v>
      </c>
      <c r="GF19" s="915">
        <v>0</v>
      </c>
      <c r="GG19" s="421">
        <v>0</v>
      </c>
      <c r="GH19" s="811">
        <v>0</v>
      </c>
      <c r="GI19" s="422">
        <v>0</v>
      </c>
      <c r="GJ19" s="428">
        <v>259064.98</v>
      </c>
      <c r="GK19" s="429">
        <v>287652.46000000002</v>
      </c>
      <c r="GL19" s="915">
        <v>28587.48000000001</v>
      </c>
      <c r="GM19" s="422">
        <v>0.11034868549195653</v>
      </c>
    </row>
    <row r="20" spans="1:195" s="759" customFormat="1" ht="17.25" customHeight="1">
      <c r="A20" s="758" t="s">
        <v>7</v>
      </c>
      <c r="B20" s="428">
        <v>65912.33</v>
      </c>
      <c r="C20" s="429">
        <v>93505.12</v>
      </c>
      <c r="D20" s="915">
        <v>27592.789999999994</v>
      </c>
      <c r="E20" s="425">
        <v>0.41862865415317579</v>
      </c>
      <c r="F20" s="421">
        <v>5.4264255722927139E-2</v>
      </c>
      <c r="G20" s="421">
        <v>6.8288760924462344E-2</v>
      </c>
      <c r="H20" s="428">
        <v>0</v>
      </c>
      <c r="I20" s="429">
        <v>0</v>
      </c>
      <c r="J20" s="915">
        <v>0</v>
      </c>
      <c r="K20" s="425">
        <v>0</v>
      </c>
      <c r="L20" s="810">
        <v>0</v>
      </c>
      <c r="M20" s="810">
        <v>0</v>
      </c>
      <c r="N20" s="428">
        <v>676167.36</v>
      </c>
      <c r="O20" s="429">
        <v>736466.49</v>
      </c>
      <c r="P20" s="915">
        <v>60299.130000000005</v>
      </c>
      <c r="Q20" s="425">
        <v>8.9177818343671611E-2</v>
      </c>
      <c r="R20" s="811">
        <v>0.55667457870987924</v>
      </c>
      <c r="S20" s="425">
        <v>0.53785700787815616</v>
      </c>
      <c r="T20" s="421">
        <v>0.97180923007219544</v>
      </c>
      <c r="U20" s="422">
        <v>0.97275288317459163</v>
      </c>
      <c r="V20" s="428">
        <v>3960.48</v>
      </c>
      <c r="W20" s="429">
        <v>3469.72</v>
      </c>
      <c r="X20" s="915">
        <v>-490.76000000000022</v>
      </c>
      <c r="Y20" s="425">
        <v>-0.12391427301741209</v>
      </c>
      <c r="Z20" s="421">
        <v>3.2605811311106508E-3</v>
      </c>
      <c r="AA20" s="421">
        <v>2.5340096836924592E-3</v>
      </c>
      <c r="AB20" s="428">
        <v>348965.42</v>
      </c>
      <c r="AC20" s="429">
        <v>388665.92</v>
      </c>
      <c r="AD20" s="915">
        <v>39700.5</v>
      </c>
      <c r="AE20" s="425">
        <v>0.11376628664238422</v>
      </c>
      <c r="AF20" s="421">
        <v>0.28729600044997156</v>
      </c>
      <c r="AG20" s="421">
        <v>0.28385091736544699</v>
      </c>
      <c r="AH20" s="428">
        <v>11433.67</v>
      </c>
      <c r="AI20" s="429">
        <v>23307.71</v>
      </c>
      <c r="AJ20" s="915">
        <v>11874.039999999999</v>
      </c>
      <c r="AK20" s="425">
        <v>1.0385151924097862</v>
      </c>
      <c r="AL20" s="421">
        <v>9.4131036291929052E-3</v>
      </c>
      <c r="AM20" s="421">
        <v>1.7022112114146264E-2</v>
      </c>
      <c r="AN20" s="428">
        <v>1884.73</v>
      </c>
      <c r="AO20" s="429">
        <v>1580.38</v>
      </c>
      <c r="AP20" s="915">
        <v>-304.34999999999991</v>
      </c>
      <c r="AQ20" s="425">
        <v>-0.16148201599168047</v>
      </c>
      <c r="AR20" s="810">
        <v>1.5516591613234196E-3</v>
      </c>
      <c r="AS20" s="810">
        <v>1.1541848402504783E-3</v>
      </c>
      <c r="AT20" s="428">
        <v>15447.78</v>
      </c>
      <c r="AU20" s="429">
        <v>19051.54</v>
      </c>
      <c r="AV20" s="915">
        <v>3603.76</v>
      </c>
      <c r="AW20" s="425">
        <v>0.23328659522598069</v>
      </c>
      <c r="AX20" s="421">
        <v>1.2717837228201755E-2</v>
      </c>
      <c r="AY20" s="421">
        <v>1.3913741411195786E-2</v>
      </c>
      <c r="AZ20" s="428">
        <v>90882.87</v>
      </c>
      <c r="BA20" s="429">
        <v>103213.86</v>
      </c>
      <c r="BB20" s="915">
        <v>12330.990000000005</v>
      </c>
      <c r="BC20" s="425">
        <v>0.135680024189377</v>
      </c>
      <c r="BD20" s="421">
        <v>7.4821983967393396E-2</v>
      </c>
      <c r="BE20" s="421">
        <v>7.5379258479438632E-2</v>
      </c>
      <c r="BF20" s="428">
        <v>1214654.6399999999</v>
      </c>
      <c r="BG20" s="429">
        <v>1369260.75</v>
      </c>
      <c r="BH20" s="915">
        <v>154606.1100000001</v>
      </c>
      <c r="BI20" s="421">
        <v>0.12728400724670191</v>
      </c>
      <c r="BJ20" s="428">
        <v>5523.11</v>
      </c>
      <c r="BK20" s="429">
        <v>7584.26</v>
      </c>
      <c r="BL20" s="915">
        <v>2061.1500000000005</v>
      </c>
      <c r="BM20" s="421">
        <v>0.37318648370211721</v>
      </c>
      <c r="BN20" s="811">
        <v>6.1156532591768757E-3</v>
      </c>
      <c r="BO20" s="422">
        <v>7.6521051713916441E-3</v>
      </c>
      <c r="BP20" s="428">
        <v>0</v>
      </c>
      <c r="BQ20" s="429">
        <v>0</v>
      </c>
      <c r="BR20" s="915">
        <v>0</v>
      </c>
      <c r="BS20" s="425">
        <v>0</v>
      </c>
      <c r="BT20" s="421">
        <v>0</v>
      </c>
      <c r="BU20" s="421">
        <v>0</v>
      </c>
      <c r="BV20" s="428">
        <v>0</v>
      </c>
      <c r="BW20" s="429">
        <v>0</v>
      </c>
      <c r="BX20" s="915">
        <v>0</v>
      </c>
      <c r="BY20" s="425">
        <v>0</v>
      </c>
      <c r="BZ20" s="421">
        <v>0</v>
      </c>
      <c r="CA20" s="421">
        <v>0</v>
      </c>
      <c r="CB20" s="428">
        <v>99711.7</v>
      </c>
      <c r="CC20" s="429">
        <v>109879.31</v>
      </c>
      <c r="CD20" s="915">
        <v>10167.61</v>
      </c>
      <c r="CE20" s="425">
        <v>0.10197007973989011</v>
      </c>
      <c r="CF20" s="421">
        <v>0.11040920479278286</v>
      </c>
      <c r="CG20" s="421">
        <v>0.11086223788213294</v>
      </c>
      <c r="CH20" s="428">
        <v>41461.410000000003</v>
      </c>
      <c r="CI20" s="429">
        <v>37089.46</v>
      </c>
      <c r="CJ20" s="915">
        <v>-4371.9500000000044</v>
      </c>
      <c r="CK20" s="425">
        <v>-0.10544624507463697</v>
      </c>
      <c r="CL20" s="421">
        <v>4.5909570368247013E-2</v>
      </c>
      <c r="CM20" s="421">
        <v>3.7421244613202016E-2</v>
      </c>
      <c r="CN20" s="428">
        <v>695781.99</v>
      </c>
      <c r="CO20" s="429">
        <v>757095.15</v>
      </c>
      <c r="CP20" s="915">
        <v>61313.160000000033</v>
      </c>
      <c r="CQ20" s="425">
        <v>8.8121223143473482E-2</v>
      </c>
      <c r="CR20" s="811">
        <v>0.77042850763792003</v>
      </c>
      <c r="CS20" s="422">
        <v>0.7638677619900337</v>
      </c>
      <c r="CT20" s="428">
        <v>3863.35</v>
      </c>
      <c r="CU20" s="429">
        <v>4575.29</v>
      </c>
      <c r="CV20" s="915">
        <v>711.94</v>
      </c>
      <c r="CW20" s="425">
        <v>0.18428048196513391</v>
      </c>
      <c r="CX20" s="421">
        <v>4.2778269885700238E-3</v>
      </c>
      <c r="CY20" s="422">
        <v>4.6162183613980105E-3</v>
      </c>
      <c r="CZ20" s="428">
        <v>13978.5</v>
      </c>
      <c r="DA20" s="429">
        <v>21319.33</v>
      </c>
      <c r="DB20" s="915">
        <v>7340.8300000000017</v>
      </c>
      <c r="DC20" s="425">
        <v>0.52515148263404532</v>
      </c>
      <c r="DD20" s="421">
        <v>1.5478174268374877E-2</v>
      </c>
      <c r="DE20" s="422">
        <v>2.1510042554396213E-2</v>
      </c>
      <c r="DF20" s="428">
        <v>42790.32</v>
      </c>
      <c r="DG20" s="429">
        <v>53590.99</v>
      </c>
      <c r="DH20" s="915">
        <v>10800.669999999998</v>
      </c>
      <c r="DI20" s="425">
        <v>0.25240918974197901</v>
      </c>
      <c r="DJ20" s="421">
        <v>4.7381051612084765E-2</v>
      </c>
      <c r="DK20" s="421">
        <v>5.4070389427445506E-2</v>
      </c>
      <c r="DL20" s="428">
        <v>903110.39</v>
      </c>
      <c r="DM20" s="429">
        <v>991133.79</v>
      </c>
      <c r="DN20" s="915">
        <v>88023.400000000023</v>
      </c>
      <c r="DO20" s="422">
        <v>9.7466933139812528E-2</v>
      </c>
      <c r="DP20" s="428">
        <v>13333.68</v>
      </c>
      <c r="DQ20" s="429">
        <v>14027.03</v>
      </c>
      <c r="DR20" s="915">
        <v>693.35000000000036</v>
      </c>
      <c r="DS20" s="425">
        <v>5.1999898002651958E-2</v>
      </c>
      <c r="DT20" s="421">
        <v>4.2798671456783427E-2</v>
      </c>
      <c r="DU20" s="422">
        <v>3.7096086380513212E-2</v>
      </c>
      <c r="DV20" s="429">
        <v>31173.279999999999</v>
      </c>
      <c r="DW20" s="429">
        <v>31692.21</v>
      </c>
      <c r="DX20" s="915">
        <v>518.93000000000029</v>
      </c>
      <c r="DY20" s="425">
        <v>1.6646628137943788E-2</v>
      </c>
      <c r="DZ20" s="421">
        <v>0.10006052109772529</v>
      </c>
      <c r="EA20" s="421">
        <v>8.3813676861699479E-2</v>
      </c>
      <c r="EB20" s="428">
        <v>0</v>
      </c>
      <c r="EC20" s="429">
        <v>0</v>
      </c>
      <c r="ED20" s="915">
        <v>0</v>
      </c>
      <c r="EE20" s="425">
        <v>0</v>
      </c>
      <c r="EF20" s="421">
        <v>0</v>
      </c>
      <c r="EG20" s="422">
        <v>0</v>
      </c>
      <c r="EH20" s="428">
        <v>217777.59</v>
      </c>
      <c r="EI20" s="429">
        <v>290673.05</v>
      </c>
      <c r="EJ20" s="915">
        <v>72895.459999999992</v>
      </c>
      <c r="EK20" s="425">
        <v>0.33472433963476222</v>
      </c>
      <c r="EL20" s="421">
        <v>0.69902618969857411</v>
      </c>
      <c r="EM20" s="422">
        <v>0.76871815140391342</v>
      </c>
      <c r="EN20" s="429">
        <v>7279.47</v>
      </c>
      <c r="EO20" s="429">
        <v>7684.48</v>
      </c>
      <c r="EP20" s="915">
        <v>405.00999999999931</v>
      </c>
      <c r="EQ20" s="425">
        <v>5.5637292275399076E-2</v>
      </c>
      <c r="ER20" s="421">
        <v>2.3365765858301028E-2</v>
      </c>
      <c r="ES20" s="422">
        <v>2.0322486931968215E-2</v>
      </c>
      <c r="ET20" s="428">
        <v>0</v>
      </c>
      <c r="EU20" s="429">
        <v>0</v>
      </c>
      <c r="EV20" s="915">
        <v>0</v>
      </c>
      <c r="EW20" s="425">
        <v>0</v>
      </c>
      <c r="EX20" s="421">
        <v>0</v>
      </c>
      <c r="EY20" s="422">
        <v>0</v>
      </c>
      <c r="EZ20" s="428">
        <v>45584.27</v>
      </c>
      <c r="FA20" s="429">
        <v>34050.18</v>
      </c>
      <c r="FB20" s="915">
        <v>-11534.089999999997</v>
      </c>
      <c r="FC20" s="425">
        <v>-0.25302785368724778</v>
      </c>
      <c r="FD20" s="421">
        <v>0.14631716040337767</v>
      </c>
      <c r="FE20" s="422">
        <v>9.0049598421905658E-2</v>
      </c>
      <c r="FF20" s="428">
        <v>0</v>
      </c>
      <c r="FG20" s="429">
        <v>0</v>
      </c>
      <c r="FH20" s="915">
        <v>0</v>
      </c>
      <c r="FI20" s="425">
        <v>0</v>
      </c>
      <c r="FJ20" s="421">
        <v>0</v>
      </c>
      <c r="FK20" s="422">
        <v>0</v>
      </c>
      <c r="FL20" s="428">
        <v>-3604.03</v>
      </c>
      <c r="FM20" s="429">
        <v>0</v>
      </c>
      <c r="FN20" s="915">
        <v>3604.03</v>
      </c>
      <c r="FO20" s="425">
        <v>1</v>
      </c>
      <c r="FP20" s="421">
        <v>-1.1568276416592508E-2</v>
      </c>
      <c r="FQ20" s="422">
        <v>0</v>
      </c>
      <c r="FR20" s="428">
        <v>41980.23</v>
      </c>
      <c r="FS20" s="429">
        <v>34050.18</v>
      </c>
      <c r="FT20" s="915">
        <v>-7930.0500000000029</v>
      </c>
      <c r="FU20" s="425">
        <v>-0.18889963204108226</v>
      </c>
      <c r="FV20" s="421">
        <v>0.13474885188861616</v>
      </c>
      <c r="FW20" s="422">
        <v>9.0049598421905658E-2</v>
      </c>
      <c r="FX20" s="429">
        <v>0</v>
      </c>
      <c r="FY20" s="429">
        <v>0</v>
      </c>
      <c r="FZ20" s="915">
        <v>0</v>
      </c>
      <c r="GA20" s="421">
        <v>0</v>
      </c>
      <c r="GB20" s="811">
        <v>0</v>
      </c>
      <c r="GC20" s="422">
        <v>0</v>
      </c>
      <c r="GD20" s="429">
        <v>0</v>
      </c>
      <c r="GE20" s="429">
        <v>0</v>
      </c>
      <c r="GF20" s="915">
        <v>0</v>
      </c>
      <c r="GG20" s="421">
        <v>0</v>
      </c>
      <c r="GH20" s="811">
        <v>0</v>
      </c>
      <c r="GI20" s="422">
        <v>0</v>
      </c>
      <c r="GJ20" s="428">
        <v>311544.25</v>
      </c>
      <c r="GK20" s="429">
        <v>378126.95</v>
      </c>
      <c r="GL20" s="915">
        <v>66582.700000000012</v>
      </c>
      <c r="GM20" s="422">
        <v>0.21371827597524273</v>
      </c>
    </row>
    <row r="21" spans="1:195" s="759" customFormat="1" ht="17.25" customHeight="1">
      <c r="A21" s="758" t="s">
        <v>150</v>
      </c>
      <c r="B21" s="428">
        <v>34823.99</v>
      </c>
      <c r="C21" s="429">
        <v>24610.27</v>
      </c>
      <c r="D21" s="915">
        <v>-10213.719999999998</v>
      </c>
      <c r="E21" s="425">
        <v>-0.29329551266239157</v>
      </c>
      <c r="F21" s="421">
        <v>2.7164603095423945E-2</v>
      </c>
      <c r="G21" s="421">
        <v>1.9673372204591172E-2</v>
      </c>
      <c r="H21" s="428">
        <v>0</v>
      </c>
      <c r="I21" s="429">
        <v>0</v>
      </c>
      <c r="J21" s="915">
        <v>0</v>
      </c>
      <c r="K21" s="425">
        <v>0</v>
      </c>
      <c r="L21" s="810">
        <v>0</v>
      </c>
      <c r="M21" s="810">
        <v>0</v>
      </c>
      <c r="N21" s="428">
        <v>911893.96</v>
      </c>
      <c r="O21" s="429">
        <v>903179.23</v>
      </c>
      <c r="P21" s="915">
        <v>-8714.7299999999814</v>
      </c>
      <c r="Q21" s="425">
        <v>-9.5567361801584712E-3</v>
      </c>
      <c r="R21" s="811">
        <v>0.71132680340519283</v>
      </c>
      <c r="S21" s="425">
        <v>0.72199862737166465</v>
      </c>
      <c r="T21" s="421">
        <v>2.0739249639016628</v>
      </c>
      <c r="U21" s="422">
        <v>2.0549041750347197</v>
      </c>
      <c r="V21" s="428">
        <v>0</v>
      </c>
      <c r="W21" s="429">
        <v>0</v>
      </c>
      <c r="X21" s="915">
        <v>0</v>
      </c>
      <c r="Y21" s="425">
        <v>0</v>
      </c>
      <c r="Z21" s="421">
        <v>0</v>
      </c>
      <c r="AA21" s="421">
        <v>0</v>
      </c>
      <c r="AB21" s="428">
        <v>150716.85</v>
      </c>
      <c r="AC21" s="429">
        <v>169185.59</v>
      </c>
      <c r="AD21" s="915">
        <v>18468.739999999991</v>
      </c>
      <c r="AE21" s="425">
        <v>0.12253931793293178</v>
      </c>
      <c r="AF21" s="421">
        <v>0.11756732672053223</v>
      </c>
      <c r="AG21" s="421">
        <v>0.1352464269479107</v>
      </c>
      <c r="AH21" s="428">
        <v>70334.850000000006</v>
      </c>
      <c r="AI21" s="429">
        <v>62726.06</v>
      </c>
      <c r="AJ21" s="915">
        <v>-7608.7900000000081</v>
      </c>
      <c r="AK21" s="425">
        <v>-0.10817951556020959</v>
      </c>
      <c r="AL21" s="421">
        <v>5.4865002086957271E-2</v>
      </c>
      <c r="AM21" s="421">
        <v>5.0143014493848219E-2</v>
      </c>
      <c r="AN21" s="428">
        <v>0</v>
      </c>
      <c r="AO21" s="429">
        <v>0</v>
      </c>
      <c r="AP21" s="915">
        <v>0</v>
      </c>
      <c r="AQ21" s="425">
        <v>0</v>
      </c>
      <c r="AR21" s="810">
        <v>0</v>
      </c>
      <c r="AS21" s="810">
        <v>0</v>
      </c>
      <c r="AT21" s="428">
        <v>32791.71</v>
      </c>
      <c r="AU21" s="429">
        <v>30021.93</v>
      </c>
      <c r="AV21" s="915">
        <v>-2769.7799999999988</v>
      </c>
      <c r="AW21" s="425">
        <v>-8.4465860426308936E-2</v>
      </c>
      <c r="AX21" s="421">
        <v>2.5579314345376403E-2</v>
      </c>
      <c r="AY21" s="421">
        <v>2.3999436137441068E-2</v>
      </c>
      <c r="AZ21" s="428">
        <v>81400.679999999993</v>
      </c>
      <c r="BA21" s="429">
        <v>61220.06</v>
      </c>
      <c r="BB21" s="915">
        <v>-20180.619999999995</v>
      </c>
      <c r="BC21" s="425">
        <v>-0.24791709356727729</v>
      </c>
      <c r="BD21" s="421">
        <v>6.349695034651727E-2</v>
      </c>
      <c r="BE21" s="421">
        <v>4.8939122844544318E-2</v>
      </c>
      <c r="BF21" s="428">
        <v>1281962.04</v>
      </c>
      <c r="BG21" s="429">
        <v>1250943.1399999999</v>
      </c>
      <c r="BH21" s="915">
        <v>-31018.90000000014</v>
      </c>
      <c r="BI21" s="421">
        <v>-2.419642628419804E-2</v>
      </c>
      <c r="BJ21" s="428">
        <v>10253.31</v>
      </c>
      <c r="BK21" s="429">
        <v>9846.74</v>
      </c>
      <c r="BL21" s="915">
        <v>-406.56999999999971</v>
      </c>
      <c r="BM21" s="421">
        <v>-3.965256097786956E-2</v>
      </c>
      <c r="BN21" s="811">
        <v>1.3831173994833667E-2</v>
      </c>
      <c r="BO21" s="422">
        <v>1.2694683107937992E-2</v>
      </c>
      <c r="BP21" s="428">
        <v>0</v>
      </c>
      <c r="BQ21" s="429">
        <v>0</v>
      </c>
      <c r="BR21" s="915">
        <v>0</v>
      </c>
      <c r="BS21" s="425">
        <v>0</v>
      </c>
      <c r="BT21" s="421">
        <v>0</v>
      </c>
      <c r="BU21" s="421">
        <v>0</v>
      </c>
      <c r="BV21" s="428">
        <v>160.18</v>
      </c>
      <c r="BW21" s="429">
        <v>20.25</v>
      </c>
      <c r="BX21" s="915">
        <v>-139.93</v>
      </c>
      <c r="BY21" s="425">
        <v>-0.87357972281183671</v>
      </c>
      <c r="BZ21" s="421">
        <v>2.1607436530178615E-4</v>
      </c>
      <c r="CA21" s="421">
        <v>2.6106846828061301E-5</v>
      </c>
      <c r="CB21" s="428">
        <v>40783.5</v>
      </c>
      <c r="CC21" s="429">
        <v>52695.41</v>
      </c>
      <c r="CD21" s="915">
        <v>11911.910000000003</v>
      </c>
      <c r="CE21" s="425">
        <v>0.29207669768411254</v>
      </c>
      <c r="CF21" s="421">
        <v>5.5014788845582439E-2</v>
      </c>
      <c r="CG21" s="421">
        <v>6.7936345551204438E-2</v>
      </c>
      <c r="CH21" s="428">
        <v>238847.4</v>
      </c>
      <c r="CI21" s="429">
        <v>255085.73</v>
      </c>
      <c r="CJ21" s="915">
        <v>16238.330000000016</v>
      </c>
      <c r="CK21" s="425">
        <v>6.7986212117025421E-2</v>
      </c>
      <c r="CL21" s="421">
        <v>0.32219253564104028</v>
      </c>
      <c r="CM21" s="421">
        <v>0.32886341141403463</v>
      </c>
      <c r="CN21" s="428">
        <v>439694.77</v>
      </c>
      <c r="CO21" s="429">
        <v>439523.77</v>
      </c>
      <c r="CP21" s="915">
        <v>-171</v>
      </c>
      <c r="CQ21" s="425">
        <v>-3.8890614960009642E-4</v>
      </c>
      <c r="CR21" s="811">
        <v>0.59312503654803872</v>
      </c>
      <c r="CS21" s="422">
        <v>0.56664591312010104</v>
      </c>
      <c r="CT21" s="428">
        <v>6750.54</v>
      </c>
      <c r="CU21" s="429">
        <v>7051.91</v>
      </c>
      <c r="CV21" s="915">
        <v>301.36999999999989</v>
      </c>
      <c r="CW21" s="425">
        <v>4.4643835900535347E-2</v>
      </c>
      <c r="CX21" s="421">
        <v>9.1061221497335462E-3</v>
      </c>
      <c r="CY21" s="422">
        <v>9.0915128007542593E-3</v>
      </c>
      <c r="CZ21" s="428">
        <v>1315.4</v>
      </c>
      <c r="DA21" s="429">
        <v>7591.75</v>
      </c>
      <c r="DB21" s="915">
        <v>6276.35</v>
      </c>
      <c r="DC21" s="425">
        <v>4.771438345750342</v>
      </c>
      <c r="DD21" s="421">
        <v>1.7744051699211481E-3</v>
      </c>
      <c r="DE21" s="422">
        <v>9.7874891065152774E-3</v>
      </c>
      <c r="DF21" s="428">
        <v>3513.74</v>
      </c>
      <c r="DG21" s="429">
        <v>3843.03</v>
      </c>
      <c r="DH21" s="915">
        <v>329.29000000000042</v>
      </c>
      <c r="DI21" s="425">
        <v>9.3714958989566791E-2</v>
      </c>
      <c r="DJ21" s="421">
        <v>4.7398497960762769E-3</v>
      </c>
      <c r="DK21" s="421">
        <v>4.9545380526244158E-3</v>
      </c>
      <c r="DL21" s="428">
        <v>741318.85</v>
      </c>
      <c r="DM21" s="429">
        <v>775658.59</v>
      </c>
      <c r="DN21" s="915">
        <v>34339.739999999991</v>
      </c>
      <c r="DO21" s="422">
        <v>4.6322496723238578E-2</v>
      </c>
      <c r="DP21" s="428">
        <v>311927.46000000002</v>
      </c>
      <c r="DQ21" s="429">
        <v>311927.46000000002</v>
      </c>
      <c r="DR21" s="915">
        <v>0</v>
      </c>
      <c r="DS21" s="425">
        <v>0</v>
      </c>
      <c r="DT21" s="421">
        <v>0.57695623614532177</v>
      </c>
      <c r="DU21" s="422">
        <v>0.65629623348791799</v>
      </c>
      <c r="DV21" s="429">
        <v>43768.86</v>
      </c>
      <c r="DW21" s="429">
        <v>50052.82</v>
      </c>
      <c r="DX21" s="915">
        <v>6283.9599999999991</v>
      </c>
      <c r="DY21" s="425">
        <v>0.14357147981464446</v>
      </c>
      <c r="DZ21" s="421">
        <v>8.0957017141009405E-2</v>
      </c>
      <c r="EA21" s="421">
        <v>0.10531127090076882</v>
      </c>
      <c r="EB21" s="428">
        <v>0</v>
      </c>
      <c r="EC21" s="429">
        <v>0</v>
      </c>
      <c r="ED21" s="915">
        <v>0</v>
      </c>
      <c r="EE21" s="425">
        <v>0</v>
      </c>
      <c r="EF21" s="421">
        <v>0</v>
      </c>
      <c r="EG21" s="422">
        <v>0</v>
      </c>
      <c r="EH21" s="428">
        <v>0</v>
      </c>
      <c r="EI21" s="429">
        <v>0</v>
      </c>
      <c r="EJ21" s="915">
        <v>0</v>
      </c>
      <c r="EK21" s="425">
        <v>0</v>
      </c>
      <c r="EL21" s="421">
        <v>0</v>
      </c>
      <c r="EM21" s="422">
        <v>0</v>
      </c>
      <c r="EN21" s="429">
        <v>2695.63</v>
      </c>
      <c r="EO21" s="429">
        <v>2695.63</v>
      </c>
      <c r="EP21" s="915">
        <v>0</v>
      </c>
      <c r="EQ21" s="425">
        <v>0</v>
      </c>
      <c r="ER21" s="421">
        <v>4.9859686570730699E-3</v>
      </c>
      <c r="ES21" s="422">
        <v>5.6716129316637795E-3</v>
      </c>
      <c r="ET21" s="428">
        <v>143359.29</v>
      </c>
      <c r="EU21" s="429">
        <v>75143.92</v>
      </c>
      <c r="EV21" s="915">
        <v>-68215.37000000001</v>
      </c>
      <c r="EW21" s="425">
        <v>-0.47583501564495756</v>
      </c>
      <c r="EX21" s="421">
        <v>0.26516433139572149</v>
      </c>
      <c r="EY21" s="422">
        <v>0.15810301428901907</v>
      </c>
      <c r="EZ21" s="428">
        <v>38891.949999999997</v>
      </c>
      <c r="FA21" s="429">
        <v>35464.720000000001</v>
      </c>
      <c r="FB21" s="915">
        <v>-3427.2299999999959</v>
      </c>
      <c r="FC21" s="425">
        <v>-8.8121834981274946E-2</v>
      </c>
      <c r="FD21" s="421">
        <v>7.1936446660874426E-2</v>
      </c>
      <c r="FE21" s="422">
        <v>7.4617868390630421E-2</v>
      </c>
      <c r="FF21" s="428">
        <v>0</v>
      </c>
      <c r="FG21" s="429">
        <v>0</v>
      </c>
      <c r="FH21" s="915">
        <v>0</v>
      </c>
      <c r="FI21" s="425">
        <v>0</v>
      </c>
      <c r="FJ21" s="421">
        <v>0</v>
      </c>
      <c r="FK21" s="422">
        <v>0</v>
      </c>
      <c r="FL21" s="428">
        <v>0</v>
      </c>
      <c r="FM21" s="429">
        <v>0</v>
      </c>
      <c r="FN21" s="915">
        <v>0</v>
      </c>
      <c r="FO21" s="425">
        <v>0</v>
      </c>
      <c r="FP21" s="421">
        <v>0</v>
      </c>
      <c r="FQ21" s="422">
        <v>0</v>
      </c>
      <c r="FR21" s="428">
        <v>182251.24</v>
      </c>
      <c r="FS21" s="429">
        <v>110608.64</v>
      </c>
      <c r="FT21" s="915">
        <v>-71642.599999999991</v>
      </c>
      <c r="FU21" s="425">
        <v>-0.39309801129473793</v>
      </c>
      <c r="FV21" s="421">
        <v>0.33710077805659588</v>
      </c>
      <c r="FW21" s="422">
        <v>0.23272088267964949</v>
      </c>
      <c r="FX21" s="429">
        <v>0</v>
      </c>
      <c r="FY21" s="429">
        <v>0</v>
      </c>
      <c r="FZ21" s="915">
        <v>0</v>
      </c>
      <c r="GA21" s="421">
        <v>0</v>
      </c>
      <c r="GB21" s="811">
        <v>0</v>
      </c>
      <c r="GC21" s="422">
        <v>0</v>
      </c>
      <c r="GD21" s="429">
        <v>0</v>
      </c>
      <c r="GE21" s="429">
        <v>0</v>
      </c>
      <c r="GF21" s="915">
        <v>0</v>
      </c>
      <c r="GG21" s="421">
        <v>0</v>
      </c>
      <c r="GH21" s="811">
        <v>0</v>
      </c>
      <c r="GI21" s="422">
        <v>0</v>
      </c>
      <c r="GJ21" s="428">
        <v>540643.18999999994</v>
      </c>
      <c r="GK21" s="429">
        <v>475284.55</v>
      </c>
      <c r="GL21" s="915">
        <v>-65358.639999999956</v>
      </c>
      <c r="GM21" s="422">
        <v>-0.12089052670764236</v>
      </c>
    </row>
    <row r="22" spans="1:195" s="759" customFormat="1" ht="17.25" customHeight="1">
      <c r="A22" s="758" t="s">
        <v>51</v>
      </c>
      <c r="B22" s="428">
        <v>11055.16</v>
      </c>
      <c r="C22" s="429">
        <v>9959.7900000000009</v>
      </c>
      <c r="D22" s="915">
        <v>-1095.369999999999</v>
      </c>
      <c r="E22" s="425">
        <v>-9.9082238520292701E-2</v>
      </c>
      <c r="F22" s="421">
        <v>9.7065771842369045E-3</v>
      </c>
      <c r="G22" s="421">
        <v>8.7838921962988363E-3</v>
      </c>
      <c r="H22" s="428">
        <v>0</v>
      </c>
      <c r="I22" s="429">
        <v>0</v>
      </c>
      <c r="J22" s="915">
        <v>0</v>
      </c>
      <c r="K22" s="425">
        <v>0</v>
      </c>
      <c r="L22" s="810">
        <v>0</v>
      </c>
      <c r="M22" s="810">
        <v>0</v>
      </c>
      <c r="N22" s="428">
        <v>356980.73</v>
      </c>
      <c r="O22" s="429">
        <v>349557.9</v>
      </c>
      <c r="P22" s="915">
        <v>-7422.8299999999581</v>
      </c>
      <c r="Q22" s="425">
        <v>-2.0793363272017397E-2</v>
      </c>
      <c r="R22" s="811">
        <v>0.31343381814738408</v>
      </c>
      <c r="S22" s="425">
        <v>0.30828751509465652</v>
      </c>
      <c r="T22" s="421">
        <v>0.66468900771637596</v>
      </c>
      <c r="U22" s="422">
        <v>0.69298864388666592</v>
      </c>
      <c r="V22" s="428">
        <v>0</v>
      </c>
      <c r="W22" s="429">
        <v>0</v>
      </c>
      <c r="X22" s="915">
        <v>0</v>
      </c>
      <c r="Y22" s="425">
        <v>0</v>
      </c>
      <c r="Z22" s="421">
        <v>0</v>
      </c>
      <c r="AA22" s="421">
        <v>0</v>
      </c>
      <c r="AB22" s="428">
        <v>719427.91</v>
      </c>
      <c r="AC22" s="429">
        <v>714183.55</v>
      </c>
      <c r="AD22" s="915">
        <v>-5244.359999999986</v>
      </c>
      <c r="AE22" s="425">
        <v>-7.2896254469749242E-3</v>
      </c>
      <c r="AF22" s="421">
        <v>0.63166725193567907</v>
      </c>
      <c r="AG22" s="421">
        <v>0.62986381355128973</v>
      </c>
      <c r="AH22" s="428">
        <v>5075.07</v>
      </c>
      <c r="AI22" s="429">
        <v>14304.65</v>
      </c>
      <c r="AJ22" s="915">
        <v>9229.58</v>
      </c>
      <c r="AK22" s="425">
        <v>1.818611368907227</v>
      </c>
      <c r="AL22" s="421">
        <v>4.4559788072180946E-3</v>
      </c>
      <c r="AM22" s="421">
        <v>1.2615778395506948E-2</v>
      </c>
      <c r="AN22" s="428">
        <v>2545.6799999999998</v>
      </c>
      <c r="AO22" s="429">
        <v>1366.64</v>
      </c>
      <c r="AP22" s="915">
        <v>-1179.0399999999997</v>
      </c>
      <c r="AQ22" s="425">
        <v>-0.46315326356808389</v>
      </c>
      <c r="AR22" s="810">
        <v>2.235140821694865E-3</v>
      </c>
      <c r="AS22" s="810">
        <v>1.2052883073990358E-3</v>
      </c>
      <c r="AT22" s="428">
        <v>37232.22</v>
      </c>
      <c r="AU22" s="429">
        <v>35519.08</v>
      </c>
      <c r="AV22" s="915">
        <v>-1713.1399999999994</v>
      </c>
      <c r="AW22" s="425">
        <v>-4.6012297950538524E-2</v>
      </c>
      <c r="AX22" s="421">
        <v>3.2690383239183239E-2</v>
      </c>
      <c r="AY22" s="421">
        <v>3.1325536947236242E-2</v>
      </c>
      <c r="AZ22" s="428">
        <v>6618.19</v>
      </c>
      <c r="BA22" s="429">
        <v>8978.18</v>
      </c>
      <c r="BB22" s="915">
        <v>2359.9900000000007</v>
      </c>
      <c r="BC22" s="425">
        <v>0.35659145476331155</v>
      </c>
      <c r="BD22" s="421">
        <v>5.8108586447364703E-3</v>
      </c>
      <c r="BE22" s="421">
        <v>7.9181755076127396E-3</v>
      </c>
      <c r="BF22" s="428">
        <v>1138934.95</v>
      </c>
      <c r="BG22" s="429">
        <v>1133869.79</v>
      </c>
      <c r="BH22" s="915">
        <v>-5065.1599999999162</v>
      </c>
      <c r="BI22" s="421">
        <v>-4.4472776957102918E-3</v>
      </c>
      <c r="BJ22" s="428">
        <v>2617.59</v>
      </c>
      <c r="BK22" s="429">
        <v>1868.93</v>
      </c>
      <c r="BL22" s="915">
        <v>-748.66000000000008</v>
      </c>
      <c r="BM22" s="421">
        <v>-0.28601117822118821</v>
      </c>
      <c r="BN22" s="811">
        <v>2.529061150190217E-3</v>
      </c>
      <c r="BO22" s="422">
        <v>1.8316794285306802E-3</v>
      </c>
      <c r="BP22" s="428">
        <v>0</v>
      </c>
      <c r="BQ22" s="429">
        <v>0</v>
      </c>
      <c r="BR22" s="915">
        <v>0</v>
      </c>
      <c r="BS22" s="425">
        <v>0</v>
      </c>
      <c r="BT22" s="421">
        <v>0</v>
      </c>
      <c r="BU22" s="421">
        <v>0</v>
      </c>
      <c r="BV22" s="428">
        <v>5181.3900000000003</v>
      </c>
      <c r="BW22" s="429">
        <v>4292.7700000000004</v>
      </c>
      <c r="BX22" s="915">
        <v>-888.61999999999989</v>
      </c>
      <c r="BY22" s="425">
        <v>-0.1715022416764613</v>
      </c>
      <c r="BZ22" s="421">
        <v>5.0061515183753335E-3</v>
      </c>
      <c r="CA22" s="421">
        <v>4.2072086704229954E-3</v>
      </c>
      <c r="CB22" s="428">
        <v>427688.02</v>
      </c>
      <c r="CC22" s="429">
        <v>449054.81</v>
      </c>
      <c r="CD22" s="915">
        <v>21366.789999999979</v>
      </c>
      <c r="CE22" s="425">
        <v>4.9958822788629849E-2</v>
      </c>
      <c r="CF22" s="421">
        <v>0.4132232915711691</v>
      </c>
      <c r="CG22" s="421">
        <v>0.44010447569451672</v>
      </c>
      <c r="CH22" s="428">
        <v>27506.880000000001</v>
      </c>
      <c r="CI22" s="429">
        <v>31994.9</v>
      </c>
      <c r="CJ22" s="915">
        <v>4488.0200000000004</v>
      </c>
      <c r="CK22" s="425">
        <v>0.16315990763038193</v>
      </c>
      <c r="CL22" s="421">
        <v>2.6576576763719405E-2</v>
      </c>
      <c r="CM22" s="421">
        <v>3.1357193767501332E-2</v>
      </c>
      <c r="CN22" s="428">
        <v>537064.29</v>
      </c>
      <c r="CO22" s="429">
        <v>504420.82</v>
      </c>
      <c r="CP22" s="915">
        <v>-32643.47000000003</v>
      </c>
      <c r="CQ22" s="425">
        <v>-6.0781307951046283E-2</v>
      </c>
      <c r="CR22" s="811">
        <v>0.51890037438769721</v>
      </c>
      <c r="CS22" s="422">
        <v>0.49436695826840871</v>
      </c>
      <c r="CT22" s="428">
        <v>11067.06</v>
      </c>
      <c r="CU22" s="429">
        <v>6647.15</v>
      </c>
      <c r="CV22" s="915">
        <v>-4419.91</v>
      </c>
      <c r="CW22" s="425">
        <v>-0.39937526316835725</v>
      </c>
      <c r="CX22" s="421">
        <v>1.0692763760873223E-2</v>
      </c>
      <c r="CY22" s="422">
        <v>6.5146623540516283E-3</v>
      </c>
      <c r="CZ22" s="428">
        <v>21941.1</v>
      </c>
      <c r="DA22" s="429">
        <v>20399</v>
      </c>
      <c r="DB22" s="915">
        <v>-1542.0999999999985</v>
      </c>
      <c r="DC22" s="425">
        <v>-7.0283622972412446E-2</v>
      </c>
      <c r="DD22" s="421">
        <v>2.1199035602381795E-2</v>
      </c>
      <c r="DE22" s="422">
        <v>1.9992417406000943E-2</v>
      </c>
      <c r="DF22" s="428">
        <v>1938.3</v>
      </c>
      <c r="DG22" s="429">
        <v>1658.46</v>
      </c>
      <c r="DH22" s="915">
        <v>-279.83999999999992</v>
      </c>
      <c r="DI22" s="425">
        <v>-0.14437393592323167</v>
      </c>
      <c r="DJ22" s="421">
        <v>1.8727452455937323E-3</v>
      </c>
      <c r="DK22" s="421">
        <v>1.6254044105670047E-3</v>
      </c>
      <c r="DL22" s="428">
        <v>1035004.63</v>
      </c>
      <c r="DM22" s="429">
        <v>1020336.84</v>
      </c>
      <c r="DN22" s="915">
        <v>-14667.790000000037</v>
      </c>
      <c r="DO22" s="422">
        <v>-1.4171714381606233E-2</v>
      </c>
      <c r="DP22" s="428">
        <v>38979.86</v>
      </c>
      <c r="DQ22" s="429">
        <v>44320.91</v>
      </c>
      <c r="DR22" s="915">
        <v>5341.0500000000029</v>
      </c>
      <c r="DS22" s="425">
        <v>0.1370207589252502</v>
      </c>
      <c r="DT22" s="421">
        <v>0.37505763476914145</v>
      </c>
      <c r="DU22" s="422">
        <v>0.39037930313440311</v>
      </c>
      <c r="DV22" s="429">
        <v>16425.37</v>
      </c>
      <c r="DW22" s="429">
        <v>16472.71</v>
      </c>
      <c r="DX22" s="915">
        <v>47.340000000000146</v>
      </c>
      <c r="DY22" s="425">
        <v>2.8821268561986823E-3</v>
      </c>
      <c r="DZ22" s="421">
        <v>0.15804213823261584</v>
      </c>
      <c r="EA22" s="421">
        <v>0.14509190020094609</v>
      </c>
      <c r="EB22" s="428">
        <v>0</v>
      </c>
      <c r="EC22" s="429">
        <v>0</v>
      </c>
      <c r="ED22" s="915">
        <v>0</v>
      </c>
      <c r="EE22" s="425">
        <v>0</v>
      </c>
      <c r="EF22" s="421">
        <v>0</v>
      </c>
      <c r="EG22" s="422">
        <v>0</v>
      </c>
      <c r="EH22" s="428">
        <v>21574.720000000001</v>
      </c>
      <c r="EI22" s="429">
        <v>23066.93</v>
      </c>
      <c r="EJ22" s="915">
        <v>1492.2099999999991</v>
      </c>
      <c r="EK22" s="425">
        <v>6.916474466412538E-2</v>
      </c>
      <c r="EL22" s="421">
        <v>0.20758831494024071</v>
      </c>
      <c r="EM22" s="422">
        <v>0.20317389825366983</v>
      </c>
      <c r="EN22" s="429">
        <v>26089.94</v>
      </c>
      <c r="EO22" s="429">
        <v>25817.89</v>
      </c>
      <c r="EP22" s="915">
        <v>-272.04999999999927</v>
      </c>
      <c r="EQ22" s="425">
        <v>-1.0427390787406919E-2</v>
      </c>
      <c r="ER22" s="421">
        <v>0.25103299980217514</v>
      </c>
      <c r="ES22" s="422">
        <v>0.22740439911095403</v>
      </c>
      <c r="ET22" s="428">
        <v>0</v>
      </c>
      <c r="EU22" s="429">
        <v>0</v>
      </c>
      <c r="EV22" s="915">
        <v>0</v>
      </c>
      <c r="EW22" s="425">
        <v>0</v>
      </c>
      <c r="EX22" s="421">
        <v>0</v>
      </c>
      <c r="EY22" s="422">
        <v>0</v>
      </c>
      <c r="EZ22" s="428">
        <v>860.43</v>
      </c>
      <c r="FA22" s="429">
        <v>3854.5</v>
      </c>
      <c r="FB22" s="915">
        <v>2994.07</v>
      </c>
      <c r="FC22" s="425">
        <v>3.479736875748173</v>
      </c>
      <c r="FD22" s="421">
        <v>8.278912255826788E-3</v>
      </c>
      <c r="FE22" s="422">
        <v>3.3950499300026936E-2</v>
      </c>
      <c r="FF22" s="428">
        <v>0</v>
      </c>
      <c r="FG22" s="429">
        <v>0</v>
      </c>
      <c r="FH22" s="915">
        <v>0</v>
      </c>
      <c r="FI22" s="425">
        <v>0</v>
      </c>
      <c r="FJ22" s="421">
        <v>0</v>
      </c>
      <c r="FK22" s="422">
        <v>0</v>
      </c>
      <c r="FL22" s="428">
        <v>0</v>
      </c>
      <c r="FM22" s="429">
        <v>0</v>
      </c>
      <c r="FN22" s="915">
        <v>0</v>
      </c>
      <c r="FO22" s="425">
        <v>0</v>
      </c>
      <c r="FP22" s="421">
        <v>0</v>
      </c>
      <c r="FQ22" s="422">
        <v>0</v>
      </c>
      <c r="FR22" s="428">
        <v>860.43</v>
      </c>
      <c r="FS22" s="429">
        <v>3854.5</v>
      </c>
      <c r="FT22" s="915">
        <v>2994.07</v>
      </c>
      <c r="FU22" s="425">
        <v>3.479736875748173</v>
      </c>
      <c r="FV22" s="421">
        <v>8.278912255826788E-3</v>
      </c>
      <c r="FW22" s="422">
        <v>3.3950499300026936E-2</v>
      </c>
      <c r="FX22" s="429">
        <v>0</v>
      </c>
      <c r="FY22" s="429">
        <v>0</v>
      </c>
      <c r="FZ22" s="915">
        <v>0</v>
      </c>
      <c r="GA22" s="421">
        <v>0</v>
      </c>
      <c r="GB22" s="811">
        <v>0</v>
      </c>
      <c r="GC22" s="422">
        <v>0</v>
      </c>
      <c r="GD22" s="429">
        <v>0</v>
      </c>
      <c r="GE22" s="429">
        <v>0</v>
      </c>
      <c r="GF22" s="915">
        <v>0</v>
      </c>
      <c r="GG22" s="421">
        <v>0</v>
      </c>
      <c r="GH22" s="811">
        <v>0</v>
      </c>
      <c r="GI22" s="422">
        <v>0</v>
      </c>
      <c r="GJ22" s="428">
        <v>103930.32</v>
      </c>
      <c r="GK22" s="429">
        <v>113532.94</v>
      </c>
      <c r="GL22" s="915">
        <v>9602.6199999999953</v>
      </c>
      <c r="GM22" s="422">
        <v>9.2394789124097709E-2</v>
      </c>
    </row>
    <row r="23" spans="1:195" s="759" customFormat="1" ht="17.25" customHeight="1">
      <c r="A23" s="758" t="s">
        <v>438</v>
      </c>
      <c r="B23" s="428">
        <v>16548.07</v>
      </c>
      <c r="C23" s="429">
        <v>22842.1</v>
      </c>
      <c r="D23" s="915">
        <v>6294.0299999999988</v>
      </c>
      <c r="E23" s="425">
        <v>0.38034828230724183</v>
      </c>
      <c r="F23" s="421">
        <v>1.5755842900324207E-2</v>
      </c>
      <c r="G23" s="421">
        <v>2.1186496093333701E-2</v>
      </c>
      <c r="H23" s="428">
        <v>0</v>
      </c>
      <c r="I23" s="429">
        <v>0</v>
      </c>
      <c r="J23" s="915">
        <v>0</v>
      </c>
      <c r="K23" s="425">
        <v>0</v>
      </c>
      <c r="L23" s="810">
        <v>0</v>
      </c>
      <c r="M23" s="810">
        <v>0</v>
      </c>
      <c r="N23" s="428">
        <v>319474.40000000002</v>
      </c>
      <c r="O23" s="429">
        <v>326261.23</v>
      </c>
      <c r="P23" s="915">
        <v>6786.8299999999581</v>
      </c>
      <c r="Q23" s="425">
        <v>2.1243736587344582E-2</v>
      </c>
      <c r="R23" s="811">
        <v>0.30417978997401729</v>
      </c>
      <c r="S23" s="425">
        <v>0.30261369466035293</v>
      </c>
      <c r="T23" s="421">
        <v>0.53963868303556572</v>
      </c>
      <c r="U23" s="422">
        <v>0.5154158049118881</v>
      </c>
      <c r="V23" s="428">
        <v>0</v>
      </c>
      <c r="W23" s="429">
        <v>0</v>
      </c>
      <c r="X23" s="915">
        <v>0</v>
      </c>
      <c r="Y23" s="425">
        <v>0</v>
      </c>
      <c r="Z23" s="421">
        <v>0</v>
      </c>
      <c r="AA23" s="421">
        <v>0</v>
      </c>
      <c r="AB23" s="428">
        <v>561228.61</v>
      </c>
      <c r="AC23" s="429">
        <v>560512.87</v>
      </c>
      <c r="AD23" s="915">
        <v>-715.73999999999069</v>
      </c>
      <c r="AE23" s="425">
        <v>-1.2753091828301318E-3</v>
      </c>
      <c r="AF23" s="421">
        <v>0.53436018885146863</v>
      </c>
      <c r="AG23" s="421">
        <v>0.51988668863713328</v>
      </c>
      <c r="AH23" s="428">
        <v>20525.3</v>
      </c>
      <c r="AI23" s="429">
        <v>30083.11</v>
      </c>
      <c r="AJ23" s="915">
        <v>9557.8100000000013</v>
      </c>
      <c r="AK23" s="425">
        <v>0.46565994163300911</v>
      </c>
      <c r="AL23" s="421">
        <v>1.9542665838495028E-2</v>
      </c>
      <c r="AM23" s="421">
        <v>2.7902674994432563E-2</v>
      </c>
      <c r="AN23" s="428">
        <v>0</v>
      </c>
      <c r="AO23" s="429">
        <v>0</v>
      </c>
      <c r="AP23" s="915">
        <v>0</v>
      </c>
      <c r="AQ23" s="425">
        <v>0</v>
      </c>
      <c r="AR23" s="810">
        <v>0</v>
      </c>
      <c r="AS23" s="810">
        <v>0</v>
      </c>
      <c r="AT23" s="428">
        <v>6049.66</v>
      </c>
      <c r="AU23" s="429">
        <v>6154.42</v>
      </c>
      <c r="AV23" s="915">
        <v>104.76000000000022</v>
      </c>
      <c r="AW23" s="425">
        <v>1.7316675647887688E-2</v>
      </c>
      <c r="AX23" s="421">
        <v>5.7600368236522649E-3</v>
      </c>
      <c r="AY23" s="421">
        <v>5.7083453485771802E-3</v>
      </c>
      <c r="AZ23" s="428">
        <v>126455.45</v>
      </c>
      <c r="BA23" s="429">
        <v>132290.57</v>
      </c>
      <c r="BB23" s="915">
        <v>5835.1200000000099</v>
      </c>
      <c r="BC23" s="425">
        <v>4.6143681430891356E-2</v>
      </c>
      <c r="BD23" s="421">
        <v>0.12040148513329969</v>
      </c>
      <c r="BE23" s="421">
        <v>0.1227021002661703</v>
      </c>
      <c r="BF23" s="428">
        <v>1050281.48</v>
      </c>
      <c r="BG23" s="429">
        <v>1078144.3</v>
      </c>
      <c r="BH23" s="915">
        <v>27862.820000000065</v>
      </c>
      <c r="BI23" s="421">
        <v>2.6528907279218202E-2</v>
      </c>
      <c r="BJ23" s="428">
        <v>4170.34</v>
      </c>
      <c r="BK23" s="429">
        <v>2430.5100000000002</v>
      </c>
      <c r="BL23" s="915">
        <v>-1739.83</v>
      </c>
      <c r="BM23" s="421">
        <v>-0.41719140405818228</v>
      </c>
      <c r="BN23" s="811">
        <v>4.8159656593519534E-3</v>
      </c>
      <c r="BO23" s="422">
        <v>2.7474039513282525E-3</v>
      </c>
      <c r="BP23" s="428">
        <v>0</v>
      </c>
      <c r="BQ23" s="429">
        <v>0</v>
      </c>
      <c r="BR23" s="915">
        <v>0</v>
      </c>
      <c r="BS23" s="425">
        <v>0</v>
      </c>
      <c r="BT23" s="421">
        <v>0</v>
      </c>
      <c r="BU23" s="421">
        <v>0</v>
      </c>
      <c r="BV23" s="428">
        <v>0</v>
      </c>
      <c r="BW23" s="429">
        <v>0</v>
      </c>
      <c r="BX23" s="915">
        <v>0</v>
      </c>
      <c r="BY23" s="425">
        <v>0</v>
      </c>
      <c r="BZ23" s="421">
        <v>0</v>
      </c>
      <c r="CA23" s="421">
        <v>0</v>
      </c>
      <c r="CB23" s="428">
        <v>134499.5</v>
      </c>
      <c r="CC23" s="429">
        <v>140286.59</v>
      </c>
      <c r="CD23" s="915">
        <v>5787.0899999999965</v>
      </c>
      <c r="CE23" s="425">
        <v>4.3026851400934547E-2</v>
      </c>
      <c r="CF23" s="421">
        <v>0.15532186181462615</v>
      </c>
      <c r="CG23" s="421">
        <v>0.15857738980064534</v>
      </c>
      <c r="CH23" s="428">
        <v>85266.06</v>
      </c>
      <c r="CI23" s="429">
        <v>68044.990000000005</v>
      </c>
      <c r="CJ23" s="915">
        <v>-17221.069999999992</v>
      </c>
      <c r="CK23" s="425">
        <v>-0.20196863793166933</v>
      </c>
      <c r="CL23" s="421">
        <v>9.8466412059506708E-2</v>
      </c>
      <c r="CM23" s="421">
        <v>7.691680939148221E-2</v>
      </c>
      <c r="CN23" s="428">
        <v>592015.38</v>
      </c>
      <c r="CO23" s="429">
        <v>633005.87</v>
      </c>
      <c r="CP23" s="915">
        <v>40990.489999999991</v>
      </c>
      <c r="CQ23" s="425">
        <v>6.9238893759820883E-2</v>
      </c>
      <c r="CR23" s="811">
        <v>0.68366745634365478</v>
      </c>
      <c r="CS23" s="422">
        <v>0.71553823207967793</v>
      </c>
      <c r="CT23" s="428">
        <v>13146.47</v>
      </c>
      <c r="CU23" s="429">
        <v>15678.34</v>
      </c>
      <c r="CV23" s="915">
        <v>2531.8700000000008</v>
      </c>
      <c r="CW23" s="425">
        <v>0.19258934147341461</v>
      </c>
      <c r="CX23" s="421">
        <v>1.5181723327522618E-2</v>
      </c>
      <c r="CY23" s="422">
        <v>1.7722508142845653E-2</v>
      </c>
      <c r="CZ23" s="428">
        <v>28320.83</v>
      </c>
      <c r="DA23" s="429">
        <v>22805.99</v>
      </c>
      <c r="DB23" s="915">
        <v>-5514.84</v>
      </c>
      <c r="DC23" s="425">
        <v>-0.19472734379606813</v>
      </c>
      <c r="DD23" s="421">
        <v>3.2705281757445338E-2</v>
      </c>
      <c r="DE23" s="422">
        <v>2.5779473048846792E-2</v>
      </c>
      <c r="DF23" s="428">
        <v>8521.9699999999993</v>
      </c>
      <c r="DG23" s="429">
        <v>2404.66</v>
      </c>
      <c r="DH23" s="915">
        <v>-6117.3099999999995</v>
      </c>
      <c r="DI23" s="425">
        <v>-0.71782815475764405</v>
      </c>
      <c r="DJ23" s="421">
        <v>9.8412874897556464E-3</v>
      </c>
      <c r="DK23" s="421">
        <v>2.7181835851738914E-3</v>
      </c>
      <c r="DL23" s="428">
        <v>865940.56</v>
      </c>
      <c r="DM23" s="429">
        <v>884656.95</v>
      </c>
      <c r="DN23" s="915">
        <v>18716.389999999898</v>
      </c>
      <c r="DO23" s="422">
        <v>2.1613943109443791E-2</v>
      </c>
      <c r="DP23" s="428">
        <v>207297.4</v>
      </c>
      <c r="DQ23" s="429">
        <v>239785.41</v>
      </c>
      <c r="DR23" s="915">
        <v>32488.010000000009</v>
      </c>
      <c r="DS23" s="425">
        <v>0.15672174373629388</v>
      </c>
      <c r="DT23" s="421">
        <v>1.1245326797472488</v>
      </c>
      <c r="DU23" s="422">
        <v>1.2392821029385126</v>
      </c>
      <c r="DV23" s="429">
        <v>7458.31</v>
      </c>
      <c r="DW23" s="429">
        <v>0</v>
      </c>
      <c r="DX23" s="915">
        <v>-7458.31</v>
      </c>
      <c r="DY23" s="425">
        <v>-1</v>
      </c>
      <c r="DZ23" s="421">
        <v>4.0459327182519912E-2</v>
      </c>
      <c r="EA23" s="421">
        <v>0</v>
      </c>
      <c r="EB23" s="428">
        <v>0</v>
      </c>
      <c r="EC23" s="429">
        <v>0</v>
      </c>
      <c r="ED23" s="915">
        <v>0</v>
      </c>
      <c r="EE23" s="425">
        <v>0</v>
      </c>
      <c r="EF23" s="421">
        <v>0</v>
      </c>
      <c r="EG23" s="422">
        <v>0</v>
      </c>
      <c r="EH23" s="428">
        <v>0</v>
      </c>
      <c r="EI23" s="429">
        <v>0</v>
      </c>
      <c r="EJ23" s="915">
        <v>0</v>
      </c>
      <c r="EK23" s="425">
        <v>0</v>
      </c>
      <c r="EL23" s="421">
        <v>0</v>
      </c>
      <c r="EM23" s="422">
        <v>0</v>
      </c>
      <c r="EN23" s="429">
        <v>61267.14</v>
      </c>
      <c r="EO23" s="429">
        <v>61922.37</v>
      </c>
      <c r="EP23" s="915">
        <v>655.2300000000032</v>
      </c>
      <c r="EQ23" s="425">
        <v>1.0694639899952948E-2</v>
      </c>
      <c r="ER23" s="421">
        <v>0.33235776775130732</v>
      </c>
      <c r="ES23" s="422">
        <v>0.32003317012714266</v>
      </c>
      <c r="ET23" s="428">
        <v>-95254.58</v>
      </c>
      <c r="EU23" s="429">
        <v>-84179.37</v>
      </c>
      <c r="EV23" s="915">
        <v>11075.210000000006</v>
      </c>
      <c r="EW23" s="425">
        <v>0.11626957989841545</v>
      </c>
      <c r="EX23" s="421">
        <v>-0.5167304949584447</v>
      </c>
      <c r="EY23" s="422">
        <v>-0.43506394604091686</v>
      </c>
      <c r="EZ23" s="428">
        <v>5859.72</v>
      </c>
      <c r="FA23" s="429">
        <v>-21754</v>
      </c>
      <c r="FB23" s="915">
        <v>-27613.72</v>
      </c>
      <c r="FC23" s="425">
        <v>-4.712464076781826</v>
      </c>
      <c r="FD23" s="421">
        <v>3.178740608501867E-2</v>
      </c>
      <c r="FE23" s="422">
        <v>-0.11243112275815446</v>
      </c>
      <c r="FF23" s="428">
        <v>0</v>
      </c>
      <c r="FG23" s="429">
        <v>0</v>
      </c>
      <c r="FH23" s="915">
        <v>0</v>
      </c>
      <c r="FI23" s="425">
        <v>0</v>
      </c>
      <c r="FJ23" s="421">
        <v>0</v>
      </c>
      <c r="FK23" s="422">
        <v>0</v>
      </c>
      <c r="FL23" s="428">
        <v>-2287.0700000000002</v>
      </c>
      <c r="FM23" s="429">
        <v>-2287.0700000000002</v>
      </c>
      <c r="FN23" s="915">
        <v>0</v>
      </c>
      <c r="FO23" s="425">
        <v>0</v>
      </c>
      <c r="FP23" s="421">
        <v>-1.2406740054962293E-2</v>
      </c>
      <c r="FQ23" s="422">
        <v>-1.1820255949549156E-2</v>
      </c>
      <c r="FR23" s="428">
        <v>-91681.93</v>
      </c>
      <c r="FS23" s="429">
        <v>-108220.44</v>
      </c>
      <c r="FT23" s="915">
        <v>-16538.510000000009</v>
      </c>
      <c r="FU23" s="425">
        <v>-0.18039007250392755</v>
      </c>
      <c r="FV23" s="421">
        <v>-0.49734982892838825</v>
      </c>
      <c r="FW23" s="422">
        <v>-0.55931532474862056</v>
      </c>
      <c r="FX23" s="429">
        <v>0</v>
      </c>
      <c r="FY23" s="429">
        <v>0</v>
      </c>
      <c r="FZ23" s="915">
        <v>0</v>
      </c>
      <c r="GA23" s="421">
        <v>0</v>
      </c>
      <c r="GB23" s="811">
        <v>0</v>
      </c>
      <c r="GC23" s="422">
        <v>0</v>
      </c>
      <c r="GD23" s="429">
        <v>0</v>
      </c>
      <c r="GE23" s="429">
        <v>0</v>
      </c>
      <c r="GF23" s="915">
        <v>0</v>
      </c>
      <c r="GG23" s="421">
        <v>0</v>
      </c>
      <c r="GH23" s="811">
        <v>0</v>
      </c>
      <c r="GI23" s="422">
        <v>0</v>
      </c>
      <c r="GJ23" s="428">
        <v>184340.93</v>
      </c>
      <c r="GK23" s="429">
        <v>193487.35</v>
      </c>
      <c r="GL23" s="915">
        <v>9146.4200000000128</v>
      </c>
      <c r="GM23" s="422">
        <v>4.9616870219760814E-2</v>
      </c>
    </row>
    <row r="24" spans="1:195" s="759" customFormat="1" ht="17.25" customHeight="1">
      <c r="A24" s="758" t="s">
        <v>2</v>
      </c>
      <c r="B24" s="428">
        <v>3786.46</v>
      </c>
      <c r="C24" s="429">
        <v>4803.13</v>
      </c>
      <c r="D24" s="915">
        <v>1016.6700000000001</v>
      </c>
      <c r="E24" s="425">
        <v>0.26850144990307573</v>
      </c>
      <c r="F24" s="421">
        <v>3.4313333953544449E-3</v>
      </c>
      <c r="G24" s="421">
        <v>4.5251468786366598E-3</v>
      </c>
      <c r="H24" s="428">
        <v>0</v>
      </c>
      <c r="I24" s="429">
        <v>0</v>
      </c>
      <c r="J24" s="915">
        <v>0</v>
      </c>
      <c r="K24" s="425">
        <v>0</v>
      </c>
      <c r="L24" s="810">
        <v>0</v>
      </c>
      <c r="M24" s="810">
        <v>0</v>
      </c>
      <c r="N24" s="428">
        <v>389606.89</v>
      </c>
      <c r="O24" s="429">
        <v>415384.42</v>
      </c>
      <c r="P24" s="915">
        <v>25777.52999999997</v>
      </c>
      <c r="Q24" s="425">
        <v>6.6162921297413316E-2</v>
      </c>
      <c r="R24" s="811">
        <v>0.35306622352201944</v>
      </c>
      <c r="S24" s="425">
        <v>0.39134387609689913</v>
      </c>
      <c r="T24" s="421">
        <v>0.43451669788807989</v>
      </c>
      <c r="U24" s="422">
        <v>0.50833408523667678</v>
      </c>
      <c r="V24" s="428">
        <v>611.5</v>
      </c>
      <c r="W24" s="429">
        <v>0</v>
      </c>
      <c r="X24" s="915">
        <v>-611.5</v>
      </c>
      <c r="Y24" s="425">
        <v>-1</v>
      </c>
      <c r="Z24" s="421">
        <v>5.5414829979961305E-4</v>
      </c>
      <c r="AA24" s="421">
        <v>0</v>
      </c>
      <c r="AB24" s="428">
        <v>663902.63</v>
      </c>
      <c r="AC24" s="429">
        <v>587954.31000000006</v>
      </c>
      <c r="AD24" s="915">
        <v>-75948.319999999949</v>
      </c>
      <c r="AE24" s="425">
        <v>-0.11439677532230885</v>
      </c>
      <c r="AF24" s="421">
        <v>0.60163616295501487</v>
      </c>
      <c r="AG24" s="421">
        <v>0.55392621283985055</v>
      </c>
      <c r="AH24" s="428">
        <v>12986.86</v>
      </c>
      <c r="AI24" s="429">
        <v>20280.93</v>
      </c>
      <c r="AJ24" s="915">
        <v>7294.07</v>
      </c>
      <c r="AK24" s="425">
        <v>0.5616500062370734</v>
      </c>
      <c r="AL24" s="421">
        <v>1.1768841191718076E-2</v>
      </c>
      <c r="AM24" s="421">
        <v>1.9107162847007805E-2</v>
      </c>
      <c r="AN24" s="428">
        <v>0</v>
      </c>
      <c r="AO24" s="429">
        <v>0</v>
      </c>
      <c r="AP24" s="915">
        <v>0</v>
      </c>
      <c r="AQ24" s="425">
        <v>0</v>
      </c>
      <c r="AR24" s="810">
        <v>0</v>
      </c>
      <c r="AS24" s="810">
        <v>0</v>
      </c>
      <c r="AT24" s="428">
        <v>9395.61</v>
      </c>
      <c r="AU24" s="429">
        <v>11299.8</v>
      </c>
      <c r="AV24" s="915">
        <v>1904.1899999999987</v>
      </c>
      <c r="AW24" s="425">
        <v>0.20266805454887959</v>
      </c>
      <c r="AX24" s="421">
        <v>8.5144093329194495E-3</v>
      </c>
      <c r="AY24" s="421">
        <v>1.0645819434247777E-2</v>
      </c>
      <c r="AZ24" s="428">
        <v>23205.27</v>
      </c>
      <c r="BA24" s="429">
        <v>21708.14</v>
      </c>
      <c r="BB24" s="915">
        <v>-1497.130000000001</v>
      </c>
      <c r="BC24" s="425">
        <v>-6.4516810190099097E-2</v>
      </c>
      <c r="BD24" s="421">
        <v>2.102888130317411E-2</v>
      </c>
      <c r="BE24" s="421">
        <v>2.0451772482112211E-2</v>
      </c>
      <c r="BF24" s="428">
        <v>1103495.22</v>
      </c>
      <c r="BG24" s="429">
        <v>1061430.74</v>
      </c>
      <c r="BH24" s="915">
        <v>-42064.479999999981</v>
      </c>
      <c r="BI24" s="421">
        <v>-3.8119313285289974E-2</v>
      </c>
      <c r="BJ24" s="428">
        <v>695.22</v>
      </c>
      <c r="BK24" s="429">
        <v>503.89</v>
      </c>
      <c r="BL24" s="915">
        <v>-191.33000000000004</v>
      </c>
      <c r="BM24" s="421">
        <v>-0.27520784787549268</v>
      </c>
      <c r="BN24" s="811">
        <v>7.1107807934335261E-4</v>
      </c>
      <c r="BO24" s="422">
        <v>5.5036581157156216E-4</v>
      </c>
      <c r="BP24" s="428">
        <v>0</v>
      </c>
      <c r="BQ24" s="429">
        <v>0</v>
      </c>
      <c r="BR24" s="915">
        <v>0</v>
      </c>
      <c r="BS24" s="425">
        <v>0</v>
      </c>
      <c r="BT24" s="421">
        <v>0</v>
      </c>
      <c r="BU24" s="421">
        <v>0</v>
      </c>
      <c r="BV24" s="428">
        <v>280.63</v>
      </c>
      <c r="BW24" s="429">
        <v>359.77</v>
      </c>
      <c r="BX24" s="915">
        <v>79.139999999999986</v>
      </c>
      <c r="BY24" s="425">
        <v>0.28200833838149875</v>
      </c>
      <c r="BZ24" s="421">
        <v>2.870312151637252E-4</v>
      </c>
      <c r="CA24" s="421">
        <v>3.9295304139613986E-4</v>
      </c>
      <c r="CB24" s="428">
        <v>42119.55</v>
      </c>
      <c r="CC24" s="429">
        <v>43532.89</v>
      </c>
      <c r="CD24" s="915">
        <v>1413.3399999999965</v>
      </c>
      <c r="CE24" s="425">
        <v>3.355543922002957E-2</v>
      </c>
      <c r="CF24" s="421">
        <v>4.3080303669063472E-2</v>
      </c>
      <c r="CG24" s="421">
        <v>4.7548104417443379E-2</v>
      </c>
      <c r="CH24" s="428">
        <v>12627.32</v>
      </c>
      <c r="CI24" s="429">
        <v>27533.07</v>
      </c>
      <c r="CJ24" s="915">
        <v>14905.75</v>
      </c>
      <c r="CK24" s="425">
        <v>1.1804365455219319</v>
      </c>
      <c r="CL24" s="421">
        <v>1.2915351187902969E-2</v>
      </c>
      <c r="CM24" s="421">
        <v>3.0072556342865767E-2</v>
      </c>
      <c r="CN24" s="428">
        <v>896644.23</v>
      </c>
      <c r="CO24" s="429">
        <v>817148.47</v>
      </c>
      <c r="CP24" s="915">
        <v>-79495.760000000009</v>
      </c>
      <c r="CQ24" s="425">
        <v>-8.8659199870164795E-2</v>
      </c>
      <c r="CR24" s="811">
        <v>0.91709682823091865</v>
      </c>
      <c r="CS24" s="422">
        <v>0.89251737654251984</v>
      </c>
      <c r="CT24" s="428">
        <v>2365.67</v>
      </c>
      <c r="CU24" s="429">
        <v>1655.51</v>
      </c>
      <c r="CV24" s="915">
        <v>-710.16000000000008</v>
      </c>
      <c r="CW24" s="425">
        <v>-0.3001940253712479</v>
      </c>
      <c r="CX24" s="421">
        <v>2.4196313108946648E-3</v>
      </c>
      <c r="CY24" s="422">
        <v>1.8082043793582665E-3</v>
      </c>
      <c r="CZ24" s="428">
        <v>19701.39</v>
      </c>
      <c r="DA24" s="429">
        <v>22003.18</v>
      </c>
      <c r="DB24" s="915">
        <v>2301.7900000000009</v>
      </c>
      <c r="DC24" s="425">
        <v>0.116833888370313</v>
      </c>
      <c r="DD24" s="421">
        <v>2.0150781855519596E-2</v>
      </c>
      <c r="DE24" s="422">
        <v>2.4032622234724178E-2</v>
      </c>
      <c r="DF24" s="428">
        <v>3264.53</v>
      </c>
      <c r="DG24" s="429">
        <v>2817.92</v>
      </c>
      <c r="DH24" s="915">
        <v>-446.61000000000013</v>
      </c>
      <c r="DI24" s="425">
        <v>-0.13680682977335179</v>
      </c>
      <c r="DJ24" s="421">
        <v>3.3389944511935141E-3</v>
      </c>
      <c r="DK24" s="421">
        <v>3.0778281524613238E-3</v>
      </c>
      <c r="DL24" s="428">
        <v>977698.54</v>
      </c>
      <c r="DM24" s="429">
        <v>915554.69</v>
      </c>
      <c r="DN24" s="915">
        <v>-62143.850000000093</v>
      </c>
      <c r="DO24" s="422">
        <v>-6.3561361153306101E-2</v>
      </c>
      <c r="DP24" s="428">
        <v>69753.17</v>
      </c>
      <c r="DQ24" s="429">
        <v>69753.17</v>
      </c>
      <c r="DR24" s="915">
        <v>0</v>
      </c>
      <c r="DS24" s="425">
        <v>0</v>
      </c>
      <c r="DT24" s="421">
        <v>0.5544912986184295</v>
      </c>
      <c r="DU24" s="422">
        <v>0.47816738936926251</v>
      </c>
      <c r="DV24" s="429">
        <v>40084.82</v>
      </c>
      <c r="DW24" s="429">
        <v>50880.83</v>
      </c>
      <c r="DX24" s="915">
        <v>10796.010000000002</v>
      </c>
      <c r="DY24" s="425">
        <v>0.26932913756379601</v>
      </c>
      <c r="DZ24" s="421">
        <v>0.31864765281185059</v>
      </c>
      <c r="EA24" s="421">
        <v>0.34879495297548846</v>
      </c>
      <c r="EB24" s="428">
        <v>0</v>
      </c>
      <c r="EC24" s="429">
        <v>0</v>
      </c>
      <c r="ED24" s="915">
        <v>0</v>
      </c>
      <c r="EE24" s="425">
        <v>0</v>
      </c>
      <c r="EF24" s="421">
        <v>0</v>
      </c>
      <c r="EG24" s="422">
        <v>0</v>
      </c>
      <c r="EH24" s="428">
        <v>0</v>
      </c>
      <c r="EI24" s="429">
        <v>0</v>
      </c>
      <c r="EJ24" s="915">
        <v>0</v>
      </c>
      <c r="EK24" s="425">
        <v>0</v>
      </c>
      <c r="EL24" s="421">
        <v>0</v>
      </c>
      <c r="EM24" s="422">
        <v>0</v>
      </c>
      <c r="EN24" s="429">
        <v>4376.82</v>
      </c>
      <c r="EO24" s="429">
        <v>6292.09</v>
      </c>
      <c r="EP24" s="915">
        <v>1915.2700000000004</v>
      </c>
      <c r="EQ24" s="425">
        <v>0.4375939609122606</v>
      </c>
      <c r="ER24" s="421">
        <v>3.47928073465208E-2</v>
      </c>
      <c r="ES24" s="422">
        <v>4.3133125691297514E-2</v>
      </c>
      <c r="ET24" s="428">
        <v>0</v>
      </c>
      <c r="EU24" s="429">
        <v>0</v>
      </c>
      <c r="EV24" s="915">
        <v>0</v>
      </c>
      <c r="EW24" s="425">
        <v>0</v>
      </c>
      <c r="EX24" s="421">
        <v>0</v>
      </c>
      <c r="EY24" s="422">
        <v>0</v>
      </c>
      <c r="EZ24" s="428">
        <v>11581.88</v>
      </c>
      <c r="FA24" s="429">
        <v>18949.97</v>
      </c>
      <c r="FB24" s="915">
        <v>7368.090000000002</v>
      </c>
      <c r="FC24" s="425">
        <v>0.63617391995081995</v>
      </c>
      <c r="FD24" s="421">
        <v>9.2068241223199107E-2</v>
      </c>
      <c r="FE24" s="422">
        <v>0.12990460051530051</v>
      </c>
      <c r="FF24" s="428">
        <v>0</v>
      </c>
      <c r="FG24" s="429">
        <v>0</v>
      </c>
      <c r="FH24" s="915">
        <v>0</v>
      </c>
      <c r="FI24" s="425">
        <v>0</v>
      </c>
      <c r="FJ24" s="421">
        <v>0</v>
      </c>
      <c r="FK24" s="422">
        <v>0</v>
      </c>
      <c r="FL24" s="428">
        <v>0</v>
      </c>
      <c r="FM24" s="429">
        <v>0</v>
      </c>
      <c r="FN24" s="915">
        <v>0</v>
      </c>
      <c r="FO24" s="425">
        <v>0</v>
      </c>
      <c r="FP24" s="421">
        <v>0</v>
      </c>
      <c r="FQ24" s="422">
        <v>0</v>
      </c>
      <c r="FR24" s="428">
        <v>11581.88</v>
      </c>
      <c r="FS24" s="429">
        <v>18949.97</v>
      </c>
      <c r="FT24" s="915">
        <v>7368.090000000002</v>
      </c>
      <c r="FU24" s="425">
        <v>0.63617391995081995</v>
      </c>
      <c r="FV24" s="421">
        <v>9.2068241223199107E-2</v>
      </c>
      <c r="FW24" s="422">
        <v>0.12990460051530051</v>
      </c>
      <c r="FX24" s="429">
        <v>0</v>
      </c>
      <c r="FY24" s="429">
        <v>0</v>
      </c>
      <c r="FZ24" s="915">
        <v>0</v>
      </c>
      <c r="GA24" s="421">
        <v>0</v>
      </c>
      <c r="GB24" s="811">
        <v>0</v>
      </c>
      <c r="GC24" s="422">
        <v>0</v>
      </c>
      <c r="GD24" s="429">
        <v>0</v>
      </c>
      <c r="GE24" s="429">
        <v>0</v>
      </c>
      <c r="GF24" s="915">
        <v>0</v>
      </c>
      <c r="GG24" s="421">
        <v>0</v>
      </c>
      <c r="GH24" s="811">
        <v>0</v>
      </c>
      <c r="GI24" s="422">
        <v>0</v>
      </c>
      <c r="GJ24" s="428">
        <v>125796.69</v>
      </c>
      <c r="GK24" s="429">
        <v>145876.04999999999</v>
      </c>
      <c r="GL24" s="915">
        <v>20079.359999999986</v>
      </c>
      <c r="GM24" s="422">
        <v>0.1596175543251574</v>
      </c>
    </row>
    <row r="25" spans="1:195" s="759" customFormat="1" ht="17.25" customHeight="1">
      <c r="A25" s="758" t="s">
        <v>293</v>
      </c>
      <c r="B25" s="428">
        <v>9997.31</v>
      </c>
      <c r="C25" s="429">
        <v>5239.8999999999996</v>
      </c>
      <c r="D25" s="915">
        <v>-4757.41</v>
      </c>
      <c r="E25" s="425">
        <v>-0.47586900876335736</v>
      </c>
      <c r="F25" s="421">
        <v>1.1073811616479128E-2</v>
      </c>
      <c r="G25" s="421">
        <v>5.801418097359839E-3</v>
      </c>
      <c r="H25" s="428">
        <v>0</v>
      </c>
      <c r="I25" s="429">
        <v>0</v>
      </c>
      <c r="J25" s="915">
        <v>0</v>
      </c>
      <c r="K25" s="425">
        <v>0</v>
      </c>
      <c r="L25" s="810">
        <v>0</v>
      </c>
      <c r="M25" s="810">
        <v>0</v>
      </c>
      <c r="N25" s="428">
        <v>157077.79</v>
      </c>
      <c r="O25" s="429">
        <v>129878.89</v>
      </c>
      <c r="P25" s="915">
        <v>-27198.900000000009</v>
      </c>
      <c r="Q25" s="425">
        <v>-0.17315560653100612</v>
      </c>
      <c r="R25" s="811">
        <v>0.17399178935062223</v>
      </c>
      <c r="S25" s="425">
        <v>0.14379696996335958</v>
      </c>
      <c r="T25" s="421">
        <v>0.21467266195112697</v>
      </c>
      <c r="U25" s="422">
        <v>0.17652347393554538</v>
      </c>
      <c r="V25" s="428">
        <v>0</v>
      </c>
      <c r="W25" s="429">
        <v>0</v>
      </c>
      <c r="X25" s="915">
        <v>0</v>
      </c>
      <c r="Y25" s="425">
        <v>0</v>
      </c>
      <c r="Z25" s="421">
        <v>0</v>
      </c>
      <c r="AA25" s="421">
        <v>0</v>
      </c>
      <c r="AB25" s="428">
        <v>694129.4</v>
      </c>
      <c r="AC25" s="429">
        <v>724141.92</v>
      </c>
      <c r="AD25" s="915">
        <v>30012.520000000019</v>
      </c>
      <c r="AE25" s="425">
        <v>4.323764416260141E-2</v>
      </c>
      <c r="AF25" s="421">
        <v>0.76887264804829381</v>
      </c>
      <c r="AG25" s="421">
        <v>0.80174240724916535</v>
      </c>
      <c r="AH25" s="428">
        <v>16528.03</v>
      </c>
      <c r="AI25" s="429">
        <v>14692.65</v>
      </c>
      <c r="AJ25" s="915">
        <v>-1835.3799999999992</v>
      </c>
      <c r="AK25" s="425">
        <v>-0.11104650705498473</v>
      </c>
      <c r="AL25" s="421">
        <v>1.8307753846936378E-2</v>
      </c>
      <c r="AM25" s="421">
        <v>1.6267143573002164E-2</v>
      </c>
      <c r="AN25" s="428">
        <v>0</v>
      </c>
      <c r="AO25" s="429">
        <v>0</v>
      </c>
      <c r="AP25" s="915">
        <v>0</v>
      </c>
      <c r="AQ25" s="425">
        <v>0</v>
      </c>
      <c r="AR25" s="810">
        <v>0</v>
      </c>
      <c r="AS25" s="810">
        <v>0</v>
      </c>
      <c r="AT25" s="428">
        <v>15972.5</v>
      </c>
      <c r="AU25" s="429">
        <v>17082.59</v>
      </c>
      <c r="AV25" s="915">
        <v>1110.0900000000001</v>
      </c>
      <c r="AW25" s="425">
        <v>6.9500078259508533E-2</v>
      </c>
      <c r="AX25" s="421">
        <v>1.7692404861328986E-2</v>
      </c>
      <c r="AY25" s="421">
        <v>1.8913194292978535E-2</v>
      </c>
      <c r="AZ25" s="428">
        <v>9083.48</v>
      </c>
      <c r="BA25" s="429">
        <v>12174.26</v>
      </c>
      <c r="BB25" s="915">
        <v>3090.7800000000007</v>
      </c>
      <c r="BC25" s="425">
        <v>0.34026386362935801</v>
      </c>
      <c r="BD25" s="421">
        <v>1.0061581199548262E-2</v>
      </c>
      <c r="BE25" s="421">
        <v>1.34788778957545E-2</v>
      </c>
      <c r="BF25" s="428">
        <v>902788.52</v>
      </c>
      <c r="BG25" s="429">
        <v>903210.2</v>
      </c>
      <c r="BH25" s="915">
        <v>421.67999999993481</v>
      </c>
      <c r="BI25" s="421">
        <v>4.67086134413777E-4</v>
      </c>
      <c r="BJ25" s="428">
        <v>134.16999999999999</v>
      </c>
      <c r="BK25" s="429">
        <v>1760.59</v>
      </c>
      <c r="BL25" s="915">
        <v>1626.4199999999998</v>
      </c>
      <c r="BM25" s="421">
        <v>12.122083923380785</v>
      </c>
      <c r="BN25" s="811">
        <v>1.6539074064801464E-4</v>
      </c>
      <c r="BO25" s="422">
        <v>2.2010529934334464E-3</v>
      </c>
      <c r="BP25" s="428">
        <v>0</v>
      </c>
      <c r="BQ25" s="429">
        <v>0</v>
      </c>
      <c r="BR25" s="915">
        <v>0</v>
      </c>
      <c r="BS25" s="425">
        <v>0</v>
      </c>
      <c r="BT25" s="421">
        <v>0</v>
      </c>
      <c r="BU25" s="421">
        <v>0</v>
      </c>
      <c r="BV25" s="428">
        <v>0</v>
      </c>
      <c r="BW25" s="429">
        <v>0</v>
      </c>
      <c r="BX25" s="915">
        <v>0</v>
      </c>
      <c r="BY25" s="425">
        <v>0</v>
      </c>
      <c r="BZ25" s="421">
        <v>0</v>
      </c>
      <c r="CA25" s="421">
        <v>0</v>
      </c>
      <c r="CB25" s="428">
        <v>41490.65</v>
      </c>
      <c r="CC25" s="429">
        <v>33157.82</v>
      </c>
      <c r="CD25" s="915">
        <v>-8332.8300000000017</v>
      </c>
      <c r="CE25" s="425">
        <v>-0.20083633300514697</v>
      </c>
      <c r="CF25" s="421">
        <v>5.1145333036204436E-2</v>
      </c>
      <c r="CG25" s="421">
        <v>4.1453216800463141E-2</v>
      </c>
      <c r="CH25" s="428">
        <v>22534.29</v>
      </c>
      <c r="CI25" s="429">
        <v>14401.98</v>
      </c>
      <c r="CJ25" s="915">
        <v>-8132.3100000000013</v>
      </c>
      <c r="CK25" s="425">
        <v>-0.36088600972118495</v>
      </c>
      <c r="CL25" s="421">
        <v>2.7777915428763136E-2</v>
      </c>
      <c r="CM25" s="421">
        <v>1.8005055799685688E-2</v>
      </c>
      <c r="CN25" s="428">
        <v>731708.4</v>
      </c>
      <c r="CO25" s="429">
        <v>735759.88</v>
      </c>
      <c r="CP25" s="915">
        <v>4051.4799999999814</v>
      </c>
      <c r="CQ25" s="425">
        <v>5.5370144718852226E-3</v>
      </c>
      <c r="CR25" s="811">
        <v>0.90197357244073761</v>
      </c>
      <c r="CS25" s="422">
        <v>0.91983169637577933</v>
      </c>
      <c r="CT25" s="428">
        <v>529.76</v>
      </c>
      <c r="CU25" s="429">
        <v>615.54</v>
      </c>
      <c r="CV25" s="915">
        <v>85.779999999999973</v>
      </c>
      <c r="CW25" s="425">
        <v>0.16192237994563571</v>
      </c>
      <c r="CX25" s="421">
        <v>6.5303271048440211E-4</v>
      </c>
      <c r="CY25" s="422">
        <v>7.6953530326653201E-4</v>
      </c>
      <c r="CZ25" s="428">
        <v>12841.55</v>
      </c>
      <c r="DA25" s="429">
        <v>10657.26</v>
      </c>
      <c r="DB25" s="915">
        <v>-2184.2899999999991</v>
      </c>
      <c r="DC25" s="425">
        <v>-0.17009551027718611</v>
      </c>
      <c r="DD25" s="421">
        <v>1.5829719501889487E-2</v>
      </c>
      <c r="DE25" s="422">
        <v>1.3323484754996071E-2</v>
      </c>
      <c r="DF25" s="428">
        <v>1991.61</v>
      </c>
      <c r="DG25" s="429">
        <v>3532.24</v>
      </c>
      <c r="DH25" s="915">
        <v>1540.6299999999999</v>
      </c>
      <c r="DI25" s="425">
        <v>0.77356008455470693</v>
      </c>
      <c r="DJ25" s="421">
        <v>2.4550484682268198E-3</v>
      </c>
      <c r="DK25" s="421">
        <v>4.4159329687919139E-3</v>
      </c>
      <c r="DL25" s="428">
        <v>811230.42</v>
      </c>
      <c r="DM25" s="429">
        <v>799885.33</v>
      </c>
      <c r="DN25" s="915">
        <v>-11345.090000000084</v>
      </c>
      <c r="DO25" s="422">
        <v>-1.3985040156654978E-2</v>
      </c>
      <c r="DP25" s="428">
        <v>13303.12</v>
      </c>
      <c r="DQ25" s="429">
        <v>13329.89</v>
      </c>
      <c r="DR25" s="915">
        <v>26.769999999998618</v>
      </c>
      <c r="DS25" s="425">
        <v>2.0123098942201991E-3</v>
      </c>
      <c r="DT25" s="421">
        <v>0.14529702997331748</v>
      </c>
      <c r="DU25" s="422">
        <v>0.12900948929241435</v>
      </c>
      <c r="DV25" s="429">
        <v>26273.62</v>
      </c>
      <c r="DW25" s="429">
        <v>66311.58</v>
      </c>
      <c r="DX25" s="915">
        <v>40037.960000000006</v>
      </c>
      <c r="DY25" s="425">
        <v>1.5238844133393117</v>
      </c>
      <c r="DZ25" s="421">
        <v>0.28696117547218647</v>
      </c>
      <c r="EA25" s="421">
        <v>0.64177746927942236</v>
      </c>
      <c r="EB25" s="428">
        <v>0</v>
      </c>
      <c r="EC25" s="429">
        <v>0</v>
      </c>
      <c r="ED25" s="915">
        <v>0</v>
      </c>
      <c r="EE25" s="425">
        <v>0</v>
      </c>
      <c r="EF25" s="421">
        <v>0</v>
      </c>
      <c r="EG25" s="422">
        <v>0</v>
      </c>
      <c r="EH25" s="428">
        <v>0</v>
      </c>
      <c r="EI25" s="429">
        <v>0</v>
      </c>
      <c r="EJ25" s="915">
        <v>0</v>
      </c>
      <c r="EK25" s="425">
        <v>0</v>
      </c>
      <c r="EL25" s="421">
        <v>0</v>
      </c>
      <c r="EM25" s="422">
        <v>0</v>
      </c>
      <c r="EN25" s="429">
        <v>2328.66</v>
      </c>
      <c r="EO25" s="429">
        <v>2427.6999999999998</v>
      </c>
      <c r="EP25" s="915">
        <v>99.039999999999964</v>
      </c>
      <c r="EQ25" s="425">
        <v>4.2530897597760076E-2</v>
      </c>
      <c r="ER25" s="421">
        <v>2.5433686369638511E-2</v>
      </c>
      <c r="ES25" s="422">
        <v>2.3495793075201245E-2</v>
      </c>
      <c r="ET25" s="428">
        <v>40037.949999999997</v>
      </c>
      <c r="EU25" s="429">
        <v>12637.62</v>
      </c>
      <c r="EV25" s="915">
        <v>-27400.329999999994</v>
      </c>
      <c r="EW25" s="425">
        <v>-0.68435896443249455</v>
      </c>
      <c r="EX25" s="421">
        <v>0.43729555331532649</v>
      </c>
      <c r="EY25" s="422">
        <v>0.12230955409771586</v>
      </c>
      <c r="EZ25" s="428">
        <v>9614.75</v>
      </c>
      <c r="FA25" s="429">
        <v>8618.1</v>
      </c>
      <c r="FB25" s="915">
        <v>-996.64999999999964</v>
      </c>
      <c r="FC25" s="425">
        <v>-0.10365844145713614</v>
      </c>
      <c r="FD25" s="421">
        <v>0.10501255486953093</v>
      </c>
      <c r="FE25" s="422">
        <v>8.3407791037357126E-2</v>
      </c>
      <c r="FF25" s="428">
        <v>0</v>
      </c>
      <c r="FG25" s="429">
        <v>0</v>
      </c>
      <c r="FH25" s="915">
        <v>0</v>
      </c>
      <c r="FI25" s="425">
        <v>0</v>
      </c>
      <c r="FJ25" s="421">
        <v>0</v>
      </c>
      <c r="FK25" s="422">
        <v>0</v>
      </c>
      <c r="FL25" s="428">
        <v>0</v>
      </c>
      <c r="FM25" s="429">
        <v>0</v>
      </c>
      <c r="FN25" s="915">
        <v>0</v>
      </c>
      <c r="FO25" s="425">
        <v>0</v>
      </c>
      <c r="FP25" s="421">
        <v>0</v>
      </c>
      <c r="FQ25" s="422">
        <v>0</v>
      </c>
      <c r="FR25" s="428">
        <v>49652.7</v>
      </c>
      <c r="FS25" s="429">
        <v>21255.72</v>
      </c>
      <c r="FT25" s="915">
        <v>-28396.979999999996</v>
      </c>
      <c r="FU25" s="425">
        <v>-0.57191210145671834</v>
      </c>
      <c r="FV25" s="421">
        <v>0.54230810818485742</v>
      </c>
      <c r="FW25" s="422">
        <v>0.20571734513507298</v>
      </c>
      <c r="FX25" s="429">
        <v>0</v>
      </c>
      <c r="FY25" s="429">
        <v>0</v>
      </c>
      <c r="FZ25" s="915">
        <v>0</v>
      </c>
      <c r="GA25" s="421">
        <v>0</v>
      </c>
      <c r="GB25" s="811">
        <v>0</v>
      </c>
      <c r="GC25" s="422">
        <v>0</v>
      </c>
      <c r="GD25" s="429">
        <v>0</v>
      </c>
      <c r="GE25" s="429">
        <v>0</v>
      </c>
      <c r="GF25" s="915">
        <v>0</v>
      </c>
      <c r="GG25" s="421">
        <v>0</v>
      </c>
      <c r="GH25" s="811">
        <v>0</v>
      </c>
      <c r="GI25" s="422">
        <v>0</v>
      </c>
      <c r="GJ25" s="428">
        <v>91558.1</v>
      </c>
      <c r="GK25" s="429">
        <v>103324.88</v>
      </c>
      <c r="GL25" s="915">
        <v>11766.779999999999</v>
      </c>
      <c r="GM25" s="422">
        <v>0.12851708368784409</v>
      </c>
    </row>
    <row r="26" spans="1:195" s="759" customFormat="1" ht="17.25" customHeight="1">
      <c r="A26" s="758" t="s">
        <v>510</v>
      </c>
      <c r="B26" s="428">
        <v>87332.56</v>
      </c>
      <c r="C26" s="429">
        <v>26337.13</v>
      </c>
      <c r="D26" s="915">
        <v>-60995.429999999993</v>
      </c>
      <c r="E26" s="425">
        <v>-0.69842713874412932</v>
      </c>
      <c r="F26" s="421">
        <v>0.12863169143933686</v>
      </c>
      <c r="G26" s="421">
        <v>3.7314890571226708E-2</v>
      </c>
      <c r="H26" s="428">
        <v>0</v>
      </c>
      <c r="I26" s="429">
        <v>0</v>
      </c>
      <c r="J26" s="915">
        <v>0</v>
      </c>
      <c r="K26" s="425">
        <v>0</v>
      </c>
      <c r="L26" s="810">
        <v>0</v>
      </c>
      <c r="M26" s="810">
        <v>0</v>
      </c>
      <c r="N26" s="428">
        <v>324452.98</v>
      </c>
      <c r="O26" s="429">
        <v>386175.16</v>
      </c>
      <c r="P26" s="915">
        <v>61722.179999999993</v>
      </c>
      <c r="Q26" s="425">
        <v>0.19023459115709154</v>
      </c>
      <c r="R26" s="811">
        <v>0.47788517375344691</v>
      </c>
      <c r="S26" s="425">
        <v>0.54713948849878347</v>
      </c>
      <c r="T26" s="421">
        <v>0.9433333287783161</v>
      </c>
      <c r="U26" s="422">
        <v>1.0179173678917508</v>
      </c>
      <c r="V26" s="428">
        <v>0</v>
      </c>
      <c r="W26" s="429">
        <v>0</v>
      </c>
      <c r="X26" s="915">
        <v>0</v>
      </c>
      <c r="Y26" s="425">
        <v>0</v>
      </c>
      <c r="Z26" s="421">
        <v>0</v>
      </c>
      <c r="AA26" s="421">
        <v>0</v>
      </c>
      <c r="AB26" s="428">
        <v>234502.32</v>
      </c>
      <c r="AC26" s="429">
        <v>255938.08</v>
      </c>
      <c r="AD26" s="915">
        <v>21435.75999999998</v>
      </c>
      <c r="AE26" s="425">
        <v>9.1409586054415071E-2</v>
      </c>
      <c r="AF26" s="421">
        <v>0.34539729590027629</v>
      </c>
      <c r="AG26" s="421">
        <v>0.36261739408241772</v>
      </c>
      <c r="AH26" s="428">
        <v>25132.19</v>
      </c>
      <c r="AI26" s="429">
        <v>29538.79</v>
      </c>
      <c r="AJ26" s="915">
        <v>4406.6000000000022</v>
      </c>
      <c r="AK26" s="425">
        <v>0.17533688866748193</v>
      </c>
      <c r="AL26" s="421">
        <v>3.7017077127646174E-2</v>
      </c>
      <c r="AM26" s="421">
        <v>4.1851056529562856E-2</v>
      </c>
      <c r="AN26" s="428">
        <v>0</v>
      </c>
      <c r="AO26" s="429">
        <v>0</v>
      </c>
      <c r="AP26" s="915">
        <v>0</v>
      </c>
      <c r="AQ26" s="425">
        <v>0</v>
      </c>
      <c r="AR26" s="810">
        <v>0</v>
      </c>
      <c r="AS26" s="810">
        <v>0</v>
      </c>
      <c r="AT26" s="428">
        <v>80.33</v>
      </c>
      <c r="AU26" s="429">
        <v>132.93</v>
      </c>
      <c r="AV26" s="915">
        <v>52.600000000000009</v>
      </c>
      <c r="AW26" s="425">
        <v>0.65479895431345714</v>
      </c>
      <c r="AX26" s="421">
        <v>1.1831765578979855E-4</v>
      </c>
      <c r="AY26" s="421">
        <v>1.8833746895098922E-4</v>
      </c>
      <c r="AZ26" s="428">
        <v>7434.64</v>
      </c>
      <c r="BA26" s="429">
        <v>7685.42</v>
      </c>
      <c r="BB26" s="915">
        <v>250.77999999999975</v>
      </c>
      <c r="BC26" s="425">
        <v>3.3731290284398405E-2</v>
      </c>
      <c r="BD26" s="421">
        <v>1.0950444123503896E-2</v>
      </c>
      <c r="BE26" s="421">
        <v>1.0888832849058236E-2</v>
      </c>
      <c r="BF26" s="428">
        <v>678935.02</v>
      </c>
      <c r="BG26" s="429">
        <v>705807.51</v>
      </c>
      <c r="BH26" s="915">
        <v>26872.489999999991</v>
      </c>
      <c r="BI26" s="421">
        <v>3.9580356305674129E-2</v>
      </c>
      <c r="BJ26" s="428">
        <v>0</v>
      </c>
      <c r="BK26" s="429">
        <v>0</v>
      </c>
      <c r="BL26" s="915">
        <v>0</v>
      </c>
      <c r="BM26" s="421">
        <v>0</v>
      </c>
      <c r="BN26" s="811">
        <v>0</v>
      </c>
      <c r="BO26" s="422">
        <v>0</v>
      </c>
      <c r="BP26" s="428">
        <v>2087.13</v>
      </c>
      <c r="BQ26" s="429">
        <v>0</v>
      </c>
      <c r="BR26" s="915">
        <v>-2087.13</v>
      </c>
      <c r="BS26" s="425">
        <v>-1</v>
      </c>
      <c r="BT26" s="421">
        <v>3.9936346920572277E-3</v>
      </c>
      <c r="BU26" s="421">
        <v>0</v>
      </c>
      <c r="BV26" s="428">
        <v>0</v>
      </c>
      <c r="BW26" s="429">
        <v>0</v>
      </c>
      <c r="BX26" s="915">
        <v>0</v>
      </c>
      <c r="BY26" s="425">
        <v>0</v>
      </c>
      <c r="BZ26" s="421">
        <v>0</v>
      </c>
      <c r="CA26" s="421">
        <v>0</v>
      </c>
      <c r="CB26" s="428">
        <v>77794.740000000005</v>
      </c>
      <c r="CC26" s="429">
        <v>75250.09</v>
      </c>
      <c r="CD26" s="915">
        <v>-2544.6500000000087</v>
      </c>
      <c r="CE26" s="425">
        <v>-3.2709795032414897E-2</v>
      </c>
      <c r="CF26" s="421">
        <v>0.14885693393491164</v>
      </c>
      <c r="CG26" s="421">
        <v>0.14031510763778129</v>
      </c>
      <c r="CH26" s="428">
        <v>82315.19</v>
      </c>
      <c r="CI26" s="429">
        <v>63712.9</v>
      </c>
      <c r="CJ26" s="915">
        <v>-18602.29</v>
      </c>
      <c r="CK26" s="425">
        <v>-0.2259885447631233</v>
      </c>
      <c r="CL26" s="421">
        <v>0.15750662319418637</v>
      </c>
      <c r="CM26" s="421">
        <v>0.11880228211574494</v>
      </c>
      <c r="CN26" s="428">
        <v>343943.09</v>
      </c>
      <c r="CO26" s="429">
        <v>379377.71</v>
      </c>
      <c r="CP26" s="915">
        <v>35434.619999999995</v>
      </c>
      <c r="CQ26" s="425">
        <v>0.10302466027155828</v>
      </c>
      <c r="CR26" s="811">
        <v>0.65812050821815671</v>
      </c>
      <c r="CS26" s="422">
        <v>0.70740678468324736</v>
      </c>
      <c r="CT26" s="428">
        <v>800.58</v>
      </c>
      <c r="CU26" s="429">
        <v>849.42</v>
      </c>
      <c r="CV26" s="915">
        <v>48.839999999999918</v>
      </c>
      <c r="CW26" s="425">
        <v>6.1005770816158177E-2</v>
      </c>
      <c r="CX26" s="421">
        <v>1.5318758590826521E-3</v>
      </c>
      <c r="CY26" s="422">
        <v>1.5838713113789525E-3</v>
      </c>
      <c r="CZ26" s="428">
        <v>12184.28</v>
      </c>
      <c r="DA26" s="429">
        <v>12835.42</v>
      </c>
      <c r="DB26" s="915">
        <v>651.13999999999942</v>
      </c>
      <c r="DC26" s="425">
        <v>5.3440991178797546E-2</v>
      </c>
      <c r="DD26" s="421">
        <v>2.3314102765874211E-2</v>
      </c>
      <c r="DE26" s="422">
        <v>2.3933570562854223E-2</v>
      </c>
      <c r="DF26" s="428">
        <v>3489.13</v>
      </c>
      <c r="DG26" s="429">
        <v>4268.03</v>
      </c>
      <c r="DH26" s="915">
        <v>778.89999999999964</v>
      </c>
      <c r="DI26" s="425">
        <v>0.22323616488924161</v>
      </c>
      <c r="DJ26" s="421">
        <v>6.6763022011554797E-3</v>
      </c>
      <c r="DK26" s="421">
        <v>7.9583836889933254E-3</v>
      </c>
      <c r="DL26" s="428">
        <v>522614.15</v>
      </c>
      <c r="DM26" s="429">
        <v>536293.56999999995</v>
      </c>
      <c r="DN26" s="915">
        <v>13679.419999999925</v>
      </c>
      <c r="DO26" s="422">
        <v>2.617498971277361E-2</v>
      </c>
      <c r="DP26" s="428">
        <v>18335.62</v>
      </c>
      <c r="DQ26" s="429">
        <v>18335.62</v>
      </c>
      <c r="DR26" s="915">
        <v>0</v>
      </c>
      <c r="DS26" s="425">
        <v>0</v>
      </c>
      <c r="DT26" s="421">
        <v>0.11729477435065289</v>
      </c>
      <c r="DU26" s="422">
        <v>0.10816584711759709</v>
      </c>
      <c r="DV26" s="429">
        <v>110079.89</v>
      </c>
      <c r="DW26" s="429">
        <v>128183.51</v>
      </c>
      <c r="DX26" s="915">
        <v>18103.619999999995</v>
      </c>
      <c r="DY26" s="425">
        <v>0.16445892160684386</v>
      </c>
      <c r="DZ26" s="421">
        <v>0.70419194213747294</v>
      </c>
      <c r="EA26" s="421">
        <v>0.75618266225287056</v>
      </c>
      <c r="EB26" s="428">
        <v>0</v>
      </c>
      <c r="EC26" s="429">
        <v>0</v>
      </c>
      <c r="ED26" s="915">
        <v>0</v>
      </c>
      <c r="EE26" s="425">
        <v>0</v>
      </c>
      <c r="EF26" s="421">
        <v>0</v>
      </c>
      <c r="EG26" s="422">
        <v>0</v>
      </c>
      <c r="EH26" s="428">
        <v>0</v>
      </c>
      <c r="EI26" s="429">
        <v>0</v>
      </c>
      <c r="EJ26" s="915">
        <v>0</v>
      </c>
      <c r="EK26" s="425">
        <v>0</v>
      </c>
      <c r="EL26" s="421">
        <v>0</v>
      </c>
      <c r="EM26" s="422">
        <v>0</v>
      </c>
      <c r="EN26" s="429">
        <v>4856.67</v>
      </c>
      <c r="EO26" s="429">
        <v>4575.92</v>
      </c>
      <c r="EP26" s="915">
        <v>-280.75</v>
      </c>
      <c r="EQ26" s="425">
        <v>-5.7807098279273661E-2</v>
      </c>
      <c r="ER26" s="421">
        <v>3.1068598266411791E-2</v>
      </c>
      <c r="ES26" s="422">
        <v>2.6994356511661724E-2</v>
      </c>
      <c r="ET26" s="428">
        <v>0</v>
      </c>
      <c r="EU26" s="429">
        <v>0</v>
      </c>
      <c r="EV26" s="915">
        <v>0</v>
      </c>
      <c r="EW26" s="425">
        <v>0</v>
      </c>
      <c r="EX26" s="421">
        <v>0</v>
      </c>
      <c r="EY26" s="422">
        <v>0</v>
      </c>
      <c r="EZ26" s="428">
        <v>23048.68</v>
      </c>
      <c r="FA26" s="429">
        <v>18418.89</v>
      </c>
      <c r="FB26" s="915">
        <v>-4629.7900000000009</v>
      </c>
      <c r="FC26" s="425">
        <v>-0.20087007151819544</v>
      </c>
      <c r="FD26" s="421">
        <v>0.14744468524546245</v>
      </c>
      <c r="FE26" s="422">
        <v>0.10865707512567549</v>
      </c>
      <c r="FF26" s="428">
        <v>0</v>
      </c>
      <c r="FG26" s="429">
        <v>0</v>
      </c>
      <c r="FH26" s="915">
        <v>0</v>
      </c>
      <c r="FI26" s="425">
        <v>0</v>
      </c>
      <c r="FJ26" s="421">
        <v>0</v>
      </c>
      <c r="FK26" s="422">
        <v>0</v>
      </c>
      <c r="FL26" s="428">
        <v>0</v>
      </c>
      <c r="FM26" s="429">
        <v>0</v>
      </c>
      <c r="FN26" s="915">
        <v>0</v>
      </c>
      <c r="FO26" s="425">
        <v>0</v>
      </c>
      <c r="FP26" s="421">
        <v>0</v>
      </c>
      <c r="FQ26" s="422">
        <v>0</v>
      </c>
      <c r="FR26" s="428">
        <v>23048.68</v>
      </c>
      <c r="FS26" s="429">
        <v>18418.89</v>
      </c>
      <c r="FT26" s="915">
        <v>-4629.7900000000009</v>
      </c>
      <c r="FU26" s="425">
        <v>-0.20087007151819544</v>
      </c>
      <c r="FV26" s="421">
        <v>0.14744468524546245</v>
      </c>
      <c r="FW26" s="422">
        <v>0.10865707512567549</v>
      </c>
      <c r="FX26" s="429">
        <v>0</v>
      </c>
      <c r="FY26" s="429">
        <v>0</v>
      </c>
      <c r="FZ26" s="915">
        <v>0</v>
      </c>
      <c r="GA26" s="421">
        <v>0</v>
      </c>
      <c r="GB26" s="811">
        <v>0</v>
      </c>
      <c r="GC26" s="422">
        <v>0</v>
      </c>
      <c r="GD26" s="429">
        <v>0</v>
      </c>
      <c r="GE26" s="429">
        <v>0</v>
      </c>
      <c r="GF26" s="915">
        <v>0</v>
      </c>
      <c r="GG26" s="421">
        <v>0</v>
      </c>
      <c r="GH26" s="811">
        <v>0</v>
      </c>
      <c r="GI26" s="422">
        <v>0</v>
      </c>
      <c r="GJ26" s="428">
        <v>156320.85999999999</v>
      </c>
      <c r="GK26" s="429">
        <v>169513.95</v>
      </c>
      <c r="GL26" s="915">
        <v>13193.090000000026</v>
      </c>
      <c r="GM26" s="422">
        <v>8.4397501395527291E-2</v>
      </c>
    </row>
    <row r="27" spans="1:195" s="759" customFormat="1" ht="17.25" customHeight="1">
      <c r="A27" s="758" t="s">
        <v>26</v>
      </c>
      <c r="B27" s="428">
        <v>19315.080000000002</v>
      </c>
      <c r="C27" s="429">
        <v>26656.28</v>
      </c>
      <c r="D27" s="915">
        <v>7341.1999999999971</v>
      </c>
      <c r="E27" s="425">
        <v>0.38007608562843109</v>
      </c>
      <c r="F27" s="421">
        <v>3.538926685633819E-2</v>
      </c>
      <c r="G27" s="421">
        <v>5.4042944997344612E-2</v>
      </c>
      <c r="H27" s="428">
        <v>0</v>
      </c>
      <c r="I27" s="429">
        <v>0</v>
      </c>
      <c r="J27" s="915">
        <v>0</v>
      </c>
      <c r="K27" s="425">
        <v>0</v>
      </c>
      <c r="L27" s="810">
        <v>0</v>
      </c>
      <c r="M27" s="810">
        <v>0</v>
      </c>
      <c r="N27" s="428">
        <v>162395.73000000001</v>
      </c>
      <c r="O27" s="429">
        <v>163979.39000000001</v>
      </c>
      <c r="P27" s="915">
        <v>1583.6600000000035</v>
      </c>
      <c r="Q27" s="425">
        <v>9.7518573918169114E-3</v>
      </c>
      <c r="R27" s="811">
        <v>0.29754294702894551</v>
      </c>
      <c r="S27" s="425">
        <v>0.33245183328161776</v>
      </c>
      <c r="T27" s="421">
        <v>0.57307625435275045</v>
      </c>
      <c r="U27" s="422">
        <v>0.68214017429540841</v>
      </c>
      <c r="V27" s="428">
        <v>0</v>
      </c>
      <c r="W27" s="429">
        <v>0</v>
      </c>
      <c r="X27" s="915">
        <v>0</v>
      </c>
      <c r="Y27" s="425">
        <v>0</v>
      </c>
      <c r="Z27" s="421">
        <v>0</v>
      </c>
      <c r="AA27" s="421">
        <v>0</v>
      </c>
      <c r="AB27" s="428">
        <v>297966.49</v>
      </c>
      <c r="AC27" s="429">
        <v>239043.74</v>
      </c>
      <c r="AD27" s="915">
        <v>-58922.75</v>
      </c>
      <c r="AE27" s="425">
        <v>-0.19774958586786051</v>
      </c>
      <c r="AF27" s="421">
        <v>0.54593693781524189</v>
      </c>
      <c r="AG27" s="421">
        <v>0.48463730470941729</v>
      </c>
      <c r="AH27" s="428">
        <v>24144.37</v>
      </c>
      <c r="AI27" s="429">
        <v>20940.96</v>
      </c>
      <c r="AJ27" s="915">
        <v>-3203.41</v>
      </c>
      <c r="AK27" s="425">
        <v>-0.13267730738056119</v>
      </c>
      <c r="AL27" s="421">
        <v>4.4237536319195463E-2</v>
      </c>
      <c r="AM27" s="421">
        <v>4.2455704602127289E-2</v>
      </c>
      <c r="AN27" s="428">
        <v>0</v>
      </c>
      <c r="AO27" s="429">
        <v>0</v>
      </c>
      <c r="AP27" s="915">
        <v>0</v>
      </c>
      <c r="AQ27" s="425">
        <v>0</v>
      </c>
      <c r="AR27" s="810">
        <v>0</v>
      </c>
      <c r="AS27" s="810">
        <v>0</v>
      </c>
      <c r="AT27" s="428">
        <v>18617.68</v>
      </c>
      <c r="AU27" s="429">
        <v>18137.89</v>
      </c>
      <c r="AV27" s="915">
        <v>-479.79000000000087</v>
      </c>
      <c r="AW27" s="425">
        <v>-2.5770665303088292E-2</v>
      </c>
      <c r="AX27" s="421">
        <v>3.4111484175365067E-2</v>
      </c>
      <c r="AY27" s="421">
        <v>3.677276017650951E-2</v>
      </c>
      <c r="AZ27" s="428">
        <v>23349.86</v>
      </c>
      <c r="BA27" s="429">
        <v>24484.28</v>
      </c>
      <c r="BB27" s="915">
        <v>1134.4199999999983</v>
      </c>
      <c r="BC27" s="425">
        <v>4.8583588938006406E-2</v>
      </c>
      <c r="BD27" s="421">
        <v>4.2781827804913922E-2</v>
      </c>
      <c r="BE27" s="421">
        <v>4.9639431958982454E-2</v>
      </c>
      <c r="BF27" s="428">
        <v>545789.21</v>
      </c>
      <c r="BG27" s="429">
        <v>493242.55</v>
      </c>
      <c r="BH27" s="915">
        <v>-52546.659999999974</v>
      </c>
      <c r="BI27" s="421">
        <v>-9.6276472743021022E-2</v>
      </c>
      <c r="BJ27" s="428">
        <v>745.1</v>
      </c>
      <c r="BK27" s="429">
        <v>909.82</v>
      </c>
      <c r="BL27" s="915">
        <v>164.72000000000003</v>
      </c>
      <c r="BM27" s="421">
        <v>0.2210709971815864</v>
      </c>
      <c r="BN27" s="811">
        <v>1.8514228101054937E-3</v>
      </c>
      <c r="BO27" s="422">
        <v>2.6348709775660352E-3</v>
      </c>
      <c r="BP27" s="428">
        <v>638.44000000000005</v>
      </c>
      <c r="BQ27" s="429">
        <v>9.57</v>
      </c>
      <c r="BR27" s="915">
        <v>-628.87</v>
      </c>
      <c r="BS27" s="425">
        <v>-0.98501033769813917</v>
      </c>
      <c r="BT27" s="421">
        <v>1.5863942811485056E-3</v>
      </c>
      <c r="BU27" s="421">
        <v>2.7715059303276423E-5</v>
      </c>
      <c r="BV27" s="428">
        <v>0</v>
      </c>
      <c r="BW27" s="429">
        <v>0</v>
      </c>
      <c r="BX27" s="915">
        <v>0</v>
      </c>
      <c r="BY27" s="425">
        <v>0</v>
      </c>
      <c r="BZ27" s="421">
        <v>0</v>
      </c>
      <c r="CA27" s="421">
        <v>0</v>
      </c>
      <c r="CB27" s="428">
        <v>40962.230000000003</v>
      </c>
      <c r="CC27" s="429">
        <v>38084.019999999997</v>
      </c>
      <c r="CD27" s="915">
        <v>-2878.2100000000064</v>
      </c>
      <c r="CE27" s="425">
        <v>-7.0264973366928662E-2</v>
      </c>
      <c r="CF27" s="421">
        <v>0.10178285730074831</v>
      </c>
      <c r="CG27" s="421">
        <v>0.11029267218465677</v>
      </c>
      <c r="CH27" s="428">
        <v>44180.34</v>
      </c>
      <c r="CI27" s="429">
        <v>32654.59</v>
      </c>
      <c r="CJ27" s="915">
        <v>-11525.749999999996</v>
      </c>
      <c r="CK27" s="425">
        <v>-0.26087961296812107</v>
      </c>
      <c r="CL27" s="421">
        <v>0.10977920981642214</v>
      </c>
      <c r="CM27" s="421">
        <v>9.4568850404825211E-2</v>
      </c>
      <c r="CN27" s="428">
        <v>283375.43</v>
      </c>
      <c r="CO27" s="429">
        <v>240389.58</v>
      </c>
      <c r="CP27" s="915">
        <v>-42985.850000000006</v>
      </c>
      <c r="CQ27" s="425">
        <v>-0.15169222681020725</v>
      </c>
      <c r="CR27" s="811">
        <v>0.70413063337196702</v>
      </c>
      <c r="CS27" s="422">
        <v>0.69617674666559159</v>
      </c>
      <c r="CT27" s="428">
        <v>859.96</v>
      </c>
      <c r="CU27" s="429">
        <v>1045.53</v>
      </c>
      <c r="CV27" s="915">
        <v>185.56999999999994</v>
      </c>
      <c r="CW27" s="425">
        <v>0.2157891064700683</v>
      </c>
      <c r="CX27" s="421">
        <v>2.1368266806849018E-3</v>
      </c>
      <c r="CY27" s="422">
        <v>3.0278919491488606E-3</v>
      </c>
      <c r="CZ27" s="428">
        <v>17927.53</v>
      </c>
      <c r="DA27" s="429">
        <v>14166.2</v>
      </c>
      <c r="DB27" s="915">
        <v>-3761.3299999999981</v>
      </c>
      <c r="DC27" s="425">
        <v>-0.20980748602847121</v>
      </c>
      <c r="DD27" s="421">
        <v>4.4546286365387919E-2</v>
      </c>
      <c r="DE27" s="422">
        <v>4.1025817461031816E-2</v>
      </c>
      <c r="DF27" s="428">
        <v>13758.21</v>
      </c>
      <c r="DG27" s="429">
        <v>18040.34</v>
      </c>
      <c r="DH27" s="915">
        <v>4282.130000000001</v>
      </c>
      <c r="DI27" s="425">
        <v>0.31124179671628804</v>
      </c>
      <c r="DJ27" s="421">
        <v>3.4186369373535766E-2</v>
      </c>
      <c r="DK27" s="421">
        <v>5.2245464258230907E-2</v>
      </c>
      <c r="DL27" s="428">
        <v>402447.24</v>
      </c>
      <c r="DM27" s="429">
        <v>345299.64</v>
      </c>
      <c r="DN27" s="915">
        <v>-57147.599999999977</v>
      </c>
      <c r="DO27" s="422">
        <v>-0.14200022840260992</v>
      </c>
      <c r="DP27" s="428">
        <v>6228.37</v>
      </c>
      <c r="DQ27" s="429">
        <v>6228.37</v>
      </c>
      <c r="DR27" s="915">
        <v>0</v>
      </c>
      <c r="DS27" s="425">
        <v>0</v>
      </c>
      <c r="DT27" s="421">
        <v>4.3451126003082E-2</v>
      </c>
      <c r="DU27" s="422">
        <v>4.2099820802497391E-2</v>
      </c>
      <c r="DV27" s="429">
        <v>152748.25</v>
      </c>
      <c r="DW27" s="429">
        <v>152760.23000000001</v>
      </c>
      <c r="DX27" s="915">
        <v>11.980000000010477</v>
      </c>
      <c r="DY27" s="425">
        <v>7.8429703777362279E-5</v>
      </c>
      <c r="DZ27" s="421">
        <v>1.0656212552401785</v>
      </c>
      <c r="EA27" s="421">
        <v>1.0325620200386758</v>
      </c>
      <c r="EB27" s="428">
        <v>0</v>
      </c>
      <c r="EC27" s="429">
        <v>0</v>
      </c>
      <c r="ED27" s="915">
        <v>0</v>
      </c>
      <c r="EE27" s="425">
        <v>0</v>
      </c>
      <c r="EF27" s="421">
        <v>0</v>
      </c>
      <c r="EG27" s="422">
        <v>0</v>
      </c>
      <c r="EH27" s="428">
        <v>0</v>
      </c>
      <c r="EI27" s="429">
        <v>0</v>
      </c>
      <c r="EJ27" s="915">
        <v>0</v>
      </c>
      <c r="EK27" s="425">
        <v>0</v>
      </c>
      <c r="EL27" s="421">
        <v>0</v>
      </c>
      <c r="EM27" s="422">
        <v>0</v>
      </c>
      <c r="EN27" s="429">
        <v>-27892.23</v>
      </c>
      <c r="EO27" s="429">
        <v>-21766.41</v>
      </c>
      <c r="EP27" s="915">
        <v>6125.82</v>
      </c>
      <c r="EQ27" s="425">
        <v>0.21962460513196685</v>
      </c>
      <c r="ER27" s="421">
        <v>-0.19458522859703964</v>
      </c>
      <c r="ES27" s="422">
        <v>-0.14712709111913508</v>
      </c>
      <c r="ET27" s="428">
        <v>-0.35</v>
      </c>
      <c r="EU27" s="429">
        <v>-7.87</v>
      </c>
      <c r="EV27" s="915">
        <v>-7.5200000000000005</v>
      </c>
      <c r="EW27" s="425">
        <v>-21.485714285714288</v>
      </c>
      <c r="EX27" s="421">
        <v>-2.4417133376916751E-6</v>
      </c>
      <c r="EY27" s="422">
        <v>-5.3196195748752003E-5</v>
      </c>
      <c r="EZ27" s="428">
        <v>12257.93</v>
      </c>
      <c r="FA27" s="429">
        <v>10728.59</v>
      </c>
      <c r="FB27" s="915">
        <v>-1529.3400000000001</v>
      </c>
      <c r="FC27" s="425">
        <v>-0.12476331648165719</v>
      </c>
      <c r="FD27" s="421">
        <v>8.5515289067116917E-2</v>
      </c>
      <c r="FE27" s="422">
        <v>7.251844647371071E-2</v>
      </c>
      <c r="FF27" s="428">
        <v>0</v>
      </c>
      <c r="FG27" s="429">
        <v>0</v>
      </c>
      <c r="FH27" s="915">
        <v>0</v>
      </c>
      <c r="FI27" s="425">
        <v>0</v>
      </c>
      <c r="FJ27" s="421">
        <v>0</v>
      </c>
      <c r="FK27" s="422">
        <v>0</v>
      </c>
      <c r="FL27" s="428">
        <v>0</v>
      </c>
      <c r="FM27" s="429">
        <v>0</v>
      </c>
      <c r="FN27" s="915">
        <v>0</v>
      </c>
      <c r="FO27" s="425">
        <v>0</v>
      </c>
      <c r="FP27" s="421">
        <v>0</v>
      </c>
      <c r="FQ27" s="422">
        <v>0</v>
      </c>
      <c r="FR27" s="428">
        <v>12257.58</v>
      </c>
      <c r="FS27" s="429">
        <v>10720.72</v>
      </c>
      <c r="FT27" s="915">
        <v>-1536.8600000000006</v>
      </c>
      <c r="FU27" s="425">
        <v>-0.12538037687700188</v>
      </c>
      <c r="FV27" s="421">
        <v>8.5512847353779217E-2</v>
      </c>
      <c r="FW27" s="422">
        <v>7.246525027796194E-2</v>
      </c>
      <c r="FX27" s="429">
        <v>0</v>
      </c>
      <c r="FY27" s="429">
        <v>0</v>
      </c>
      <c r="FZ27" s="915">
        <v>0</v>
      </c>
      <c r="GA27" s="421">
        <v>0</v>
      </c>
      <c r="GB27" s="811">
        <v>0</v>
      </c>
      <c r="GC27" s="422">
        <v>0</v>
      </c>
      <c r="GD27" s="429">
        <v>0</v>
      </c>
      <c r="GE27" s="429">
        <v>0</v>
      </c>
      <c r="GF27" s="915">
        <v>0</v>
      </c>
      <c r="GG27" s="421">
        <v>0</v>
      </c>
      <c r="GH27" s="811">
        <v>0</v>
      </c>
      <c r="GI27" s="422">
        <v>0</v>
      </c>
      <c r="GJ27" s="428">
        <v>143341.97</v>
      </c>
      <c r="GK27" s="429">
        <v>147942.91</v>
      </c>
      <c r="GL27" s="915">
        <v>4600.9400000000023</v>
      </c>
      <c r="GM27" s="422">
        <v>3.2097647325483265E-2</v>
      </c>
    </row>
    <row r="28" spans="1:195" s="759" customFormat="1" ht="17.25" customHeight="1">
      <c r="A28" s="758" t="s">
        <v>324</v>
      </c>
      <c r="B28" s="428">
        <v>9536.15</v>
      </c>
      <c r="C28" s="429">
        <v>20015.63</v>
      </c>
      <c r="D28" s="915">
        <v>10479.480000000001</v>
      </c>
      <c r="E28" s="425">
        <v>1.0989214725020058</v>
      </c>
      <c r="F28" s="421">
        <v>2.6334051690809514E-2</v>
      </c>
      <c r="G28" s="421">
        <v>4.5256800233523617E-2</v>
      </c>
      <c r="H28" s="428">
        <v>0</v>
      </c>
      <c r="I28" s="429">
        <v>0</v>
      </c>
      <c r="J28" s="915">
        <v>0</v>
      </c>
      <c r="K28" s="425">
        <v>0</v>
      </c>
      <c r="L28" s="810">
        <v>0</v>
      </c>
      <c r="M28" s="810">
        <v>0</v>
      </c>
      <c r="N28" s="428">
        <v>96868.62</v>
      </c>
      <c r="O28" s="429">
        <v>121589.75</v>
      </c>
      <c r="P28" s="915">
        <v>24721.130000000005</v>
      </c>
      <c r="Q28" s="425">
        <v>0.25520266521810681</v>
      </c>
      <c r="R28" s="811">
        <v>0.26750242459455698</v>
      </c>
      <c r="S28" s="425">
        <v>0.27492329875172944</v>
      </c>
      <c r="T28" s="421">
        <v>0.34422029474589111</v>
      </c>
      <c r="U28" s="422">
        <v>0.34680079671650077</v>
      </c>
      <c r="V28" s="428">
        <v>0</v>
      </c>
      <c r="W28" s="429">
        <v>0</v>
      </c>
      <c r="X28" s="915">
        <v>0</v>
      </c>
      <c r="Y28" s="425">
        <v>0</v>
      </c>
      <c r="Z28" s="421">
        <v>0</v>
      </c>
      <c r="AA28" s="421">
        <v>0</v>
      </c>
      <c r="AB28" s="428">
        <v>247187.34</v>
      </c>
      <c r="AC28" s="429">
        <v>291866.89</v>
      </c>
      <c r="AD28" s="915">
        <v>44679.550000000017</v>
      </c>
      <c r="AE28" s="425">
        <v>0.18075177312883425</v>
      </c>
      <c r="AF28" s="421">
        <v>0.68260715161503394</v>
      </c>
      <c r="AG28" s="421">
        <v>0.65993233965205256</v>
      </c>
      <c r="AH28" s="428">
        <v>5450.78</v>
      </c>
      <c r="AI28" s="429">
        <v>4496.75</v>
      </c>
      <c r="AJ28" s="915">
        <v>-954.02999999999975</v>
      </c>
      <c r="AK28" s="425">
        <v>-0.17502632650739891</v>
      </c>
      <c r="AL28" s="421">
        <v>1.505231380328861E-2</v>
      </c>
      <c r="AM28" s="421">
        <v>1.0167479936934152E-2</v>
      </c>
      <c r="AN28" s="428">
        <v>0</v>
      </c>
      <c r="AO28" s="429">
        <v>0</v>
      </c>
      <c r="AP28" s="915">
        <v>0</v>
      </c>
      <c r="AQ28" s="425">
        <v>0</v>
      </c>
      <c r="AR28" s="810">
        <v>0</v>
      </c>
      <c r="AS28" s="810">
        <v>0</v>
      </c>
      <c r="AT28" s="428">
        <v>947.66</v>
      </c>
      <c r="AU28" s="429">
        <v>444.07</v>
      </c>
      <c r="AV28" s="915">
        <v>-503.59</v>
      </c>
      <c r="AW28" s="425">
        <v>-0.53140366798218774</v>
      </c>
      <c r="AX28" s="421">
        <v>2.616960453150647E-3</v>
      </c>
      <c r="AY28" s="421">
        <v>1.0040746796229163E-3</v>
      </c>
      <c r="AZ28" s="428">
        <v>2131.85</v>
      </c>
      <c r="BA28" s="429">
        <v>3854.82</v>
      </c>
      <c r="BB28" s="915">
        <v>1722.9700000000003</v>
      </c>
      <c r="BC28" s="425">
        <v>0.8082041419424445</v>
      </c>
      <c r="BD28" s="421">
        <v>5.8870978431602126E-3</v>
      </c>
      <c r="BE28" s="421">
        <v>8.7160293568671835E-3</v>
      </c>
      <c r="BF28" s="428">
        <v>362122.4</v>
      </c>
      <c r="BG28" s="429">
        <v>442267.9</v>
      </c>
      <c r="BH28" s="915">
        <v>80145.5</v>
      </c>
      <c r="BI28" s="421">
        <v>0.22132157524638077</v>
      </c>
      <c r="BJ28" s="428">
        <v>561.98</v>
      </c>
      <c r="BK28" s="429">
        <v>155.09</v>
      </c>
      <c r="BL28" s="915">
        <v>-406.89</v>
      </c>
      <c r="BM28" s="421">
        <v>-0.72402932488700655</v>
      </c>
      <c r="BN28" s="811">
        <v>1.7468831092492642E-3</v>
      </c>
      <c r="BO28" s="422">
        <v>3.8722670699277407E-4</v>
      </c>
      <c r="BP28" s="428">
        <v>0</v>
      </c>
      <c r="BQ28" s="429">
        <v>0</v>
      </c>
      <c r="BR28" s="915">
        <v>0</v>
      </c>
      <c r="BS28" s="425">
        <v>0</v>
      </c>
      <c r="BT28" s="421">
        <v>0</v>
      </c>
      <c r="BU28" s="421">
        <v>0</v>
      </c>
      <c r="BV28" s="428">
        <v>0</v>
      </c>
      <c r="BW28" s="429">
        <v>0</v>
      </c>
      <c r="BX28" s="915">
        <v>0</v>
      </c>
      <c r="BY28" s="425">
        <v>0</v>
      </c>
      <c r="BZ28" s="421">
        <v>0</v>
      </c>
      <c r="CA28" s="421">
        <v>0</v>
      </c>
      <c r="CB28" s="428">
        <v>26342.799999999999</v>
      </c>
      <c r="CC28" s="429">
        <v>31799.59</v>
      </c>
      <c r="CD28" s="915">
        <v>5456.7900000000009</v>
      </c>
      <c r="CE28" s="425">
        <v>0.20714540595532749</v>
      </c>
      <c r="CF28" s="421">
        <v>8.1885106890514814E-2</v>
      </c>
      <c r="CG28" s="421">
        <v>7.9396805206140605E-2</v>
      </c>
      <c r="CH28" s="428">
        <v>8198.83</v>
      </c>
      <c r="CI28" s="429">
        <v>9928.2199999999993</v>
      </c>
      <c r="CJ28" s="915">
        <v>1729.3899999999994</v>
      </c>
      <c r="CK28" s="425">
        <v>0.21093131580969474</v>
      </c>
      <c r="CL28" s="421">
        <v>2.5485600275109689E-2</v>
      </c>
      <c r="CM28" s="421">
        <v>2.4788651343734598E-2</v>
      </c>
      <c r="CN28" s="428">
        <v>281414.61</v>
      </c>
      <c r="CO28" s="429">
        <v>350604.01</v>
      </c>
      <c r="CP28" s="915">
        <v>69189.400000000023</v>
      </c>
      <c r="CQ28" s="425">
        <v>0.24586285694264426</v>
      </c>
      <c r="CR28" s="811">
        <v>0.87476143084267954</v>
      </c>
      <c r="CS28" s="422">
        <v>0.87538355955098091</v>
      </c>
      <c r="CT28" s="428">
        <v>577.46</v>
      </c>
      <c r="CU28" s="429">
        <v>732.71</v>
      </c>
      <c r="CV28" s="915">
        <v>155.25</v>
      </c>
      <c r="CW28" s="425">
        <v>0.26884979046167701</v>
      </c>
      <c r="CX28" s="421">
        <v>1.7950018154864588E-3</v>
      </c>
      <c r="CY28" s="422">
        <v>1.8294208555076116E-3</v>
      </c>
      <c r="CZ28" s="428">
        <v>3602.87</v>
      </c>
      <c r="DA28" s="429">
        <v>6019.33</v>
      </c>
      <c r="DB28" s="915">
        <v>2416.46</v>
      </c>
      <c r="DC28" s="425">
        <v>0.67070418860519532</v>
      </c>
      <c r="DD28" s="421">
        <v>1.11993180323515E-2</v>
      </c>
      <c r="DE28" s="422">
        <v>1.5028985325957925E-2</v>
      </c>
      <c r="DF28" s="428">
        <v>1005.86</v>
      </c>
      <c r="DG28" s="429">
        <v>1275.79</v>
      </c>
      <c r="DH28" s="915">
        <v>269.92999999999995</v>
      </c>
      <c r="DI28" s="425">
        <v>0.2683574254866482</v>
      </c>
      <c r="DJ28" s="421">
        <v>3.1266590346088201E-3</v>
      </c>
      <c r="DK28" s="421">
        <v>3.1853759785563942E-3</v>
      </c>
      <c r="DL28" s="428">
        <v>321704.40999999997</v>
      </c>
      <c r="DM28" s="429">
        <v>400514.73</v>
      </c>
      <c r="DN28" s="915">
        <v>78810.320000000007</v>
      </c>
      <c r="DO28" s="422">
        <v>0.24497743130098842</v>
      </c>
      <c r="DP28" s="428">
        <v>25500</v>
      </c>
      <c r="DQ28" s="429">
        <v>25500</v>
      </c>
      <c r="DR28" s="915">
        <v>0</v>
      </c>
      <c r="DS28" s="425">
        <v>0</v>
      </c>
      <c r="DT28" s="421">
        <v>0.63090717771962435</v>
      </c>
      <c r="DU28" s="422">
        <v>0.61073207136128826</v>
      </c>
      <c r="DV28" s="429">
        <v>3772.3</v>
      </c>
      <c r="DW28" s="429">
        <v>4794.17</v>
      </c>
      <c r="DX28" s="915">
        <v>1021.8699999999999</v>
      </c>
      <c r="DY28" s="425">
        <v>0.27088778729157276</v>
      </c>
      <c r="DZ28" s="421">
        <v>9.3332201823989769E-2</v>
      </c>
      <c r="EA28" s="421">
        <v>0.11482170096306461</v>
      </c>
      <c r="EB28" s="428">
        <v>0</v>
      </c>
      <c r="EC28" s="429">
        <v>0</v>
      </c>
      <c r="ED28" s="915">
        <v>0</v>
      </c>
      <c r="EE28" s="425">
        <v>0</v>
      </c>
      <c r="EF28" s="421">
        <v>0</v>
      </c>
      <c r="EG28" s="422">
        <v>0</v>
      </c>
      <c r="EH28" s="428">
        <v>0</v>
      </c>
      <c r="EI28" s="429">
        <v>0</v>
      </c>
      <c r="EJ28" s="915">
        <v>0</v>
      </c>
      <c r="EK28" s="425">
        <v>0</v>
      </c>
      <c r="EL28" s="421">
        <v>0</v>
      </c>
      <c r="EM28" s="422">
        <v>0</v>
      </c>
      <c r="EN28" s="429">
        <v>0</v>
      </c>
      <c r="EO28" s="429">
        <v>0</v>
      </c>
      <c r="EP28" s="915">
        <v>0</v>
      </c>
      <c r="EQ28" s="425">
        <v>0</v>
      </c>
      <c r="ER28" s="421">
        <v>0</v>
      </c>
      <c r="ES28" s="422">
        <v>0</v>
      </c>
      <c r="ET28" s="428">
        <v>5764.67</v>
      </c>
      <c r="EU28" s="429">
        <v>7461.5</v>
      </c>
      <c r="EV28" s="915">
        <v>1696.83</v>
      </c>
      <c r="EW28" s="425">
        <v>0.2943498934023977</v>
      </c>
      <c r="EX28" s="421">
        <v>0.14262634039941127</v>
      </c>
      <c r="EY28" s="422">
        <v>0.17870499413577462</v>
      </c>
      <c r="EZ28" s="428">
        <v>5381.02</v>
      </c>
      <c r="FA28" s="429">
        <v>3997.5</v>
      </c>
      <c r="FB28" s="915">
        <v>-1383.5200000000004</v>
      </c>
      <c r="FC28" s="425">
        <v>-0.2571111053294729</v>
      </c>
      <c r="FD28" s="421">
        <v>0.13313428005697464</v>
      </c>
      <c r="FE28" s="422">
        <v>9.5741233539872544E-2</v>
      </c>
      <c r="FF28" s="428">
        <v>0</v>
      </c>
      <c r="FG28" s="429">
        <v>0</v>
      </c>
      <c r="FH28" s="915">
        <v>0</v>
      </c>
      <c r="FI28" s="425">
        <v>0</v>
      </c>
      <c r="FJ28" s="421">
        <v>0</v>
      </c>
      <c r="FK28" s="422">
        <v>0</v>
      </c>
      <c r="FL28" s="428">
        <v>0</v>
      </c>
      <c r="FM28" s="429">
        <v>0</v>
      </c>
      <c r="FN28" s="915">
        <v>0</v>
      </c>
      <c r="FO28" s="425">
        <v>0</v>
      </c>
      <c r="FP28" s="421">
        <v>0</v>
      </c>
      <c r="FQ28" s="422">
        <v>0</v>
      </c>
      <c r="FR28" s="428">
        <v>11145.7</v>
      </c>
      <c r="FS28" s="429">
        <v>11459</v>
      </c>
      <c r="FT28" s="915">
        <v>313.29999999999927</v>
      </c>
      <c r="FU28" s="425">
        <v>2.8109495141624058E-2</v>
      </c>
      <c r="FV28" s="421">
        <v>0.27576086787096543</v>
      </c>
      <c r="FW28" s="422">
        <v>0.27444622767564714</v>
      </c>
      <c r="FX28" s="429">
        <v>0</v>
      </c>
      <c r="FY28" s="429">
        <v>0</v>
      </c>
      <c r="FZ28" s="915">
        <v>0</v>
      </c>
      <c r="GA28" s="421">
        <v>0</v>
      </c>
      <c r="GB28" s="811">
        <v>0</v>
      </c>
      <c r="GC28" s="422">
        <v>0</v>
      </c>
      <c r="GD28" s="429">
        <v>0</v>
      </c>
      <c r="GE28" s="429">
        <v>0</v>
      </c>
      <c r="GF28" s="915">
        <v>0</v>
      </c>
      <c r="GG28" s="421">
        <v>0</v>
      </c>
      <c r="GH28" s="811">
        <v>0</v>
      </c>
      <c r="GI28" s="422">
        <v>0</v>
      </c>
      <c r="GJ28" s="428">
        <v>40417.99</v>
      </c>
      <c r="GK28" s="429">
        <v>41753.17</v>
      </c>
      <c r="GL28" s="915">
        <v>1335.1800000000003</v>
      </c>
      <c r="GM28" s="422">
        <v>3.3034299825399543E-2</v>
      </c>
    </row>
    <row r="29" spans="1:195" s="759" customFormat="1" ht="17.25" customHeight="1">
      <c r="A29" s="758" t="s">
        <v>5</v>
      </c>
      <c r="B29" s="428">
        <v>3361.92</v>
      </c>
      <c r="C29" s="429">
        <v>8570.27</v>
      </c>
      <c r="D29" s="915">
        <v>5208.3500000000004</v>
      </c>
      <c r="E29" s="425">
        <v>1.5492188987245383</v>
      </c>
      <c r="F29" s="421">
        <v>1.3737526982808111E-2</v>
      </c>
      <c r="G29" s="421">
        <v>3.2226421343461764E-2</v>
      </c>
      <c r="H29" s="428">
        <v>0</v>
      </c>
      <c r="I29" s="429">
        <v>0</v>
      </c>
      <c r="J29" s="915">
        <v>0</v>
      </c>
      <c r="K29" s="425">
        <v>0</v>
      </c>
      <c r="L29" s="810">
        <v>0</v>
      </c>
      <c r="M29" s="810">
        <v>0</v>
      </c>
      <c r="N29" s="428">
        <v>123618.07</v>
      </c>
      <c r="O29" s="429">
        <v>138305.32999999999</v>
      </c>
      <c r="P29" s="915">
        <v>14687.25999999998</v>
      </c>
      <c r="Q29" s="425">
        <v>0.11881159445378803</v>
      </c>
      <c r="R29" s="811">
        <v>0.50512997697377149</v>
      </c>
      <c r="S29" s="425">
        <v>0.52006364310885445</v>
      </c>
      <c r="T29" s="421">
        <v>0.64495232406892489</v>
      </c>
      <c r="U29" s="422">
        <v>0.68776813469750508</v>
      </c>
      <c r="V29" s="428">
        <v>0</v>
      </c>
      <c r="W29" s="429">
        <v>0</v>
      </c>
      <c r="X29" s="915">
        <v>0</v>
      </c>
      <c r="Y29" s="425">
        <v>0</v>
      </c>
      <c r="Z29" s="421">
        <v>0</v>
      </c>
      <c r="AA29" s="421">
        <v>0</v>
      </c>
      <c r="AB29" s="428">
        <v>101083.92</v>
      </c>
      <c r="AC29" s="429">
        <v>103464.08</v>
      </c>
      <c r="AD29" s="915">
        <v>2380.1600000000035</v>
      </c>
      <c r="AE29" s="425">
        <v>2.354637611996056E-2</v>
      </c>
      <c r="AF29" s="421">
        <v>0.41305060159909113</v>
      </c>
      <c r="AG29" s="421">
        <v>0.38905157433705534</v>
      </c>
      <c r="AH29" s="428">
        <v>3410.64</v>
      </c>
      <c r="AI29" s="429">
        <v>3110.32</v>
      </c>
      <c r="AJ29" s="915">
        <v>-300.31999999999971</v>
      </c>
      <c r="AK29" s="425">
        <v>-8.8053854994956882E-2</v>
      </c>
      <c r="AL29" s="421">
        <v>1.3936607363841095E-2</v>
      </c>
      <c r="AM29" s="421">
        <v>1.1695603852970327E-2</v>
      </c>
      <c r="AN29" s="428">
        <v>109.58</v>
      </c>
      <c r="AO29" s="429">
        <v>109.58</v>
      </c>
      <c r="AP29" s="915">
        <v>0</v>
      </c>
      <c r="AQ29" s="425">
        <v>0</v>
      </c>
      <c r="AR29" s="810">
        <v>4.4776740873551799E-4</v>
      </c>
      <c r="AS29" s="810">
        <v>4.1204900788616226E-4</v>
      </c>
      <c r="AT29" s="428">
        <v>3384.03</v>
      </c>
      <c r="AU29" s="429">
        <v>3260.15</v>
      </c>
      <c r="AV29" s="915">
        <v>-123.88000000000011</v>
      </c>
      <c r="AW29" s="425">
        <v>-3.6607240479546603E-2</v>
      </c>
      <c r="AX29" s="421">
        <v>1.3827873190210395E-2</v>
      </c>
      <c r="AY29" s="421">
        <v>1.2259003221938966E-2</v>
      </c>
      <c r="AZ29" s="428">
        <v>9757.11</v>
      </c>
      <c r="BA29" s="429">
        <v>9119.5</v>
      </c>
      <c r="BB29" s="915">
        <v>-637.61000000000058</v>
      </c>
      <c r="BC29" s="425">
        <v>-6.5348243486032298E-2</v>
      </c>
      <c r="BD29" s="421">
        <v>3.9869646481542349E-2</v>
      </c>
      <c r="BE29" s="421">
        <v>3.4291667525258779E-2</v>
      </c>
      <c r="BF29" s="428">
        <v>244725.27</v>
      </c>
      <c r="BG29" s="429">
        <v>265939.24</v>
      </c>
      <c r="BH29" s="915">
        <v>21213.97</v>
      </c>
      <c r="BI29" s="421">
        <v>8.6684836429029175E-2</v>
      </c>
      <c r="BJ29" s="428">
        <v>0</v>
      </c>
      <c r="BK29" s="429">
        <v>0</v>
      </c>
      <c r="BL29" s="915">
        <v>0</v>
      </c>
      <c r="BM29" s="421">
        <v>0</v>
      </c>
      <c r="BN29" s="811">
        <v>0</v>
      </c>
      <c r="BO29" s="422">
        <v>0</v>
      </c>
      <c r="BP29" s="428">
        <v>0</v>
      </c>
      <c r="BQ29" s="429">
        <v>0</v>
      </c>
      <c r="BR29" s="915">
        <v>0</v>
      </c>
      <c r="BS29" s="425">
        <v>0</v>
      </c>
      <c r="BT29" s="421">
        <v>0</v>
      </c>
      <c r="BU29" s="421">
        <v>0</v>
      </c>
      <c r="BV29" s="428">
        <v>0</v>
      </c>
      <c r="BW29" s="429">
        <v>0</v>
      </c>
      <c r="BX29" s="915">
        <v>0</v>
      </c>
      <c r="BY29" s="425">
        <v>0</v>
      </c>
      <c r="BZ29" s="421">
        <v>0</v>
      </c>
      <c r="CA29" s="421">
        <v>0</v>
      </c>
      <c r="CB29" s="428">
        <v>4394.82</v>
      </c>
      <c r="CC29" s="429">
        <v>12546.06</v>
      </c>
      <c r="CD29" s="915">
        <v>8151.24</v>
      </c>
      <c r="CE29" s="425">
        <v>1.8547380780100209</v>
      </c>
      <c r="CF29" s="421">
        <v>2.0432463479136902E-2</v>
      </c>
      <c r="CG29" s="421">
        <v>5.3634507078109399E-2</v>
      </c>
      <c r="CH29" s="428">
        <v>6297.24</v>
      </c>
      <c r="CI29" s="429">
        <v>7347.97</v>
      </c>
      <c r="CJ29" s="915">
        <v>1050.7300000000005</v>
      </c>
      <c r="CK29" s="425">
        <v>0.16685563834314723</v>
      </c>
      <c r="CL29" s="421">
        <v>2.927722325814483E-2</v>
      </c>
      <c r="CM29" s="421">
        <v>3.1412630656535642E-2</v>
      </c>
      <c r="CN29" s="428">
        <v>191670.09</v>
      </c>
      <c r="CO29" s="429">
        <v>201092.96</v>
      </c>
      <c r="CP29" s="915">
        <v>9422.8699999999953</v>
      </c>
      <c r="CQ29" s="425">
        <v>4.916192192532489E-2</v>
      </c>
      <c r="CR29" s="811">
        <v>0.8911154754842936</v>
      </c>
      <c r="CS29" s="422">
        <v>0.85967401610369865</v>
      </c>
      <c r="CT29" s="428">
        <v>1106.1099999999999</v>
      </c>
      <c r="CU29" s="429">
        <v>734.08</v>
      </c>
      <c r="CV29" s="915">
        <v>-372.02999999999986</v>
      </c>
      <c r="CW29" s="425">
        <v>-0.3363408702570268</v>
      </c>
      <c r="CX29" s="421">
        <v>5.14254330755483E-3</v>
      </c>
      <c r="CY29" s="422">
        <v>3.1381978849055838E-3</v>
      </c>
      <c r="CZ29" s="428">
        <v>1077.55</v>
      </c>
      <c r="DA29" s="429">
        <v>998.31</v>
      </c>
      <c r="DB29" s="915">
        <v>-79.240000000000009</v>
      </c>
      <c r="DC29" s="425">
        <v>-7.3537190849612563E-2</v>
      </c>
      <c r="DD29" s="421">
        <v>5.0097617244719847E-3</v>
      </c>
      <c r="DE29" s="422">
        <v>4.2677832531605453E-3</v>
      </c>
      <c r="DF29" s="428">
        <v>10544.26</v>
      </c>
      <c r="DG29" s="429">
        <v>11198.31</v>
      </c>
      <c r="DH29" s="915">
        <v>654.04999999999927</v>
      </c>
      <c r="DI29" s="425">
        <v>6.2029009148105156E-2</v>
      </c>
      <c r="DJ29" s="421">
        <v>4.9022532746397819E-2</v>
      </c>
      <c r="DK29" s="421">
        <v>4.787286502359013E-2</v>
      </c>
      <c r="DL29" s="428">
        <v>215090.07</v>
      </c>
      <c r="DM29" s="429">
        <v>233917.69</v>
      </c>
      <c r="DN29" s="915">
        <v>18827.619999999995</v>
      </c>
      <c r="DO29" s="422">
        <v>8.7533655086913104E-2</v>
      </c>
      <c r="DP29" s="428">
        <v>13136.86</v>
      </c>
      <c r="DQ29" s="429">
        <v>13136.86</v>
      </c>
      <c r="DR29" s="915">
        <v>0</v>
      </c>
      <c r="DS29" s="425">
        <v>0</v>
      </c>
      <c r="DT29" s="421">
        <v>0.44328568729078932</v>
      </c>
      <c r="DU29" s="422">
        <v>0.41025059686367465</v>
      </c>
      <c r="DV29" s="429">
        <v>7570.87</v>
      </c>
      <c r="DW29" s="429">
        <v>8134.27</v>
      </c>
      <c r="DX29" s="915">
        <v>563.40000000000055</v>
      </c>
      <c r="DY29" s="425">
        <v>7.4416810749623294E-2</v>
      </c>
      <c r="DZ29" s="421">
        <v>0.25546883435914047</v>
      </c>
      <c r="EA29" s="421">
        <v>0.25402486762820664</v>
      </c>
      <c r="EB29" s="428">
        <v>0</v>
      </c>
      <c r="EC29" s="429">
        <v>0</v>
      </c>
      <c r="ED29" s="915">
        <v>0</v>
      </c>
      <c r="EE29" s="425">
        <v>0</v>
      </c>
      <c r="EF29" s="421">
        <v>0</v>
      </c>
      <c r="EG29" s="422">
        <v>0</v>
      </c>
      <c r="EH29" s="428">
        <v>0</v>
      </c>
      <c r="EI29" s="429">
        <v>0</v>
      </c>
      <c r="EJ29" s="915">
        <v>0</v>
      </c>
      <c r="EK29" s="425">
        <v>0</v>
      </c>
      <c r="EL29" s="421">
        <v>0</v>
      </c>
      <c r="EM29" s="422">
        <v>0</v>
      </c>
      <c r="EN29" s="429">
        <v>1226.6099999999999</v>
      </c>
      <c r="EO29" s="429">
        <v>816.73</v>
      </c>
      <c r="EP29" s="915">
        <v>-409.87999999999988</v>
      </c>
      <c r="EQ29" s="425">
        <v>-0.33415674093640191</v>
      </c>
      <c r="ER29" s="421">
        <v>4.1390306122448976E-2</v>
      </c>
      <c r="ES29" s="422">
        <v>2.5505636048223774E-2</v>
      </c>
      <c r="ET29" s="428">
        <v>7807.43</v>
      </c>
      <c r="EU29" s="429">
        <v>10342.709999999999</v>
      </c>
      <c r="EV29" s="915">
        <v>2535.2799999999988</v>
      </c>
      <c r="EW29" s="425">
        <v>0.32472657455782489</v>
      </c>
      <c r="EX29" s="421">
        <v>0.26345123366807038</v>
      </c>
      <c r="EY29" s="422">
        <v>0.32299217245885969</v>
      </c>
      <c r="EZ29" s="428">
        <v>1258.83</v>
      </c>
      <c r="FA29" s="429">
        <v>956.37</v>
      </c>
      <c r="FB29" s="915">
        <v>-302.45999999999992</v>
      </c>
      <c r="FC29" s="425">
        <v>-0.24027072758037221</v>
      </c>
      <c r="FD29" s="421">
        <v>4.2477526724975699E-2</v>
      </c>
      <c r="FE29" s="422">
        <v>2.9866449313040749E-2</v>
      </c>
      <c r="FF29" s="428">
        <v>0</v>
      </c>
      <c r="FG29" s="429">
        <v>0</v>
      </c>
      <c r="FH29" s="915">
        <v>0</v>
      </c>
      <c r="FI29" s="425">
        <v>0</v>
      </c>
      <c r="FJ29" s="421">
        <v>0</v>
      </c>
      <c r="FK29" s="422">
        <v>0</v>
      </c>
      <c r="FL29" s="428">
        <v>-1365.4</v>
      </c>
      <c r="FM29" s="429">
        <v>-1365.4</v>
      </c>
      <c r="FN29" s="915">
        <v>0</v>
      </c>
      <c r="FO29" s="425">
        <v>0</v>
      </c>
      <c r="FP29" s="421">
        <v>-4.6073588165424902E-2</v>
      </c>
      <c r="FQ29" s="422">
        <v>-4.2640034601697921E-2</v>
      </c>
      <c r="FR29" s="428">
        <v>7700.86</v>
      </c>
      <c r="FS29" s="429">
        <v>9933.69</v>
      </c>
      <c r="FT29" s="915">
        <v>2232.8300000000008</v>
      </c>
      <c r="FU29" s="425">
        <v>0.28994553855023997</v>
      </c>
      <c r="FV29" s="421">
        <v>0.25985517222762117</v>
      </c>
      <c r="FW29" s="422">
        <v>0.310218899459895</v>
      </c>
      <c r="FX29" s="429">
        <v>0</v>
      </c>
      <c r="FY29" s="429">
        <v>0</v>
      </c>
      <c r="FZ29" s="915">
        <v>0</v>
      </c>
      <c r="GA29" s="421">
        <v>0</v>
      </c>
      <c r="GB29" s="811">
        <v>0</v>
      </c>
      <c r="GC29" s="422">
        <v>0</v>
      </c>
      <c r="GD29" s="429">
        <v>0</v>
      </c>
      <c r="GE29" s="429">
        <v>0</v>
      </c>
      <c r="GF29" s="915">
        <v>0</v>
      </c>
      <c r="GG29" s="421">
        <v>0</v>
      </c>
      <c r="GH29" s="811">
        <v>0</v>
      </c>
      <c r="GI29" s="422">
        <v>0</v>
      </c>
      <c r="GJ29" s="428">
        <v>29635.200000000001</v>
      </c>
      <c r="GK29" s="429">
        <v>32021.55</v>
      </c>
      <c r="GL29" s="915">
        <v>2386.3499999999985</v>
      </c>
      <c r="GM29" s="422">
        <v>8.0524173955296346E-2</v>
      </c>
    </row>
    <row r="30" spans="1:195" s="759" customFormat="1" ht="17.25" customHeight="1">
      <c r="A30" s="758" t="s">
        <v>291</v>
      </c>
      <c r="B30" s="428">
        <v>2275.4699999999998</v>
      </c>
      <c r="C30" s="429">
        <v>1862.4</v>
      </c>
      <c r="D30" s="915">
        <v>-413.06999999999971</v>
      </c>
      <c r="E30" s="425">
        <v>-0.18153172751123933</v>
      </c>
      <c r="F30" s="421">
        <v>1.0287875320248531E-2</v>
      </c>
      <c r="G30" s="421">
        <v>8.0658747753885145E-3</v>
      </c>
      <c r="H30" s="428">
        <v>0</v>
      </c>
      <c r="I30" s="429">
        <v>0</v>
      </c>
      <c r="J30" s="915">
        <v>0</v>
      </c>
      <c r="K30" s="425">
        <v>0</v>
      </c>
      <c r="L30" s="810">
        <v>0</v>
      </c>
      <c r="M30" s="810">
        <v>0</v>
      </c>
      <c r="N30" s="428">
        <v>73391.83</v>
      </c>
      <c r="O30" s="429">
        <v>86858.26</v>
      </c>
      <c r="P30" s="915">
        <v>13466.429999999993</v>
      </c>
      <c r="Q30" s="425">
        <v>0.18348677230149449</v>
      </c>
      <c r="R30" s="811">
        <v>0.33181979835588948</v>
      </c>
      <c r="S30" s="425">
        <v>0.37617474676124202</v>
      </c>
      <c r="T30" s="421">
        <v>0.54919547002484448</v>
      </c>
      <c r="U30" s="422">
        <v>0.62527520110746337</v>
      </c>
      <c r="V30" s="428">
        <v>0</v>
      </c>
      <c r="W30" s="429">
        <v>0</v>
      </c>
      <c r="X30" s="915">
        <v>0</v>
      </c>
      <c r="Y30" s="425">
        <v>0</v>
      </c>
      <c r="Z30" s="421">
        <v>0</v>
      </c>
      <c r="AA30" s="421">
        <v>0</v>
      </c>
      <c r="AB30" s="428">
        <v>134438.74</v>
      </c>
      <c r="AC30" s="429">
        <v>131320.97</v>
      </c>
      <c r="AD30" s="915">
        <v>-3117.7699999999895</v>
      </c>
      <c r="AE30" s="425">
        <v>-2.3191008782141143E-2</v>
      </c>
      <c r="AF30" s="421">
        <v>0.60782563397070022</v>
      </c>
      <c r="AG30" s="421">
        <v>0.56873845543521895</v>
      </c>
      <c r="AH30" s="428">
        <v>6419.66</v>
      </c>
      <c r="AI30" s="429">
        <v>5136.49</v>
      </c>
      <c r="AJ30" s="915">
        <v>-1283.17</v>
      </c>
      <c r="AK30" s="425">
        <v>-0.19988130212503469</v>
      </c>
      <c r="AL30" s="421">
        <v>2.9024624221979062E-2</v>
      </c>
      <c r="AM30" s="421">
        <v>2.2245642786208841E-2</v>
      </c>
      <c r="AN30" s="428">
        <v>0</v>
      </c>
      <c r="AO30" s="429">
        <v>0</v>
      </c>
      <c r="AP30" s="915">
        <v>0</v>
      </c>
      <c r="AQ30" s="425">
        <v>0</v>
      </c>
      <c r="AR30" s="810">
        <v>0</v>
      </c>
      <c r="AS30" s="810">
        <v>0</v>
      </c>
      <c r="AT30" s="428">
        <v>1058.6199999999999</v>
      </c>
      <c r="AU30" s="429">
        <v>1078.25</v>
      </c>
      <c r="AV30" s="915">
        <v>19.630000000000109</v>
      </c>
      <c r="AW30" s="425">
        <v>1.8543008822807155E-2</v>
      </c>
      <c r="AX30" s="421">
        <v>4.7862422143651641E-3</v>
      </c>
      <c r="AY30" s="421">
        <v>4.6697967550272043E-3</v>
      </c>
      <c r="AZ30" s="428">
        <v>3595.47</v>
      </c>
      <c r="BA30" s="429">
        <v>4642.34</v>
      </c>
      <c r="BB30" s="915">
        <v>1046.8700000000003</v>
      </c>
      <c r="BC30" s="425">
        <v>0.29116360308944322</v>
      </c>
      <c r="BD30" s="421">
        <v>1.6255871128906991E-2</v>
      </c>
      <c r="BE30" s="421">
        <v>2.0105526795949912E-2</v>
      </c>
      <c r="BF30" s="428">
        <v>221179.78</v>
      </c>
      <c r="BG30" s="429">
        <v>230898.7</v>
      </c>
      <c r="BH30" s="915">
        <v>9718.9200000000128</v>
      </c>
      <c r="BI30" s="421">
        <v>4.3941268049005264E-2</v>
      </c>
      <c r="BJ30" s="428">
        <v>0</v>
      </c>
      <c r="BK30" s="429">
        <v>0</v>
      </c>
      <c r="BL30" s="915">
        <v>0</v>
      </c>
      <c r="BM30" s="421">
        <v>0</v>
      </c>
      <c r="BN30" s="811">
        <v>0</v>
      </c>
      <c r="BO30" s="422">
        <v>0</v>
      </c>
      <c r="BP30" s="428">
        <v>0</v>
      </c>
      <c r="BQ30" s="429">
        <v>0</v>
      </c>
      <c r="BR30" s="915">
        <v>0</v>
      </c>
      <c r="BS30" s="425">
        <v>0</v>
      </c>
      <c r="BT30" s="421">
        <v>0</v>
      </c>
      <c r="BU30" s="421">
        <v>0</v>
      </c>
      <c r="BV30" s="428">
        <v>99.73</v>
      </c>
      <c r="BW30" s="429">
        <v>61.15</v>
      </c>
      <c r="BX30" s="915">
        <v>-38.580000000000005</v>
      </c>
      <c r="BY30" s="425">
        <v>-0.38684448009625994</v>
      </c>
      <c r="BZ30" s="421">
        <v>5.689314699140049E-4</v>
      </c>
      <c r="CA30" s="421">
        <v>3.4290200970858492E-4</v>
      </c>
      <c r="CB30" s="428">
        <v>20930.009999999998</v>
      </c>
      <c r="CC30" s="429">
        <v>17685.810000000001</v>
      </c>
      <c r="CD30" s="915">
        <v>-3244.1999999999971</v>
      </c>
      <c r="CE30" s="425">
        <v>-0.15500231485794785</v>
      </c>
      <c r="CF30" s="421">
        <v>0.11939979298721368</v>
      </c>
      <c r="CG30" s="421">
        <v>9.9174158500804396E-2</v>
      </c>
      <c r="CH30" s="428">
        <v>9773.82</v>
      </c>
      <c r="CI30" s="429">
        <v>9649.66</v>
      </c>
      <c r="CJ30" s="915">
        <v>-124.15999999999985</v>
      </c>
      <c r="CK30" s="425">
        <v>-1.2703323777192526E-2</v>
      </c>
      <c r="CL30" s="421">
        <v>5.5756881372454617E-2</v>
      </c>
      <c r="CM30" s="421">
        <v>5.4111002567531374E-2</v>
      </c>
      <c r="CN30" s="428">
        <v>133635.17000000001</v>
      </c>
      <c r="CO30" s="429">
        <v>138912.04999999999</v>
      </c>
      <c r="CP30" s="915">
        <v>5276.8799999999756</v>
      </c>
      <c r="CQ30" s="425">
        <v>3.9487209841540777E-2</v>
      </c>
      <c r="CR30" s="811">
        <v>0.76235088439093479</v>
      </c>
      <c r="CS30" s="422">
        <v>0.77895700928437328</v>
      </c>
      <c r="CT30" s="428">
        <v>922.31</v>
      </c>
      <c r="CU30" s="429">
        <v>1403.13</v>
      </c>
      <c r="CV30" s="915">
        <v>480.82000000000016</v>
      </c>
      <c r="CW30" s="425">
        <v>0.52132146458349171</v>
      </c>
      <c r="CX30" s="421">
        <v>5.2615179385980728E-3</v>
      </c>
      <c r="CY30" s="422">
        <v>7.8681291395324079E-3</v>
      </c>
      <c r="CZ30" s="428">
        <v>7833.26</v>
      </c>
      <c r="DA30" s="429">
        <v>8402.39</v>
      </c>
      <c r="DB30" s="915">
        <v>569.1299999999992</v>
      </c>
      <c r="DC30" s="425">
        <v>7.2655573796860967E-2</v>
      </c>
      <c r="DD30" s="421">
        <v>4.4686534904427734E-2</v>
      </c>
      <c r="DE30" s="422">
        <v>4.7116867004992909E-2</v>
      </c>
      <c r="DF30" s="428">
        <v>2099.23</v>
      </c>
      <c r="DG30" s="429">
        <v>2216.64</v>
      </c>
      <c r="DH30" s="915">
        <v>117.40999999999985</v>
      </c>
      <c r="DI30" s="425">
        <v>5.5930031487735912E-2</v>
      </c>
      <c r="DJ30" s="421">
        <v>1.1975513983631569E-2</v>
      </c>
      <c r="DK30" s="421">
        <v>1.2429931493057034E-2</v>
      </c>
      <c r="DL30" s="428">
        <v>175293.52</v>
      </c>
      <c r="DM30" s="429">
        <v>178330.83</v>
      </c>
      <c r="DN30" s="915">
        <v>3037.3099999999977</v>
      </c>
      <c r="DO30" s="422">
        <v>1.7326995316198784E-2</v>
      </c>
      <c r="DP30" s="428">
        <v>9400</v>
      </c>
      <c r="DQ30" s="429">
        <v>9400</v>
      </c>
      <c r="DR30" s="915">
        <v>0</v>
      </c>
      <c r="DS30" s="425">
        <v>0</v>
      </c>
      <c r="DT30" s="421">
        <v>0.20485435073592834</v>
      </c>
      <c r="DU30" s="422">
        <v>0.17881645195059262</v>
      </c>
      <c r="DV30" s="429">
        <v>6479.53</v>
      </c>
      <c r="DW30" s="429">
        <v>6479.53</v>
      </c>
      <c r="DX30" s="915">
        <v>0</v>
      </c>
      <c r="DY30" s="425">
        <v>0</v>
      </c>
      <c r="DZ30" s="421">
        <v>0.14120850119403933</v>
      </c>
      <c r="EA30" s="421">
        <v>0.12326027286249185</v>
      </c>
      <c r="EB30" s="428">
        <v>0</v>
      </c>
      <c r="EC30" s="429">
        <v>0</v>
      </c>
      <c r="ED30" s="915">
        <v>0</v>
      </c>
      <c r="EE30" s="425">
        <v>0</v>
      </c>
      <c r="EF30" s="421">
        <v>0</v>
      </c>
      <c r="EG30" s="422">
        <v>0</v>
      </c>
      <c r="EH30" s="428">
        <v>0</v>
      </c>
      <c r="EI30" s="429">
        <v>0</v>
      </c>
      <c r="EJ30" s="915">
        <v>0</v>
      </c>
      <c r="EK30" s="425">
        <v>0</v>
      </c>
      <c r="EL30" s="421">
        <v>0</v>
      </c>
      <c r="EM30" s="422">
        <v>0</v>
      </c>
      <c r="EN30" s="429">
        <v>2605.62</v>
      </c>
      <c r="EO30" s="429">
        <v>2605.62</v>
      </c>
      <c r="EP30" s="915">
        <v>0</v>
      </c>
      <c r="EQ30" s="425">
        <v>0</v>
      </c>
      <c r="ER30" s="421">
        <v>5.6784318443037191E-2</v>
      </c>
      <c r="ES30" s="422">
        <v>4.9566779099096077E-2</v>
      </c>
      <c r="ET30" s="428">
        <v>23411.41</v>
      </c>
      <c r="EU30" s="429">
        <v>28727.31</v>
      </c>
      <c r="EV30" s="915">
        <v>5315.9000000000015</v>
      </c>
      <c r="EW30" s="425">
        <v>0.22706449547464255</v>
      </c>
      <c r="EX30" s="421">
        <v>0.51020523354921488</v>
      </c>
      <c r="EY30" s="422">
        <v>0.546480388115402</v>
      </c>
      <c r="EZ30" s="428">
        <v>3989.69</v>
      </c>
      <c r="FA30" s="429">
        <v>5355.41</v>
      </c>
      <c r="FB30" s="915">
        <v>1365.7199999999998</v>
      </c>
      <c r="FC30" s="425">
        <v>0.34231230997897072</v>
      </c>
      <c r="FD30" s="421">
        <v>8.6947378147619783E-2</v>
      </c>
      <c r="FE30" s="422">
        <v>0.10187610797241736</v>
      </c>
      <c r="FF30" s="428">
        <v>0</v>
      </c>
      <c r="FG30" s="429">
        <v>0</v>
      </c>
      <c r="FH30" s="915">
        <v>0</v>
      </c>
      <c r="FI30" s="425">
        <v>0</v>
      </c>
      <c r="FJ30" s="421">
        <v>0</v>
      </c>
      <c r="FK30" s="422">
        <v>0</v>
      </c>
      <c r="FL30" s="428">
        <v>0</v>
      </c>
      <c r="FM30" s="429">
        <v>0</v>
      </c>
      <c r="FN30" s="915">
        <v>0</v>
      </c>
      <c r="FO30" s="425">
        <v>0</v>
      </c>
      <c r="FP30" s="421">
        <v>0</v>
      </c>
      <c r="FQ30" s="422">
        <v>0</v>
      </c>
      <c r="FR30" s="428">
        <v>27401.1</v>
      </c>
      <c r="FS30" s="429">
        <v>34082.71</v>
      </c>
      <c r="FT30" s="915">
        <v>6681.6100000000006</v>
      </c>
      <c r="FU30" s="425">
        <v>0.24384459018068622</v>
      </c>
      <c r="FV30" s="421">
        <v>0.59715261169683465</v>
      </c>
      <c r="FW30" s="422">
        <v>0.64835630585755133</v>
      </c>
      <c r="FX30" s="429">
        <v>0</v>
      </c>
      <c r="FY30" s="429">
        <v>0</v>
      </c>
      <c r="FZ30" s="915">
        <v>0</v>
      </c>
      <c r="GA30" s="421">
        <v>0</v>
      </c>
      <c r="GB30" s="811">
        <v>0</v>
      </c>
      <c r="GC30" s="422">
        <v>0</v>
      </c>
      <c r="GD30" s="429">
        <v>0</v>
      </c>
      <c r="GE30" s="429">
        <v>0</v>
      </c>
      <c r="GF30" s="915">
        <v>0</v>
      </c>
      <c r="GG30" s="421">
        <v>0</v>
      </c>
      <c r="GH30" s="811">
        <v>0</v>
      </c>
      <c r="GI30" s="422">
        <v>0</v>
      </c>
      <c r="GJ30" s="428">
        <v>45886.26</v>
      </c>
      <c r="GK30" s="429">
        <v>52567.87</v>
      </c>
      <c r="GL30" s="915">
        <v>6681.6100000000006</v>
      </c>
      <c r="GM30" s="422">
        <v>0.14561243387454109</v>
      </c>
    </row>
    <row r="31" spans="1:195" s="759" customFormat="1" ht="17.25" customHeight="1">
      <c r="A31" s="758" t="s">
        <v>511</v>
      </c>
      <c r="B31" s="428">
        <v>9325.74</v>
      </c>
      <c r="C31" s="429">
        <v>3329.1</v>
      </c>
      <c r="D31" s="915">
        <v>-5996.6399999999994</v>
      </c>
      <c r="E31" s="425">
        <v>-0.64302028578965309</v>
      </c>
      <c r="F31" s="421">
        <v>5.4205700150421234E-2</v>
      </c>
      <c r="G31" s="421">
        <v>1.5818765443502761E-2</v>
      </c>
      <c r="H31" s="428">
        <v>0</v>
      </c>
      <c r="I31" s="429">
        <v>0</v>
      </c>
      <c r="J31" s="915">
        <v>0</v>
      </c>
      <c r="K31" s="425">
        <v>0</v>
      </c>
      <c r="L31" s="810">
        <v>0</v>
      </c>
      <c r="M31" s="810">
        <v>0</v>
      </c>
      <c r="N31" s="428">
        <v>97674.98</v>
      </c>
      <c r="O31" s="429">
        <v>112954.45</v>
      </c>
      <c r="P31" s="915">
        <v>15279.470000000001</v>
      </c>
      <c r="Q31" s="425">
        <v>0.15643176993739852</v>
      </c>
      <c r="R31" s="811">
        <v>0.567734107757496</v>
      </c>
      <c r="S31" s="425">
        <v>0.53672162156434478</v>
      </c>
      <c r="T31" s="421">
        <v>2.0020804833444497</v>
      </c>
      <c r="U31" s="422">
        <v>1.5294219676189647</v>
      </c>
      <c r="V31" s="428">
        <v>0</v>
      </c>
      <c r="W31" s="429">
        <v>0</v>
      </c>
      <c r="X31" s="915">
        <v>0</v>
      </c>
      <c r="Y31" s="425">
        <v>0</v>
      </c>
      <c r="Z31" s="421">
        <v>0</v>
      </c>
      <c r="AA31" s="421">
        <v>0</v>
      </c>
      <c r="AB31" s="428">
        <v>63013.99</v>
      </c>
      <c r="AC31" s="429">
        <v>90979.82</v>
      </c>
      <c r="AD31" s="915">
        <v>27965.830000000009</v>
      </c>
      <c r="AE31" s="425">
        <v>0.44380351093463549</v>
      </c>
      <c r="AF31" s="421">
        <v>0.36626771143326342</v>
      </c>
      <c r="AG31" s="421">
        <v>0.43230555786011277</v>
      </c>
      <c r="AH31" s="428">
        <v>1562.34</v>
      </c>
      <c r="AI31" s="429">
        <v>1945.95</v>
      </c>
      <c r="AJ31" s="915">
        <v>383.61000000000013</v>
      </c>
      <c r="AK31" s="425">
        <v>0.24553554283958687</v>
      </c>
      <c r="AL31" s="421">
        <v>9.0810738421840103E-3</v>
      </c>
      <c r="AM31" s="421">
        <v>9.24650104075702E-3</v>
      </c>
      <c r="AN31" s="428">
        <v>0</v>
      </c>
      <c r="AO31" s="429">
        <v>0</v>
      </c>
      <c r="AP31" s="915">
        <v>0</v>
      </c>
      <c r="AQ31" s="425">
        <v>0</v>
      </c>
      <c r="AR31" s="810">
        <v>0</v>
      </c>
      <c r="AS31" s="810">
        <v>0</v>
      </c>
      <c r="AT31" s="428">
        <v>80.62</v>
      </c>
      <c r="AU31" s="429">
        <v>301.48</v>
      </c>
      <c r="AV31" s="915">
        <v>220.86</v>
      </c>
      <c r="AW31" s="425">
        <v>2.7395187298437111</v>
      </c>
      <c r="AX31" s="421">
        <v>4.686023356995756E-4</v>
      </c>
      <c r="AY31" s="421">
        <v>1.4325317370782532E-3</v>
      </c>
      <c r="AZ31" s="428">
        <v>385.85</v>
      </c>
      <c r="BA31" s="429">
        <v>941.76</v>
      </c>
      <c r="BB31" s="915">
        <v>555.91</v>
      </c>
      <c r="BC31" s="425">
        <v>1.4407412206816119</v>
      </c>
      <c r="BD31" s="421">
        <v>2.2427463561111539E-3</v>
      </c>
      <c r="BE31" s="421">
        <v>4.4749273209195159E-3</v>
      </c>
      <c r="BF31" s="428">
        <v>172043.53</v>
      </c>
      <c r="BG31" s="429">
        <v>210452.58</v>
      </c>
      <c r="BH31" s="915">
        <v>38409.049999999988</v>
      </c>
      <c r="BI31" s="421">
        <v>0.22325192932277074</v>
      </c>
      <c r="BJ31" s="428">
        <v>0</v>
      </c>
      <c r="BK31" s="429">
        <v>0</v>
      </c>
      <c r="BL31" s="915">
        <v>0</v>
      </c>
      <c r="BM31" s="421">
        <v>0</v>
      </c>
      <c r="BN31" s="811">
        <v>0</v>
      </c>
      <c r="BO31" s="422">
        <v>0</v>
      </c>
      <c r="BP31" s="428">
        <v>258.64</v>
      </c>
      <c r="BQ31" s="429">
        <v>0</v>
      </c>
      <c r="BR31" s="915">
        <v>-258.64</v>
      </c>
      <c r="BS31" s="425">
        <v>-1</v>
      </c>
      <c r="BT31" s="421">
        <v>3.272076362955045E-3</v>
      </c>
      <c r="BU31" s="421">
        <v>0</v>
      </c>
      <c r="BV31" s="428">
        <v>0</v>
      </c>
      <c r="BW31" s="429">
        <v>0</v>
      </c>
      <c r="BX31" s="915">
        <v>0</v>
      </c>
      <c r="BY31" s="425">
        <v>0</v>
      </c>
      <c r="BZ31" s="421">
        <v>0</v>
      </c>
      <c r="CA31" s="421">
        <v>0</v>
      </c>
      <c r="CB31" s="428">
        <v>16421.07</v>
      </c>
      <c r="CC31" s="429">
        <v>24920.16</v>
      </c>
      <c r="CD31" s="915">
        <v>8499.09</v>
      </c>
      <c r="CE31" s="425">
        <v>0.5175722410293605</v>
      </c>
      <c r="CF31" s="421">
        <v>0.20774433576179324</v>
      </c>
      <c r="CG31" s="421">
        <v>0.22133328288530063</v>
      </c>
      <c r="CH31" s="428">
        <v>13313.8</v>
      </c>
      <c r="CI31" s="429">
        <v>13326.43</v>
      </c>
      <c r="CJ31" s="915">
        <v>12.630000000001019</v>
      </c>
      <c r="CK31" s="425">
        <v>9.4863975724443961E-4</v>
      </c>
      <c r="CL31" s="421">
        <v>0.16843400201481162</v>
      </c>
      <c r="CM31" s="421">
        <v>0.1183612986851271</v>
      </c>
      <c r="CN31" s="428">
        <v>48786.74</v>
      </c>
      <c r="CO31" s="429">
        <v>73854.34</v>
      </c>
      <c r="CP31" s="915">
        <v>25067.599999999999</v>
      </c>
      <c r="CQ31" s="425">
        <v>0.51381994369781625</v>
      </c>
      <c r="CR31" s="811">
        <v>0.61720514529706705</v>
      </c>
      <c r="CS31" s="422">
        <v>0.6559517887335865</v>
      </c>
      <c r="CT31" s="428">
        <v>142.72</v>
      </c>
      <c r="CU31" s="429">
        <v>264.04000000000002</v>
      </c>
      <c r="CV31" s="915">
        <v>121.32000000000002</v>
      </c>
      <c r="CW31" s="425">
        <v>0.85005605381165938</v>
      </c>
      <c r="CX31" s="421">
        <v>1.8055627069321993E-3</v>
      </c>
      <c r="CY31" s="422">
        <v>2.3451229852872045E-3</v>
      </c>
      <c r="CZ31" s="428">
        <v>121.65</v>
      </c>
      <c r="DA31" s="429">
        <v>226.14</v>
      </c>
      <c r="DB31" s="915">
        <v>104.48999999999998</v>
      </c>
      <c r="DC31" s="425">
        <v>0.85893958076448806</v>
      </c>
      <c r="DD31" s="421">
        <v>1.539004367280704E-3</v>
      </c>
      <c r="DE31" s="422">
        <v>2.0085067106985622E-3</v>
      </c>
      <c r="DF31" s="428">
        <v>0</v>
      </c>
      <c r="DG31" s="429">
        <v>0</v>
      </c>
      <c r="DH31" s="915">
        <v>0</v>
      </c>
      <c r="DI31" s="425">
        <v>0</v>
      </c>
      <c r="DJ31" s="421">
        <v>0</v>
      </c>
      <c r="DK31" s="421">
        <v>0</v>
      </c>
      <c r="DL31" s="428">
        <v>79044.61</v>
      </c>
      <c r="DM31" s="429">
        <v>112591.11</v>
      </c>
      <c r="DN31" s="915">
        <v>33546.5</v>
      </c>
      <c r="DO31" s="422">
        <v>0.42439958904218772</v>
      </c>
      <c r="DP31" s="428">
        <v>95000</v>
      </c>
      <c r="DQ31" s="429">
        <v>95000</v>
      </c>
      <c r="DR31" s="915">
        <v>0</v>
      </c>
      <c r="DS31" s="425">
        <v>0</v>
      </c>
      <c r="DT31" s="421">
        <v>1.0215172391249274</v>
      </c>
      <c r="DU31" s="422">
        <v>0.9707599936931256</v>
      </c>
      <c r="DV31" s="429">
        <v>589.74</v>
      </c>
      <c r="DW31" s="429">
        <v>332.4</v>
      </c>
      <c r="DX31" s="915">
        <v>-257.34000000000003</v>
      </c>
      <c r="DY31" s="425">
        <v>-0.43636178655000513</v>
      </c>
      <c r="DZ31" s="421">
        <v>6.3413639642266812E-3</v>
      </c>
      <c r="EA31" s="421">
        <v>3.3966381253009992E-3</v>
      </c>
      <c r="EB31" s="428">
        <v>0</v>
      </c>
      <c r="EC31" s="429">
        <v>0</v>
      </c>
      <c r="ED31" s="915">
        <v>0</v>
      </c>
      <c r="EE31" s="425">
        <v>0</v>
      </c>
      <c r="EF31" s="421">
        <v>0</v>
      </c>
      <c r="EG31" s="422">
        <v>0</v>
      </c>
      <c r="EH31" s="428">
        <v>0</v>
      </c>
      <c r="EI31" s="429">
        <v>0</v>
      </c>
      <c r="EJ31" s="915">
        <v>0</v>
      </c>
      <c r="EK31" s="425">
        <v>0</v>
      </c>
      <c r="EL31" s="421">
        <v>0</v>
      </c>
      <c r="EM31" s="422">
        <v>0</v>
      </c>
      <c r="EN31" s="429">
        <v>-289.27999999999997</v>
      </c>
      <c r="EO31" s="429">
        <v>-1362.8</v>
      </c>
      <c r="EP31" s="915">
        <v>-1073.52</v>
      </c>
      <c r="EQ31" s="425">
        <v>-3.7110066371681421</v>
      </c>
      <c r="ER31" s="421">
        <v>-3.1105737572006209E-3</v>
      </c>
      <c r="ES31" s="422">
        <v>-1.3925807572684121E-2</v>
      </c>
      <c r="ET31" s="428">
        <v>-5437.44</v>
      </c>
      <c r="EU31" s="429">
        <v>0</v>
      </c>
      <c r="EV31" s="915">
        <v>5437.44</v>
      </c>
      <c r="EW31" s="425">
        <v>1</v>
      </c>
      <c r="EX31" s="421">
        <v>-5.8467775754815217E-2</v>
      </c>
      <c r="EY31" s="422">
        <v>0</v>
      </c>
      <c r="EZ31" s="428">
        <v>3135.91</v>
      </c>
      <c r="FA31" s="429">
        <v>3891.86</v>
      </c>
      <c r="FB31" s="915">
        <v>755.95000000000027</v>
      </c>
      <c r="FC31" s="425">
        <v>0.24106240293885994</v>
      </c>
      <c r="FD31" s="421">
        <v>3.3719853950992119E-2</v>
      </c>
      <c r="FE31" s="422">
        <v>3.9769073568995034E-2</v>
      </c>
      <c r="FF31" s="428">
        <v>0</v>
      </c>
      <c r="FG31" s="429">
        <v>0</v>
      </c>
      <c r="FH31" s="915">
        <v>0</v>
      </c>
      <c r="FI31" s="425">
        <v>0</v>
      </c>
      <c r="FJ31" s="421">
        <v>0</v>
      </c>
      <c r="FK31" s="422">
        <v>0</v>
      </c>
      <c r="FL31" s="428">
        <v>0</v>
      </c>
      <c r="FM31" s="429">
        <v>0</v>
      </c>
      <c r="FN31" s="915">
        <v>0</v>
      </c>
      <c r="FO31" s="425">
        <v>0</v>
      </c>
      <c r="FP31" s="421">
        <v>0</v>
      </c>
      <c r="FQ31" s="422">
        <v>0</v>
      </c>
      <c r="FR31" s="428">
        <v>-2301.5300000000002</v>
      </c>
      <c r="FS31" s="429">
        <v>3891.86</v>
      </c>
      <c r="FT31" s="915">
        <v>6193.39</v>
      </c>
      <c r="FU31" s="425">
        <v>2.6909881687399251</v>
      </c>
      <c r="FV31" s="421">
        <v>-2.4747921803823101E-2</v>
      </c>
      <c r="FW31" s="422">
        <v>3.9769073568995034E-2</v>
      </c>
      <c r="FX31" s="429">
        <v>0</v>
      </c>
      <c r="FY31" s="429">
        <v>0</v>
      </c>
      <c r="FZ31" s="915">
        <v>0</v>
      </c>
      <c r="GA31" s="421">
        <v>0</v>
      </c>
      <c r="GB31" s="811">
        <v>0</v>
      </c>
      <c r="GC31" s="422">
        <v>0</v>
      </c>
      <c r="GD31" s="429">
        <v>0</v>
      </c>
      <c r="GE31" s="429">
        <v>0</v>
      </c>
      <c r="GF31" s="915">
        <v>0</v>
      </c>
      <c r="GG31" s="421">
        <v>0</v>
      </c>
      <c r="GH31" s="811">
        <v>0</v>
      </c>
      <c r="GI31" s="422">
        <v>0</v>
      </c>
      <c r="GJ31" s="428">
        <v>92998.92</v>
      </c>
      <c r="GK31" s="429">
        <v>97861.47</v>
      </c>
      <c r="GL31" s="915">
        <v>4862.5500000000029</v>
      </c>
      <c r="GM31" s="422">
        <v>5.2286091064283356E-2</v>
      </c>
    </row>
    <row r="32" spans="1:195" s="759" customFormat="1" ht="17.25" customHeight="1">
      <c r="A32" s="758" t="s">
        <v>433</v>
      </c>
      <c r="B32" s="428">
        <v>3089.22</v>
      </c>
      <c r="C32" s="429">
        <v>2484.66</v>
      </c>
      <c r="D32" s="915">
        <v>-604.55999999999995</v>
      </c>
      <c r="E32" s="425">
        <v>-0.19569988540796707</v>
      </c>
      <c r="F32" s="421">
        <v>2.051475825155518E-2</v>
      </c>
      <c r="G32" s="421">
        <v>1.6048931847491933E-2</v>
      </c>
      <c r="H32" s="428">
        <v>0</v>
      </c>
      <c r="I32" s="429">
        <v>0</v>
      </c>
      <c r="J32" s="915">
        <v>0</v>
      </c>
      <c r="K32" s="425">
        <v>0</v>
      </c>
      <c r="L32" s="810">
        <v>0</v>
      </c>
      <c r="M32" s="810">
        <v>0</v>
      </c>
      <c r="N32" s="428">
        <v>48556.45</v>
      </c>
      <c r="O32" s="429">
        <v>44988.15</v>
      </c>
      <c r="P32" s="915">
        <v>-3568.2999999999956</v>
      </c>
      <c r="Q32" s="425">
        <v>-7.348766229821159E-2</v>
      </c>
      <c r="R32" s="811">
        <v>0.32245156813167292</v>
      </c>
      <c r="S32" s="425">
        <v>0.29058774773801821</v>
      </c>
      <c r="T32" s="421">
        <v>0.52900668791345962</v>
      </c>
      <c r="U32" s="422">
        <v>0.49716931162260353</v>
      </c>
      <c r="V32" s="428">
        <v>0</v>
      </c>
      <c r="W32" s="429">
        <v>0</v>
      </c>
      <c r="X32" s="915">
        <v>0</v>
      </c>
      <c r="Y32" s="425">
        <v>0</v>
      </c>
      <c r="Z32" s="421">
        <v>0</v>
      </c>
      <c r="AA32" s="421">
        <v>0</v>
      </c>
      <c r="AB32" s="428">
        <v>85745.7</v>
      </c>
      <c r="AC32" s="429">
        <v>94872.8</v>
      </c>
      <c r="AD32" s="915">
        <v>9127.1000000000058</v>
      </c>
      <c r="AE32" s="425">
        <v>0.10644382167269037</v>
      </c>
      <c r="AF32" s="421">
        <v>0.56941632729633207</v>
      </c>
      <c r="AG32" s="421">
        <v>0.61280299975881325</v>
      </c>
      <c r="AH32" s="428">
        <v>11376.02</v>
      </c>
      <c r="AI32" s="429">
        <v>11410.76</v>
      </c>
      <c r="AJ32" s="915">
        <v>34.739999999999782</v>
      </c>
      <c r="AK32" s="425">
        <v>3.0537920995216059E-3</v>
      </c>
      <c r="AL32" s="421">
        <v>7.5545380440647417E-2</v>
      </c>
      <c r="AM32" s="421">
        <v>7.3704454359182783E-2</v>
      </c>
      <c r="AN32" s="428">
        <v>0</v>
      </c>
      <c r="AO32" s="429">
        <v>0</v>
      </c>
      <c r="AP32" s="915">
        <v>0</v>
      </c>
      <c r="AQ32" s="425">
        <v>0</v>
      </c>
      <c r="AR32" s="810">
        <v>0</v>
      </c>
      <c r="AS32" s="810">
        <v>0</v>
      </c>
      <c r="AT32" s="428">
        <v>307.58</v>
      </c>
      <c r="AU32" s="429">
        <v>299.98</v>
      </c>
      <c r="AV32" s="915">
        <v>-7.5999999999999659</v>
      </c>
      <c r="AW32" s="425">
        <v>-2.4709018791858918E-2</v>
      </c>
      <c r="AX32" s="421">
        <v>2.0425639297341537E-3</v>
      </c>
      <c r="AY32" s="421">
        <v>1.9376327447661375E-3</v>
      </c>
      <c r="AZ32" s="428">
        <v>1510.28</v>
      </c>
      <c r="BA32" s="429">
        <v>761.42</v>
      </c>
      <c r="BB32" s="915">
        <v>-748.86</v>
      </c>
      <c r="BC32" s="425">
        <v>-0.49584183065391851</v>
      </c>
      <c r="BD32" s="421">
        <v>1.0029401950058189E-2</v>
      </c>
      <c r="BE32" s="421">
        <v>4.9181689596634178E-3</v>
      </c>
      <c r="BF32" s="428">
        <v>150585.25</v>
      </c>
      <c r="BG32" s="429">
        <v>154817.78</v>
      </c>
      <c r="BH32" s="915">
        <v>4232.5299999999988</v>
      </c>
      <c r="BI32" s="421">
        <v>2.8107201734565629E-2</v>
      </c>
      <c r="BJ32" s="428">
        <v>0</v>
      </c>
      <c r="BK32" s="429">
        <v>0</v>
      </c>
      <c r="BL32" s="915">
        <v>0</v>
      </c>
      <c r="BM32" s="421">
        <v>0</v>
      </c>
      <c r="BN32" s="811">
        <v>0</v>
      </c>
      <c r="BO32" s="422">
        <v>0</v>
      </c>
      <c r="BP32" s="428">
        <v>0</v>
      </c>
      <c r="BQ32" s="429">
        <v>0</v>
      </c>
      <c r="BR32" s="915">
        <v>0</v>
      </c>
      <c r="BS32" s="425">
        <v>0</v>
      </c>
      <c r="BT32" s="421">
        <v>0</v>
      </c>
      <c r="BU32" s="421">
        <v>0</v>
      </c>
      <c r="BV32" s="428">
        <v>0</v>
      </c>
      <c r="BW32" s="429">
        <v>0</v>
      </c>
      <c r="BX32" s="915">
        <v>0</v>
      </c>
      <c r="BY32" s="425">
        <v>0</v>
      </c>
      <c r="BZ32" s="421">
        <v>0</v>
      </c>
      <c r="CA32" s="421">
        <v>0</v>
      </c>
      <c r="CB32" s="428">
        <v>11237.23</v>
      </c>
      <c r="CC32" s="429">
        <v>15424.84</v>
      </c>
      <c r="CD32" s="915">
        <v>4187.6100000000006</v>
      </c>
      <c r="CE32" s="425">
        <v>0.37265500483660124</v>
      </c>
      <c r="CF32" s="421">
        <v>0.10498763755462759</v>
      </c>
      <c r="CG32" s="421">
        <v>0.13865288938539772</v>
      </c>
      <c r="CH32" s="428">
        <v>2870.87</v>
      </c>
      <c r="CI32" s="429">
        <v>3129.84</v>
      </c>
      <c r="CJ32" s="915">
        <v>258.97000000000025</v>
      </c>
      <c r="CK32" s="425">
        <v>9.0206104769634379E-2</v>
      </c>
      <c r="CL32" s="421">
        <v>2.6822077952169145E-2</v>
      </c>
      <c r="CM32" s="421">
        <v>2.8133929383643085E-2</v>
      </c>
      <c r="CN32" s="428">
        <v>91787.97</v>
      </c>
      <c r="CO32" s="429">
        <v>90488.59</v>
      </c>
      <c r="CP32" s="915">
        <v>-1299.3800000000047</v>
      </c>
      <c r="CQ32" s="425">
        <v>-1.4156321356709432E-2</v>
      </c>
      <c r="CR32" s="811">
        <v>0.85756028186973399</v>
      </c>
      <c r="CS32" s="422">
        <v>0.81339608449167744</v>
      </c>
      <c r="CT32" s="428">
        <v>400.07</v>
      </c>
      <c r="CU32" s="429">
        <v>526.79</v>
      </c>
      <c r="CV32" s="915">
        <v>126.71999999999997</v>
      </c>
      <c r="CW32" s="425">
        <v>0.3167445697003024</v>
      </c>
      <c r="CX32" s="421">
        <v>3.7377898429132319E-3</v>
      </c>
      <c r="CY32" s="422">
        <v>4.7352812476066956E-3</v>
      </c>
      <c r="CZ32" s="428">
        <v>524.84</v>
      </c>
      <c r="DA32" s="429">
        <v>1296.5999999999999</v>
      </c>
      <c r="DB32" s="915">
        <v>771.75999999999988</v>
      </c>
      <c r="DC32" s="425">
        <v>1.4704671900007618</v>
      </c>
      <c r="DD32" s="421">
        <v>4.9034959410967603E-3</v>
      </c>
      <c r="DE32" s="422">
        <v>1.1655053561470114E-2</v>
      </c>
      <c r="DF32" s="428">
        <v>212.86</v>
      </c>
      <c r="DG32" s="429">
        <v>381.21</v>
      </c>
      <c r="DH32" s="915">
        <v>168.34999999999997</v>
      </c>
      <c r="DI32" s="425">
        <v>0.79089542422249348</v>
      </c>
      <c r="DJ32" s="421">
        <v>1.9887168394593711E-3</v>
      </c>
      <c r="DK32" s="421">
        <v>3.4266720408514749E-3</v>
      </c>
      <c r="DL32" s="428">
        <v>107033.84</v>
      </c>
      <c r="DM32" s="429">
        <v>111247.88</v>
      </c>
      <c r="DN32" s="915">
        <v>4214.0400000000081</v>
      </c>
      <c r="DO32" s="422">
        <v>3.9371099831604736E-2</v>
      </c>
      <c r="DP32" s="428">
        <v>30094.9</v>
      </c>
      <c r="DQ32" s="429">
        <v>30094.9</v>
      </c>
      <c r="DR32" s="915">
        <v>0</v>
      </c>
      <c r="DS32" s="425">
        <v>0</v>
      </c>
      <c r="DT32" s="421">
        <v>0.69102010704131045</v>
      </c>
      <c r="DU32" s="422">
        <v>0.69072685500770026</v>
      </c>
      <c r="DV32" s="429">
        <v>727.89</v>
      </c>
      <c r="DW32" s="429">
        <v>3890.26</v>
      </c>
      <c r="DX32" s="915">
        <v>3162.3700000000003</v>
      </c>
      <c r="DY32" s="425">
        <v>4.3445712951132736</v>
      </c>
      <c r="DZ32" s="421">
        <v>1.6713350956949497E-2</v>
      </c>
      <c r="EA32" s="421">
        <v>8.9287788128960585E-2</v>
      </c>
      <c r="EB32" s="428">
        <v>0</v>
      </c>
      <c r="EC32" s="429">
        <v>0</v>
      </c>
      <c r="ED32" s="915">
        <v>0</v>
      </c>
      <c r="EE32" s="425">
        <v>0</v>
      </c>
      <c r="EF32" s="421">
        <v>0</v>
      </c>
      <c r="EG32" s="422">
        <v>0</v>
      </c>
      <c r="EH32" s="428">
        <v>0</v>
      </c>
      <c r="EI32" s="429">
        <v>0</v>
      </c>
      <c r="EJ32" s="915">
        <v>0</v>
      </c>
      <c r="EK32" s="425">
        <v>0</v>
      </c>
      <c r="EL32" s="421">
        <v>0</v>
      </c>
      <c r="EM32" s="422">
        <v>0</v>
      </c>
      <c r="EN32" s="429">
        <v>11074.1</v>
      </c>
      <c r="EO32" s="429">
        <v>11074.1</v>
      </c>
      <c r="EP32" s="915">
        <v>0</v>
      </c>
      <c r="EQ32" s="425">
        <v>0</v>
      </c>
      <c r="ER32" s="421">
        <v>0.25427649759215604</v>
      </c>
      <c r="ES32" s="422">
        <v>0.25416858886524873</v>
      </c>
      <c r="ET32" s="428">
        <v>0</v>
      </c>
      <c r="EU32" s="429">
        <v>0</v>
      </c>
      <c r="EV32" s="915">
        <v>0</v>
      </c>
      <c r="EW32" s="425">
        <v>0</v>
      </c>
      <c r="EX32" s="421">
        <v>0</v>
      </c>
      <c r="EY32" s="422">
        <v>0</v>
      </c>
      <c r="EZ32" s="428">
        <v>1654.52</v>
      </c>
      <c r="FA32" s="429">
        <v>-1489.36</v>
      </c>
      <c r="FB32" s="915">
        <v>-3143.88</v>
      </c>
      <c r="FC32" s="425">
        <v>-1.9001764862316564</v>
      </c>
      <c r="FD32" s="421">
        <v>3.7990044409583978E-2</v>
      </c>
      <c r="FE32" s="422">
        <v>-3.4183232001909571E-2</v>
      </c>
      <c r="FF32" s="428">
        <v>0</v>
      </c>
      <c r="FG32" s="429">
        <v>0</v>
      </c>
      <c r="FH32" s="915">
        <v>0</v>
      </c>
      <c r="FI32" s="425">
        <v>0</v>
      </c>
      <c r="FJ32" s="421">
        <v>0</v>
      </c>
      <c r="FK32" s="422">
        <v>0</v>
      </c>
      <c r="FL32" s="428">
        <v>0</v>
      </c>
      <c r="FM32" s="429">
        <v>0</v>
      </c>
      <c r="FN32" s="915">
        <v>0</v>
      </c>
      <c r="FO32" s="425">
        <v>0</v>
      </c>
      <c r="FP32" s="421">
        <v>0</v>
      </c>
      <c r="FQ32" s="422">
        <v>0</v>
      </c>
      <c r="FR32" s="428">
        <v>1654.52</v>
      </c>
      <c r="FS32" s="429">
        <v>-1489.36</v>
      </c>
      <c r="FT32" s="915">
        <v>-3143.88</v>
      </c>
      <c r="FU32" s="425">
        <v>-1.9001764862316564</v>
      </c>
      <c r="FV32" s="421">
        <v>3.7990044409583978E-2</v>
      </c>
      <c r="FW32" s="422">
        <v>-3.4183232001909571E-2</v>
      </c>
      <c r="FX32" s="429">
        <v>0</v>
      </c>
      <c r="FY32" s="429">
        <v>0</v>
      </c>
      <c r="FZ32" s="915">
        <v>0</v>
      </c>
      <c r="GA32" s="421">
        <v>0</v>
      </c>
      <c r="GB32" s="811">
        <v>0</v>
      </c>
      <c r="GC32" s="422">
        <v>0</v>
      </c>
      <c r="GD32" s="429">
        <v>0</v>
      </c>
      <c r="GE32" s="429">
        <v>0</v>
      </c>
      <c r="GF32" s="915">
        <v>0</v>
      </c>
      <c r="GG32" s="421">
        <v>0</v>
      </c>
      <c r="GH32" s="811">
        <v>0</v>
      </c>
      <c r="GI32" s="422">
        <v>0</v>
      </c>
      <c r="GJ32" s="428">
        <v>43551.41</v>
      </c>
      <c r="GK32" s="429">
        <v>43569.9</v>
      </c>
      <c r="GL32" s="915">
        <v>18.489999999997963</v>
      </c>
      <c r="GM32" s="422">
        <v>4.2455571472882188E-4</v>
      </c>
    </row>
    <row r="33" spans="1:195" s="759" customFormat="1" ht="17.25" customHeight="1">
      <c r="A33" s="758" t="s">
        <v>512</v>
      </c>
      <c r="B33" s="428">
        <v>0</v>
      </c>
      <c r="C33" s="429">
        <v>8687.11</v>
      </c>
      <c r="D33" s="915">
        <v>8687.11</v>
      </c>
      <c r="E33" s="425" t="s">
        <v>520</v>
      </c>
      <c r="F33" s="421" t="s">
        <v>488</v>
      </c>
      <c r="G33" s="421">
        <v>6.7887373561660844E-2</v>
      </c>
      <c r="H33" s="428">
        <v>0</v>
      </c>
      <c r="I33" s="429">
        <v>0</v>
      </c>
      <c r="J33" s="915">
        <v>0</v>
      </c>
      <c r="K33" s="425">
        <v>0</v>
      </c>
      <c r="L33" s="810" t="s">
        <v>488</v>
      </c>
      <c r="M33" s="810">
        <v>0</v>
      </c>
      <c r="N33" s="428">
        <v>0</v>
      </c>
      <c r="O33" s="429">
        <v>93802.5</v>
      </c>
      <c r="P33" s="915">
        <v>93802.5</v>
      </c>
      <c r="Q33" s="425" t="s">
        <v>520</v>
      </c>
      <c r="R33" s="811" t="s">
        <v>488</v>
      </c>
      <c r="S33" s="425">
        <v>0.73304071877962762</v>
      </c>
      <c r="T33" s="421" t="s">
        <v>488</v>
      </c>
      <c r="U33" s="422">
        <v>8.6131301741679103</v>
      </c>
      <c r="V33" s="428">
        <v>0</v>
      </c>
      <c r="W33" s="429">
        <v>0</v>
      </c>
      <c r="X33" s="915">
        <v>0</v>
      </c>
      <c r="Y33" s="425">
        <v>0</v>
      </c>
      <c r="Z33" s="421" t="s">
        <v>488</v>
      </c>
      <c r="AA33" s="421">
        <v>0</v>
      </c>
      <c r="AB33" s="428">
        <v>0</v>
      </c>
      <c r="AC33" s="429">
        <v>20213.919999999998</v>
      </c>
      <c r="AD33" s="915">
        <v>20213.919999999998</v>
      </c>
      <c r="AE33" s="425" t="s">
        <v>520</v>
      </c>
      <c r="AF33" s="421" t="s">
        <v>488</v>
      </c>
      <c r="AG33" s="421">
        <v>0.15796622100854335</v>
      </c>
      <c r="AH33" s="428">
        <v>0</v>
      </c>
      <c r="AI33" s="429">
        <v>795.91</v>
      </c>
      <c r="AJ33" s="915">
        <v>795.91</v>
      </c>
      <c r="AK33" s="425" t="s">
        <v>520</v>
      </c>
      <c r="AL33" s="421" t="s">
        <v>488</v>
      </c>
      <c r="AM33" s="421">
        <v>6.2198175793171115E-3</v>
      </c>
      <c r="AN33" s="428">
        <v>0</v>
      </c>
      <c r="AO33" s="429">
        <v>0</v>
      </c>
      <c r="AP33" s="915">
        <v>0</v>
      </c>
      <c r="AQ33" s="425">
        <v>0</v>
      </c>
      <c r="AR33" s="810" t="s">
        <v>488</v>
      </c>
      <c r="AS33" s="810">
        <v>0</v>
      </c>
      <c r="AT33" s="428">
        <v>0</v>
      </c>
      <c r="AU33" s="429">
        <v>101.69</v>
      </c>
      <c r="AV33" s="915">
        <v>101.69</v>
      </c>
      <c r="AW33" s="425" t="s">
        <v>520</v>
      </c>
      <c r="AX33" s="421" t="s">
        <v>488</v>
      </c>
      <c r="AY33" s="421">
        <v>7.9467936028037982E-4</v>
      </c>
      <c r="AZ33" s="428">
        <v>0</v>
      </c>
      <c r="BA33" s="429">
        <v>4362.4399999999996</v>
      </c>
      <c r="BB33" s="915">
        <v>4362.4399999999996</v>
      </c>
      <c r="BC33" s="425" t="s">
        <v>520</v>
      </c>
      <c r="BD33" s="421" t="s">
        <v>488</v>
      </c>
      <c r="BE33" s="421">
        <v>3.4091267857818269E-2</v>
      </c>
      <c r="BF33" s="428">
        <v>0</v>
      </c>
      <c r="BG33" s="429">
        <v>127963.56</v>
      </c>
      <c r="BH33" s="915">
        <v>127963.56</v>
      </c>
      <c r="BI33" s="421" t="s">
        <v>520</v>
      </c>
      <c r="BJ33" s="428">
        <v>0</v>
      </c>
      <c r="BK33" s="429">
        <v>0</v>
      </c>
      <c r="BL33" s="915">
        <v>0</v>
      </c>
      <c r="BM33" s="421">
        <v>0</v>
      </c>
      <c r="BN33" s="811" t="s">
        <v>488</v>
      </c>
      <c r="BO33" s="422">
        <v>0</v>
      </c>
      <c r="BP33" s="428">
        <v>0</v>
      </c>
      <c r="BQ33" s="429">
        <v>0</v>
      </c>
      <c r="BR33" s="915">
        <v>0</v>
      </c>
      <c r="BS33" s="425">
        <v>0</v>
      </c>
      <c r="BT33" s="421" t="s">
        <v>488</v>
      </c>
      <c r="BU33" s="421">
        <v>0</v>
      </c>
      <c r="BV33" s="428">
        <v>0</v>
      </c>
      <c r="BW33" s="429">
        <v>0</v>
      </c>
      <c r="BX33" s="915">
        <v>0</v>
      </c>
      <c r="BY33" s="425">
        <v>0</v>
      </c>
      <c r="BZ33" s="421" t="s">
        <v>488</v>
      </c>
      <c r="CA33" s="421">
        <v>0</v>
      </c>
      <c r="CB33" s="428">
        <v>0</v>
      </c>
      <c r="CC33" s="429">
        <v>13535.61</v>
      </c>
      <c r="CD33" s="915">
        <v>13535.61</v>
      </c>
      <c r="CE33" s="425" t="s">
        <v>520</v>
      </c>
      <c r="CF33" s="421" t="s">
        <v>488</v>
      </c>
      <c r="CG33" s="421">
        <v>0.45560760875858164</v>
      </c>
      <c r="CH33" s="428">
        <v>0</v>
      </c>
      <c r="CI33" s="429">
        <v>2878.47</v>
      </c>
      <c r="CJ33" s="915">
        <v>2878.47</v>
      </c>
      <c r="CK33" s="425" t="s">
        <v>520</v>
      </c>
      <c r="CL33" s="421" t="s">
        <v>488</v>
      </c>
      <c r="CM33" s="421">
        <v>9.6889082470853871E-2</v>
      </c>
      <c r="CN33" s="428">
        <v>0</v>
      </c>
      <c r="CO33" s="429">
        <v>10890.64</v>
      </c>
      <c r="CP33" s="915">
        <v>10890.64</v>
      </c>
      <c r="CQ33" s="425" t="s">
        <v>520</v>
      </c>
      <c r="CR33" s="811" t="s">
        <v>488</v>
      </c>
      <c r="CS33" s="422">
        <v>0.36657811862565182</v>
      </c>
      <c r="CT33" s="428">
        <v>0</v>
      </c>
      <c r="CU33" s="429">
        <v>439.46</v>
      </c>
      <c r="CV33" s="915">
        <v>439.46</v>
      </c>
      <c r="CW33" s="425" t="s">
        <v>520</v>
      </c>
      <c r="CX33" s="421" t="s">
        <v>488</v>
      </c>
      <c r="CY33" s="422">
        <v>1.4792190358989826E-2</v>
      </c>
      <c r="CZ33" s="428">
        <v>0</v>
      </c>
      <c r="DA33" s="429">
        <v>1964.74</v>
      </c>
      <c r="DB33" s="915">
        <v>1964.74</v>
      </c>
      <c r="DC33" s="425" t="s">
        <v>520</v>
      </c>
      <c r="DD33" s="421" t="s">
        <v>488</v>
      </c>
      <c r="DE33" s="422">
        <v>6.613299978592288E-2</v>
      </c>
      <c r="DF33" s="428">
        <v>0</v>
      </c>
      <c r="DG33" s="429">
        <v>0</v>
      </c>
      <c r="DH33" s="915">
        <v>0</v>
      </c>
      <c r="DI33" s="425">
        <v>0</v>
      </c>
      <c r="DJ33" s="421" t="s">
        <v>488</v>
      </c>
      <c r="DK33" s="421">
        <v>0</v>
      </c>
      <c r="DL33" s="428">
        <v>0</v>
      </c>
      <c r="DM33" s="429">
        <v>29708.92</v>
      </c>
      <c r="DN33" s="915">
        <v>29708.92</v>
      </c>
      <c r="DO33" s="422" t="s">
        <v>520</v>
      </c>
      <c r="DP33" s="428">
        <v>0</v>
      </c>
      <c r="DQ33" s="429">
        <v>75000</v>
      </c>
      <c r="DR33" s="915">
        <v>75000</v>
      </c>
      <c r="DS33" s="425" t="s">
        <v>520</v>
      </c>
      <c r="DT33" s="421" t="s">
        <v>488</v>
      </c>
      <c r="DU33" s="422">
        <v>0.76332272959322833</v>
      </c>
      <c r="DV33" s="429">
        <v>0</v>
      </c>
      <c r="DW33" s="429">
        <v>0</v>
      </c>
      <c r="DX33" s="915">
        <v>0</v>
      </c>
      <c r="DY33" s="425">
        <v>0</v>
      </c>
      <c r="DZ33" s="421" t="s">
        <v>488</v>
      </c>
      <c r="EA33" s="421">
        <v>0</v>
      </c>
      <c r="EB33" s="428">
        <v>0</v>
      </c>
      <c r="EC33" s="429">
        <v>0</v>
      </c>
      <c r="ED33" s="915">
        <v>0</v>
      </c>
      <c r="EE33" s="425">
        <v>0</v>
      </c>
      <c r="EF33" s="421" t="s">
        <v>488</v>
      </c>
      <c r="EG33" s="422">
        <v>0</v>
      </c>
      <c r="EH33" s="428">
        <v>0</v>
      </c>
      <c r="EI33" s="429">
        <v>0</v>
      </c>
      <c r="EJ33" s="915">
        <v>0</v>
      </c>
      <c r="EK33" s="425">
        <v>0</v>
      </c>
      <c r="EL33" s="421" t="s">
        <v>488</v>
      </c>
      <c r="EM33" s="422">
        <v>0</v>
      </c>
      <c r="EN33" s="429">
        <v>0</v>
      </c>
      <c r="EO33" s="429">
        <v>27550</v>
      </c>
      <c r="EP33" s="915">
        <v>27550</v>
      </c>
      <c r="EQ33" s="425" t="s">
        <v>520</v>
      </c>
      <c r="ER33" s="421" t="s">
        <v>488</v>
      </c>
      <c r="ES33" s="422">
        <v>0.28039388267057924</v>
      </c>
      <c r="ET33" s="428">
        <v>0</v>
      </c>
      <c r="EU33" s="429">
        <v>-3703.21</v>
      </c>
      <c r="EV33" s="915">
        <v>-3703.21</v>
      </c>
      <c r="EW33" s="425" t="s">
        <v>520</v>
      </c>
      <c r="EX33" s="421" t="s">
        <v>488</v>
      </c>
      <c r="EY33" s="422">
        <v>-3.7689924872759191E-2</v>
      </c>
      <c r="EZ33" s="428">
        <v>0</v>
      </c>
      <c r="FA33" s="429">
        <v>-592.15</v>
      </c>
      <c r="FB33" s="915">
        <v>-592.15</v>
      </c>
      <c r="FC33" s="425" t="s">
        <v>520</v>
      </c>
      <c r="FD33" s="421" t="s">
        <v>488</v>
      </c>
      <c r="FE33" s="422">
        <v>-6.0266873910484022E-3</v>
      </c>
      <c r="FF33" s="428">
        <v>0</v>
      </c>
      <c r="FG33" s="429">
        <v>0</v>
      </c>
      <c r="FH33" s="915">
        <v>0</v>
      </c>
      <c r="FI33" s="425">
        <v>0</v>
      </c>
      <c r="FJ33" s="421" t="s">
        <v>488</v>
      </c>
      <c r="FK33" s="422">
        <v>0</v>
      </c>
      <c r="FL33" s="428">
        <v>0</v>
      </c>
      <c r="FM33" s="429">
        <v>0</v>
      </c>
      <c r="FN33" s="915">
        <v>0</v>
      </c>
      <c r="FO33" s="425">
        <v>0</v>
      </c>
      <c r="FP33" s="421" t="s">
        <v>488</v>
      </c>
      <c r="FQ33" s="422">
        <v>0</v>
      </c>
      <c r="FR33" s="428">
        <v>0</v>
      </c>
      <c r="FS33" s="429">
        <v>-4295.3599999999997</v>
      </c>
      <c r="FT33" s="915">
        <v>-4295.3599999999997</v>
      </c>
      <c r="FU33" s="425" t="s">
        <v>520</v>
      </c>
      <c r="FV33" s="421" t="s">
        <v>488</v>
      </c>
      <c r="FW33" s="422">
        <v>-4.3716612263807589E-2</v>
      </c>
      <c r="FX33" s="429">
        <v>0</v>
      </c>
      <c r="FY33" s="429">
        <v>0</v>
      </c>
      <c r="FZ33" s="915">
        <v>0</v>
      </c>
      <c r="GA33" s="421">
        <v>0</v>
      </c>
      <c r="GB33" s="811" t="s">
        <v>488</v>
      </c>
      <c r="GC33" s="422">
        <v>0</v>
      </c>
      <c r="GD33" s="429">
        <v>0</v>
      </c>
      <c r="GE33" s="429">
        <v>0</v>
      </c>
      <c r="GF33" s="915">
        <v>0</v>
      </c>
      <c r="GG33" s="421">
        <v>0</v>
      </c>
      <c r="GH33" s="811" t="s">
        <v>488</v>
      </c>
      <c r="GI33" s="422">
        <v>0</v>
      </c>
      <c r="GJ33" s="428">
        <v>0</v>
      </c>
      <c r="GK33" s="429">
        <v>98254.64</v>
      </c>
      <c r="GL33" s="915">
        <v>98254.64</v>
      </c>
      <c r="GM33" s="422" t="s">
        <v>520</v>
      </c>
    </row>
    <row r="34" spans="1:195" s="759" customFormat="1" ht="17.25" customHeight="1">
      <c r="A34" s="758" t="s">
        <v>292</v>
      </c>
      <c r="B34" s="428">
        <v>3134.25</v>
      </c>
      <c r="C34" s="429">
        <v>1330.23</v>
      </c>
      <c r="D34" s="915">
        <v>-1804.02</v>
      </c>
      <c r="E34" s="425">
        <v>-0.57558267528116769</v>
      </c>
      <c r="F34" s="421">
        <v>6.2019469077331156E-2</v>
      </c>
      <c r="G34" s="421">
        <v>1.8198120281362695E-2</v>
      </c>
      <c r="H34" s="428">
        <v>0</v>
      </c>
      <c r="I34" s="429">
        <v>0</v>
      </c>
      <c r="J34" s="915">
        <v>0</v>
      </c>
      <c r="K34" s="425">
        <v>0</v>
      </c>
      <c r="L34" s="810">
        <v>0</v>
      </c>
      <c r="M34" s="810">
        <v>0</v>
      </c>
      <c r="N34" s="428">
        <v>28362.52</v>
      </c>
      <c r="O34" s="429">
        <v>29919.64</v>
      </c>
      <c r="P34" s="915">
        <v>1557.119999999999</v>
      </c>
      <c r="Q34" s="425">
        <v>5.4900622370649681E-2</v>
      </c>
      <c r="R34" s="811">
        <v>0.56122786379363054</v>
      </c>
      <c r="S34" s="425">
        <v>0.40931358298570214</v>
      </c>
      <c r="T34" s="421">
        <v>2.380750205443174</v>
      </c>
      <c r="U34" s="422">
        <v>2.3233971705776102</v>
      </c>
      <c r="V34" s="428">
        <v>0</v>
      </c>
      <c r="W34" s="429">
        <v>0</v>
      </c>
      <c r="X34" s="915">
        <v>0</v>
      </c>
      <c r="Y34" s="425">
        <v>0</v>
      </c>
      <c r="Z34" s="421">
        <v>0</v>
      </c>
      <c r="AA34" s="421">
        <v>0</v>
      </c>
      <c r="AB34" s="428">
        <v>13680.52</v>
      </c>
      <c r="AC34" s="429">
        <v>24142.71</v>
      </c>
      <c r="AD34" s="915">
        <v>10462.189999999999</v>
      </c>
      <c r="AE34" s="425">
        <v>0.76475090128153012</v>
      </c>
      <c r="AF34" s="421">
        <v>0.2707054597118323</v>
      </c>
      <c r="AG34" s="421">
        <v>0.33028268833063301</v>
      </c>
      <c r="AH34" s="428">
        <v>2287.11</v>
      </c>
      <c r="AI34" s="429">
        <v>14761.25</v>
      </c>
      <c r="AJ34" s="915">
        <v>12474.14</v>
      </c>
      <c r="AK34" s="425">
        <v>5.4541058366235111</v>
      </c>
      <c r="AL34" s="421">
        <v>4.5256551941119841E-2</v>
      </c>
      <c r="AM34" s="421">
        <v>0.20194026822674657</v>
      </c>
      <c r="AN34" s="428">
        <v>0</v>
      </c>
      <c r="AO34" s="429">
        <v>0</v>
      </c>
      <c r="AP34" s="915">
        <v>0</v>
      </c>
      <c r="AQ34" s="425">
        <v>0</v>
      </c>
      <c r="AR34" s="810">
        <v>0</v>
      </c>
      <c r="AS34" s="810">
        <v>0</v>
      </c>
      <c r="AT34" s="428">
        <v>1380.76</v>
      </c>
      <c r="AU34" s="429">
        <v>662.61</v>
      </c>
      <c r="AV34" s="915">
        <v>-718.15</v>
      </c>
      <c r="AW34" s="425">
        <v>-0.52011211217010922</v>
      </c>
      <c r="AX34" s="421">
        <v>2.7322007537119171E-2</v>
      </c>
      <c r="AY34" s="421">
        <v>9.0647906599864211E-3</v>
      </c>
      <c r="AZ34" s="428">
        <v>1691.4</v>
      </c>
      <c r="BA34" s="429">
        <v>2280.67</v>
      </c>
      <c r="BB34" s="915">
        <v>589.27</v>
      </c>
      <c r="BC34" s="425">
        <v>0.34839186472744471</v>
      </c>
      <c r="BD34" s="421">
        <v>3.3468845815553296E-2</v>
      </c>
      <c r="BE34" s="421">
        <v>3.1200549515569085E-2</v>
      </c>
      <c r="BF34" s="428">
        <v>50536.55</v>
      </c>
      <c r="BG34" s="429">
        <v>73097.11</v>
      </c>
      <c r="BH34" s="915">
        <v>22560.559999999998</v>
      </c>
      <c r="BI34" s="421">
        <v>0.44642065989862778</v>
      </c>
      <c r="BJ34" s="428">
        <v>1096.24</v>
      </c>
      <c r="BK34" s="429">
        <v>360.91</v>
      </c>
      <c r="BL34" s="915">
        <v>-735.32999999999993</v>
      </c>
      <c r="BM34" s="421">
        <v>-0.67077464788732388</v>
      </c>
      <c r="BN34" s="811">
        <v>3.8440957306916809E-2</v>
      </c>
      <c r="BO34" s="422">
        <v>7.5996603936637147E-3</v>
      </c>
      <c r="BP34" s="428">
        <v>0</v>
      </c>
      <c r="BQ34" s="429">
        <v>0</v>
      </c>
      <c r="BR34" s="915">
        <v>0</v>
      </c>
      <c r="BS34" s="425">
        <v>0</v>
      </c>
      <c r="BT34" s="421">
        <v>0</v>
      </c>
      <c r="BU34" s="421">
        <v>0</v>
      </c>
      <c r="BV34" s="428">
        <v>0</v>
      </c>
      <c r="BW34" s="429">
        <v>0</v>
      </c>
      <c r="BX34" s="915">
        <v>0</v>
      </c>
      <c r="BY34" s="425">
        <v>0</v>
      </c>
      <c r="BZ34" s="421">
        <v>0</v>
      </c>
      <c r="CA34" s="421">
        <v>0</v>
      </c>
      <c r="CB34" s="428">
        <v>8295.14</v>
      </c>
      <c r="CC34" s="429">
        <v>24356.02</v>
      </c>
      <c r="CD34" s="915">
        <v>16060.880000000001</v>
      </c>
      <c r="CE34" s="425">
        <v>1.9361794978746594</v>
      </c>
      <c r="CF34" s="421">
        <v>0.29087893398790216</v>
      </c>
      <c r="CG34" s="421">
        <v>0.51286326380893099</v>
      </c>
      <c r="CH34" s="428">
        <v>6096.04</v>
      </c>
      <c r="CI34" s="429">
        <v>7868.41</v>
      </c>
      <c r="CJ34" s="915">
        <v>1772.37</v>
      </c>
      <c r="CK34" s="425">
        <v>0.29074120248554797</v>
      </c>
      <c r="CL34" s="421">
        <v>0.21376488121329007</v>
      </c>
      <c r="CM34" s="421">
        <v>0.16568464115183149</v>
      </c>
      <c r="CN34" s="428">
        <v>11913.27</v>
      </c>
      <c r="CO34" s="429">
        <v>12877.54</v>
      </c>
      <c r="CP34" s="915">
        <v>964.27000000000044</v>
      </c>
      <c r="CQ34" s="425">
        <v>8.0940833205324858E-2</v>
      </c>
      <c r="CR34" s="811">
        <v>0.4177529587095643</v>
      </c>
      <c r="CS34" s="422">
        <v>0.27116159348818331</v>
      </c>
      <c r="CT34" s="428">
        <v>429.03</v>
      </c>
      <c r="CU34" s="429">
        <v>427.32</v>
      </c>
      <c r="CV34" s="915">
        <v>-1.7099999999999795</v>
      </c>
      <c r="CW34" s="425">
        <v>-3.9857352632682551E-3</v>
      </c>
      <c r="CX34" s="421">
        <v>1.5044446392565967E-2</v>
      </c>
      <c r="CY34" s="422">
        <v>8.9980518118655019E-3</v>
      </c>
      <c r="CZ34" s="428">
        <v>687.79</v>
      </c>
      <c r="DA34" s="429">
        <v>1600.08</v>
      </c>
      <c r="DB34" s="915">
        <v>912.29</v>
      </c>
      <c r="DC34" s="425">
        <v>1.3264077698134604</v>
      </c>
      <c r="DD34" s="421">
        <v>2.411817305163496E-2</v>
      </c>
      <c r="DE34" s="422">
        <v>3.3692789345525019E-2</v>
      </c>
      <c r="DF34" s="428">
        <v>0</v>
      </c>
      <c r="DG34" s="429">
        <v>0</v>
      </c>
      <c r="DH34" s="915">
        <v>0</v>
      </c>
      <c r="DI34" s="425">
        <v>0</v>
      </c>
      <c r="DJ34" s="421">
        <v>0</v>
      </c>
      <c r="DK34" s="421">
        <v>0</v>
      </c>
      <c r="DL34" s="428">
        <v>28517.5</v>
      </c>
      <c r="DM34" s="429">
        <v>47490.28</v>
      </c>
      <c r="DN34" s="915">
        <v>18972.78</v>
      </c>
      <c r="DO34" s="422">
        <v>0.66530305952485314</v>
      </c>
      <c r="DP34" s="428">
        <v>18912.900000000001</v>
      </c>
      <c r="DQ34" s="429">
        <v>23564.400000000001</v>
      </c>
      <c r="DR34" s="915">
        <v>4651.5</v>
      </c>
      <c r="DS34" s="425">
        <v>0.24594324508668686</v>
      </c>
      <c r="DT34" s="421">
        <v>0.85893351438867716</v>
      </c>
      <c r="DU34" s="422">
        <v>0.92023885814839246</v>
      </c>
      <c r="DV34" s="429">
        <v>466.24</v>
      </c>
      <c r="DW34" s="429">
        <v>466.24</v>
      </c>
      <c r="DX34" s="915">
        <v>0</v>
      </c>
      <c r="DY34" s="425">
        <v>0</v>
      </c>
      <c r="DZ34" s="421">
        <v>2.1174392174049289E-2</v>
      </c>
      <c r="EA34" s="421">
        <v>1.8207642257944461E-2</v>
      </c>
      <c r="EB34" s="428">
        <v>0</v>
      </c>
      <c r="EC34" s="429">
        <v>0</v>
      </c>
      <c r="ED34" s="915">
        <v>0</v>
      </c>
      <c r="EE34" s="425">
        <v>0</v>
      </c>
      <c r="EF34" s="421">
        <v>0</v>
      </c>
      <c r="EG34" s="422">
        <v>0</v>
      </c>
      <c r="EH34" s="428">
        <v>0</v>
      </c>
      <c r="EI34" s="429">
        <v>0</v>
      </c>
      <c r="EJ34" s="915">
        <v>0</v>
      </c>
      <c r="EK34" s="425">
        <v>0</v>
      </c>
      <c r="EL34" s="421">
        <v>0</v>
      </c>
      <c r="EM34" s="422">
        <v>0</v>
      </c>
      <c r="EN34" s="429">
        <v>11.02</v>
      </c>
      <c r="EO34" s="429">
        <v>-4.76</v>
      </c>
      <c r="EP34" s="915">
        <v>-15.78</v>
      </c>
      <c r="EQ34" s="425">
        <v>-1.4319419237749547</v>
      </c>
      <c r="ER34" s="421">
        <v>5.0047572442952809E-4</v>
      </c>
      <c r="ES34" s="422">
        <v>-1.8588790568766221E-4</v>
      </c>
      <c r="ET34" s="428">
        <v>2589.0300000000002</v>
      </c>
      <c r="EU34" s="429">
        <v>1596.19</v>
      </c>
      <c r="EV34" s="915">
        <v>-992.84000000000015</v>
      </c>
      <c r="EW34" s="425">
        <v>-0.38347952708157113</v>
      </c>
      <c r="EX34" s="421">
        <v>0.11758136704353732</v>
      </c>
      <c r="EY34" s="422">
        <v>6.2334541214199492E-2</v>
      </c>
      <c r="EZ34" s="428">
        <v>39.86</v>
      </c>
      <c r="FA34" s="429">
        <v>-15.24</v>
      </c>
      <c r="FB34" s="915">
        <v>-55.1</v>
      </c>
      <c r="FC34" s="425">
        <v>-1.3823381836427497</v>
      </c>
      <c r="FD34" s="421">
        <v>1.8102506693068049E-3</v>
      </c>
      <c r="FE34" s="422">
        <v>-5.9515371484873366E-4</v>
      </c>
      <c r="FF34" s="428">
        <v>0</v>
      </c>
      <c r="FG34" s="429">
        <v>0</v>
      </c>
      <c r="FH34" s="915">
        <v>0</v>
      </c>
      <c r="FI34" s="425">
        <v>0</v>
      </c>
      <c r="FJ34" s="421">
        <v>0</v>
      </c>
      <c r="FK34" s="422">
        <v>0</v>
      </c>
      <c r="FL34" s="428">
        <v>0</v>
      </c>
      <c r="FM34" s="429">
        <v>0</v>
      </c>
      <c r="FN34" s="915">
        <v>0</v>
      </c>
      <c r="FO34" s="425">
        <v>0</v>
      </c>
      <c r="FP34" s="421">
        <v>0</v>
      </c>
      <c r="FQ34" s="422">
        <v>0</v>
      </c>
      <c r="FR34" s="428">
        <v>2628.89</v>
      </c>
      <c r="FS34" s="429">
        <v>1580.95</v>
      </c>
      <c r="FT34" s="915">
        <v>-1047.9399999999998</v>
      </c>
      <c r="FU34" s="425">
        <v>-0.39862451452894565</v>
      </c>
      <c r="FV34" s="421">
        <v>0.11939161771284411</v>
      </c>
      <c r="FW34" s="422">
        <v>6.1739387499350755E-2</v>
      </c>
      <c r="FX34" s="429">
        <v>0</v>
      </c>
      <c r="FY34" s="429">
        <v>0</v>
      </c>
      <c r="FZ34" s="915">
        <v>0</v>
      </c>
      <c r="GA34" s="421">
        <v>0</v>
      </c>
      <c r="GB34" s="811">
        <v>0</v>
      </c>
      <c r="GC34" s="422">
        <v>0</v>
      </c>
      <c r="GD34" s="429">
        <v>0</v>
      </c>
      <c r="GE34" s="429">
        <v>0</v>
      </c>
      <c r="GF34" s="915">
        <v>0</v>
      </c>
      <c r="GG34" s="421">
        <v>0</v>
      </c>
      <c r="GH34" s="811">
        <v>0</v>
      </c>
      <c r="GI34" s="422">
        <v>0</v>
      </c>
      <c r="GJ34" s="428">
        <v>22019.05</v>
      </c>
      <c r="GK34" s="429">
        <v>25606.83</v>
      </c>
      <c r="GL34" s="915">
        <v>3587.7800000000025</v>
      </c>
      <c r="GM34" s="422">
        <v>0.16293981802121357</v>
      </c>
    </row>
    <row r="35" spans="1:195" s="759" customFormat="1" ht="17.25" customHeight="1" thickBot="1">
      <c r="A35" s="758" t="s">
        <v>513</v>
      </c>
      <c r="B35" s="428">
        <v>0</v>
      </c>
      <c r="C35" s="429">
        <v>4576.22</v>
      </c>
      <c r="D35" s="915">
        <v>4576.22</v>
      </c>
      <c r="E35" s="425" t="s">
        <v>520</v>
      </c>
      <c r="F35" s="421" t="s">
        <v>488</v>
      </c>
      <c r="G35" s="421">
        <v>0.10059198261530539</v>
      </c>
      <c r="H35" s="428">
        <v>0</v>
      </c>
      <c r="I35" s="429">
        <v>0</v>
      </c>
      <c r="J35" s="915">
        <v>0</v>
      </c>
      <c r="K35" s="425">
        <v>0</v>
      </c>
      <c r="L35" s="810" t="s">
        <v>488</v>
      </c>
      <c r="M35" s="810">
        <v>0</v>
      </c>
      <c r="N35" s="428">
        <v>0</v>
      </c>
      <c r="O35" s="429">
        <v>34834.99</v>
      </c>
      <c r="P35" s="915">
        <v>34834.99</v>
      </c>
      <c r="Q35" s="425" t="s">
        <v>520</v>
      </c>
      <c r="R35" s="811" t="s">
        <v>488</v>
      </c>
      <c r="S35" s="425">
        <v>0.76572383069090577</v>
      </c>
      <c r="T35" s="421" t="s">
        <v>488</v>
      </c>
      <c r="U35" s="422">
        <v>9.5291345130661469</v>
      </c>
      <c r="V35" s="428">
        <v>0</v>
      </c>
      <c r="W35" s="429">
        <v>0</v>
      </c>
      <c r="X35" s="915">
        <v>0</v>
      </c>
      <c r="Y35" s="425">
        <v>0</v>
      </c>
      <c r="Z35" s="421" t="s">
        <v>488</v>
      </c>
      <c r="AA35" s="421">
        <v>0</v>
      </c>
      <c r="AB35" s="428">
        <v>0</v>
      </c>
      <c r="AC35" s="429">
        <v>1215.4100000000001</v>
      </c>
      <c r="AD35" s="915">
        <v>1215.4100000000001</v>
      </c>
      <c r="AE35" s="425" t="s">
        <v>520</v>
      </c>
      <c r="AF35" s="421" t="s">
        <v>488</v>
      </c>
      <c r="AG35" s="421">
        <v>2.6716482509684482E-2</v>
      </c>
      <c r="AH35" s="428">
        <v>0</v>
      </c>
      <c r="AI35" s="429">
        <v>1328.09</v>
      </c>
      <c r="AJ35" s="915">
        <v>1328.09</v>
      </c>
      <c r="AK35" s="425" t="s">
        <v>520</v>
      </c>
      <c r="AL35" s="421" t="s">
        <v>488</v>
      </c>
      <c r="AM35" s="421">
        <v>2.9193353071216181E-2</v>
      </c>
      <c r="AN35" s="428">
        <v>0</v>
      </c>
      <c r="AO35" s="429">
        <v>26.74</v>
      </c>
      <c r="AP35" s="915">
        <v>26.74</v>
      </c>
      <c r="AQ35" s="425" t="s">
        <v>520</v>
      </c>
      <c r="AR35" s="810" t="s">
        <v>488</v>
      </c>
      <c r="AS35" s="810">
        <v>5.8778415704080348E-4</v>
      </c>
      <c r="AT35" s="428">
        <v>0</v>
      </c>
      <c r="AU35" s="429">
        <v>2109.21</v>
      </c>
      <c r="AV35" s="915">
        <v>2109.21</v>
      </c>
      <c r="AW35" s="425" t="s">
        <v>520</v>
      </c>
      <c r="AX35" s="421" t="s">
        <v>488</v>
      </c>
      <c r="AY35" s="421">
        <v>4.6363508671355018E-2</v>
      </c>
      <c r="AZ35" s="428">
        <v>0</v>
      </c>
      <c r="BA35" s="429">
        <v>1402.22</v>
      </c>
      <c r="BB35" s="915">
        <v>1402.22</v>
      </c>
      <c r="BC35" s="425" t="s">
        <v>520</v>
      </c>
      <c r="BD35" s="421" t="s">
        <v>488</v>
      </c>
      <c r="BE35" s="421">
        <v>3.0822838469923543E-2</v>
      </c>
      <c r="BF35" s="428">
        <v>0</v>
      </c>
      <c r="BG35" s="429">
        <v>45492.89</v>
      </c>
      <c r="BH35" s="915">
        <v>45492.89</v>
      </c>
      <c r="BI35" s="421" t="s">
        <v>520</v>
      </c>
      <c r="BJ35" s="428">
        <v>0</v>
      </c>
      <c r="BK35" s="429">
        <v>0</v>
      </c>
      <c r="BL35" s="915">
        <v>0</v>
      </c>
      <c r="BM35" s="421">
        <v>0</v>
      </c>
      <c r="BN35" s="811" t="s">
        <v>488</v>
      </c>
      <c r="BO35" s="422">
        <v>0</v>
      </c>
      <c r="BP35" s="428">
        <v>0</v>
      </c>
      <c r="BQ35" s="429">
        <v>0</v>
      </c>
      <c r="BR35" s="915">
        <v>0</v>
      </c>
      <c r="BS35" s="425">
        <v>0</v>
      </c>
      <c r="BT35" s="421" t="s">
        <v>488</v>
      </c>
      <c r="BU35" s="421">
        <v>0</v>
      </c>
      <c r="BV35" s="428">
        <v>0</v>
      </c>
      <c r="BW35" s="429">
        <v>0</v>
      </c>
      <c r="BX35" s="915">
        <v>0</v>
      </c>
      <c r="BY35" s="425">
        <v>0</v>
      </c>
      <c r="BZ35" s="421" t="s">
        <v>488</v>
      </c>
      <c r="CA35" s="421">
        <v>0</v>
      </c>
      <c r="CB35" s="428">
        <v>0</v>
      </c>
      <c r="CC35" s="429">
        <v>164.9</v>
      </c>
      <c r="CD35" s="915">
        <v>164.9</v>
      </c>
      <c r="CE35" s="425" t="s">
        <v>520</v>
      </c>
      <c r="CF35" s="421" t="s">
        <v>488</v>
      </c>
      <c r="CG35" s="421">
        <v>3.0861655936517445E-2</v>
      </c>
      <c r="CH35" s="428">
        <v>0</v>
      </c>
      <c r="CI35" s="429">
        <v>745.23</v>
      </c>
      <c r="CJ35" s="915">
        <v>745.23</v>
      </c>
      <c r="CK35" s="425" t="s">
        <v>520</v>
      </c>
      <c r="CL35" s="421" t="s">
        <v>488</v>
      </c>
      <c r="CM35" s="421">
        <v>0.13947260068872586</v>
      </c>
      <c r="CN35" s="428">
        <v>0</v>
      </c>
      <c r="CO35" s="429">
        <v>3655.63</v>
      </c>
      <c r="CP35" s="915">
        <v>3655.63</v>
      </c>
      <c r="CQ35" s="425" t="s">
        <v>520</v>
      </c>
      <c r="CR35" s="811" t="s">
        <v>488</v>
      </c>
      <c r="CS35" s="422">
        <v>0.6841649198981884</v>
      </c>
      <c r="CT35" s="428">
        <v>0</v>
      </c>
      <c r="CU35" s="429">
        <v>384.26</v>
      </c>
      <c r="CV35" s="915">
        <v>384.26</v>
      </c>
      <c r="CW35" s="425" t="s">
        <v>520</v>
      </c>
      <c r="CX35" s="421" t="s">
        <v>488</v>
      </c>
      <c r="CY35" s="422">
        <v>7.1915705944003594E-2</v>
      </c>
      <c r="CZ35" s="428">
        <v>0</v>
      </c>
      <c r="DA35" s="429">
        <v>393.19</v>
      </c>
      <c r="DB35" s="915">
        <v>393.19</v>
      </c>
      <c r="DC35" s="425" t="s">
        <v>520</v>
      </c>
      <c r="DD35" s="421" t="s">
        <v>488</v>
      </c>
      <c r="DE35" s="422">
        <v>7.3586989070220099E-2</v>
      </c>
      <c r="DF35" s="428">
        <v>0</v>
      </c>
      <c r="DG35" s="429">
        <v>0</v>
      </c>
      <c r="DH35" s="915">
        <v>0</v>
      </c>
      <c r="DI35" s="425">
        <v>0</v>
      </c>
      <c r="DJ35" s="421" t="s">
        <v>488</v>
      </c>
      <c r="DK35" s="421">
        <v>0</v>
      </c>
      <c r="DL35" s="428">
        <v>0</v>
      </c>
      <c r="DM35" s="429">
        <v>5343.2</v>
      </c>
      <c r="DN35" s="915">
        <v>5343.2</v>
      </c>
      <c r="DO35" s="422" t="s">
        <v>520</v>
      </c>
      <c r="DP35" s="428">
        <v>0</v>
      </c>
      <c r="DQ35" s="429">
        <v>39000</v>
      </c>
      <c r="DR35" s="915">
        <v>39000</v>
      </c>
      <c r="DS35" s="425" t="s">
        <v>520</v>
      </c>
      <c r="DT35" s="421" t="s">
        <v>488</v>
      </c>
      <c r="DU35" s="422">
        <v>0.97136490966679934</v>
      </c>
      <c r="DV35" s="429">
        <v>0</v>
      </c>
      <c r="DW35" s="429">
        <v>0</v>
      </c>
      <c r="DX35" s="915">
        <v>0</v>
      </c>
      <c r="DY35" s="425">
        <v>0</v>
      </c>
      <c r="DZ35" s="421" t="s">
        <v>488</v>
      </c>
      <c r="EA35" s="421">
        <v>0</v>
      </c>
      <c r="EB35" s="428">
        <v>0</v>
      </c>
      <c r="EC35" s="429">
        <v>0</v>
      </c>
      <c r="ED35" s="915">
        <v>0</v>
      </c>
      <c r="EE35" s="425">
        <v>0</v>
      </c>
      <c r="EF35" s="421" t="s">
        <v>488</v>
      </c>
      <c r="EG35" s="422">
        <v>0</v>
      </c>
      <c r="EH35" s="428">
        <v>0</v>
      </c>
      <c r="EI35" s="429">
        <v>0</v>
      </c>
      <c r="EJ35" s="915">
        <v>0</v>
      </c>
      <c r="EK35" s="425">
        <v>0</v>
      </c>
      <c r="EL35" s="421" t="s">
        <v>488</v>
      </c>
      <c r="EM35" s="422">
        <v>0</v>
      </c>
      <c r="EN35" s="429">
        <v>0</v>
      </c>
      <c r="EO35" s="429">
        <v>8916.32</v>
      </c>
      <c r="EP35" s="915">
        <v>8916.32</v>
      </c>
      <c r="EQ35" s="425" t="s">
        <v>520</v>
      </c>
      <c r="ER35" s="421" t="s">
        <v>488</v>
      </c>
      <c r="ES35" s="422">
        <v>0.22207693259898145</v>
      </c>
      <c r="ET35" s="428">
        <v>0</v>
      </c>
      <c r="EU35" s="429">
        <v>-2001.84</v>
      </c>
      <c r="EV35" s="915">
        <v>-2001.84</v>
      </c>
      <c r="EW35" s="425" t="s">
        <v>520</v>
      </c>
      <c r="EX35" s="421" t="s">
        <v>488</v>
      </c>
      <c r="EY35" s="422">
        <v>-4.9859413609420145E-2</v>
      </c>
      <c r="EZ35" s="428">
        <v>0</v>
      </c>
      <c r="FA35" s="429">
        <v>-5764.79</v>
      </c>
      <c r="FB35" s="915">
        <v>-5764.79</v>
      </c>
      <c r="FC35" s="425" t="s">
        <v>520</v>
      </c>
      <c r="FD35" s="421" t="s">
        <v>488</v>
      </c>
      <c r="FE35" s="422">
        <v>-0.14358242865636073</v>
      </c>
      <c r="FF35" s="428">
        <v>0</v>
      </c>
      <c r="FG35" s="429">
        <v>0</v>
      </c>
      <c r="FH35" s="915">
        <v>0</v>
      </c>
      <c r="FI35" s="425">
        <v>0</v>
      </c>
      <c r="FJ35" s="421" t="s">
        <v>488</v>
      </c>
      <c r="FK35" s="422">
        <v>0</v>
      </c>
      <c r="FL35" s="428">
        <v>0</v>
      </c>
      <c r="FM35" s="429">
        <v>0</v>
      </c>
      <c r="FN35" s="915">
        <v>0</v>
      </c>
      <c r="FO35" s="425">
        <v>0</v>
      </c>
      <c r="FP35" s="421" t="s">
        <v>488</v>
      </c>
      <c r="FQ35" s="422">
        <v>0</v>
      </c>
      <c r="FR35" s="428">
        <v>0</v>
      </c>
      <c r="FS35" s="429">
        <v>-7766.62</v>
      </c>
      <c r="FT35" s="915">
        <v>-7766.62</v>
      </c>
      <c r="FU35" s="425" t="s">
        <v>520</v>
      </c>
      <c r="FV35" s="421" t="s">
        <v>488</v>
      </c>
      <c r="FW35" s="422">
        <v>-0.19344159319785531</v>
      </c>
      <c r="FX35" s="429">
        <v>0</v>
      </c>
      <c r="FY35" s="429">
        <v>0</v>
      </c>
      <c r="FZ35" s="915">
        <v>0</v>
      </c>
      <c r="GA35" s="421">
        <v>0</v>
      </c>
      <c r="GB35" s="811" t="s">
        <v>488</v>
      </c>
      <c r="GC35" s="422">
        <v>0</v>
      </c>
      <c r="GD35" s="429">
        <v>0</v>
      </c>
      <c r="GE35" s="429">
        <v>0</v>
      </c>
      <c r="GF35" s="915">
        <v>0</v>
      </c>
      <c r="GG35" s="421">
        <v>0</v>
      </c>
      <c r="GH35" s="811" t="s">
        <v>488</v>
      </c>
      <c r="GI35" s="422">
        <v>0</v>
      </c>
      <c r="GJ35" s="428">
        <v>0</v>
      </c>
      <c r="GK35" s="429">
        <v>40149.69</v>
      </c>
      <c r="GL35" s="915">
        <v>40149.69</v>
      </c>
      <c r="GM35" s="422" t="s">
        <v>520</v>
      </c>
    </row>
    <row r="36" spans="1:195" s="825" customFormat="1" ht="22.5" customHeight="1" thickTop="1" thickBot="1">
      <c r="A36" s="833" t="s">
        <v>205</v>
      </c>
      <c r="B36" s="826">
        <v>1047365.8099999999</v>
      </c>
      <c r="C36" s="827">
        <v>1084053.19</v>
      </c>
      <c r="D36" s="917">
        <v>36687.380000000005</v>
      </c>
      <c r="E36" s="668">
        <v>3.5028239082961862E-2</v>
      </c>
      <c r="F36" s="426">
        <v>2.3757866122130634E-2</v>
      </c>
      <c r="G36" s="426">
        <v>2.2842417747271707E-2</v>
      </c>
      <c r="H36" s="826">
        <v>43036.03</v>
      </c>
      <c r="I36" s="827">
        <v>86116.39</v>
      </c>
      <c r="J36" s="917">
        <v>43080.36</v>
      </c>
      <c r="K36" s="668">
        <v>1.0010300671321217</v>
      </c>
      <c r="L36" s="828">
        <v>9.762054760676192E-4</v>
      </c>
      <c r="M36" s="828">
        <v>1.8145849054389774E-3</v>
      </c>
      <c r="N36" s="826">
        <v>20682524.259999994</v>
      </c>
      <c r="O36" s="827">
        <v>22879588.359999999</v>
      </c>
      <c r="P36" s="917">
        <v>2197064.1000000006</v>
      </c>
      <c r="Q36" s="668">
        <v>0.10622804413913478</v>
      </c>
      <c r="R36" s="663">
        <v>0.46915092868727387</v>
      </c>
      <c r="S36" s="668">
        <v>0.48210283409131904</v>
      </c>
      <c r="T36" s="426">
        <v>0.75911638320938757</v>
      </c>
      <c r="U36" s="427">
        <v>0.77799231483188624</v>
      </c>
      <c r="V36" s="829">
        <v>16818.080000000002</v>
      </c>
      <c r="W36" s="830">
        <v>14951.479999999998</v>
      </c>
      <c r="X36" s="917">
        <v>-1866.6000000000008</v>
      </c>
      <c r="Y36" s="668">
        <v>-0.11098769895255604</v>
      </c>
      <c r="Z36" s="426">
        <v>3.8149201478257424E-4</v>
      </c>
      <c r="AA36" s="426">
        <v>3.1504722761802669E-4</v>
      </c>
      <c r="AB36" s="829">
        <v>18594238.819999997</v>
      </c>
      <c r="AC36" s="830">
        <v>19543027.610000003</v>
      </c>
      <c r="AD36" s="917">
        <v>948788.79000000015</v>
      </c>
      <c r="AE36" s="668">
        <v>5.1025954823140575E-2</v>
      </c>
      <c r="AF36" s="426">
        <v>0.4217814180209723</v>
      </c>
      <c r="AG36" s="426">
        <v>0.41179713766082371</v>
      </c>
      <c r="AH36" s="829">
        <v>1139230.0499999998</v>
      </c>
      <c r="AI36" s="830">
        <v>1180080.08</v>
      </c>
      <c r="AJ36" s="917">
        <v>40850.029999999955</v>
      </c>
      <c r="AK36" s="668">
        <v>3.5857577668356157E-2</v>
      </c>
      <c r="AL36" s="426">
        <v>2.5841663678336211E-2</v>
      </c>
      <c r="AM36" s="426">
        <v>2.486582984234733E-2</v>
      </c>
      <c r="AN36" s="829">
        <v>24194.850000000002</v>
      </c>
      <c r="AO36" s="830">
        <v>19082.860000000004</v>
      </c>
      <c r="AP36" s="917">
        <v>-5111.99</v>
      </c>
      <c r="AQ36" s="668">
        <v>-0.21128421957565338</v>
      </c>
      <c r="AR36" s="828">
        <v>5.4882258104743025E-4</v>
      </c>
      <c r="AS36" s="828">
        <v>4.0210080460415551E-4</v>
      </c>
      <c r="AT36" s="829">
        <v>985503.08</v>
      </c>
      <c r="AU36" s="830">
        <v>976038.40000000014</v>
      </c>
      <c r="AV36" s="917">
        <v>-9464.6799999999621</v>
      </c>
      <c r="AW36" s="668">
        <v>-9.6039070725175389E-3</v>
      </c>
      <c r="AX36" s="426">
        <v>2.2354606207345449E-2</v>
      </c>
      <c r="AY36" s="426">
        <v>2.056640492905951E-2</v>
      </c>
      <c r="AZ36" s="829">
        <v>1552100.9100000001</v>
      </c>
      <c r="BA36" s="830">
        <v>1674962.2100000004</v>
      </c>
      <c r="BB36" s="917">
        <v>122861.29999999999</v>
      </c>
      <c r="BC36" s="668">
        <v>7.9158061958742282E-2</v>
      </c>
      <c r="BD36" s="426">
        <v>3.5206997665712551E-2</v>
      </c>
      <c r="BE36" s="426">
        <v>3.5293643212943683E-2</v>
      </c>
      <c r="BF36" s="829">
        <v>44085011.870000005</v>
      </c>
      <c r="BG36" s="830">
        <v>47457900.560000002</v>
      </c>
      <c r="BH36" s="917">
        <v>3372888.6899999995</v>
      </c>
      <c r="BI36" s="426">
        <v>7.6508739522315058E-2</v>
      </c>
      <c r="BJ36" s="831">
        <v>316608.28000000003</v>
      </c>
      <c r="BK36" s="832">
        <v>261107.92</v>
      </c>
      <c r="BL36" s="917">
        <v>-55500.360000000015</v>
      </c>
      <c r="BM36" s="426">
        <v>-0.17529661574232996</v>
      </c>
      <c r="BN36" s="663">
        <v>8.7911737038378606E-3</v>
      </c>
      <c r="BO36" s="427">
        <v>6.7629747113087764E-3</v>
      </c>
      <c r="BP36" s="829">
        <v>38168.480000000003</v>
      </c>
      <c r="BQ36" s="830">
        <v>20966.3</v>
      </c>
      <c r="BR36" s="917">
        <v>-17202.18</v>
      </c>
      <c r="BS36" s="668">
        <v>-0.45069072700825402</v>
      </c>
      <c r="BT36" s="426">
        <v>1.0598135263280586E-3</v>
      </c>
      <c r="BU36" s="426">
        <v>5.4304961982659574E-4</v>
      </c>
      <c r="BV36" s="829">
        <v>59790.9</v>
      </c>
      <c r="BW36" s="830">
        <v>53877.43</v>
      </c>
      <c r="BX36" s="917">
        <v>-5913.4699999999966</v>
      </c>
      <c r="BY36" s="668">
        <v>-9.8902508575719736E-2</v>
      </c>
      <c r="BZ36" s="426">
        <v>1.6601972248129428E-3</v>
      </c>
      <c r="CA36" s="426">
        <v>1.3954831266715648E-3</v>
      </c>
      <c r="CB36" s="829">
        <v>4342461.4499999993</v>
      </c>
      <c r="CC36" s="830">
        <v>4655645.6199999992</v>
      </c>
      <c r="CD36" s="917">
        <v>313184.16999999993</v>
      </c>
      <c r="CE36" s="668">
        <v>7.2121347214262541E-2</v>
      </c>
      <c r="CF36" s="426">
        <v>0.12057591453126121</v>
      </c>
      <c r="CG36" s="426">
        <v>0.12058620662626957</v>
      </c>
      <c r="CH36" s="829">
        <v>2143686.0200000005</v>
      </c>
      <c r="CI36" s="830">
        <v>2299457.8600000003</v>
      </c>
      <c r="CJ36" s="917">
        <v>155771.84000000003</v>
      </c>
      <c r="CK36" s="668">
        <v>7.2665417671567326E-2</v>
      </c>
      <c r="CL36" s="426">
        <v>5.9523131133237719E-2</v>
      </c>
      <c r="CM36" s="426">
        <v>5.955842073614695E-2</v>
      </c>
      <c r="CN36" s="829">
        <v>27245524.819999993</v>
      </c>
      <c r="CO36" s="830">
        <v>29408501.759999998</v>
      </c>
      <c r="CP36" s="917">
        <v>2162976.9399999995</v>
      </c>
      <c r="CQ36" s="668">
        <v>7.9388338242331782E-2</v>
      </c>
      <c r="CR36" s="663">
        <v>0.75651887987530109</v>
      </c>
      <c r="CS36" s="427">
        <v>0.76171168496290587</v>
      </c>
      <c r="CT36" s="829">
        <v>263208.94999999995</v>
      </c>
      <c r="CU36" s="830">
        <v>278835.14</v>
      </c>
      <c r="CV36" s="917">
        <v>15626.18999999999</v>
      </c>
      <c r="CW36" s="668">
        <v>5.9368004013541573E-2</v>
      </c>
      <c r="CX36" s="426">
        <v>7.3084494184889092E-3</v>
      </c>
      <c r="CY36" s="427">
        <v>7.222128690865609E-3</v>
      </c>
      <c r="CZ36" s="829">
        <v>790493.2100000002</v>
      </c>
      <c r="DA36" s="830">
        <v>857925.77999999991</v>
      </c>
      <c r="DB36" s="917">
        <v>67432.569999999992</v>
      </c>
      <c r="DC36" s="668">
        <v>8.5304426587041404E-2</v>
      </c>
      <c r="DD36" s="426">
        <v>2.1949404231671962E-2</v>
      </c>
      <c r="DE36" s="427">
        <v>2.2221196332611649E-2</v>
      </c>
      <c r="DF36" s="829">
        <v>814393.49999999988</v>
      </c>
      <c r="DG36" s="830">
        <v>772124.66</v>
      </c>
      <c r="DH36" s="917">
        <v>-42268.839999999982</v>
      </c>
      <c r="DI36" s="668">
        <v>-5.1902231537948006E-2</v>
      </c>
      <c r="DJ36" s="426">
        <v>2.2613036910394374E-2</v>
      </c>
      <c r="DK36" s="426">
        <v>1.9998855452404075E-2</v>
      </c>
      <c r="DL36" s="829">
        <v>36014335.590000004</v>
      </c>
      <c r="DM36" s="830">
        <v>38608442.460000001</v>
      </c>
      <c r="DN36" s="917">
        <v>2594106.8699999992</v>
      </c>
      <c r="DO36" s="427">
        <v>7.2029841103615849E-2</v>
      </c>
      <c r="DP36" s="829">
        <v>1725827.0000000002</v>
      </c>
      <c r="DQ36" s="830">
        <v>1839173.59</v>
      </c>
      <c r="DR36" s="917">
        <v>113346.59000000003</v>
      </c>
      <c r="DS36" s="668">
        <v>6.5676681382316901E-2</v>
      </c>
      <c r="DT36" s="426">
        <v>0.21383920479357998</v>
      </c>
      <c r="DU36" s="427">
        <v>0.20782895009621222</v>
      </c>
      <c r="DV36" s="830">
        <v>3329423.2600000002</v>
      </c>
      <c r="DW36" s="830">
        <v>3756305.79</v>
      </c>
      <c r="DX36" s="917">
        <v>426882.5300000002</v>
      </c>
      <c r="DY36" s="668">
        <v>0.12821515820130353</v>
      </c>
      <c r="DZ36" s="426">
        <v>0.41253336651915207</v>
      </c>
      <c r="EA36" s="426">
        <v>0.42446732207372712</v>
      </c>
      <c r="EB36" s="829">
        <v>0</v>
      </c>
      <c r="EC36" s="830">
        <v>0</v>
      </c>
      <c r="ED36" s="917">
        <v>0</v>
      </c>
      <c r="EE36" s="668">
        <v>0</v>
      </c>
      <c r="EF36" s="426">
        <v>0</v>
      </c>
      <c r="EG36" s="427">
        <v>0</v>
      </c>
      <c r="EH36" s="829">
        <v>239352.31</v>
      </c>
      <c r="EI36" s="830">
        <v>313739.98</v>
      </c>
      <c r="EJ36" s="917">
        <v>74387.669999999984</v>
      </c>
      <c r="EK36" s="668">
        <v>0.31078734940974662</v>
      </c>
      <c r="EL36" s="426">
        <v>2.9657032620248977E-2</v>
      </c>
      <c r="EM36" s="427">
        <v>3.545301596387463E-2</v>
      </c>
      <c r="EN36" s="830">
        <v>1574199.9700000002</v>
      </c>
      <c r="EO36" s="830">
        <v>1598464.9300000002</v>
      </c>
      <c r="EP36" s="917">
        <v>24264.959999999974</v>
      </c>
      <c r="EQ36" s="668">
        <v>1.5414153514435628E-2</v>
      </c>
      <c r="ER36" s="426">
        <v>0.19505180401678585</v>
      </c>
      <c r="ES36" s="427">
        <v>0.18062856598952975</v>
      </c>
      <c r="ET36" s="829">
        <v>478529.39000000007</v>
      </c>
      <c r="EU36" s="830">
        <v>553953.1</v>
      </c>
      <c r="EV36" s="917">
        <v>75423.709999999992</v>
      </c>
      <c r="EW36" s="668">
        <v>0.15761562732855319</v>
      </c>
      <c r="EX36" s="426">
        <v>5.9292353305375856E-2</v>
      </c>
      <c r="EY36" s="427">
        <v>6.2597403421578074E-2</v>
      </c>
      <c r="EZ36" s="829">
        <v>768671.03999999992</v>
      </c>
      <c r="FA36" s="830">
        <v>829543.35999999987</v>
      </c>
      <c r="FB36" s="917">
        <v>60872.320000000036</v>
      </c>
      <c r="FC36" s="668">
        <v>7.9191639638199404E-2</v>
      </c>
      <c r="FD36" s="426">
        <v>9.5242457060559407E-2</v>
      </c>
      <c r="FE36" s="427">
        <v>9.3739452602776968E-2</v>
      </c>
      <c r="FF36" s="829">
        <v>0</v>
      </c>
      <c r="FG36" s="830">
        <v>0</v>
      </c>
      <c r="FH36" s="917">
        <v>0</v>
      </c>
      <c r="FI36" s="668">
        <v>0</v>
      </c>
      <c r="FJ36" s="426">
        <v>0</v>
      </c>
      <c r="FK36" s="427">
        <v>0</v>
      </c>
      <c r="FL36" s="829">
        <v>-45326.7</v>
      </c>
      <c r="FM36" s="830">
        <v>-41722.67</v>
      </c>
      <c r="FN36" s="917">
        <v>3604.03</v>
      </c>
      <c r="FO36" s="668">
        <v>7.9512296284529854E-2</v>
      </c>
      <c r="FP36" s="426">
        <v>-5.6162207938090895E-3</v>
      </c>
      <c r="FQ36" s="427">
        <v>-4.7147146677496221E-3</v>
      </c>
      <c r="FR36" s="829">
        <v>1201873.7500000002</v>
      </c>
      <c r="FS36" s="830">
        <v>1341773.8199999998</v>
      </c>
      <c r="FT36" s="917">
        <v>139900.06999999995</v>
      </c>
      <c r="FU36" s="668">
        <v>0.11640163536311494</v>
      </c>
      <c r="FV36" s="426">
        <v>0.14891859205023328</v>
      </c>
      <c r="FW36" s="427">
        <v>0.15162214474664351</v>
      </c>
      <c r="FX36" s="830">
        <v>0</v>
      </c>
      <c r="FY36" s="830">
        <v>0</v>
      </c>
      <c r="FZ36" s="917">
        <v>0</v>
      </c>
      <c r="GA36" s="426">
        <v>0</v>
      </c>
      <c r="GB36" s="663">
        <v>0</v>
      </c>
      <c r="GC36" s="427">
        <v>0</v>
      </c>
      <c r="GD36" s="830">
        <v>0</v>
      </c>
      <c r="GE36" s="830">
        <v>0</v>
      </c>
      <c r="GF36" s="917">
        <v>0</v>
      </c>
      <c r="GG36" s="426">
        <v>0</v>
      </c>
      <c r="GH36" s="663">
        <v>0</v>
      </c>
      <c r="GI36" s="427">
        <v>0</v>
      </c>
      <c r="GJ36" s="829">
        <v>8070676.29</v>
      </c>
      <c r="GK36" s="830">
        <v>8849458.120000001</v>
      </c>
      <c r="GL36" s="917">
        <v>778781.83000000007</v>
      </c>
      <c r="GM36" s="427">
        <v>9.6495238071306791E-2</v>
      </c>
    </row>
    <row r="37" spans="1:195" ht="13.5" thickTop="1">
      <c r="A37" s="157"/>
      <c r="B37" s="286" t="s">
        <v>218</v>
      </c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C37" s="157"/>
      <c r="AD37" s="157"/>
      <c r="AE37" s="157"/>
      <c r="AF37" s="157"/>
      <c r="AG37" s="157"/>
      <c r="AH37" s="60"/>
      <c r="AI37" s="285"/>
      <c r="AJ37" s="60"/>
      <c r="AK37" s="285"/>
      <c r="AL37" s="285"/>
      <c r="AM37" s="285"/>
      <c r="AN37" s="286" t="s">
        <v>218</v>
      </c>
      <c r="AO37" s="285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286" t="s">
        <v>218</v>
      </c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286" t="s">
        <v>218</v>
      </c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</row>
    <row r="38" spans="1:195">
      <c r="B38" s="286" t="s">
        <v>349</v>
      </c>
      <c r="AE38" s="39"/>
      <c r="AF38" s="39"/>
      <c r="AG38" s="39"/>
      <c r="AN38" s="286" t="s">
        <v>349</v>
      </c>
      <c r="CH38" s="286" t="s">
        <v>349</v>
      </c>
      <c r="ET38" s="286" t="s">
        <v>349</v>
      </c>
    </row>
    <row r="39" spans="1:195">
      <c r="N39" s="39">
        <v>0</v>
      </c>
      <c r="AB39" s="170"/>
      <c r="AE39" s="39"/>
      <c r="AF39" s="39"/>
      <c r="AG39" s="39"/>
    </row>
    <row r="40" spans="1:195">
      <c r="AD40" s="47"/>
      <c r="AE40" s="46"/>
      <c r="AG40" s="46"/>
      <c r="AI40" s="46"/>
      <c r="AJ40" s="47"/>
      <c r="AK40" s="39"/>
      <c r="AL40" s="39"/>
      <c r="AM40" s="39"/>
      <c r="AN40" s="39"/>
      <c r="AO40" s="39"/>
      <c r="EZ40" s="361"/>
      <c r="FA40" s="361"/>
    </row>
    <row r="41" spans="1:195">
      <c r="AD41" s="47"/>
      <c r="AE41" s="46"/>
      <c r="AG41" s="46"/>
      <c r="AI41" s="46"/>
      <c r="AJ41" s="47"/>
      <c r="AK41" s="39"/>
      <c r="AL41" s="39"/>
      <c r="AM41" s="39"/>
      <c r="AN41" s="39"/>
      <c r="AO41" s="39"/>
    </row>
    <row r="42" spans="1:195">
      <c r="AD42" s="47"/>
      <c r="AE42" s="46"/>
      <c r="AG42" s="46"/>
      <c r="AI42" s="46"/>
      <c r="AJ42" s="47"/>
      <c r="AK42" s="39"/>
      <c r="AL42" s="39"/>
      <c r="AM42" s="39"/>
      <c r="AN42" s="39"/>
      <c r="AO42" s="39"/>
    </row>
    <row r="43" spans="1:195">
      <c r="AD43" s="47"/>
      <c r="AE43" s="46"/>
      <c r="AG43" s="46"/>
      <c r="AI43" s="46"/>
      <c r="AJ43" s="47"/>
      <c r="AK43" s="39"/>
      <c r="AL43" s="39"/>
      <c r="AM43" s="39"/>
      <c r="AN43" s="39"/>
      <c r="AO43" s="39"/>
    </row>
    <row r="44" spans="1:195">
      <c r="AA44" s="47"/>
      <c r="AB44" s="47"/>
      <c r="AC44" s="47"/>
      <c r="AD44" s="46"/>
      <c r="AF44" s="46"/>
      <c r="AH44" s="47"/>
      <c r="AL44" s="39"/>
      <c r="AM44" s="39"/>
      <c r="AN44" s="39"/>
      <c r="AO44" s="39"/>
    </row>
    <row r="45" spans="1:195">
      <c r="AA45" s="47"/>
      <c r="AB45" s="47"/>
      <c r="AC45" s="47"/>
      <c r="AD45" s="46"/>
      <c r="AF45" s="46"/>
      <c r="AH45" s="47"/>
      <c r="AL45" s="39"/>
      <c r="AM45" s="39"/>
      <c r="AN45" s="39"/>
      <c r="AO45" s="39"/>
    </row>
    <row r="46" spans="1:195">
      <c r="AA46" s="47"/>
      <c r="AB46" s="47"/>
      <c r="AC46" s="47"/>
      <c r="AD46" s="46"/>
      <c r="AF46" s="46"/>
      <c r="AH46" s="47"/>
      <c r="AL46" s="39"/>
      <c r="AM46" s="39"/>
      <c r="AN46" s="39"/>
      <c r="AO46" s="39"/>
    </row>
    <row r="47" spans="1:195">
      <c r="AA47" s="47"/>
      <c r="AB47" s="47"/>
      <c r="AC47" s="47"/>
      <c r="AD47" s="46"/>
      <c r="AF47" s="46"/>
      <c r="AH47" s="47"/>
      <c r="AL47" s="39"/>
      <c r="AM47" s="39"/>
      <c r="AN47" s="39"/>
      <c r="AO47" s="39"/>
    </row>
    <row r="48" spans="1:195">
      <c r="AA48" s="47"/>
      <c r="AB48" s="47"/>
      <c r="AC48" s="47"/>
      <c r="AD48" s="46"/>
      <c r="AF48" s="46"/>
      <c r="AH48" s="47"/>
      <c r="AL48" s="39"/>
      <c r="AM48" s="39"/>
      <c r="AN48" s="39"/>
      <c r="AO48" s="39"/>
    </row>
    <row r="49" spans="27:41">
      <c r="AA49" s="47"/>
      <c r="AB49" s="47"/>
      <c r="AC49" s="47"/>
      <c r="AD49" s="46"/>
      <c r="AF49" s="46"/>
      <c r="AH49" s="47"/>
      <c r="AL49" s="39"/>
      <c r="AM49" s="39"/>
      <c r="AN49" s="39"/>
      <c r="AO49" s="39"/>
    </row>
    <row r="50" spans="27:41">
      <c r="AA50" s="47"/>
      <c r="AB50" s="47"/>
      <c r="AC50" s="47"/>
      <c r="AD50" s="46"/>
      <c r="AF50" s="46"/>
      <c r="AH50" s="47"/>
      <c r="AL50" s="39"/>
      <c r="AM50" s="39"/>
      <c r="AN50" s="39"/>
      <c r="AO50" s="39"/>
    </row>
    <row r="51" spans="27:41">
      <c r="AA51" s="47"/>
      <c r="AB51" s="47"/>
      <c r="AC51" s="47"/>
      <c r="AD51" s="46"/>
      <c r="AF51" s="46"/>
      <c r="AH51" s="47"/>
      <c r="AL51" s="39"/>
      <c r="AM51" s="39"/>
      <c r="AN51" s="39"/>
      <c r="AO51" s="39"/>
    </row>
    <row r="52" spans="27:41">
      <c r="AA52" s="47"/>
      <c r="AB52" s="47"/>
      <c r="AC52" s="47"/>
      <c r="AD52" s="46"/>
      <c r="AF52" s="46"/>
      <c r="AH52" s="47"/>
      <c r="AL52" s="39"/>
      <c r="AM52" s="39"/>
      <c r="AN52" s="39"/>
      <c r="AO52" s="39"/>
    </row>
    <row r="53" spans="27:41">
      <c r="AA53" s="47"/>
      <c r="AB53" s="47"/>
      <c r="AC53" s="47"/>
      <c r="AD53" s="46"/>
      <c r="AF53" s="46"/>
      <c r="AH53" s="47"/>
      <c r="AL53" s="39"/>
      <c r="AM53" s="39"/>
      <c r="AN53" s="39"/>
      <c r="AO53" s="39"/>
    </row>
    <row r="54" spans="27:41">
      <c r="AA54" s="47"/>
      <c r="AB54" s="47"/>
      <c r="AC54" s="47"/>
      <c r="AD54" s="46"/>
      <c r="AF54" s="46"/>
      <c r="AH54" s="47"/>
      <c r="AL54" s="39"/>
      <c r="AM54" s="39"/>
      <c r="AN54" s="39"/>
      <c r="AO54" s="39"/>
    </row>
    <row r="55" spans="27:41">
      <c r="AA55" s="47"/>
      <c r="AB55" s="47"/>
      <c r="AC55" s="47"/>
      <c r="AD55" s="46"/>
      <c r="AF55" s="46"/>
      <c r="AH55" s="47"/>
      <c r="AL55" s="39"/>
      <c r="AM55" s="39"/>
      <c r="AN55" s="39"/>
      <c r="AO55" s="39"/>
    </row>
    <row r="56" spans="27:41">
      <c r="AA56" s="47"/>
      <c r="AB56" s="47"/>
      <c r="AC56" s="47"/>
      <c r="AD56" s="46"/>
      <c r="AF56" s="46"/>
      <c r="AH56" s="47"/>
      <c r="AL56" s="39"/>
      <c r="AM56" s="39"/>
      <c r="AN56" s="39"/>
      <c r="AO56" s="39"/>
    </row>
    <row r="57" spans="27:41">
      <c r="AA57" s="47"/>
      <c r="AB57" s="47"/>
      <c r="AC57" s="47"/>
      <c r="AD57" s="46"/>
      <c r="AF57" s="46"/>
      <c r="AH57" s="47"/>
      <c r="AL57" s="39"/>
      <c r="AM57" s="39"/>
      <c r="AN57" s="39"/>
      <c r="AO57" s="39"/>
    </row>
    <row r="58" spans="27:41">
      <c r="AA58" s="47"/>
      <c r="AB58" s="47"/>
      <c r="AC58" s="47"/>
      <c r="AD58" s="46"/>
      <c r="AF58" s="46"/>
      <c r="AH58" s="47"/>
      <c r="AL58" s="39"/>
      <c r="AM58" s="39"/>
      <c r="AN58" s="39"/>
      <c r="AO58" s="39"/>
    </row>
    <row r="59" spans="27:41">
      <c r="AA59" s="47"/>
      <c r="AB59" s="47"/>
      <c r="AC59" s="47"/>
      <c r="AD59" s="46"/>
      <c r="AF59" s="46"/>
      <c r="AH59" s="47"/>
      <c r="AL59" s="39"/>
      <c r="AM59" s="39"/>
      <c r="AN59" s="39"/>
      <c r="AO59" s="39"/>
    </row>
    <row r="60" spans="27:41">
      <c r="AA60" s="47"/>
      <c r="AB60" s="47"/>
      <c r="AC60" s="47"/>
      <c r="AD60" s="46"/>
      <c r="AF60" s="46"/>
      <c r="AH60" s="47"/>
      <c r="AL60" s="39"/>
      <c r="AM60" s="39"/>
      <c r="AN60" s="39"/>
      <c r="AO60" s="39"/>
    </row>
    <row r="61" spans="27:41">
      <c r="AA61" s="47"/>
      <c r="AB61" s="47"/>
      <c r="AC61" s="47"/>
      <c r="AD61" s="46"/>
      <c r="AF61" s="46"/>
      <c r="AH61" s="47"/>
      <c r="AL61" s="39"/>
      <c r="AM61" s="39"/>
      <c r="AN61" s="39"/>
      <c r="AO61" s="39"/>
    </row>
    <row r="62" spans="27:41">
      <c r="AA62" s="47"/>
      <c r="AB62" s="47"/>
      <c r="AC62" s="47"/>
      <c r="AD62" s="46"/>
      <c r="AF62" s="46"/>
      <c r="AH62" s="47"/>
      <c r="AL62" s="39"/>
      <c r="AM62" s="39"/>
      <c r="AN62" s="39"/>
      <c r="AO62" s="39"/>
    </row>
    <row r="63" spans="27:41">
      <c r="AA63" s="47"/>
      <c r="AB63" s="47"/>
      <c r="AC63" s="47"/>
      <c r="AD63" s="46"/>
      <c r="AF63" s="46"/>
      <c r="AH63" s="47"/>
      <c r="AL63" s="39"/>
      <c r="AM63" s="39"/>
      <c r="AN63" s="39"/>
      <c r="AO63" s="39"/>
    </row>
    <row r="64" spans="27:41">
      <c r="AA64" s="47"/>
      <c r="AB64" s="47"/>
      <c r="AC64" s="47"/>
      <c r="AD64" s="46"/>
      <c r="AF64" s="46"/>
      <c r="AH64" s="47"/>
      <c r="AL64" s="39"/>
      <c r="AM64" s="39"/>
      <c r="AN64" s="39"/>
      <c r="AO64" s="39"/>
    </row>
    <row r="65" spans="27:41">
      <c r="AA65" s="47"/>
      <c r="AB65" s="47"/>
      <c r="AC65" s="47"/>
      <c r="AD65" s="46"/>
      <c r="AF65" s="46"/>
      <c r="AH65" s="47"/>
      <c r="AL65" s="39"/>
      <c r="AM65" s="39"/>
      <c r="AN65" s="39"/>
      <c r="AO65" s="39"/>
    </row>
    <row r="66" spans="27:41">
      <c r="AA66" s="47"/>
      <c r="AB66" s="47"/>
      <c r="AC66" s="47"/>
      <c r="AD66" s="46"/>
      <c r="AF66" s="46"/>
      <c r="AH66" s="47"/>
      <c r="AL66" s="39"/>
      <c r="AM66" s="39"/>
      <c r="AN66" s="39"/>
      <c r="AO66" s="39"/>
    </row>
    <row r="67" spans="27:41">
      <c r="AA67" s="47"/>
      <c r="AB67" s="47"/>
      <c r="AC67" s="47"/>
      <c r="AD67" s="46"/>
      <c r="AF67" s="46"/>
      <c r="AH67" s="47"/>
      <c r="AL67" s="39"/>
      <c r="AM67" s="39"/>
      <c r="AN67" s="39"/>
      <c r="AO67" s="39"/>
    </row>
    <row r="68" spans="27:41">
      <c r="AA68" s="47"/>
      <c r="AB68" s="47"/>
      <c r="AC68" s="47"/>
      <c r="AD68" s="46"/>
      <c r="AF68" s="46"/>
      <c r="AH68" s="47"/>
      <c r="AL68" s="39"/>
      <c r="AM68" s="39"/>
      <c r="AN68" s="39"/>
      <c r="AO68" s="39"/>
    </row>
    <row r="69" spans="27:41">
      <c r="AA69" s="47"/>
      <c r="AB69" s="47"/>
      <c r="AC69" s="47"/>
      <c r="AD69" s="46"/>
      <c r="AF69" s="46"/>
      <c r="AH69" s="47"/>
      <c r="AL69" s="39"/>
      <c r="AM69" s="39"/>
      <c r="AN69" s="39"/>
      <c r="AO69" s="39"/>
    </row>
    <row r="85" spans="30:41" ht="24" customHeight="1" thickBot="1"/>
    <row r="86" spans="30:41" ht="24" customHeight="1" thickTop="1" thickBot="1">
      <c r="AD86" s="49" t="s">
        <v>12</v>
      </c>
      <c r="AE86" s="50">
        <v>58</v>
      </c>
      <c r="AF86" s="50"/>
      <c r="AG86" s="50"/>
      <c r="AH86" s="51" t="s">
        <v>12</v>
      </c>
      <c r="AI86" s="52">
        <v>79</v>
      </c>
      <c r="AJ86" s="51" t="s">
        <v>12</v>
      </c>
      <c r="AK86" s="52">
        <v>99</v>
      </c>
      <c r="AL86" s="50"/>
      <c r="AM86" s="50"/>
      <c r="AN86" s="53" t="s">
        <v>12</v>
      </c>
      <c r="AO86" s="54">
        <v>119</v>
      </c>
    </row>
    <row r="87" spans="30:41" ht="24" customHeight="1" thickTop="1">
      <c r="AD87" s="49" t="s">
        <v>12</v>
      </c>
      <c r="AE87" s="50">
        <v>58</v>
      </c>
      <c r="AF87" s="50"/>
      <c r="AG87" s="50"/>
      <c r="AH87" s="51" t="s">
        <v>12</v>
      </c>
      <c r="AI87" s="52">
        <v>79</v>
      </c>
      <c r="AJ87" s="51" t="s">
        <v>12</v>
      </c>
      <c r="AK87" s="52">
        <v>99</v>
      </c>
      <c r="AL87" s="50"/>
      <c r="AM87" s="50"/>
      <c r="AN87" s="53" t="s">
        <v>12</v>
      </c>
      <c r="AO87" s="54">
        <v>119</v>
      </c>
    </row>
    <row r="88" spans="30:41" ht="24" customHeight="1">
      <c r="AD88" s="58" t="s">
        <v>12</v>
      </c>
      <c r="AE88" s="47">
        <v>60</v>
      </c>
      <c r="AH88" s="59" t="s">
        <v>12</v>
      </c>
      <c r="AI88" s="56">
        <v>81</v>
      </c>
      <c r="AJ88" s="59" t="s">
        <v>12</v>
      </c>
      <c r="AK88" s="56">
        <v>101</v>
      </c>
      <c r="AN88" s="60" t="s">
        <v>12</v>
      </c>
      <c r="AO88" s="57">
        <v>121</v>
      </c>
    </row>
    <row r="89" spans="30:41" ht="24" customHeight="1">
      <c r="AD89" s="44" t="s">
        <v>272</v>
      </c>
      <c r="AE89" s="47">
        <v>61</v>
      </c>
      <c r="AH89" s="55" t="s">
        <v>17</v>
      </c>
      <c r="AI89" s="56">
        <v>82</v>
      </c>
      <c r="AJ89" s="55" t="s">
        <v>217</v>
      </c>
      <c r="AK89" s="56">
        <v>102</v>
      </c>
      <c r="AN89" s="46" t="s">
        <v>6</v>
      </c>
      <c r="AO89" s="57">
        <v>122</v>
      </c>
    </row>
    <row r="90" spans="30:41" ht="24" customHeight="1">
      <c r="AD90" s="44" t="s">
        <v>32</v>
      </c>
      <c r="AE90" s="47">
        <v>62</v>
      </c>
      <c r="AH90" s="59" t="s">
        <v>12</v>
      </c>
      <c r="AI90" s="56">
        <v>83</v>
      </c>
      <c r="AJ90" s="59" t="s">
        <v>12</v>
      </c>
      <c r="AK90" s="56">
        <v>103</v>
      </c>
      <c r="AN90" s="60" t="s">
        <v>12</v>
      </c>
      <c r="AO90" s="57">
        <v>123</v>
      </c>
    </row>
    <row r="91" spans="30:41" ht="24" customHeight="1">
      <c r="AD91" s="58" t="s">
        <v>12</v>
      </c>
      <c r="AE91" s="47">
        <v>63</v>
      </c>
      <c r="AH91" s="55" t="s">
        <v>26</v>
      </c>
      <c r="AI91" s="56">
        <v>84</v>
      </c>
      <c r="AJ91" s="55" t="s">
        <v>216</v>
      </c>
      <c r="AK91" s="56">
        <v>104</v>
      </c>
      <c r="AN91" s="46" t="s">
        <v>215</v>
      </c>
      <c r="AO91" s="57">
        <v>124</v>
      </c>
    </row>
    <row r="92" spans="30:41" ht="24" customHeight="1">
      <c r="AD92" s="44" t="s">
        <v>214</v>
      </c>
      <c r="AE92" s="47">
        <v>64</v>
      </c>
      <c r="AH92" s="59" t="s">
        <v>12</v>
      </c>
      <c r="AI92" s="56">
        <v>85</v>
      </c>
      <c r="AJ92" s="59" t="s">
        <v>12</v>
      </c>
      <c r="AK92" s="56">
        <v>105</v>
      </c>
      <c r="AN92" s="60" t="s">
        <v>12</v>
      </c>
      <c r="AO92" s="57">
        <v>125</v>
      </c>
    </row>
    <row r="93" spans="30:41" ht="24" customHeight="1">
      <c r="AD93" s="58" t="s">
        <v>12</v>
      </c>
      <c r="AE93" s="47">
        <v>65</v>
      </c>
      <c r="AH93" s="55" t="s">
        <v>27</v>
      </c>
      <c r="AI93" s="56">
        <v>86</v>
      </c>
      <c r="AJ93" s="55" t="s">
        <v>213</v>
      </c>
      <c r="AK93" s="56">
        <v>106</v>
      </c>
      <c r="AN93" s="46" t="s">
        <v>5</v>
      </c>
      <c r="AO93" s="57">
        <v>126</v>
      </c>
    </row>
    <row r="94" spans="30:41" ht="24" customHeight="1">
      <c r="AD94" s="44" t="s">
        <v>212</v>
      </c>
      <c r="AE94" s="47">
        <v>66</v>
      </c>
      <c r="AH94" s="59" t="s">
        <v>12</v>
      </c>
      <c r="AI94" s="56">
        <v>87</v>
      </c>
      <c r="AJ94" s="59" t="s">
        <v>12</v>
      </c>
      <c r="AK94" s="56">
        <v>107</v>
      </c>
      <c r="AN94" s="60" t="s">
        <v>12</v>
      </c>
      <c r="AO94" s="57">
        <v>127</v>
      </c>
    </row>
    <row r="95" spans="30:41" ht="24" customHeight="1">
      <c r="AD95" s="44" t="s">
        <v>37</v>
      </c>
      <c r="AE95" s="47">
        <v>67</v>
      </c>
      <c r="AH95" s="55" t="s">
        <v>151</v>
      </c>
      <c r="AI95" s="56">
        <v>88</v>
      </c>
      <c r="AJ95" s="55" t="s">
        <v>23</v>
      </c>
      <c r="AK95" s="56">
        <v>108</v>
      </c>
      <c r="AN95" s="46" t="s">
        <v>211</v>
      </c>
      <c r="AO95" s="57">
        <v>128</v>
      </c>
    </row>
    <row r="96" spans="30:41" ht="24" customHeight="1">
      <c r="AD96" s="58" t="s">
        <v>12</v>
      </c>
      <c r="AE96" s="47">
        <v>68</v>
      </c>
      <c r="AH96" s="59" t="s">
        <v>12</v>
      </c>
      <c r="AI96" s="56">
        <v>89</v>
      </c>
      <c r="AJ96" s="59" t="s">
        <v>12</v>
      </c>
      <c r="AK96" s="56">
        <v>109</v>
      </c>
      <c r="AN96" s="60" t="s">
        <v>12</v>
      </c>
      <c r="AO96" s="57">
        <v>129</v>
      </c>
    </row>
    <row r="97" spans="2:41" ht="24" customHeight="1">
      <c r="AD97" s="44" t="s">
        <v>16</v>
      </c>
      <c r="AE97" s="47">
        <v>69</v>
      </c>
      <c r="AH97" s="55" t="s">
        <v>210</v>
      </c>
      <c r="AI97" s="56">
        <v>90</v>
      </c>
      <c r="AJ97" s="55" t="s">
        <v>35</v>
      </c>
      <c r="AK97" s="56">
        <v>110</v>
      </c>
      <c r="AN97" s="46" t="s">
        <v>37</v>
      </c>
      <c r="AO97" s="57">
        <v>130</v>
      </c>
    </row>
    <row r="98" spans="2:41" ht="24" customHeight="1">
      <c r="AD98" s="58" t="s">
        <v>12</v>
      </c>
      <c r="AE98" s="47">
        <v>70</v>
      </c>
      <c r="AH98" s="59" t="s">
        <v>12</v>
      </c>
      <c r="AI98" s="56">
        <v>91</v>
      </c>
      <c r="AJ98" s="59" t="s">
        <v>12</v>
      </c>
      <c r="AK98" s="56">
        <v>111</v>
      </c>
      <c r="AN98" s="60" t="s">
        <v>12</v>
      </c>
      <c r="AO98" s="57">
        <v>131</v>
      </c>
    </row>
    <row r="99" spans="2:41" ht="24" customHeight="1">
      <c r="AD99" s="44" t="s">
        <v>31</v>
      </c>
      <c r="AE99" s="47">
        <v>71</v>
      </c>
      <c r="AH99" s="55" t="s">
        <v>8</v>
      </c>
      <c r="AI99" s="56">
        <v>92</v>
      </c>
      <c r="AJ99" s="55" t="s">
        <v>2</v>
      </c>
      <c r="AK99" s="56">
        <v>112</v>
      </c>
      <c r="AN99" s="46" t="s">
        <v>43</v>
      </c>
      <c r="AO99" s="57">
        <v>132</v>
      </c>
    </row>
    <row r="100" spans="2:41" ht="24" customHeight="1">
      <c r="AD100" s="58" t="s">
        <v>12</v>
      </c>
      <c r="AE100" s="47">
        <v>74</v>
      </c>
      <c r="AH100" s="59" t="s">
        <v>12</v>
      </c>
      <c r="AI100" s="56">
        <v>95</v>
      </c>
      <c r="AJ100" s="59" t="s">
        <v>12</v>
      </c>
      <c r="AK100" s="56">
        <v>115</v>
      </c>
      <c r="AO100" s="57"/>
    </row>
    <row r="101" spans="2:41" ht="24" customHeight="1">
      <c r="AD101" s="44" t="s">
        <v>209</v>
      </c>
      <c r="AE101" s="47">
        <v>75</v>
      </c>
      <c r="AH101" s="55" t="s">
        <v>18</v>
      </c>
      <c r="AI101" s="56">
        <v>96</v>
      </c>
      <c r="AJ101" s="55" t="s">
        <v>1</v>
      </c>
      <c r="AK101" s="56">
        <v>116</v>
      </c>
      <c r="AO101" s="57"/>
    </row>
    <row r="102" spans="2:41" ht="24" customHeight="1">
      <c r="AD102" s="58" t="s">
        <v>12</v>
      </c>
      <c r="AE102" s="47">
        <v>76</v>
      </c>
      <c r="AH102" s="59" t="s">
        <v>12</v>
      </c>
      <c r="AI102" s="56">
        <v>97</v>
      </c>
      <c r="AJ102" s="59" t="s">
        <v>12</v>
      </c>
      <c r="AK102" s="56">
        <v>117</v>
      </c>
      <c r="AO102" s="57"/>
    </row>
    <row r="103" spans="2:41" ht="24" customHeight="1">
      <c r="AD103" s="44" t="s">
        <v>30</v>
      </c>
      <c r="AE103" s="47">
        <v>77</v>
      </c>
      <c r="AH103" s="55" t="s">
        <v>208</v>
      </c>
      <c r="AI103" s="56">
        <v>98</v>
      </c>
      <c r="AJ103" s="55" t="s">
        <v>20</v>
      </c>
      <c r="AK103" s="56">
        <v>118</v>
      </c>
      <c r="AO103" s="57"/>
    </row>
    <row r="104" spans="2:41" ht="24" customHeight="1">
      <c r="AD104" s="44"/>
      <c r="AH104" s="55"/>
      <c r="AI104" s="56"/>
      <c r="AJ104" s="55"/>
      <c r="AK104" s="56"/>
      <c r="AO104" s="57"/>
    </row>
    <row r="105" spans="2:41">
      <c r="B105" s="39">
        <v>78</v>
      </c>
      <c r="AD105" s="44" t="s">
        <v>36</v>
      </c>
      <c r="AE105" s="47">
        <v>78</v>
      </c>
      <c r="AH105" s="55"/>
      <c r="AI105" s="56"/>
      <c r="AJ105" s="55"/>
      <c r="AK105" s="56"/>
      <c r="AO105" s="57"/>
    </row>
    <row r="106" spans="2:41" ht="13.5" thickBot="1">
      <c r="B106" s="39">
        <v>79</v>
      </c>
      <c r="AD106" s="61"/>
      <c r="AE106" s="62"/>
      <c r="AF106" s="62"/>
      <c r="AG106" s="62"/>
      <c r="AH106" s="63"/>
      <c r="AI106" s="64"/>
      <c r="AJ106" s="63"/>
      <c r="AK106" s="64"/>
      <c r="AL106" s="62"/>
      <c r="AM106" s="62"/>
      <c r="AN106" s="65"/>
      <c r="AO106" s="66"/>
    </row>
    <row r="107" spans="2:41" ht="13.5" thickTop="1">
      <c r="B107" s="39">
        <v>80</v>
      </c>
    </row>
    <row r="108" spans="2:41">
      <c r="B108" s="39">
        <v>81</v>
      </c>
    </row>
    <row r="109" spans="2:41">
      <c r="B109" s="39">
        <v>82</v>
      </c>
    </row>
    <row r="110" spans="2:41">
      <c r="B110" s="39">
        <v>83</v>
      </c>
    </row>
    <row r="111" spans="2:41">
      <c r="B111" s="39">
        <v>84</v>
      </c>
    </row>
    <row r="112" spans="2:41">
      <c r="B112" s="39">
        <v>85</v>
      </c>
    </row>
    <row r="113" spans="2:41">
      <c r="B113" s="39">
        <v>86</v>
      </c>
    </row>
    <row r="114" spans="2:41">
      <c r="B114" s="39">
        <v>87</v>
      </c>
    </row>
    <row r="115" spans="2:41">
      <c r="B115" s="39">
        <v>88</v>
      </c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</row>
    <row r="116" spans="2:41">
      <c r="B116" s="39">
        <v>89</v>
      </c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</row>
    <row r="117" spans="2:41">
      <c r="B117" s="39">
        <v>90</v>
      </c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</row>
    <row r="118" spans="2:41">
      <c r="B118" s="39">
        <v>91</v>
      </c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</row>
    <row r="119" spans="2:41">
      <c r="B119" s="39">
        <v>92</v>
      </c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</row>
    <row r="120" spans="2:41">
      <c r="B120" s="39">
        <v>93</v>
      </c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</row>
    <row r="121" spans="2:41">
      <c r="B121" s="39">
        <v>94</v>
      </c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</row>
    <row r="122" spans="2:41">
      <c r="B122" s="39">
        <v>95</v>
      </c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</row>
    <row r="123" spans="2:41">
      <c r="B123" s="39">
        <v>95</v>
      </c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</row>
    <row r="124" spans="2:41">
      <c r="B124" s="39">
        <v>97</v>
      </c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</row>
    <row r="125" spans="2:41">
      <c r="B125" s="39">
        <v>98</v>
      </c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</row>
    <row r="126" spans="2:41">
      <c r="B126" s="39">
        <v>99</v>
      </c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</row>
    <row r="127" spans="2:41">
      <c r="B127" s="39">
        <v>100</v>
      </c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</row>
    <row r="128" spans="2:41">
      <c r="B128" s="39">
        <v>101</v>
      </c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</row>
    <row r="129" spans="2:41">
      <c r="B129" s="39">
        <v>102</v>
      </c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</row>
    <row r="130" spans="2:41">
      <c r="B130" s="39">
        <v>103</v>
      </c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</row>
    <row r="131" spans="2:41">
      <c r="B131" s="39">
        <v>104</v>
      </c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</row>
    <row r="132" spans="2:41">
      <c r="B132" s="39">
        <v>105</v>
      </c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</row>
    <row r="133" spans="2:41">
      <c r="B133" s="39">
        <v>106</v>
      </c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</row>
    <row r="134" spans="2:41">
      <c r="B134" s="39">
        <v>107</v>
      </c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</row>
    <row r="135" spans="2:41">
      <c r="B135" s="39">
        <v>108</v>
      </c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</row>
    <row r="136" spans="2:41">
      <c r="B136" s="39">
        <v>109</v>
      </c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</row>
    <row r="137" spans="2:41">
      <c r="B137" s="39">
        <v>110</v>
      </c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</row>
    <row r="138" spans="2:41">
      <c r="B138" s="39">
        <v>111</v>
      </c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</row>
    <row r="139" spans="2:41">
      <c r="B139" s="39">
        <v>112</v>
      </c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</row>
    <row r="140" spans="2:41">
      <c r="B140" s="39">
        <v>113</v>
      </c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</row>
    <row r="141" spans="2:41">
      <c r="B141" s="39">
        <v>114</v>
      </c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</row>
    <row r="142" spans="2:41">
      <c r="B142" s="39">
        <v>115</v>
      </c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</row>
    <row r="143" spans="2:41">
      <c r="B143" s="39">
        <v>116</v>
      </c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</row>
    <row r="144" spans="2:41">
      <c r="B144" s="39">
        <v>117</v>
      </c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</row>
    <row r="145" spans="2:41">
      <c r="B145" s="39">
        <v>118</v>
      </c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</row>
    <row r="146" spans="2:41">
      <c r="B146" s="39">
        <v>119</v>
      </c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</row>
    <row r="147" spans="2:41">
      <c r="B147" s="39">
        <v>120</v>
      </c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</row>
    <row r="148" spans="2:41">
      <c r="B148" s="39">
        <v>121</v>
      </c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</row>
    <row r="149" spans="2:41">
      <c r="B149" s="39">
        <v>122</v>
      </c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</row>
    <row r="150" spans="2:41">
      <c r="B150" s="39">
        <v>123</v>
      </c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</row>
    <row r="151" spans="2:41">
      <c r="B151" s="39">
        <v>124</v>
      </c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</row>
    <row r="152" spans="2:41">
      <c r="B152" s="39">
        <v>125</v>
      </c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</row>
    <row r="153" spans="2:41">
      <c r="B153" s="39">
        <v>126</v>
      </c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</row>
    <row r="154" spans="2:41">
      <c r="B154" s="39">
        <v>127</v>
      </c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</row>
    <row r="155" spans="2:41">
      <c r="B155" s="39">
        <v>128</v>
      </c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</row>
    <row r="156" spans="2:41">
      <c r="B156" s="39">
        <v>129</v>
      </c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</row>
    <row r="157" spans="2:41">
      <c r="B157" s="39">
        <v>130</v>
      </c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</row>
    <row r="158" spans="2:41">
      <c r="B158" s="39">
        <v>131</v>
      </c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</row>
    <row r="159" spans="2:41">
      <c r="B159" s="39">
        <v>131</v>
      </c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</row>
    <row r="160" spans="2:41">
      <c r="B160" s="39">
        <v>133</v>
      </c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</row>
    <row r="161" spans="2:41">
      <c r="B161" s="39">
        <v>134</v>
      </c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</row>
  </sheetData>
  <sortState xmlns:xlrd2="http://schemas.microsoft.com/office/spreadsheetml/2017/richdata2" ref="A9:GM35">
    <sortCondition descending="1" ref="BG9:BG35"/>
  </sortState>
  <mergeCells count="293">
    <mergeCell ref="FR1:GM1"/>
    <mergeCell ref="FR2:GM2"/>
    <mergeCell ref="FR3:GM3"/>
    <mergeCell ref="FR4:GM4"/>
    <mergeCell ref="B4:AA4"/>
    <mergeCell ref="AB1:BI1"/>
    <mergeCell ref="AB2:BI2"/>
    <mergeCell ref="AB3:BI3"/>
    <mergeCell ref="AB4:BI4"/>
    <mergeCell ref="BL1:CG1"/>
    <mergeCell ref="EZ1:FQ1"/>
    <mergeCell ref="EZ2:FQ2"/>
    <mergeCell ref="EZ3:FQ3"/>
    <mergeCell ref="EZ4:FQ4"/>
    <mergeCell ref="DF1:EA1"/>
    <mergeCell ref="DF2:EA2"/>
    <mergeCell ref="DF3:EA3"/>
    <mergeCell ref="DF4:EA4"/>
    <mergeCell ref="EC1:EY1"/>
    <mergeCell ref="B1:AA1"/>
    <mergeCell ref="B2:AA2"/>
    <mergeCell ref="B3:AA3"/>
    <mergeCell ref="EC2:EY2"/>
    <mergeCell ref="EC3:EY3"/>
    <mergeCell ref="EC4:EY4"/>
    <mergeCell ref="GB6:GC6"/>
    <mergeCell ref="EV6:EW6"/>
    <mergeCell ref="DL6:DM6"/>
    <mergeCell ref="DT6:DU6"/>
    <mergeCell ref="GD6:GE6"/>
    <mergeCell ref="EN5:ES5"/>
    <mergeCell ref="FL6:FM6"/>
    <mergeCell ref="EH5:EM5"/>
    <mergeCell ref="FX5:GC5"/>
    <mergeCell ref="EZ5:FE5"/>
    <mergeCell ref="DV6:DW6"/>
    <mergeCell ref="DP6:DQ6"/>
    <mergeCell ref="FX6:FY6"/>
    <mergeCell ref="FB6:FC6"/>
    <mergeCell ref="EJ6:EK6"/>
    <mergeCell ref="DZ6:EA6"/>
    <mergeCell ref="EB6:EC6"/>
    <mergeCell ref="ED6:EE6"/>
    <mergeCell ref="DX6:DY6"/>
    <mergeCell ref="DN6:DO6"/>
    <mergeCell ref="GJ5:GM5"/>
    <mergeCell ref="BV5:CA5"/>
    <mergeCell ref="CH5:CM5"/>
    <mergeCell ref="CN5:CS5"/>
    <mergeCell ref="CZ5:DE5"/>
    <mergeCell ref="CB5:CG5"/>
    <mergeCell ref="DV5:EA5"/>
    <mergeCell ref="DL5:DO5"/>
    <mergeCell ref="GD5:GI5"/>
    <mergeCell ref="DF5:DK5"/>
    <mergeCell ref="DP5:DU5"/>
    <mergeCell ref="CT5:CY5"/>
    <mergeCell ref="FL5:FQ5"/>
    <mergeCell ref="EB5:EG5"/>
    <mergeCell ref="ET5:EY5"/>
    <mergeCell ref="FR5:FW5"/>
    <mergeCell ref="FF5:FK5"/>
    <mergeCell ref="P6:Q6"/>
    <mergeCell ref="FZ6:GA6"/>
    <mergeCell ref="FH6:FI6"/>
    <mergeCell ref="FP6:FQ6"/>
    <mergeCell ref="EZ6:FA6"/>
    <mergeCell ref="GJ6:GK6"/>
    <mergeCell ref="GL6:GM6"/>
    <mergeCell ref="GH6:GI6"/>
    <mergeCell ref="DJ6:DK6"/>
    <mergeCell ref="ER6:ES6"/>
    <mergeCell ref="FF6:FG6"/>
    <mergeCell ref="EH6:EI6"/>
    <mergeCell ref="EP6:EQ6"/>
    <mergeCell ref="ET6:EU6"/>
    <mergeCell ref="EN6:EO6"/>
    <mergeCell ref="FJ6:FK6"/>
    <mergeCell ref="FD6:FE6"/>
    <mergeCell ref="EX6:EY6"/>
    <mergeCell ref="EL6:EM6"/>
    <mergeCell ref="FR6:FS6"/>
    <mergeCell ref="FT6:FU6"/>
    <mergeCell ref="FV6:FW6"/>
    <mergeCell ref="FN6:FO6"/>
    <mergeCell ref="GF6:GG6"/>
    <mergeCell ref="CH1:DE1"/>
    <mergeCell ref="CH2:DE2"/>
    <mergeCell ref="CH3:DE3"/>
    <mergeCell ref="BT6:BU6"/>
    <mergeCell ref="BV6:BW6"/>
    <mergeCell ref="CZ6:DA6"/>
    <mergeCell ref="DB6:DC6"/>
    <mergeCell ref="CL6:CM6"/>
    <mergeCell ref="CR6:CS6"/>
    <mergeCell ref="CT6:CU6"/>
    <mergeCell ref="DD6:DE6"/>
    <mergeCell ref="CV6:CW6"/>
    <mergeCell ref="CX6:CY6"/>
    <mergeCell ref="CH4:DE4"/>
    <mergeCell ref="CP6:CQ6"/>
    <mergeCell ref="CN6:CO6"/>
    <mergeCell ref="CJ6:CK6"/>
    <mergeCell ref="CH6:CI6"/>
    <mergeCell ref="CB6:CC6"/>
    <mergeCell ref="CF6:CG6"/>
    <mergeCell ref="BL2:CG2"/>
    <mergeCell ref="BL3:CG3"/>
    <mergeCell ref="BL4:CG4"/>
    <mergeCell ref="BP6:BQ6"/>
    <mergeCell ref="T6:U6"/>
    <mergeCell ref="AZ5:BE5"/>
    <mergeCell ref="B6:C6"/>
    <mergeCell ref="D6:E6"/>
    <mergeCell ref="H6:I6"/>
    <mergeCell ref="J6:K6"/>
    <mergeCell ref="AX6:AY6"/>
    <mergeCell ref="B5:G5"/>
    <mergeCell ref="N5:U5"/>
    <mergeCell ref="L6:M6"/>
    <mergeCell ref="H5:M5"/>
    <mergeCell ref="AF6:AG6"/>
    <mergeCell ref="AV6:AW6"/>
    <mergeCell ref="AT5:AY5"/>
    <mergeCell ref="AN6:AO6"/>
    <mergeCell ref="R6:S6"/>
    <mergeCell ref="N6:O6"/>
    <mergeCell ref="AJ6:AK6"/>
    <mergeCell ref="AB6:AC6"/>
    <mergeCell ref="AD6:AE6"/>
    <mergeCell ref="AR6:AS6"/>
    <mergeCell ref="F6:G6"/>
    <mergeCell ref="BD6:BE6"/>
    <mergeCell ref="Z6:AA6"/>
    <mergeCell ref="V5:AA5"/>
    <mergeCell ref="X6:Y6"/>
    <mergeCell ref="V6:W6"/>
    <mergeCell ref="AZ6:BA6"/>
    <mergeCell ref="BZ6:CA6"/>
    <mergeCell ref="BX6:BY6"/>
    <mergeCell ref="CD6:CE6"/>
    <mergeCell ref="BJ6:BK6"/>
    <mergeCell ref="BL6:BM6"/>
    <mergeCell ref="BN6:BO6"/>
    <mergeCell ref="BP5:BU5"/>
    <mergeCell ref="BF5:BI5"/>
    <mergeCell ref="BJ5:BO5"/>
    <mergeCell ref="AL6:AM6"/>
    <mergeCell ref="AT6:AU6"/>
    <mergeCell ref="AP6:AQ6"/>
    <mergeCell ref="BH6:BI6"/>
    <mergeCell ref="BB6:BC6"/>
    <mergeCell ref="AN5:AS5"/>
    <mergeCell ref="AH5:AM5"/>
    <mergeCell ref="AH6:AI6"/>
    <mergeCell ref="AB5:AG5"/>
    <mergeCell ref="BF6:BG6"/>
    <mergeCell ref="BR6:BS6"/>
    <mergeCell ref="DF6:DG6"/>
    <mergeCell ref="DH6:DI6"/>
    <mergeCell ref="DR6:DS6"/>
    <mergeCell ref="EF6:EG6"/>
    <mergeCell ref="B8:C8"/>
    <mergeCell ref="D7:D8"/>
    <mergeCell ref="E7:E8"/>
    <mergeCell ref="J7:J8"/>
    <mergeCell ref="K7:K8"/>
    <mergeCell ref="P7:P8"/>
    <mergeCell ref="Q7:Q8"/>
    <mergeCell ref="X7:X8"/>
    <mergeCell ref="Y7:Y8"/>
    <mergeCell ref="AD7:AD8"/>
    <mergeCell ref="AE7:AE8"/>
    <mergeCell ref="AJ7:AJ8"/>
    <mergeCell ref="AK7:AK8"/>
    <mergeCell ref="AP7:AP8"/>
    <mergeCell ref="AQ7:AQ8"/>
    <mergeCell ref="AV7:AV8"/>
    <mergeCell ref="AW7:AW8"/>
    <mergeCell ref="BB7:BB8"/>
    <mergeCell ref="BC7:BC8"/>
    <mergeCell ref="BH7:BH8"/>
    <mergeCell ref="BI7:BI8"/>
    <mergeCell ref="BL7:BL8"/>
    <mergeCell ref="BM7:BM8"/>
    <mergeCell ref="BR7:BR8"/>
    <mergeCell ref="BS7:BS8"/>
    <mergeCell ref="BX7:BX8"/>
    <mergeCell ref="BY7:BY8"/>
    <mergeCell ref="BN8:BO8"/>
    <mergeCell ref="BP8:BQ8"/>
    <mergeCell ref="BT8:BU8"/>
    <mergeCell ref="BV8:BW8"/>
    <mergeCell ref="CD7:CD8"/>
    <mergeCell ref="CE7:CE8"/>
    <mergeCell ref="CJ7:CJ8"/>
    <mergeCell ref="CK7:CK8"/>
    <mergeCell ref="CP7:CP8"/>
    <mergeCell ref="CQ7:CQ8"/>
    <mergeCell ref="CV7:CV8"/>
    <mergeCell ref="CW7:CW8"/>
    <mergeCell ref="DB7:DB8"/>
    <mergeCell ref="CZ8:DA8"/>
    <mergeCell ref="DC7:DC8"/>
    <mergeCell ref="DH7:DH8"/>
    <mergeCell ref="DI7:DI8"/>
    <mergeCell ref="DN7:DN8"/>
    <mergeCell ref="DO7:DO8"/>
    <mergeCell ref="DR7:DR8"/>
    <mergeCell ref="DS7:DS8"/>
    <mergeCell ref="DX7:DX8"/>
    <mergeCell ref="DY7:DY8"/>
    <mergeCell ref="DD8:DE8"/>
    <mergeCell ref="DF8:DG8"/>
    <mergeCell ref="DJ8:DK8"/>
    <mergeCell ref="DL8:DM8"/>
    <mergeCell ref="DP8:DQ8"/>
    <mergeCell ref="DT8:DU8"/>
    <mergeCell ref="DV8:DW8"/>
    <mergeCell ref="ED7:ED8"/>
    <mergeCell ref="EE7:EE8"/>
    <mergeCell ref="EJ7:EJ8"/>
    <mergeCell ref="EK7:EK8"/>
    <mergeCell ref="EP7:EP8"/>
    <mergeCell ref="EQ7:EQ8"/>
    <mergeCell ref="EV7:EV8"/>
    <mergeCell ref="EW7:EW8"/>
    <mergeCell ref="FB7:FB8"/>
    <mergeCell ref="EZ8:FA8"/>
    <mergeCell ref="FH7:FH8"/>
    <mergeCell ref="FI7:FI8"/>
    <mergeCell ref="FN7:FN8"/>
    <mergeCell ref="FO7:FO8"/>
    <mergeCell ref="FT7:FT8"/>
    <mergeCell ref="FU7:FU8"/>
    <mergeCell ref="FZ7:FZ8"/>
    <mergeCell ref="GA7:GA8"/>
    <mergeCell ref="FD8:FE8"/>
    <mergeCell ref="FF8:FG8"/>
    <mergeCell ref="FJ8:FK8"/>
    <mergeCell ref="FL8:FM8"/>
    <mergeCell ref="FP8:FQ8"/>
    <mergeCell ref="FR8:FS8"/>
    <mergeCell ref="FV8:FW8"/>
    <mergeCell ref="FX8:FY8"/>
    <mergeCell ref="GG7:GG8"/>
    <mergeCell ref="GL7:GL8"/>
    <mergeCell ref="GM7:GM8"/>
    <mergeCell ref="F8:G8"/>
    <mergeCell ref="H8:I8"/>
    <mergeCell ref="L8:M8"/>
    <mergeCell ref="N8:O8"/>
    <mergeCell ref="R8:S8"/>
    <mergeCell ref="T8:U8"/>
    <mergeCell ref="V8:W8"/>
    <mergeCell ref="Z8:AA8"/>
    <mergeCell ref="AB8:AC8"/>
    <mergeCell ref="AF8:AG8"/>
    <mergeCell ref="AH8:AI8"/>
    <mergeCell ref="AL8:AM8"/>
    <mergeCell ref="AN8:AO8"/>
    <mergeCell ref="AR8:AS8"/>
    <mergeCell ref="AT8:AU8"/>
    <mergeCell ref="AX8:AY8"/>
    <mergeCell ref="AZ8:BA8"/>
    <mergeCell ref="BD8:BE8"/>
    <mergeCell ref="BF8:BG8"/>
    <mergeCell ref="BJ8:BK8"/>
    <mergeCell ref="FC7:FC8"/>
    <mergeCell ref="GB8:GC8"/>
    <mergeCell ref="GD8:GE8"/>
    <mergeCell ref="GH8:GI8"/>
    <mergeCell ref="GJ8:GK8"/>
    <mergeCell ref="A5:A8"/>
    <mergeCell ref="DZ8:EA8"/>
    <mergeCell ref="EB8:EC8"/>
    <mergeCell ref="EF8:EG8"/>
    <mergeCell ref="EH8:EI8"/>
    <mergeCell ref="EL8:EM8"/>
    <mergeCell ref="EN8:EO8"/>
    <mergeCell ref="ER8:ES8"/>
    <mergeCell ref="ET8:EU8"/>
    <mergeCell ref="EX8:EY8"/>
    <mergeCell ref="BZ8:CA8"/>
    <mergeCell ref="CB8:CC8"/>
    <mergeCell ref="CF8:CG8"/>
    <mergeCell ref="CH8:CI8"/>
    <mergeCell ref="CL8:CM8"/>
    <mergeCell ref="CN8:CO8"/>
    <mergeCell ref="CR8:CS8"/>
    <mergeCell ref="CT8:CU8"/>
    <mergeCell ref="CX8:CY8"/>
    <mergeCell ref="GF7:GF8"/>
  </mergeCells>
  <hyperlinks>
    <hyperlink ref="N5:U5" location="'Resumen Inversiones'!C4" display="INVERSIONES" xr:uid="{00000000-0004-0000-0200-000000000000}"/>
  </hyperlinks>
  <printOptions horizontalCentered="1"/>
  <pageMargins left="0.78740157480314965" right="0.19685039370078741" top="0.59055118110236227" bottom="0.19685039370078741" header="0" footer="0"/>
  <pageSetup scale="70" fitToWidth="4" orientation="landscape" horizontalDpi="300" r:id="rId1"/>
  <headerFooter alignWithMargins="0"/>
  <colBreaks count="9" manualBreakCount="9">
    <brk id="13" max="36" man="1"/>
    <brk id="27" max="36" man="1"/>
    <brk id="45" max="36" man="1"/>
    <brk id="67" max="36" man="1"/>
    <brk id="85" max="36" man="1"/>
    <brk id="109" max="36" man="1"/>
    <brk id="119" max="36" man="1"/>
    <brk id="137" max="36" man="1"/>
    <brk id="149" max="3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L77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103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103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103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103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" customFormat="1" ht="19.5" customHeight="1">
      <c r="A10" s="758" t="s">
        <v>28</v>
      </c>
      <c r="B10" s="428">
        <v>54483.83</v>
      </c>
      <c r="C10" s="429">
        <v>50934.51</v>
      </c>
      <c r="D10" s="749">
        <v>-3549.3199999999997</v>
      </c>
      <c r="E10" s="388">
        <v>-6.5144465798384579E-2</v>
      </c>
      <c r="F10" s="428">
        <v>37988.370000000003</v>
      </c>
      <c r="G10" s="750">
        <v>32371.279999999999</v>
      </c>
      <c r="H10" s="749">
        <v>-5617.0900000000038</v>
      </c>
      <c r="I10" s="442">
        <v>-0.14786341188105737</v>
      </c>
      <c r="J10" s="748">
        <v>0.69724118146613412</v>
      </c>
      <c r="K10" s="670">
        <v>0.63554709763576789</v>
      </c>
      <c r="L10" s="428">
        <v>18640.86</v>
      </c>
      <c r="M10" s="429">
        <v>15911.09</v>
      </c>
      <c r="N10" s="749">
        <v>-2729.7700000000004</v>
      </c>
      <c r="O10" s="442">
        <v>-0.14644013205399323</v>
      </c>
      <c r="P10" s="748">
        <v>0.49069912712759195</v>
      </c>
      <c r="Q10" s="670">
        <v>0.4915187165907558</v>
      </c>
      <c r="R10" s="428">
        <v>19347.509999999998</v>
      </c>
      <c r="S10" s="750">
        <v>16460.189999999999</v>
      </c>
      <c r="T10" s="749">
        <v>-2887.3199999999997</v>
      </c>
      <c r="U10" s="442">
        <v>-0.14923470772207897</v>
      </c>
      <c r="V10" s="748">
        <v>0.50930087287240799</v>
      </c>
      <c r="W10" s="670">
        <v>0.50848128340924426</v>
      </c>
      <c r="X10" s="428">
        <v>3200</v>
      </c>
      <c r="Y10" s="429">
        <v>0</v>
      </c>
      <c r="Z10" s="749">
        <v>-3200</v>
      </c>
      <c r="AA10" s="442">
        <v>-1</v>
      </c>
      <c r="AB10" s="669">
        <v>8.4236307059239443E-2</v>
      </c>
      <c r="AC10" s="670">
        <v>0</v>
      </c>
      <c r="AD10" s="428">
        <v>16147.51</v>
      </c>
      <c r="AE10" s="429">
        <v>16460.189999999999</v>
      </c>
      <c r="AF10" s="749">
        <v>312.67999999999847</v>
      </c>
      <c r="AG10" s="442">
        <v>1.9363976241538076E-2</v>
      </c>
      <c r="AH10" s="669">
        <v>0.42506456581316859</v>
      </c>
      <c r="AI10" s="670">
        <v>0.50848128340924426</v>
      </c>
      <c r="AJ10" s="428">
        <v>27743.31</v>
      </c>
      <c r="AK10" s="750">
        <v>16700.439999999999</v>
      </c>
      <c r="AL10" s="749">
        <v>-11042.870000000003</v>
      </c>
      <c r="AM10" s="442">
        <v>-0.39803722050469109</v>
      </c>
      <c r="AN10" s="669">
        <v>0.50920263865444115</v>
      </c>
      <c r="AO10" s="670">
        <v>0.32788064516572357</v>
      </c>
      <c r="AP10" s="428">
        <v>27623.71</v>
      </c>
      <c r="AQ10" s="429">
        <v>16517.91</v>
      </c>
      <c r="AR10" s="749">
        <v>-11105.8</v>
      </c>
      <c r="AS10" s="442">
        <v>-0.40203868343535315</v>
      </c>
      <c r="AT10" s="669">
        <v>0.72716228677355721</v>
      </c>
      <c r="AU10" s="670">
        <v>0.51026434543212384</v>
      </c>
      <c r="AV10" s="428">
        <v>-14149.48</v>
      </c>
      <c r="AW10" s="750">
        <v>-1098.67</v>
      </c>
      <c r="AX10" s="749">
        <v>13050.81</v>
      </c>
      <c r="AY10" s="442">
        <v>0.92235262355931102</v>
      </c>
      <c r="AZ10" s="669">
        <v>-0.51222229019925269</v>
      </c>
      <c r="BA10" s="670">
        <v>-6.6513862831314621E-2</v>
      </c>
      <c r="BB10" s="428">
        <v>13474.23</v>
      </c>
      <c r="BC10" s="429">
        <v>15419.23</v>
      </c>
      <c r="BD10" s="749">
        <v>1945</v>
      </c>
      <c r="BE10" s="442">
        <v>0.14434962146259936</v>
      </c>
      <c r="BF10" s="669">
        <v>0.6964322540730048</v>
      </c>
      <c r="BG10" s="670">
        <v>0.93675893170127444</v>
      </c>
      <c r="BH10" s="428">
        <v>13474.23</v>
      </c>
      <c r="BI10" s="429">
        <v>15419.23</v>
      </c>
      <c r="BJ10" s="749">
        <v>1945</v>
      </c>
      <c r="BK10" s="442">
        <v>0.14434962146259936</v>
      </c>
      <c r="BL10" s="669">
        <v>0.83444630162792899</v>
      </c>
      <c r="BM10" s="670">
        <v>0.93675893170127444</v>
      </c>
      <c r="BN10" s="428">
        <v>236.58</v>
      </c>
      <c r="BO10" s="1016">
        <v>257.37</v>
      </c>
      <c r="BP10" s="749">
        <v>20.789999999999992</v>
      </c>
      <c r="BQ10" s="442">
        <v>8.7877250824245454E-2</v>
      </c>
      <c r="BR10" s="669">
        <v>4.3422057516881614E-3</v>
      </c>
      <c r="BS10" s="751">
        <v>5.0529591822911423E-3</v>
      </c>
      <c r="BT10" s="428">
        <v>-18.829999999999998</v>
      </c>
      <c r="BU10" s="750">
        <v>-41.77</v>
      </c>
      <c r="BV10" s="749">
        <v>-22.940000000000005</v>
      </c>
      <c r="BW10" s="442">
        <v>-1.2182687201274565</v>
      </c>
      <c r="BX10" s="669">
        <v>-1.1661240649487132E-3</v>
      </c>
      <c r="BY10" s="670">
        <v>-2.5376377793937983E-3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617</v>
      </c>
      <c r="CG10" s="750">
        <v>653.44000000000005</v>
      </c>
      <c r="CH10" s="749">
        <v>36.440000000000055</v>
      </c>
      <c r="CI10" s="442">
        <v>5.9059967585089232E-2</v>
      </c>
      <c r="CJ10" s="669">
        <v>3.8210225601346584E-2</v>
      </c>
      <c r="CK10" s="670">
        <v>3.9698205184751825E-2</v>
      </c>
      <c r="CL10" s="428">
        <v>595.59</v>
      </c>
      <c r="CM10" s="429">
        <v>525.57000000000005</v>
      </c>
      <c r="CN10" s="749">
        <v>-70.019999999999982</v>
      </c>
      <c r="CO10" s="442">
        <v>-0.11756409610638187</v>
      </c>
      <c r="CP10" s="669">
        <v>3.6884324580074575E-2</v>
      </c>
      <c r="CQ10" s="670">
        <v>3.1929765087766307E-2</v>
      </c>
      <c r="CR10" s="428">
        <v>20.32</v>
      </c>
      <c r="CS10" s="750">
        <v>-11.75</v>
      </c>
      <c r="CT10" s="749">
        <v>-32.07</v>
      </c>
      <c r="CU10" s="442">
        <v>-1.578248031496063</v>
      </c>
      <c r="CV10" s="669">
        <v>1.2583983536780593E-3</v>
      </c>
      <c r="CW10" s="670">
        <v>-7.1384352185485103E-4</v>
      </c>
      <c r="CX10" s="428">
        <v>1459.2</v>
      </c>
      <c r="CY10" s="750">
        <v>-84.54</v>
      </c>
      <c r="CZ10" s="749">
        <v>-1543.74</v>
      </c>
      <c r="DA10" s="442">
        <v>-1.0579358552631579</v>
      </c>
      <c r="DB10" s="669">
        <v>2.6782258148885643E-2</v>
      </c>
      <c r="DC10" s="670">
        <v>-1.6597784095694649E-3</v>
      </c>
      <c r="DD10" s="849">
        <v>0.90963312609807945</v>
      </c>
      <c r="DE10" s="848">
        <v>1.0051360281989454</v>
      </c>
    </row>
    <row r="11" spans="1:116" s="7" customFormat="1" ht="19.5" customHeight="1">
      <c r="A11" s="758" t="s">
        <v>49</v>
      </c>
      <c r="B11" s="428">
        <v>34759.35</v>
      </c>
      <c r="C11" s="429">
        <v>36436.449999999997</v>
      </c>
      <c r="D11" s="753">
        <v>1677.0999999999985</v>
      </c>
      <c r="E11" s="388">
        <v>4.8248888428581049E-2</v>
      </c>
      <c r="F11" s="428">
        <v>9879.09</v>
      </c>
      <c r="G11" s="750">
        <v>7973</v>
      </c>
      <c r="H11" s="753">
        <v>-1906.0900000000001</v>
      </c>
      <c r="I11" s="404">
        <v>-0.19294186002961813</v>
      </c>
      <c r="J11" s="743">
        <v>0.28421388777408096</v>
      </c>
      <c r="K11" s="670">
        <v>0.21881934162082203</v>
      </c>
      <c r="L11" s="428">
        <v>3054.65</v>
      </c>
      <c r="M11" s="429">
        <v>-1195.53</v>
      </c>
      <c r="N11" s="753">
        <v>-4250.18</v>
      </c>
      <c r="O11" s="404">
        <v>-1.3913803545414369</v>
      </c>
      <c r="P11" s="743">
        <v>0.30920358049172547</v>
      </c>
      <c r="Q11" s="670">
        <v>-0.14994732221246707</v>
      </c>
      <c r="R11" s="428">
        <v>6824.44</v>
      </c>
      <c r="S11" s="750">
        <v>9168.5300000000007</v>
      </c>
      <c r="T11" s="753">
        <v>2344.0900000000011</v>
      </c>
      <c r="U11" s="404">
        <v>0.3434845936076808</v>
      </c>
      <c r="V11" s="743">
        <v>0.69079641950827453</v>
      </c>
      <c r="W11" s="670">
        <v>1.1499473222124672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6824.44</v>
      </c>
      <c r="AE11" s="429">
        <v>9168.5300000000007</v>
      </c>
      <c r="AF11" s="753">
        <v>2344.0900000000011</v>
      </c>
      <c r="AG11" s="404">
        <v>0.3434845936076808</v>
      </c>
      <c r="AH11" s="671">
        <v>0.69079641950827453</v>
      </c>
      <c r="AI11" s="670">
        <v>1.1499473222124672</v>
      </c>
      <c r="AJ11" s="428">
        <v>24284.03</v>
      </c>
      <c r="AK11" s="750">
        <v>10421.879999999999</v>
      </c>
      <c r="AL11" s="753">
        <v>-13862.15</v>
      </c>
      <c r="AM11" s="404">
        <v>-0.57083400078158364</v>
      </c>
      <c r="AN11" s="671">
        <v>0.69863302967403018</v>
      </c>
      <c r="AO11" s="670">
        <v>0.28602896275570205</v>
      </c>
      <c r="AP11" s="428">
        <v>4187.37</v>
      </c>
      <c r="AQ11" s="429">
        <v>2824.09</v>
      </c>
      <c r="AR11" s="753">
        <v>-1363.2799999999997</v>
      </c>
      <c r="AS11" s="404">
        <v>-0.32556951021763059</v>
      </c>
      <c r="AT11" s="671">
        <v>0.4238619144070962</v>
      </c>
      <c r="AU11" s="670">
        <v>0.35420669760441492</v>
      </c>
      <c r="AV11" s="428">
        <v>5001.01</v>
      </c>
      <c r="AW11" s="750">
        <v>940.2</v>
      </c>
      <c r="AX11" s="753">
        <v>-4060.8100000000004</v>
      </c>
      <c r="AY11" s="404">
        <v>-0.81199797640876548</v>
      </c>
      <c r="AZ11" s="671">
        <v>1.1943081218043785</v>
      </c>
      <c r="BA11" s="670">
        <v>0.33292140123013075</v>
      </c>
      <c r="BB11" s="428">
        <v>9188.3799999999992</v>
      </c>
      <c r="BC11" s="429">
        <v>3764.28</v>
      </c>
      <c r="BD11" s="753">
        <v>-5424.0999999999985</v>
      </c>
      <c r="BE11" s="404">
        <v>-0.59032168891578263</v>
      </c>
      <c r="BF11" s="671">
        <v>1.3463932571756803</v>
      </c>
      <c r="BG11" s="670">
        <v>0.41056527055045899</v>
      </c>
      <c r="BH11" s="428">
        <v>9188.3799999999992</v>
      </c>
      <c r="BI11" s="429">
        <v>3764.28</v>
      </c>
      <c r="BJ11" s="753">
        <v>-5424.0999999999985</v>
      </c>
      <c r="BK11" s="404">
        <v>-0.59032168891578263</v>
      </c>
      <c r="BL11" s="671">
        <v>1.3463932571756803</v>
      </c>
      <c r="BM11" s="670">
        <v>0.41056527055045899</v>
      </c>
      <c r="BN11" s="428">
        <v>3162.86</v>
      </c>
      <c r="BO11" s="1016">
        <v>3094.5</v>
      </c>
      <c r="BP11" s="753">
        <v>-68.360000000000127</v>
      </c>
      <c r="BQ11" s="404">
        <v>-2.1613349942773353E-2</v>
      </c>
      <c r="BR11" s="671">
        <v>9.0993070929116918E-2</v>
      </c>
      <c r="BS11" s="670">
        <v>8.4928690912534022E-2</v>
      </c>
      <c r="BT11" s="428">
        <v>-1769.52</v>
      </c>
      <c r="BU11" s="750">
        <v>-5745.08</v>
      </c>
      <c r="BV11" s="753">
        <v>-3975.56</v>
      </c>
      <c r="BW11" s="404">
        <v>-2.2466883674668838</v>
      </c>
      <c r="BX11" s="671">
        <v>-0.25929160487893516</v>
      </c>
      <c r="BY11" s="670">
        <v>-0.62660862755534419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4207.91</v>
      </c>
      <c r="CG11" s="750">
        <v>3423.86</v>
      </c>
      <c r="CH11" s="753">
        <v>-784.04999999999973</v>
      </c>
      <c r="CI11" s="404">
        <v>-0.18632765434621931</v>
      </c>
      <c r="CJ11" s="671">
        <v>0.61659418208673533</v>
      </c>
      <c r="CK11" s="670">
        <v>0.37343609062739608</v>
      </c>
      <c r="CL11" s="428">
        <v>2770.7</v>
      </c>
      <c r="CM11" s="429">
        <v>3366.5</v>
      </c>
      <c r="CN11" s="753">
        <v>595.80000000000018</v>
      </c>
      <c r="CO11" s="404">
        <v>0.21503591150250848</v>
      </c>
      <c r="CP11" s="671">
        <v>0.40599668251167859</v>
      </c>
      <c r="CQ11" s="670">
        <v>0.36717990779328852</v>
      </c>
      <c r="CR11" s="428">
        <v>66.180000000000007</v>
      </c>
      <c r="CS11" s="750">
        <v>51.11</v>
      </c>
      <c r="CT11" s="753">
        <v>-15.070000000000007</v>
      </c>
      <c r="CU11" s="404">
        <v>-0.22771229978845581</v>
      </c>
      <c r="CV11" s="671">
        <v>9.6974989889280303E-3</v>
      </c>
      <c r="CW11" s="670">
        <v>5.5745032191638136E-3</v>
      </c>
      <c r="CX11" s="428">
        <v>-7639.2</v>
      </c>
      <c r="CY11" s="750">
        <v>4307.8599999999997</v>
      </c>
      <c r="CZ11" s="753">
        <v>11947.06</v>
      </c>
      <c r="DA11" s="404">
        <v>1.5639150696408</v>
      </c>
      <c r="DB11" s="671">
        <v>-0.21977396009994435</v>
      </c>
      <c r="DC11" s="670">
        <v>0.11822941038438158</v>
      </c>
      <c r="DD11" s="853">
        <v>2.1193885505623906</v>
      </c>
      <c r="DE11" s="848">
        <v>0.53014714463496326</v>
      </c>
    </row>
    <row r="12" spans="1:116" s="7" customFormat="1" ht="19.5" customHeight="1">
      <c r="A12" s="758" t="s">
        <v>24</v>
      </c>
      <c r="B12" s="428">
        <v>14055.15</v>
      </c>
      <c r="C12" s="429">
        <v>27721.53</v>
      </c>
      <c r="D12" s="753">
        <v>13666.38</v>
      </c>
      <c r="E12" s="388">
        <v>0.972339676204096</v>
      </c>
      <c r="F12" s="428">
        <v>6406.14</v>
      </c>
      <c r="G12" s="750">
        <v>6449.74</v>
      </c>
      <c r="H12" s="753">
        <v>43.599999999999454</v>
      </c>
      <c r="I12" s="404">
        <v>6.8059705220303414E-3</v>
      </c>
      <c r="J12" s="743">
        <v>0.45578595746043271</v>
      </c>
      <c r="K12" s="670">
        <v>0.23266176145400344</v>
      </c>
      <c r="L12" s="428">
        <v>-240.93</v>
      </c>
      <c r="M12" s="429">
        <v>-1353.98</v>
      </c>
      <c r="N12" s="753">
        <v>-1113.05</v>
      </c>
      <c r="O12" s="404">
        <v>-4.6198065828248867</v>
      </c>
      <c r="P12" s="743">
        <v>-3.7609231143871345E-2</v>
      </c>
      <c r="Q12" s="670">
        <v>-0.20992784205254786</v>
      </c>
      <c r="R12" s="428">
        <v>6647.07</v>
      </c>
      <c r="S12" s="750">
        <v>7803.72</v>
      </c>
      <c r="T12" s="753">
        <v>1156.6500000000005</v>
      </c>
      <c r="U12" s="404">
        <v>0.17400899945389481</v>
      </c>
      <c r="V12" s="743">
        <v>1.0376092311438712</v>
      </c>
      <c r="W12" s="670">
        <v>1.2099278420525479</v>
      </c>
      <c r="X12" s="428">
        <v>0</v>
      </c>
      <c r="Y12" s="429">
        <v>0</v>
      </c>
      <c r="Z12" s="753">
        <v>0</v>
      </c>
      <c r="AA12" s="404">
        <v>0</v>
      </c>
      <c r="AB12" s="671">
        <v>0</v>
      </c>
      <c r="AC12" s="670">
        <v>0</v>
      </c>
      <c r="AD12" s="428">
        <v>6647.07</v>
      </c>
      <c r="AE12" s="429">
        <v>7803.72</v>
      </c>
      <c r="AF12" s="753">
        <v>1156.6500000000005</v>
      </c>
      <c r="AG12" s="404">
        <v>0.17400899945389481</v>
      </c>
      <c r="AH12" s="671">
        <v>1.0376092311438712</v>
      </c>
      <c r="AI12" s="670">
        <v>1.2099278420525479</v>
      </c>
      <c r="AJ12" s="428">
        <v>3423.38</v>
      </c>
      <c r="AK12" s="750">
        <v>12611.73</v>
      </c>
      <c r="AL12" s="753">
        <v>9188.3499999999985</v>
      </c>
      <c r="AM12" s="404">
        <v>2.6839994391507802</v>
      </c>
      <c r="AN12" s="671">
        <v>0.24356766025264762</v>
      </c>
      <c r="AO12" s="670">
        <v>0.45494350420052571</v>
      </c>
      <c r="AP12" s="428">
        <v>3208.67</v>
      </c>
      <c r="AQ12" s="429">
        <v>2681.64</v>
      </c>
      <c r="AR12" s="753">
        <v>-527.0300000000002</v>
      </c>
      <c r="AS12" s="404">
        <v>-0.1642518551300072</v>
      </c>
      <c r="AT12" s="671">
        <v>0.50087416135145346</v>
      </c>
      <c r="AU12" s="670">
        <v>0.41577489945331131</v>
      </c>
      <c r="AV12" s="428">
        <v>-1094.4100000000001</v>
      </c>
      <c r="AW12" s="750">
        <v>964.18</v>
      </c>
      <c r="AX12" s="753">
        <v>2058.59</v>
      </c>
      <c r="AY12" s="404">
        <v>1.8810043767874929</v>
      </c>
      <c r="AZ12" s="671">
        <v>-0.3410790140463183</v>
      </c>
      <c r="BA12" s="670">
        <v>0.35954863441774437</v>
      </c>
      <c r="BB12" s="428">
        <v>2114.2600000000002</v>
      </c>
      <c r="BC12" s="429">
        <v>3645.82</v>
      </c>
      <c r="BD12" s="753">
        <v>1531.56</v>
      </c>
      <c r="BE12" s="404">
        <v>0.72439529669955438</v>
      </c>
      <c r="BF12" s="671">
        <v>0.31807397845968227</v>
      </c>
      <c r="BG12" s="670">
        <v>0.46719000681726153</v>
      </c>
      <c r="BH12" s="428">
        <v>2088.9499999999998</v>
      </c>
      <c r="BI12" s="429">
        <v>3347.73</v>
      </c>
      <c r="BJ12" s="753">
        <v>1258.7800000000002</v>
      </c>
      <c r="BK12" s="404">
        <v>0.60258981785107368</v>
      </c>
      <c r="BL12" s="671">
        <v>0.31426628574695314</v>
      </c>
      <c r="BM12" s="670">
        <v>0.42899155787239929</v>
      </c>
      <c r="BN12" s="428">
        <v>3492.11</v>
      </c>
      <c r="BO12" s="1016">
        <v>3203.79</v>
      </c>
      <c r="BP12" s="753">
        <v>-288.32000000000016</v>
      </c>
      <c r="BQ12" s="404">
        <v>-8.256326404380164E-2</v>
      </c>
      <c r="BR12" s="671">
        <v>0.24845768277108393</v>
      </c>
      <c r="BS12" s="670">
        <v>0.11557046093776209</v>
      </c>
      <c r="BT12" s="428">
        <v>125.04</v>
      </c>
      <c r="BU12" s="750">
        <v>-335.72</v>
      </c>
      <c r="BV12" s="753">
        <v>-460.76000000000005</v>
      </c>
      <c r="BW12" s="404">
        <v>-3.6849008317338452</v>
      </c>
      <c r="BX12" s="671">
        <v>1.8811295804015908E-2</v>
      </c>
      <c r="BY12" s="670">
        <v>-4.3020508167899416E-2</v>
      </c>
      <c r="BZ12" s="428">
        <v>0.23</v>
      </c>
      <c r="CA12" s="429">
        <v>-0.86</v>
      </c>
      <c r="CB12" s="753">
        <v>-1.0900000000000001</v>
      </c>
      <c r="CC12" s="404">
        <v>-4.7391304347826084</v>
      </c>
      <c r="CD12" s="671">
        <v>3.4601711731635145E-5</v>
      </c>
      <c r="CE12" s="670">
        <v>-1.1020385149646579E-4</v>
      </c>
      <c r="CF12" s="428">
        <v>405.56</v>
      </c>
      <c r="CG12" s="750">
        <v>669.79</v>
      </c>
      <c r="CH12" s="753">
        <v>264.22999999999996</v>
      </c>
      <c r="CI12" s="404">
        <v>0.65151888746424691</v>
      </c>
      <c r="CJ12" s="671">
        <v>6.1013348738617169E-2</v>
      </c>
      <c r="CK12" s="670">
        <v>8.5829578713741639E-2</v>
      </c>
      <c r="CL12" s="428">
        <v>1536.89</v>
      </c>
      <c r="CM12" s="429">
        <v>1544.86</v>
      </c>
      <c r="CN12" s="753">
        <v>7.9699999999997999</v>
      </c>
      <c r="CO12" s="404">
        <v>5.1857972919335795E-3</v>
      </c>
      <c r="CP12" s="671">
        <v>0.23121315105753365</v>
      </c>
      <c r="CQ12" s="670">
        <v>0.19796456049166294</v>
      </c>
      <c r="CR12" s="428">
        <v>-132.09</v>
      </c>
      <c r="CS12" s="750">
        <v>41.46</v>
      </c>
      <c r="CT12" s="753">
        <v>173.55</v>
      </c>
      <c r="CU12" s="404">
        <v>1.3138769021121963</v>
      </c>
      <c r="CV12" s="671">
        <v>-1.9871913489702984E-2</v>
      </c>
      <c r="CW12" s="670">
        <v>5.3128507942365949E-3</v>
      </c>
      <c r="CX12" s="428">
        <v>2622.49</v>
      </c>
      <c r="CY12" s="750">
        <v>2536.4499999999998</v>
      </c>
      <c r="CZ12" s="753">
        <v>-86.039999999999964</v>
      </c>
      <c r="DA12" s="404">
        <v>-3.2808514045811414E-2</v>
      </c>
      <c r="DB12" s="671">
        <v>0.18658569990359405</v>
      </c>
      <c r="DC12" s="670">
        <v>9.1497475067213105E-2</v>
      </c>
      <c r="DD12" s="853">
        <v>0.60546676956914858</v>
      </c>
      <c r="DE12" s="848">
        <v>0.67496783585264464</v>
      </c>
    </row>
    <row r="13" spans="1:116" s="7" customFormat="1" ht="19.5" customHeight="1">
      <c r="A13" s="758" t="s">
        <v>7</v>
      </c>
      <c r="B13" s="428">
        <v>16692.509999999998</v>
      </c>
      <c r="C13" s="429">
        <v>18739.54</v>
      </c>
      <c r="D13" s="753">
        <v>2047.0300000000025</v>
      </c>
      <c r="E13" s="388">
        <v>0.12263164736759197</v>
      </c>
      <c r="F13" s="428">
        <v>12629.17</v>
      </c>
      <c r="G13" s="750">
        <v>15292.92</v>
      </c>
      <c r="H13" s="753">
        <v>2663.75</v>
      </c>
      <c r="I13" s="404">
        <v>0.21092043261750376</v>
      </c>
      <c r="J13" s="743">
        <v>0.75657705162375233</v>
      </c>
      <c r="K13" s="670">
        <v>0.81607766252533409</v>
      </c>
      <c r="L13" s="428">
        <v>1665.87</v>
      </c>
      <c r="M13" s="429">
        <v>1706.03</v>
      </c>
      <c r="N13" s="753">
        <v>40.160000000000082</v>
      </c>
      <c r="O13" s="404">
        <v>2.4107523396183425E-2</v>
      </c>
      <c r="P13" s="743">
        <v>0.13190653067462074</v>
      </c>
      <c r="Q13" s="670">
        <v>0.1115568511441896</v>
      </c>
      <c r="R13" s="428">
        <v>10963.29</v>
      </c>
      <c r="S13" s="750">
        <v>13586.88</v>
      </c>
      <c r="T13" s="753">
        <v>2623.5899999999983</v>
      </c>
      <c r="U13" s="404">
        <v>0.23930681392173317</v>
      </c>
      <c r="V13" s="743">
        <v>0.86809267750770647</v>
      </c>
      <c r="W13" s="670">
        <v>0.88844249495845129</v>
      </c>
      <c r="X13" s="428">
        <v>792.26</v>
      </c>
      <c r="Y13" s="429">
        <v>1165</v>
      </c>
      <c r="Z13" s="753">
        <v>372.74</v>
      </c>
      <c r="AA13" s="404">
        <v>0.47047686365587055</v>
      </c>
      <c r="AB13" s="671">
        <v>6.2732546952808457E-2</v>
      </c>
      <c r="AC13" s="670">
        <v>7.617904232808384E-2</v>
      </c>
      <c r="AD13" s="428">
        <v>10171.030000000001</v>
      </c>
      <c r="AE13" s="429">
        <v>12421.88</v>
      </c>
      <c r="AF13" s="753">
        <v>2250.8499999999985</v>
      </c>
      <c r="AG13" s="404">
        <v>0.22130010431588526</v>
      </c>
      <c r="AH13" s="671">
        <v>0.80536013055489797</v>
      </c>
      <c r="AI13" s="670">
        <v>0.81226345263036748</v>
      </c>
      <c r="AJ13" s="428">
        <v>1070.9100000000001</v>
      </c>
      <c r="AK13" s="750">
        <v>1975.68</v>
      </c>
      <c r="AL13" s="753">
        <v>904.77</v>
      </c>
      <c r="AM13" s="404">
        <v>0.84486091268173791</v>
      </c>
      <c r="AN13" s="671">
        <v>6.4155121069270002E-2</v>
      </c>
      <c r="AO13" s="670">
        <v>0.10542841499844713</v>
      </c>
      <c r="AP13" s="428">
        <v>951.81</v>
      </c>
      <c r="AQ13" s="429">
        <v>1908.58</v>
      </c>
      <c r="AR13" s="753">
        <v>956.77</v>
      </c>
      <c r="AS13" s="404">
        <v>1.0052111240688792</v>
      </c>
      <c r="AT13" s="671">
        <v>7.5365997923854053E-2</v>
      </c>
      <c r="AU13" s="670">
        <v>0.12480154215153155</v>
      </c>
      <c r="AV13" s="428">
        <v>271.54000000000002</v>
      </c>
      <c r="AW13" s="750">
        <v>2726.12</v>
      </c>
      <c r="AX13" s="753">
        <v>2454.58</v>
      </c>
      <c r="AY13" s="404">
        <v>9.0394785298666847</v>
      </c>
      <c r="AZ13" s="671">
        <v>0.28528803017408938</v>
      </c>
      <c r="BA13" s="670">
        <v>1.4283498726802124</v>
      </c>
      <c r="BB13" s="428">
        <v>1223.3499999999999</v>
      </c>
      <c r="BC13" s="429">
        <v>4634.7</v>
      </c>
      <c r="BD13" s="753">
        <v>3411.35</v>
      </c>
      <c r="BE13" s="404">
        <v>2.7885314913965753</v>
      </c>
      <c r="BF13" s="671">
        <v>0.11158602937621825</v>
      </c>
      <c r="BG13" s="670">
        <v>0.34111584116441745</v>
      </c>
      <c r="BH13" s="428">
        <v>1223.3499999999999</v>
      </c>
      <c r="BI13" s="429">
        <v>4634.7</v>
      </c>
      <c r="BJ13" s="753">
        <v>3411.35</v>
      </c>
      <c r="BK13" s="404">
        <v>2.7885314913965753</v>
      </c>
      <c r="BL13" s="671">
        <v>0.12027788729361724</v>
      </c>
      <c r="BM13" s="670">
        <v>0.37310777434655623</v>
      </c>
      <c r="BN13" s="428">
        <v>1974.42</v>
      </c>
      <c r="BO13" s="1016">
        <v>2197.65</v>
      </c>
      <c r="BP13" s="753">
        <v>223.23000000000002</v>
      </c>
      <c r="BQ13" s="404">
        <v>0.11306105084024676</v>
      </c>
      <c r="BR13" s="671">
        <v>0.11828179225293262</v>
      </c>
      <c r="BS13" s="670">
        <v>0.11727342293354052</v>
      </c>
      <c r="BT13" s="428">
        <v>91.16</v>
      </c>
      <c r="BU13" s="750">
        <v>826.72</v>
      </c>
      <c r="BV13" s="753">
        <v>735.56000000000006</v>
      </c>
      <c r="BW13" s="404">
        <v>8.0688898639754285</v>
      </c>
      <c r="BX13" s="671">
        <v>8.9627107579075063E-3</v>
      </c>
      <c r="BY13" s="670">
        <v>6.655353295958423E-2</v>
      </c>
      <c r="BZ13" s="428">
        <v>-0.1</v>
      </c>
      <c r="CA13" s="429">
        <v>0</v>
      </c>
      <c r="CB13" s="753">
        <v>0.1</v>
      </c>
      <c r="CC13" s="404">
        <v>1</v>
      </c>
      <c r="CD13" s="671">
        <v>-9.831845938906875E-6</v>
      </c>
      <c r="CE13" s="670">
        <v>0</v>
      </c>
      <c r="CF13" s="428">
        <v>3851.55</v>
      </c>
      <c r="CG13" s="750">
        <v>2053.5300000000002</v>
      </c>
      <c r="CH13" s="753">
        <v>-1798.02</v>
      </c>
      <c r="CI13" s="404">
        <v>-0.46683023717724031</v>
      </c>
      <c r="CJ13" s="671">
        <v>0.37867846225996776</v>
      </c>
      <c r="CK13" s="670">
        <v>0.16531555609939882</v>
      </c>
      <c r="CL13" s="428">
        <v>3664.2</v>
      </c>
      <c r="CM13" s="429">
        <v>2007.6</v>
      </c>
      <c r="CN13" s="753">
        <v>-1656.6</v>
      </c>
      <c r="CO13" s="404">
        <v>-0.45210414278696576</v>
      </c>
      <c r="CP13" s="671">
        <v>0.3602584988934257</v>
      </c>
      <c r="CQ13" s="670">
        <v>0.16161804815374162</v>
      </c>
      <c r="CR13" s="428">
        <v>50.01</v>
      </c>
      <c r="CS13" s="750">
        <v>29.41</v>
      </c>
      <c r="CT13" s="753">
        <v>-20.599999999999998</v>
      </c>
      <c r="CU13" s="404">
        <v>-0.41191761647670461</v>
      </c>
      <c r="CV13" s="671">
        <v>4.9169061540473282E-3</v>
      </c>
      <c r="CW13" s="670">
        <v>2.3675965312818996E-3</v>
      </c>
      <c r="CX13" s="428">
        <v>1290.8699999999999</v>
      </c>
      <c r="CY13" s="750">
        <v>2869.92</v>
      </c>
      <c r="CZ13" s="753">
        <v>1579.0500000000002</v>
      </c>
      <c r="DA13" s="404">
        <v>1.2232447883985222</v>
      </c>
      <c r="DB13" s="671">
        <v>7.7332288553369141E-2</v>
      </c>
      <c r="DC13" s="670">
        <v>0.15314783607281715</v>
      </c>
      <c r="DD13" s="853">
        <v>0.87308365032843271</v>
      </c>
      <c r="DE13" s="848">
        <v>0.76896250809056277</v>
      </c>
    </row>
    <row r="14" spans="1:116" s="7" customFormat="1" ht="19.5" customHeight="1">
      <c r="A14" s="758" t="s">
        <v>290</v>
      </c>
      <c r="B14" s="428">
        <v>17652.61</v>
      </c>
      <c r="C14" s="429">
        <v>17676.330000000002</v>
      </c>
      <c r="D14" s="753">
        <v>23.720000000001164</v>
      </c>
      <c r="E14" s="388">
        <v>1.3437106467542852E-3</v>
      </c>
      <c r="F14" s="428">
        <v>9984.2900000000009</v>
      </c>
      <c r="G14" s="750">
        <v>9550.24</v>
      </c>
      <c r="H14" s="753">
        <v>-434.05000000000109</v>
      </c>
      <c r="I14" s="404">
        <v>-4.3473296548878396E-2</v>
      </c>
      <c r="J14" s="743">
        <v>0.56559851489383162</v>
      </c>
      <c r="K14" s="670">
        <v>0.54028409743425243</v>
      </c>
      <c r="L14" s="428">
        <v>-1360.18</v>
      </c>
      <c r="M14" s="429">
        <v>-1562.72</v>
      </c>
      <c r="N14" s="753">
        <v>-202.53999999999996</v>
      </c>
      <c r="O14" s="404">
        <v>-0.14890676234027847</v>
      </c>
      <c r="P14" s="743">
        <v>-0.1362320205042121</v>
      </c>
      <c r="Q14" s="670">
        <v>-0.16363148988925932</v>
      </c>
      <c r="R14" s="428">
        <v>11344.47</v>
      </c>
      <c r="S14" s="750">
        <v>11112.97</v>
      </c>
      <c r="T14" s="753">
        <v>-231.5</v>
      </c>
      <c r="U14" s="404">
        <v>-2.0406418281330024E-2</v>
      </c>
      <c r="V14" s="743">
        <v>1.136232020504212</v>
      </c>
      <c r="W14" s="670">
        <v>1.1636325369833638</v>
      </c>
      <c r="X14" s="428">
        <v>5845.74</v>
      </c>
      <c r="Y14" s="429">
        <v>5342.7</v>
      </c>
      <c r="Z14" s="753">
        <v>-503.03999999999996</v>
      </c>
      <c r="AA14" s="404">
        <v>-8.6052407394102373E-2</v>
      </c>
      <c r="AB14" s="671">
        <v>0.58549381077673013</v>
      </c>
      <c r="AC14" s="670">
        <v>0.55943096717988239</v>
      </c>
      <c r="AD14" s="428">
        <v>5498.73</v>
      </c>
      <c r="AE14" s="429">
        <v>5770.27</v>
      </c>
      <c r="AF14" s="753">
        <v>271.54000000000087</v>
      </c>
      <c r="AG14" s="404">
        <v>4.9382311915660691E-2</v>
      </c>
      <c r="AH14" s="671">
        <v>0.55073820972748178</v>
      </c>
      <c r="AI14" s="670">
        <v>0.60420156980348139</v>
      </c>
      <c r="AJ14" s="428">
        <v>9583.23</v>
      </c>
      <c r="AK14" s="750">
        <v>3797.6</v>
      </c>
      <c r="AL14" s="753">
        <v>-5785.6299999999992</v>
      </c>
      <c r="AM14" s="404">
        <v>-0.6037244227676889</v>
      </c>
      <c r="AN14" s="671">
        <v>0.54287892838509433</v>
      </c>
      <c r="AO14" s="670">
        <v>0.21484097660543786</v>
      </c>
      <c r="AP14" s="428">
        <v>1264.29</v>
      </c>
      <c r="AQ14" s="429">
        <v>1329.97</v>
      </c>
      <c r="AR14" s="753">
        <v>65.680000000000064</v>
      </c>
      <c r="AS14" s="404">
        <v>5.1950106383820222E-2</v>
      </c>
      <c r="AT14" s="671">
        <v>0.12662793248192911</v>
      </c>
      <c r="AU14" s="670">
        <v>0.13926037460838681</v>
      </c>
      <c r="AV14" s="428">
        <v>1078.42</v>
      </c>
      <c r="AW14" s="750">
        <v>5292.87</v>
      </c>
      <c r="AX14" s="753">
        <v>4214.45</v>
      </c>
      <c r="AY14" s="404">
        <v>3.9079857569407093</v>
      </c>
      <c r="AZ14" s="671">
        <v>0.85298467914798037</v>
      </c>
      <c r="BA14" s="670">
        <v>3.9796912712316819</v>
      </c>
      <c r="BB14" s="428">
        <v>2342.71</v>
      </c>
      <c r="BC14" s="429">
        <v>6622.84</v>
      </c>
      <c r="BD14" s="753">
        <v>4280.13</v>
      </c>
      <c r="BE14" s="404">
        <v>1.8269995005783901</v>
      </c>
      <c r="BF14" s="671">
        <v>0.20650678259980415</v>
      </c>
      <c r="BG14" s="670">
        <v>0.59595589657850245</v>
      </c>
      <c r="BH14" s="428">
        <v>2342.71</v>
      </c>
      <c r="BI14" s="429">
        <v>6622.84</v>
      </c>
      <c r="BJ14" s="753">
        <v>4280.13</v>
      </c>
      <c r="BK14" s="404">
        <v>1.8269995005783901</v>
      </c>
      <c r="BL14" s="671">
        <v>0.42604565054112498</v>
      </c>
      <c r="BM14" s="670">
        <v>1.1477521849064254</v>
      </c>
      <c r="BN14" s="428">
        <v>1403.71</v>
      </c>
      <c r="BO14" s="1016">
        <v>1416.1</v>
      </c>
      <c r="BP14" s="753">
        <v>12.389999999999873</v>
      </c>
      <c r="BQ14" s="404">
        <v>8.8266094848650171E-3</v>
      </c>
      <c r="BR14" s="671">
        <v>7.9518552780580315E-2</v>
      </c>
      <c r="BS14" s="670">
        <v>8.0112783592521733E-2</v>
      </c>
      <c r="BT14" s="428">
        <v>-403.18</v>
      </c>
      <c r="BU14" s="750">
        <v>-394.6</v>
      </c>
      <c r="BV14" s="753">
        <v>8.5799999999999841</v>
      </c>
      <c r="BW14" s="404">
        <v>2.1280817500868059E-2</v>
      </c>
      <c r="BX14" s="671">
        <v>-7.3322385350799185E-2</v>
      </c>
      <c r="BY14" s="670">
        <v>-6.8385014912647063E-2</v>
      </c>
      <c r="BZ14" s="428">
        <v>-0.64</v>
      </c>
      <c r="CA14" s="429">
        <v>0</v>
      </c>
      <c r="CB14" s="753">
        <v>0.64</v>
      </c>
      <c r="CC14" s="404">
        <v>1</v>
      </c>
      <c r="CD14" s="671">
        <v>-1.1639051199095065E-4</v>
      </c>
      <c r="CE14" s="670">
        <v>0</v>
      </c>
      <c r="CF14" s="428">
        <v>2661.93</v>
      </c>
      <c r="CG14" s="750">
        <v>2258.13</v>
      </c>
      <c r="CH14" s="753">
        <v>-403.79999999999973</v>
      </c>
      <c r="CI14" s="404">
        <v>-0.15169444726194894</v>
      </c>
      <c r="CJ14" s="671">
        <v>0.48409905560011129</v>
      </c>
      <c r="CK14" s="670">
        <v>0.39133870685427197</v>
      </c>
      <c r="CL14" s="428">
        <v>1794.22</v>
      </c>
      <c r="CM14" s="429">
        <v>2028.81</v>
      </c>
      <c r="CN14" s="753">
        <v>234.58999999999992</v>
      </c>
      <c r="CO14" s="404">
        <v>0.13074762292249553</v>
      </c>
      <c r="CP14" s="671">
        <v>0.3262971631631304</v>
      </c>
      <c r="CQ14" s="670">
        <v>0.35159706564857446</v>
      </c>
      <c r="CR14" s="428">
        <v>23.23</v>
      </c>
      <c r="CS14" s="750">
        <v>100.07</v>
      </c>
      <c r="CT14" s="753">
        <v>76.839999999999989</v>
      </c>
      <c r="CU14" s="404">
        <v>3.30779164873009</v>
      </c>
      <c r="CV14" s="671">
        <v>4.2246118649215368E-3</v>
      </c>
      <c r="CW14" s="670">
        <v>1.734234273266242E-2</v>
      </c>
      <c r="CX14" s="428">
        <v>-919.54</v>
      </c>
      <c r="CY14" s="750">
        <v>-4844.9799999999996</v>
      </c>
      <c r="CZ14" s="753">
        <v>-3925.4399999999996</v>
      </c>
      <c r="DA14" s="404">
        <v>-4.2689170672292667</v>
      </c>
      <c r="DB14" s="671">
        <v>-5.209088061198882E-2</v>
      </c>
      <c r="DC14" s="670">
        <v>-0.27409422657304988</v>
      </c>
      <c r="DD14" s="853">
        <v>1.1672277053064981</v>
      </c>
      <c r="DE14" s="848">
        <v>1.8396452852292873</v>
      </c>
    </row>
    <row r="15" spans="1:116" s="7" customFormat="1" ht="19.5" customHeight="1">
      <c r="A15" s="758" t="s">
        <v>507</v>
      </c>
      <c r="B15" s="428">
        <v>13401.72</v>
      </c>
      <c r="C15" s="429">
        <v>10765.32</v>
      </c>
      <c r="D15" s="753">
        <v>-2636.3999999999996</v>
      </c>
      <c r="E15" s="388">
        <v>-0.19672101789919502</v>
      </c>
      <c r="F15" s="428">
        <v>7474.86</v>
      </c>
      <c r="G15" s="750">
        <v>5754.81</v>
      </c>
      <c r="H15" s="753">
        <v>-1720.0499999999993</v>
      </c>
      <c r="I15" s="404">
        <v>-0.23011133318884894</v>
      </c>
      <c r="J15" s="743">
        <v>0.55775378085797944</v>
      </c>
      <c r="K15" s="670">
        <v>0.53456933932293704</v>
      </c>
      <c r="L15" s="428">
        <v>-119.82</v>
      </c>
      <c r="M15" s="429">
        <v>-2876.08</v>
      </c>
      <c r="N15" s="753">
        <v>-2756.2599999999998</v>
      </c>
      <c r="O15" s="404">
        <v>-23.0033383408446</v>
      </c>
      <c r="P15" s="743">
        <v>-1.6029731660526084E-2</v>
      </c>
      <c r="Q15" s="670">
        <v>-0.49976975781998012</v>
      </c>
      <c r="R15" s="428">
        <v>7594.69</v>
      </c>
      <c r="S15" s="750">
        <v>8630.89</v>
      </c>
      <c r="T15" s="753">
        <v>1036.1999999999998</v>
      </c>
      <c r="U15" s="404">
        <v>0.13643743194258093</v>
      </c>
      <c r="V15" s="743">
        <v>1.0160310694782244</v>
      </c>
      <c r="W15" s="670">
        <v>1.49976975781998</v>
      </c>
      <c r="X15" s="428">
        <v>2879.05</v>
      </c>
      <c r="Y15" s="429">
        <v>2968.54</v>
      </c>
      <c r="Z15" s="753">
        <v>89.489999999999782</v>
      </c>
      <c r="AA15" s="404">
        <v>3.1083169795592218E-2</v>
      </c>
      <c r="AB15" s="671">
        <v>0.38516440441693894</v>
      </c>
      <c r="AC15" s="670">
        <v>0.51583631779328942</v>
      </c>
      <c r="AD15" s="428">
        <v>4715.63</v>
      </c>
      <c r="AE15" s="429">
        <v>5662.35</v>
      </c>
      <c r="AF15" s="753">
        <v>946.72000000000025</v>
      </c>
      <c r="AG15" s="404">
        <v>0.20076214630918884</v>
      </c>
      <c r="AH15" s="671">
        <v>0.63086532724358724</v>
      </c>
      <c r="AI15" s="670">
        <v>0.9839334400266907</v>
      </c>
      <c r="AJ15" s="428">
        <v>1661.71</v>
      </c>
      <c r="AK15" s="750">
        <v>3836.67</v>
      </c>
      <c r="AL15" s="753">
        <v>2174.96</v>
      </c>
      <c r="AM15" s="404">
        <v>1.3088685751424738</v>
      </c>
      <c r="AN15" s="671">
        <v>0.12399229352650258</v>
      </c>
      <c r="AO15" s="670">
        <v>0.35639163536244162</v>
      </c>
      <c r="AP15" s="428">
        <v>411.41</v>
      </c>
      <c r="AQ15" s="429">
        <v>1547.62</v>
      </c>
      <c r="AR15" s="753">
        <v>1136.2099999999998</v>
      </c>
      <c r="AS15" s="404">
        <v>2.7617461899321838</v>
      </c>
      <c r="AT15" s="671">
        <v>5.5039157924028012E-2</v>
      </c>
      <c r="AU15" s="670">
        <v>0.26892634161683876</v>
      </c>
      <c r="AV15" s="428">
        <v>-3143.37</v>
      </c>
      <c r="AW15" s="750">
        <v>2869.1</v>
      </c>
      <c r="AX15" s="753">
        <v>6012.4699999999993</v>
      </c>
      <c r="AY15" s="404">
        <v>1.912746510910265</v>
      </c>
      <c r="AZ15" s="671">
        <v>-7.6404802994579608</v>
      </c>
      <c r="BA15" s="670">
        <v>1.8538788591514714</v>
      </c>
      <c r="BB15" s="428">
        <v>-2731.96</v>
      </c>
      <c r="BC15" s="429">
        <v>4416.72</v>
      </c>
      <c r="BD15" s="753">
        <v>7148.68</v>
      </c>
      <c r="BE15" s="404">
        <v>2.6166854565952651</v>
      </c>
      <c r="BF15" s="671">
        <v>-0.3597197515632633</v>
      </c>
      <c r="BG15" s="670">
        <v>0.51173401584309386</v>
      </c>
      <c r="BH15" s="428">
        <v>-2731.96</v>
      </c>
      <c r="BI15" s="429">
        <v>4416.72</v>
      </c>
      <c r="BJ15" s="753">
        <v>7148.68</v>
      </c>
      <c r="BK15" s="404">
        <v>2.6166854565952651</v>
      </c>
      <c r="BL15" s="671">
        <v>-0.57934146656968422</v>
      </c>
      <c r="BM15" s="670">
        <v>0.78001536464542109</v>
      </c>
      <c r="BN15" s="428">
        <v>1557.77</v>
      </c>
      <c r="BO15" s="1016">
        <v>1346.61</v>
      </c>
      <c r="BP15" s="753">
        <v>-211.16000000000008</v>
      </c>
      <c r="BQ15" s="404">
        <v>-0.13555274527048286</v>
      </c>
      <c r="BR15" s="671">
        <v>0.11623657261903696</v>
      </c>
      <c r="BS15" s="670">
        <v>0.12508778187736175</v>
      </c>
      <c r="BT15" s="428">
        <v>-55.51</v>
      </c>
      <c r="BU15" s="750">
        <v>163.72</v>
      </c>
      <c r="BV15" s="753">
        <v>219.23</v>
      </c>
      <c r="BW15" s="404">
        <v>3.949378490362097</v>
      </c>
      <c r="BX15" s="671">
        <v>-1.1771491826118672E-2</v>
      </c>
      <c r="BY15" s="670">
        <v>2.8913790210778209E-2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1963.69</v>
      </c>
      <c r="CG15" s="750">
        <v>1772.84</v>
      </c>
      <c r="CH15" s="753">
        <v>-190.85000000000014</v>
      </c>
      <c r="CI15" s="404">
        <v>-9.7189474917120391E-2</v>
      </c>
      <c r="CJ15" s="671">
        <v>0.41642155979158668</v>
      </c>
      <c r="CK15" s="670">
        <v>0.31309262055506987</v>
      </c>
      <c r="CL15" s="428">
        <v>1566.41</v>
      </c>
      <c r="CM15" s="429">
        <v>1600.57</v>
      </c>
      <c r="CN15" s="753">
        <v>34.159999999999854</v>
      </c>
      <c r="CO15" s="404">
        <v>2.1807828090985026E-2</v>
      </c>
      <c r="CP15" s="671">
        <v>0.33217406794002075</v>
      </c>
      <c r="CQ15" s="670">
        <v>0.28266885657015195</v>
      </c>
      <c r="CR15" s="428">
        <v>-402.4</v>
      </c>
      <c r="CS15" s="750">
        <v>455.62</v>
      </c>
      <c r="CT15" s="753">
        <v>858.02</v>
      </c>
      <c r="CU15" s="404">
        <v>2.1322564612326045</v>
      </c>
      <c r="CV15" s="671">
        <v>-8.5333242854083113E-2</v>
      </c>
      <c r="CW15" s="670">
        <v>8.0464824675267332E-2</v>
      </c>
      <c r="CX15" s="428">
        <v>4375.3900000000003</v>
      </c>
      <c r="CY15" s="750">
        <v>-2747.13</v>
      </c>
      <c r="CZ15" s="753">
        <v>-7122.52</v>
      </c>
      <c r="DA15" s="404">
        <v>-1.6278594593853348</v>
      </c>
      <c r="DB15" s="671">
        <v>0.32647973543694397</v>
      </c>
      <c r="DC15" s="670">
        <v>-0.25518331085374146</v>
      </c>
      <c r="DD15" s="853">
        <v>7.2151547089148213E-2</v>
      </c>
      <c r="DE15" s="848">
        <v>1.4851572227078862</v>
      </c>
      <c r="DF15" s="908"/>
      <c r="DG15" s="907"/>
    </row>
    <row r="16" spans="1:116" s="7" customFormat="1" ht="19.5" customHeight="1">
      <c r="A16" s="758" t="s">
        <v>27</v>
      </c>
      <c r="B16" s="428">
        <v>7228.16</v>
      </c>
      <c r="C16" s="429">
        <v>8289.1200000000008</v>
      </c>
      <c r="D16" s="753">
        <v>1060.9600000000009</v>
      </c>
      <c r="E16" s="388">
        <v>0.1467814768903844</v>
      </c>
      <c r="F16" s="428">
        <v>3455.21</v>
      </c>
      <c r="G16" s="750">
        <v>2793.03</v>
      </c>
      <c r="H16" s="753">
        <v>-662.17999999999984</v>
      </c>
      <c r="I16" s="404">
        <v>-0.19164681741486042</v>
      </c>
      <c r="J16" s="743">
        <v>0.47802068576235168</v>
      </c>
      <c r="K16" s="670">
        <v>0.33695132897098845</v>
      </c>
      <c r="L16" s="428">
        <v>809.87</v>
      </c>
      <c r="M16" s="429">
        <v>176.42</v>
      </c>
      <c r="N16" s="753">
        <v>-633.45000000000005</v>
      </c>
      <c r="O16" s="404">
        <v>-0.78216256930124595</v>
      </c>
      <c r="P16" s="743">
        <v>0.23439096321207684</v>
      </c>
      <c r="Q16" s="670">
        <v>6.3164377038556679E-2</v>
      </c>
      <c r="R16" s="428">
        <v>2645.33</v>
      </c>
      <c r="S16" s="750">
        <v>2616.61</v>
      </c>
      <c r="T16" s="753">
        <v>-28.7199999999998</v>
      </c>
      <c r="U16" s="404">
        <v>-1.085686851923949E-2</v>
      </c>
      <c r="V16" s="743">
        <v>0.76560614260782989</v>
      </c>
      <c r="W16" s="670">
        <v>0.93683562296144329</v>
      </c>
      <c r="X16" s="428">
        <v>708.35</v>
      </c>
      <c r="Y16" s="429">
        <v>652.49</v>
      </c>
      <c r="Z16" s="753">
        <v>-55.860000000000014</v>
      </c>
      <c r="AA16" s="404">
        <v>-7.8859320957153964E-2</v>
      </c>
      <c r="AB16" s="671">
        <v>0.20500924690539793</v>
      </c>
      <c r="AC16" s="670">
        <v>0.2336136740385889</v>
      </c>
      <c r="AD16" s="428">
        <v>1936.98</v>
      </c>
      <c r="AE16" s="429">
        <v>1964.12</v>
      </c>
      <c r="AF16" s="753">
        <v>27.139999999999873</v>
      </c>
      <c r="AG16" s="404">
        <v>1.4011502441945644E-2</v>
      </c>
      <c r="AH16" s="671">
        <v>0.56059689570243199</v>
      </c>
      <c r="AI16" s="670">
        <v>0.70322194892285428</v>
      </c>
      <c r="AJ16" s="428">
        <v>6106.49</v>
      </c>
      <c r="AK16" s="750">
        <v>1492.71</v>
      </c>
      <c r="AL16" s="753">
        <v>-4613.78</v>
      </c>
      <c r="AM16" s="404">
        <v>-0.75555351765089274</v>
      </c>
      <c r="AN16" s="671">
        <v>0.84481942845758806</v>
      </c>
      <c r="AO16" s="670">
        <v>0.18008063582141409</v>
      </c>
      <c r="AP16" s="428">
        <v>1243.3900000000001</v>
      </c>
      <c r="AQ16" s="429">
        <v>830.89</v>
      </c>
      <c r="AR16" s="753">
        <v>-412.50000000000011</v>
      </c>
      <c r="AS16" s="404">
        <v>-0.33175431682738327</v>
      </c>
      <c r="AT16" s="671">
        <v>0.35985945861467178</v>
      </c>
      <c r="AU16" s="670">
        <v>0.29748695860767693</v>
      </c>
      <c r="AV16" s="428">
        <v>-2072.87</v>
      </c>
      <c r="AW16" s="750">
        <v>1555.88</v>
      </c>
      <c r="AX16" s="753">
        <v>3628.75</v>
      </c>
      <c r="AY16" s="404">
        <v>1.7505921741353776</v>
      </c>
      <c r="AZ16" s="671">
        <v>-1.6671116865987339</v>
      </c>
      <c r="BA16" s="670">
        <v>1.8725463057685134</v>
      </c>
      <c r="BB16" s="428">
        <v>-829.47</v>
      </c>
      <c r="BC16" s="429">
        <v>2386.77</v>
      </c>
      <c r="BD16" s="753">
        <v>3216.24</v>
      </c>
      <c r="BE16" s="404">
        <v>3.8774639227458492</v>
      </c>
      <c r="BF16" s="671">
        <v>-0.31356012293362268</v>
      </c>
      <c r="BG16" s="670">
        <v>0.9121611550823393</v>
      </c>
      <c r="BH16" s="428">
        <v>-829.47</v>
      </c>
      <c r="BI16" s="429">
        <v>2386.77</v>
      </c>
      <c r="BJ16" s="753">
        <v>3216.24</v>
      </c>
      <c r="BK16" s="404">
        <v>3.8774639227458492</v>
      </c>
      <c r="BL16" s="671">
        <v>-0.42822847938543507</v>
      </c>
      <c r="BM16" s="670">
        <v>1.2151854265523492</v>
      </c>
      <c r="BN16" s="428">
        <v>480.6</v>
      </c>
      <c r="BO16" s="1016">
        <v>525.15</v>
      </c>
      <c r="BP16" s="753">
        <v>44.549999999999955</v>
      </c>
      <c r="BQ16" s="404">
        <v>9.2696629213483053E-2</v>
      </c>
      <c r="BR16" s="671">
        <v>6.6489950416150176E-2</v>
      </c>
      <c r="BS16" s="670">
        <v>6.3354131681046949E-2</v>
      </c>
      <c r="BT16" s="428">
        <v>-276.94</v>
      </c>
      <c r="BU16" s="750">
        <v>-579.86</v>
      </c>
      <c r="BV16" s="753">
        <v>-302.92</v>
      </c>
      <c r="BW16" s="404">
        <v>-1.0938109337762694</v>
      </c>
      <c r="BX16" s="671">
        <v>-0.14297514687812987</v>
      </c>
      <c r="BY16" s="670">
        <v>-0.29522636091481175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393.13</v>
      </c>
      <c r="CG16" s="750">
        <v>407.09</v>
      </c>
      <c r="CH16" s="753">
        <v>13.95999999999998</v>
      </c>
      <c r="CI16" s="404">
        <v>3.5509882227253022E-2</v>
      </c>
      <c r="CJ16" s="671">
        <v>0.2029602783714855</v>
      </c>
      <c r="CK16" s="670">
        <v>0.20726330366780032</v>
      </c>
      <c r="CL16" s="428">
        <v>970.64</v>
      </c>
      <c r="CM16" s="429">
        <v>698.14</v>
      </c>
      <c r="CN16" s="753">
        <v>-272.5</v>
      </c>
      <c r="CO16" s="404">
        <v>-0.28074260281875874</v>
      </c>
      <c r="CP16" s="671">
        <v>0.50110997532240908</v>
      </c>
      <c r="CQ16" s="670">
        <v>0.35544671405005807</v>
      </c>
      <c r="CR16" s="428">
        <v>350.43</v>
      </c>
      <c r="CS16" s="750">
        <v>70.06</v>
      </c>
      <c r="CT16" s="753">
        <v>-280.37</v>
      </c>
      <c r="CU16" s="404">
        <v>-0.80007419456096796</v>
      </c>
      <c r="CV16" s="671">
        <v>0.18091565220084874</v>
      </c>
      <c r="CW16" s="670">
        <v>3.5669918334928621E-2</v>
      </c>
      <c r="CX16" s="428">
        <v>1329.19</v>
      </c>
      <c r="CY16" s="750">
        <v>-1018.08</v>
      </c>
      <c r="CZ16" s="753">
        <v>-2347.27</v>
      </c>
      <c r="DA16" s="404">
        <v>-1.7659401590442299</v>
      </c>
      <c r="DB16" s="671">
        <v>0.18389050602089607</v>
      </c>
      <c r="DC16" s="670">
        <v>-0.12282124037292257</v>
      </c>
      <c r="DD16" s="853">
        <v>0.3137874423070966</v>
      </c>
      <c r="DE16" s="848">
        <v>1.5183390016903244</v>
      </c>
      <c r="DF16" s="909"/>
    </row>
    <row r="17" spans="1:111" s="7" customFormat="1" ht="19.5" customHeight="1">
      <c r="A17" s="758" t="s">
        <v>272</v>
      </c>
      <c r="B17" s="428">
        <v>13132.81</v>
      </c>
      <c r="C17" s="429">
        <v>6595.55</v>
      </c>
      <c r="D17" s="753">
        <v>-6537.2599999999993</v>
      </c>
      <c r="E17" s="388">
        <v>-0.49778074913137399</v>
      </c>
      <c r="F17" s="428">
        <v>3056.33</v>
      </c>
      <c r="G17" s="750">
        <v>2959.47</v>
      </c>
      <c r="H17" s="753">
        <v>-96.860000000000127</v>
      </c>
      <c r="I17" s="404">
        <v>-3.169160398255428E-2</v>
      </c>
      <c r="J17" s="743">
        <v>0.23272475578341573</v>
      </c>
      <c r="K17" s="670">
        <v>0.44870708280583116</v>
      </c>
      <c r="L17" s="428">
        <v>-2272.12</v>
      </c>
      <c r="M17" s="429">
        <v>-2247.9299999999998</v>
      </c>
      <c r="N17" s="753">
        <v>24.190000000000055</v>
      </c>
      <c r="O17" s="404">
        <v>1.0646444730031889E-2</v>
      </c>
      <c r="P17" s="743">
        <v>-0.74341448730994364</v>
      </c>
      <c r="Q17" s="670">
        <v>-0.75957181522367179</v>
      </c>
      <c r="R17" s="428">
        <v>5328.46</v>
      </c>
      <c r="S17" s="750">
        <v>5207.3999999999996</v>
      </c>
      <c r="T17" s="753">
        <v>-121.0600000000004</v>
      </c>
      <c r="U17" s="404">
        <v>-2.2719509952218914E-2</v>
      </c>
      <c r="V17" s="743">
        <v>1.743417759207939</v>
      </c>
      <c r="W17" s="670">
        <v>1.7595718152236719</v>
      </c>
      <c r="X17" s="428">
        <v>2423.25</v>
      </c>
      <c r="Y17" s="429">
        <v>2986.22</v>
      </c>
      <c r="Z17" s="753">
        <v>562.9699999999998</v>
      </c>
      <c r="AA17" s="404">
        <v>0.23232023109460428</v>
      </c>
      <c r="AB17" s="671">
        <v>0.79286268171303498</v>
      </c>
      <c r="AC17" s="670">
        <v>1.009038780592471</v>
      </c>
      <c r="AD17" s="428">
        <v>2905.2</v>
      </c>
      <c r="AE17" s="429">
        <v>2221.17</v>
      </c>
      <c r="AF17" s="753">
        <v>-684.02999999999975</v>
      </c>
      <c r="AG17" s="404">
        <v>-0.23545022717885164</v>
      </c>
      <c r="AH17" s="671">
        <v>0.95055180559690866</v>
      </c>
      <c r="AI17" s="670">
        <v>0.75052965564780183</v>
      </c>
      <c r="AJ17" s="428">
        <v>4942.68</v>
      </c>
      <c r="AK17" s="750">
        <v>5224.83</v>
      </c>
      <c r="AL17" s="753">
        <v>282.14999999999964</v>
      </c>
      <c r="AM17" s="404">
        <v>5.7084415742066977E-2</v>
      </c>
      <c r="AN17" s="671">
        <v>0.37636119002711532</v>
      </c>
      <c r="AO17" s="670">
        <v>0.79217502710160637</v>
      </c>
      <c r="AP17" s="428">
        <v>1185.4000000000001</v>
      </c>
      <c r="AQ17" s="429">
        <v>4020.88</v>
      </c>
      <c r="AR17" s="753">
        <v>2835.48</v>
      </c>
      <c r="AS17" s="404">
        <v>2.3920026995107135</v>
      </c>
      <c r="AT17" s="671">
        <v>0.38785078836382203</v>
      </c>
      <c r="AU17" s="670">
        <v>1.3586486769590502</v>
      </c>
      <c r="AV17" s="428">
        <v>363.7</v>
      </c>
      <c r="AW17" s="750">
        <v>146.16</v>
      </c>
      <c r="AX17" s="753">
        <v>-217.54</v>
      </c>
      <c r="AY17" s="404">
        <v>-0.59813032719274128</v>
      </c>
      <c r="AZ17" s="671">
        <v>0.30681626455204991</v>
      </c>
      <c r="BA17" s="670">
        <v>3.6350251686198043E-2</v>
      </c>
      <c r="BB17" s="428">
        <v>1549.1</v>
      </c>
      <c r="BC17" s="429">
        <v>4167.04</v>
      </c>
      <c r="BD17" s="753">
        <v>2617.94</v>
      </c>
      <c r="BE17" s="404">
        <v>1.6899748240914081</v>
      </c>
      <c r="BF17" s="671">
        <v>0.29072189713350571</v>
      </c>
      <c r="BG17" s="670">
        <v>0.80021507854207474</v>
      </c>
      <c r="BH17" s="428">
        <v>1549.1</v>
      </c>
      <c r="BI17" s="429">
        <v>2300.1799999999998</v>
      </c>
      <c r="BJ17" s="753">
        <v>751.07999999999993</v>
      </c>
      <c r="BK17" s="404">
        <v>0.48484926731650635</v>
      </c>
      <c r="BL17" s="671">
        <v>0.53321630180366242</v>
      </c>
      <c r="BM17" s="670">
        <v>1.035571343030925</v>
      </c>
      <c r="BN17" s="428">
        <v>508.6</v>
      </c>
      <c r="BO17" s="1016">
        <v>548.98</v>
      </c>
      <c r="BP17" s="753">
        <v>40.379999999999995</v>
      </c>
      <c r="BQ17" s="404">
        <v>7.939441604404246E-2</v>
      </c>
      <c r="BR17" s="671">
        <v>3.8727431524555676E-2</v>
      </c>
      <c r="BS17" s="670">
        <v>8.3234908385199105E-2</v>
      </c>
      <c r="BT17" s="428">
        <v>-829.09</v>
      </c>
      <c r="BU17" s="750">
        <v>-479.88</v>
      </c>
      <c r="BV17" s="753">
        <v>349.21000000000004</v>
      </c>
      <c r="BW17" s="404">
        <v>0.42119673376834843</v>
      </c>
      <c r="BX17" s="671">
        <v>-0.28538138510257471</v>
      </c>
      <c r="BY17" s="670">
        <v>-0.21604829886951471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0</v>
      </c>
      <c r="CG17" s="750">
        <v>0</v>
      </c>
      <c r="CH17" s="753">
        <v>0</v>
      </c>
      <c r="CI17" s="404">
        <v>0</v>
      </c>
      <c r="CJ17" s="671">
        <v>0</v>
      </c>
      <c r="CK17" s="670">
        <v>0</v>
      </c>
      <c r="CL17" s="428">
        <v>160.53</v>
      </c>
      <c r="CM17" s="429">
        <v>181.46</v>
      </c>
      <c r="CN17" s="753">
        <v>20.930000000000007</v>
      </c>
      <c r="CO17" s="404">
        <v>0.1303806142154115</v>
      </c>
      <c r="CP17" s="671">
        <v>5.5256092523750522E-2</v>
      </c>
      <c r="CQ17" s="670">
        <v>8.1695682905855924E-2</v>
      </c>
      <c r="CR17" s="428">
        <v>2.66</v>
      </c>
      <c r="CS17" s="750">
        <v>135.72</v>
      </c>
      <c r="CT17" s="753">
        <v>133.06</v>
      </c>
      <c r="CU17" s="404">
        <v>50.022556390977442</v>
      </c>
      <c r="CV17" s="671">
        <v>9.155996144843729E-4</v>
      </c>
      <c r="CW17" s="670">
        <v>6.1102932238414884E-2</v>
      </c>
      <c r="CX17" s="428">
        <v>2022</v>
      </c>
      <c r="CY17" s="750">
        <v>83.69</v>
      </c>
      <c r="CZ17" s="753">
        <v>-1938.31</v>
      </c>
      <c r="DA17" s="404">
        <v>-0.95861028684470817</v>
      </c>
      <c r="DB17" s="671">
        <v>0.15396552603745886</v>
      </c>
      <c r="DC17" s="670">
        <v>1.2688858396949458E-2</v>
      </c>
      <c r="DD17" s="853">
        <v>0.30401005094313649</v>
      </c>
      <c r="DE17" s="848">
        <v>0.96232165930568125</v>
      </c>
      <c r="DF17" s="874"/>
      <c r="DG17" s="907"/>
    </row>
    <row r="18" spans="1:111" s="7" customFormat="1" ht="19.5" customHeight="1">
      <c r="A18" s="758" t="s">
        <v>0</v>
      </c>
      <c r="B18" s="428">
        <v>5518.6</v>
      </c>
      <c r="C18" s="429">
        <v>6412.68</v>
      </c>
      <c r="D18" s="753">
        <v>894.07999999999993</v>
      </c>
      <c r="E18" s="388">
        <v>0.1620121045192621</v>
      </c>
      <c r="F18" s="428">
        <v>4753.6099999999997</v>
      </c>
      <c r="G18" s="750">
        <v>6392.65</v>
      </c>
      <c r="H18" s="753">
        <v>1639.04</v>
      </c>
      <c r="I18" s="404">
        <v>0.34479900538748448</v>
      </c>
      <c r="J18" s="743">
        <v>0.86137969774942913</v>
      </c>
      <c r="K18" s="670">
        <v>0.99687650093252733</v>
      </c>
      <c r="L18" s="428">
        <v>865.18</v>
      </c>
      <c r="M18" s="429">
        <v>1483.13</v>
      </c>
      <c r="N18" s="753">
        <v>617.95000000000016</v>
      </c>
      <c r="O18" s="404">
        <v>0.71424443468411225</v>
      </c>
      <c r="P18" s="743">
        <v>0.18200483422072908</v>
      </c>
      <c r="Q18" s="670">
        <v>0.23200550632366862</v>
      </c>
      <c r="R18" s="428">
        <v>3888.43</v>
      </c>
      <c r="S18" s="750">
        <v>4909.5200000000004</v>
      </c>
      <c r="T18" s="753">
        <v>1021.0900000000006</v>
      </c>
      <c r="U18" s="404">
        <v>0.2625969864444006</v>
      </c>
      <c r="V18" s="743">
        <v>0.81799516577927089</v>
      </c>
      <c r="W18" s="670">
        <v>0.76799449367633155</v>
      </c>
      <c r="X18" s="428">
        <v>858.29</v>
      </c>
      <c r="Y18" s="429">
        <v>4626.08</v>
      </c>
      <c r="Z18" s="753">
        <v>3767.79</v>
      </c>
      <c r="AA18" s="404">
        <v>4.3898798774307055</v>
      </c>
      <c r="AB18" s="671">
        <v>0.18055540946775189</v>
      </c>
      <c r="AC18" s="670">
        <v>0.72365607377222285</v>
      </c>
      <c r="AD18" s="428">
        <v>3030.14</v>
      </c>
      <c r="AE18" s="429">
        <v>283.43</v>
      </c>
      <c r="AF18" s="753">
        <v>-2746.71</v>
      </c>
      <c r="AG18" s="404">
        <v>-0.90646306771304297</v>
      </c>
      <c r="AH18" s="671">
        <v>0.63743975631151906</v>
      </c>
      <c r="AI18" s="670">
        <v>4.4336855607611872E-2</v>
      </c>
      <c r="AJ18" s="428">
        <v>530.95000000000005</v>
      </c>
      <c r="AK18" s="750">
        <v>792.58</v>
      </c>
      <c r="AL18" s="753">
        <v>261.63</v>
      </c>
      <c r="AM18" s="404">
        <v>0.49275826348997076</v>
      </c>
      <c r="AN18" s="671">
        <v>9.6210995542347702E-2</v>
      </c>
      <c r="AO18" s="670">
        <v>0.12359575091849273</v>
      </c>
      <c r="AP18" s="428">
        <v>409.18</v>
      </c>
      <c r="AQ18" s="429">
        <v>788.32</v>
      </c>
      <c r="AR18" s="753">
        <v>379.14000000000004</v>
      </c>
      <c r="AS18" s="404">
        <v>0.92658487707121573</v>
      </c>
      <c r="AT18" s="671">
        <v>8.6077738813238783E-2</v>
      </c>
      <c r="AU18" s="670">
        <v>0.12331662143242632</v>
      </c>
      <c r="AV18" s="428">
        <v>-1142.1099999999999</v>
      </c>
      <c r="AW18" s="750">
        <v>-672.67</v>
      </c>
      <c r="AX18" s="753">
        <v>469.43999999999994</v>
      </c>
      <c r="AY18" s="404">
        <v>0.41102871001917501</v>
      </c>
      <c r="AZ18" s="671">
        <v>-2.791216579500464</v>
      </c>
      <c r="BA18" s="670">
        <v>-0.85329561599350512</v>
      </c>
      <c r="BB18" s="428">
        <v>-732.93</v>
      </c>
      <c r="BC18" s="429">
        <v>115.65</v>
      </c>
      <c r="BD18" s="753">
        <v>848.57999999999993</v>
      </c>
      <c r="BE18" s="404">
        <v>1.1577913306864229</v>
      </c>
      <c r="BF18" s="671">
        <v>-0.18848995610053415</v>
      </c>
      <c r="BG18" s="670">
        <v>2.3556274340465054E-2</v>
      </c>
      <c r="BH18" s="428">
        <v>-638.75</v>
      </c>
      <c r="BI18" s="429">
        <v>922.71</v>
      </c>
      <c r="BJ18" s="753">
        <v>1561.46</v>
      </c>
      <c r="BK18" s="404">
        <v>2.4445557729941294</v>
      </c>
      <c r="BL18" s="671">
        <v>-0.21079884097764462</v>
      </c>
      <c r="BM18" s="670">
        <v>3.2555128250361642</v>
      </c>
      <c r="BN18" s="428">
        <v>624.51</v>
      </c>
      <c r="BO18" s="1016">
        <v>818.32</v>
      </c>
      <c r="BP18" s="753">
        <v>193.81000000000006</v>
      </c>
      <c r="BQ18" s="404">
        <v>0.31033930601591658</v>
      </c>
      <c r="BR18" s="671">
        <v>0.1131645707244591</v>
      </c>
      <c r="BS18" s="670">
        <v>0.1276096733347056</v>
      </c>
      <c r="BT18" s="428">
        <v>541.99</v>
      </c>
      <c r="BU18" s="750">
        <v>962.12</v>
      </c>
      <c r="BV18" s="753">
        <v>420.13</v>
      </c>
      <c r="BW18" s="404">
        <v>0.77516190335615043</v>
      </c>
      <c r="BX18" s="671">
        <v>0.17886632300817784</v>
      </c>
      <c r="BY18" s="670">
        <v>3.3945595032283102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386.04</v>
      </c>
      <c r="CG18" s="750">
        <v>494.32</v>
      </c>
      <c r="CH18" s="753">
        <v>108.27999999999997</v>
      </c>
      <c r="CI18" s="404">
        <v>0.2804890684903118</v>
      </c>
      <c r="CJ18" s="671">
        <v>0.12740005412291183</v>
      </c>
      <c r="CK18" s="670">
        <v>1.7440637900010585</v>
      </c>
      <c r="CL18" s="428">
        <v>845.08</v>
      </c>
      <c r="CM18" s="429">
        <v>1007.97</v>
      </c>
      <c r="CN18" s="753">
        <v>162.88999999999999</v>
      </c>
      <c r="CO18" s="404">
        <v>0.19275098215553554</v>
      </c>
      <c r="CP18" s="671">
        <v>0.27889140435755444</v>
      </c>
      <c r="CQ18" s="670">
        <v>3.5563278410895105</v>
      </c>
      <c r="CR18" s="428">
        <v>130.25</v>
      </c>
      <c r="CS18" s="750">
        <v>9.43</v>
      </c>
      <c r="CT18" s="753">
        <v>-120.82</v>
      </c>
      <c r="CU18" s="404">
        <v>-0.92760076775431854</v>
      </c>
      <c r="CV18" s="671">
        <v>4.2984812582916962E-2</v>
      </c>
      <c r="CW18" s="670">
        <v>3.3271001658257769E-2</v>
      </c>
      <c r="CX18" s="428">
        <v>1765.53</v>
      </c>
      <c r="CY18" s="750">
        <v>-3113.11</v>
      </c>
      <c r="CZ18" s="753">
        <v>-4878.6400000000003</v>
      </c>
      <c r="DA18" s="404">
        <v>-2.7632722185406084</v>
      </c>
      <c r="DB18" s="671">
        <v>0.31992353133040985</v>
      </c>
      <c r="DC18" s="670">
        <v>-0.48546161667196869</v>
      </c>
      <c r="DD18" s="853">
        <v>0.41734375309391641</v>
      </c>
      <c r="DE18" s="848">
        <v>11.983699678933069</v>
      </c>
      <c r="DF18" s="874"/>
      <c r="DG18" s="907"/>
    </row>
    <row r="19" spans="1:111" s="7" customFormat="1" ht="19.5" customHeight="1">
      <c r="A19" s="758" t="s">
        <v>50</v>
      </c>
      <c r="B19" s="428">
        <v>3845.97</v>
      </c>
      <c r="C19" s="429">
        <v>4307.6099999999997</v>
      </c>
      <c r="D19" s="753">
        <v>461.63999999999987</v>
      </c>
      <c r="E19" s="388">
        <v>0.1200321375361742</v>
      </c>
      <c r="F19" s="428">
        <v>1912.26</v>
      </c>
      <c r="G19" s="750">
        <v>2143.48</v>
      </c>
      <c r="H19" s="753">
        <v>231.22000000000003</v>
      </c>
      <c r="I19" s="404">
        <v>0.1209145199920513</v>
      </c>
      <c r="J19" s="743">
        <v>0.49721136670332844</v>
      </c>
      <c r="K19" s="670">
        <v>0.49760307920169194</v>
      </c>
      <c r="L19" s="428">
        <v>419.33</v>
      </c>
      <c r="M19" s="429">
        <v>374.03</v>
      </c>
      <c r="N19" s="753">
        <v>-45.300000000000011</v>
      </c>
      <c r="O19" s="404">
        <v>-0.10802947559201587</v>
      </c>
      <c r="P19" s="743">
        <v>0.21928503446184094</v>
      </c>
      <c r="Q19" s="670">
        <v>0.17449661298449248</v>
      </c>
      <c r="R19" s="428">
        <v>1492.93</v>
      </c>
      <c r="S19" s="750">
        <v>1769.46</v>
      </c>
      <c r="T19" s="753">
        <v>276.52999999999997</v>
      </c>
      <c r="U19" s="404">
        <v>0.1852263669428573</v>
      </c>
      <c r="V19" s="743">
        <v>0.78071496553815911</v>
      </c>
      <c r="W19" s="670">
        <v>0.8255080523261239</v>
      </c>
      <c r="X19" s="428">
        <v>43.33</v>
      </c>
      <c r="Y19" s="429">
        <v>54.41</v>
      </c>
      <c r="Z19" s="753">
        <v>11.079999999999998</v>
      </c>
      <c r="AA19" s="404">
        <v>0.25571197784444955</v>
      </c>
      <c r="AB19" s="671">
        <v>2.2659052639285453E-2</v>
      </c>
      <c r="AC19" s="670">
        <v>2.5383955063728141E-2</v>
      </c>
      <c r="AD19" s="428">
        <v>1449.6</v>
      </c>
      <c r="AE19" s="429">
        <v>1715.05</v>
      </c>
      <c r="AF19" s="753">
        <v>265.45000000000005</v>
      </c>
      <c r="AG19" s="404">
        <v>0.18311948123620314</v>
      </c>
      <c r="AH19" s="671">
        <v>0.75805591289887353</v>
      </c>
      <c r="AI19" s="670">
        <v>0.80012409726239575</v>
      </c>
      <c r="AJ19" s="428">
        <v>344.35</v>
      </c>
      <c r="AK19" s="750">
        <v>345.87</v>
      </c>
      <c r="AL19" s="753">
        <v>1.5199999999999818</v>
      </c>
      <c r="AM19" s="404">
        <v>4.4141135472629059E-3</v>
      </c>
      <c r="AN19" s="671">
        <v>8.9535279786373795E-2</v>
      </c>
      <c r="AO19" s="670">
        <v>8.0292784165697462E-2</v>
      </c>
      <c r="AP19" s="428">
        <v>273.19</v>
      </c>
      <c r="AQ19" s="429">
        <v>197.41</v>
      </c>
      <c r="AR19" s="753">
        <v>-75.78</v>
      </c>
      <c r="AS19" s="404">
        <v>-0.27738936271459425</v>
      </c>
      <c r="AT19" s="671">
        <v>0.14286237227155302</v>
      </c>
      <c r="AU19" s="670">
        <v>9.2097896877974136E-2</v>
      </c>
      <c r="AV19" s="428">
        <v>-937.9</v>
      </c>
      <c r="AW19" s="750">
        <v>2510.9899999999998</v>
      </c>
      <c r="AX19" s="753">
        <v>3448.89</v>
      </c>
      <c r="AY19" s="404">
        <v>3.6772470412623948</v>
      </c>
      <c r="AZ19" s="671">
        <v>-3.4331417694644752</v>
      </c>
      <c r="BA19" s="670">
        <v>12.719669722911705</v>
      </c>
      <c r="BB19" s="428">
        <v>-664.7</v>
      </c>
      <c r="BC19" s="429">
        <v>2708.4</v>
      </c>
      <c r="BD19" s="753">
        <v>3373.1000000000004</v>
      </c>
      <c r="BE19" s="404">
        <v>5.0746201293816764</v>
      </c>
      <c r="BF19" s="671">
        <v>-0.44523185949776617</v>
      </c>
      <c r="BG19" s="670">
        <v>1.5306364653623139</v>
      </c>
      <c r="BH19" s="428">
        <v>-664.7</v>
      </c>
      <c r="BI19" s="429">
        <v>2708.4</v>
      </c>
      <c r="BJ19" s="753">
        <v>3373.1000000000004</v>
      </c>
      <c r="BK19" s="404">
        <v>5.0746201293816764</v>
      </c>
      <c r="BL19" s="671">
        <v>-0.45854028697571753</v>
      </c>
      <c r="BM19" s="670">
        <v>1.5791959418092767</v>
      </c>
      <c r="BN19" s="428">
        <v>317.70999999999998</v>
      </c>
      <c r="BO19" s="1016">
        <v>361.78</v>
      </c>
      <c r="BP19" s="753">
        <v>44.069999999999993</v>
      </c>
      <c r="BQ19" s="404">
        <v>0.13871140348116207</v>
      </c>
      <c r="BR19" s="671">
        <v>8.2608548688627312E-2</v>
      </c>
      <c r="BS19" s="670">
        <v>8.3986247594373675E-2</v>
      </c>
      <c r="BT19" s="428">
        <v>-246.9</v>
      </c>
      <c r="BU19" s="750">
        <v>-266.74</v>
      </c>
      <c r="BV19" s="753">
        <v>-19.840000000000003</v>
      </c>
      <c r="BW19" s="404">
        <v>-8.0356419603078183E-2</v>
      </c>
      <c r="BX19" s="671">
        <v>-0.17032284768211922</v>
      </c>
      <c r="BY19" s="670">
        <v>-0.15552899332380982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228.41</v>
      </c>
      <c r="CG19" s="750">
        <v>234.74</v>
      </c>
      <c r="CH19" s="753">
        <v>6.3300000000000125</v>
      </c>
      <c r="CI19" s="404">
        <v>2.7713322534039721E-2</v>
      </c>
      <c r="CJ19" s="671">
        <v>0.15756760485651214</v>
      </c>
      <c r="CK19" s="670">
        <v>0.13687064517069475</v>
      </c>
      <c r="CL19" s="428">
        <v>399.47</v>
      </c>
      <c r="CM19" s="429">
        <v>464.72</v>
      </c>
      <c r="CN19" s="753">
        <v>65.25</v>
      </c>
      <c r="CO19" s="404">
        <v>0.16334142739129345</v>
      </c>
      <c r="CP19" s="671">
        <v>0.27557257174392941</v>
      </c>
      <c r="CQ19" s="670">
        <v>0.27096586105361364</v>
      </c>
      <c r="CR19" s="428">
        <v>11.12</v>
      </c>
      <c r="CS19" s="750">
        <v>8.02</v>
      </c>
      <c r="CT19" s="753">
        <v>-3.0999999999999996</v>
      </c>
      <c r="CU19" s="404">
        <v>-0.27877697841726617</v>
      </c>
      <c r="CV19" s="671">
        <v>7.6710816777041946E-3</v>
      </c>
      <c r="CW19" s="670">
        <v>4.6762485058744639E-3</v>
      </c>
      <c r="CX19" s="428">
        <v>1722.2</v>
      </c>
      <c r="CY19" s="750">
        <v>-1434.1</v>
      </c>
      <c r="CZ19" s="753">
        <v>-3156.3</v>
      </c>
      <c r="DA19" s="404">
        <v>-1.8327139705028452</v>
      </c>
      <c r="DB19" s="671">
        <v>0.44779340452473632</v>
      </c>
      <c r="DC19" s="670">
        <v>-0.33292243262505195</v>
      </c>
      <c r="DD19" s="853">
        <v>-0.18805187637969098</v>
      </c>
      <c r="DE19" s="848">
        <v>1.8361797032156497</v>
      </c>
      <c r="DF19" s="874"/>
      <c r="DG19" s="907"/>
    </row>
    <row r="20" spans="1:111" s="7" customFormat="1" ht="19.5" customHeight="1">
      <c r="A20" s="758" t="s">
        <v>51</v>
      </c>
      <c r="B20" s="428">
        <v>3985.34</v>
      </c>
      <c r="C20" s="429">
        <v>3763.85</v>
      </c>
      <c r="D20" s="753">
        <v>-221.49000000000024</v>
      </c>
      <c r="E20" s="388">
        <v>-5.5576186724344778E-2</v>
      </c>
      <c r="F20" s="428">
        <v>549.58000000000004</v>
      </c>
      <c r="G20" s="750">
        <v>495.02</v>
      </c>
      <c r="H20" s="753">
        <v>-54.560000000000059</v>
      </c>
      <c r="I20" s="404">
        <v>-9.9275810619018259E-2</v>
      </c>
      <c r="J20" s="743">
        <v>0.13790040498426734</v>
      </c>
      <c r="K20" s="670">
        <v>0.13151958765625624</v>
      </c>
      <c r="L20" s="428">
        <v>-36.94</v>
      </c>
      <c r="M20" s="429">
        <v>7.8</v>
      </c>
      <c r="N20" s="753">
        <v>44.739999999999995</v>
      </c>
      <c r="O20" s="404">
        <v>1.2111532214401732</v>
      </c>
      <c r="P20" s="743">
        <v>-6.7214964154445209E-2</v>
      </c>
      <c r="Q20" s="670">
        <v>1.5756939113571167E-2</v>
      </c>
      <c r="R20" s="428">
        <v>586.52</v>
      </c>
      <c r="S20" s="750">
        <v>487.22</v>
      </c>
      <c r="T20" s="753">
        <v>-99.299999999999955</v>
      </c>
      <c r="U20" s="404">
        <v>-0.16930368955875325</v>
      </c>
      <c r="V20" s="743">
        <v>1.0672149641544451</v>
      </c>
      <c r="W20" s="670">
        <v>0.98424306088642888</v>
      </c>
      <c r="X20" s="428">
        <v>0</v>
      </c>
      <c r="Y20" s="429">
        <v>0</v>
      </c>
      <c r="Z20" s="753">
        <v>0</v>
      </c>
      <c r="AA20" s="404">
        <v>0</v>
      </c>
      <c r="AB20" s="671">
        <v>0</v>
      </c>
      <c r="AC20" s="670">
        <v>0</v>
      </c>
      <c r="AD20" s="428">
        <v>586.52</v>
      </c>
      <c r="AE20" s="429">
        <v>487.22</v>
      </c>
      <c r="AF20" s="753">
        <v>-99.299999999999955</v>
      </c>
      <c r="AG20" s="404">
        <v>-0.16930368955875325</v>
      </c>
      <c r="AH20" s="671">
        <v>1.0672149641544451</v>
      </c>
      <c r="AI20" s="670">
        <v>0.98424306088642888</v>
      </c>
      <c r="AJ20" s="428">
        <v>1066.31</v>
      </c>
      <c r="AK20" s="750">
        <v>336.9</v>
      </c>
      <c r="AL20" s="753">
        <v>-729.41</v>
      </c>
      <c r="AM20" s="404">
        <v>-0.68405060442085319</v>
      </c>
      <c r="AN20" s="671">
        <v>0.26755810043810563</v>
      </c>
      <c r="AO20" s="670">
        <v>8.9509411905362851E-2</v>
      </c>
      <c r="AP20" s="428">
        <v>143.1</v>
      </c>
      <c r="AQ20" s="429">
        <v>64.16</v>
      </c>
      <c r="AR20" s="753">
        <v>-78.94</v>
      </c>
      <c r="AS20" s="404">
        <v>-0.55164220824598187</v>
      </c>
      <c r="AT20" s="671">
        <v>0.26038065431784269</v>
      </c>
      <c r="AU20" s="670">
        <v>0.12961092481111874</v>
      </c>
      <c r="AV20" s="428">
        <v>37.380000000000003</v>
      </c>
      <c r="AW20" s="750">
        <v>-91.76</v>
      </c>
      <c r="AX20" s="753">
        <v>-129.14000000000001</v>
      </c>
      <c r="AY20" s="404">
        <v>-3.4547886570358481</v>
      </c>
      <c r="AZ20" s="671">
        <v>0.26121593291404616</v>
      </c>
      <c r="BA20" s="670">
        <v>-1.4301745635910226</v>
      </c>
      <c r="BB20" s="428">
        <v>180.48</v>
      </c>
      <c r="BC20" s="429">
        <v>-27.6</v>
      </c>
      <c r="BD20" s="753">
        <v>-208.07999999999998</v>
      </c>
      <c r="BE20" s="404">
        <v>-1.1529255319148937</v>
      </c>
      <c r="BF20" s="671">
        <v>0.30771329195935349</v>
      </c>
      <c r="BG20" s="670">
        <v>-5.6647920857107674E-2</v>
      </c>
      <c r="BH20" s="428">
        <v>180.48</v>
      </c>
      <c r="BI20" s="429">
        <v>-27.6</v>
      </c>
      <c r="BJ20" s="753">
        <v>-208.07999999999998</v>
      </c>
      <c r="BK20" s="404">
        <v>-1.1529255319148937</v>
      </c>
      <c r="BL20" s="671">
        <v>0.30771329195935349</v>
      </c>
      <c r="BM20" s="670">
        <v>-5.6647920857107674E-2</v>
      </c>
      <c r="BN20" s="428">
        <v>389.93</v>
      </c>
      <c r="BO20" s="1016">
        <v>358.72</v>
      </c>
      <c r="BP20" s="753">
        <v>-31.20999999999998</v>
      </c>
      <c r="BQ20" s="404">
        <v>-8.0040007180775988E-2</v>
      </c>
      <c r="BR20" s="671">
        <v>9.7841087586002698E-2</v>
      </c>
      <c r="BS20" s="670">
        <v>9.530666737516108E-2</v>
      </c>
      <c r="BT20" s="428">
        <v>-606.29999999999995</v>
      </c>
      <c r="BU20" s="750">
        <v>-513.02</v>
      </c>
      <c r="BV20" s="753">
        <v>93.279999999999973</v>
      </c>
      <c r="BW20" s="404">
        <v>0.15385122876463794</v>
      </c>
      <c r="BX20" s="671">
        <v>-1.033724340175953</v>
      </c>
      <c r="BY20" s="670">
        <v>-1.0529534912359919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120.8</v>
      </c>
      <c r="CG20" s="750">
        <v>139.86000000000001</v>
      </c>
      <c r="CH20" s="753">
        <v>19.060000000000016</v>
      </c>
      <c r="CI20" s="404">
        <v>0.15778145695364251</v>
      </c>
      <c r="CJ20" s="671">
        <v>0.2059605810543545</v>
      </c>
      <c r="CK20" s="670">
        <v>0.28705718156069127</v>
      </c>
      <c r="CL20" s="428">
        <v>108.49</v>
      </c>
      <c r="CM20" s="429">
        <v>115.29</v>
      </c>
      <c r="CN20" s="753">
        <v>6.8000000000000114</v>
      </c>
      <c r="CO20" s="404">
        <v>6.2678587888284745E-2</v>
      </c>
      <c r="CP20" s="671">
        <v>0.18497237945850098</v>
      </c>
      <c r="CQ20" s="670">
        <v>0.23662821723246172</v>
      </c>
      <c r="CR20" s="428">
        <v>3.4</v>
      </c>
      <c r="CS20" s="750">
        <v>-25.01</v>
      </c>
      <c r="CT20" s="753">
        <v>-28.41</v>
      </c>
      <c r="CU20" s="404">
        <v>-8.3558823529411761</v>
      </c>
      <c r="CV20" s="671">
        <v>5.7969037713973947E-3</v>
      </c>
      <c r="CW20" s="670">
        <v>-5.1332047124502275E-2</v>
      </c>
      <c r="CX20" s="428">
        <v>779.64</v>
      </c>
      <c r="CY20" s="750">
        <v>797.7</v>
      </c>
      <c r="CZ20" s="753">
        <v>18.060000000000059</v>
      </c>
      <c r="DA20" s="404">
        <v>2.3164537478836462E-2</v>
      </c>
      <c r="DB20" s="671">
        <v>0.19562697285551545</v>
      </c>
      <c r="DC20" s="670">
        <v>0.21193724510806755</v>
      </c>
      <c r="DD20" s="853">
        <v>-0.32924708449839735</v>
      </c>
      <c r="DE20" s="848">
        <v>-0.63724806042444893</v>
      </c>
      <c r="DF20" s="874"/>
      <c r="DG20" s="907"/>
    </row>
    <row r="21" spans="1:111" s="7" customFormat="1" ht="19.5" customHeight="1">
      <c r="A21" s="758" t="s">
        <v>483</v>
      </c>
      <c r="B21" s="428">
        <v>3201.96</v>
      </c>
      <c r="C21" s="429">
        <v>3128.67</v>
      </c>
      <c r="D21" s="753">
        <v>-73.289999999999964</v>
      </c>
      <c r="E21" s="388">
        <v>-2.2889105422928446E-2</v>
      </c>
      <c r="F21" s="428">
        <v>1134.49</v>
      </c>
      <c r="G21" s="750">
        <v>1261.8800000000001</v>
      </c>
      <c r="H21" s="753">
        <v>127.3900000000001</v>
      </c>
      <c r="I21" s="404">
        <v>0.11228834101666837</v>
      </c>
      <c r="J21" s="743">
        <v>0.35431110944546468</v>
      </c>
      <c r="K21" s="670">
        <v>0.40332793167703851</v>
      </c>
      <c r="L21" s="428">
        <v>341.38</v>
      </c>
      <c r="M21" s="429">
        <v>-49.56</v>
      </c>
      <c r="N21" s="753">
        <v>-390.94</v>
      </c>
      <c r="O21" s="404">
        <v>-1.1451754642919914</v>
      </c>
      <c r="P21" s="743">
        <v>0.30091054130049627</v>
      </c>
      <c r="Q21" s="670">
        <v>-3.9274732938155768E-2</v>
      </c>
      <c r="R21" s="428">
        <v>793.12</v>
      </c>
      <c r="S21" s="750">
        <v>1311.44</v>
      </c>
      <c r="T21" s="753">
        <v>518.32000000000005</v>
      </c>
      <c r="U21" s="404">
        <v>0.65352027435949167</v>
      </c>
      <c r="V21" s="743">
        <v>0.69909827323290641</v>
      </c>
      <c r="W21" s="670">
        <v>1.0392747329381558</v>
      </c>
      <c r="X21" s="428">
        <v>17.64</v>
      </c>
      <c r="Y21" s="429">
        <v>32.82</v>
      </c>
      <c r="Z21" s="753">
        <v>15.18</v>
      </c>
      <c r="AA21" s="404">
        <v>0.86054421768707479</v>
      </c>
      <c r="AB21" s="671">
        <v>1.5548836922317517E-2</v>
      </c>
      <c r="AC21" s="670">
        <v>2.6008812248391286E-2</v>
      </c>
      <c r="AD21" s="428">
        <v>775.48</v>
      </c>
      <c r="AE21" s="429">
        <v>1278.6199999999999</v>
      </c>
      <c r="AF21" s="753">
        <v>503.13999999999987</v>
      </c>
      <c r="AG21" s="404">
        <v>0.64881105895703284</v>
      </c>
      <c r="AH21" s="671">
        <v>0.68354943631058895</v>
      </c>
      <c r="AI21" s="670">
        <v>1.0132659206897643</v>
      </c>
      <c r="AJ21" s="428">
        <v>894.25</v>
      </c>
      <c r="AK21" s="750">
        <v>585.91999999999996</v>
      </c>
      <c r="AL21" s="753">
        <v>-308.33000000000004</v>
      </c>
      <c r="AM21" s="404">
        <v>-0.34479172490914178</v>
      </c>
      <c r="AN21" s="671">
        <v>0.27928206473534961</v>
      </c>
      <c r="AO21" s="670">
        <v>0.18727446486845847</v>
      </c>
      <c r="AP21" s="428">
        <v>851.59</v>
      </c>
      <c r="AQ21" s="429">
        <v>572.02</v>
      </c>
      <c r="AR21" s="753">
        <v>-279.57000000000005</v>
      </c>
      <c r="AS21" s="404">
        <v>-0.32829178360478639</v>
      </c>
      <c r="AT21" s="671">
        <v>0.75063685003834324</v>
      </c>
      <c r="AU21" s="670">
        <v>0.45330776302025544</v>
      </c>
      <c r="AV21" s="428">
        <v>-2147.65</v>
      </c>
      <c r="AW21" s="750">
        <v>-277.91000000000003</v>
      </c>
      <c r="AX21" s="753">
        <v>1869.74</v>
      </c>
      <c r="AY21" s="404">
        <v>0.87059809559285728</v>
      </c>
      <c r="AZ21" s="671">
        <v>-2.5219295670451745</v>
      </c>
      <c r="BA21" s="670">
        <v>-0.48583965595608553</v>
      </c>
      <c r="BB21" s="428">
        <v>-1296.06</v>
      </c>
      <c r="BC21" s="429">
        <v>294.11</v>
      </c>
      <c r="BD21" s="753">
        <v>1590.17</v>
      </c>
      <c r="BE21" s="404">
        <v>1.2269262225514252</v>
      </c>
      <c r="BF21" s="671">
        <v>-1.6341285051442405</v>
      </c>
      <c r="BG21" s="670">
        <v>0.22426493015311413</v>
      </c>
      <c r="BH21" s="428">
        <v>-1296.06</v>
      </c>
      <c r="BI21" s="429">
        <v>294.11</v>
      </c>
      <c r="BJ21" s="753">
        <v>1590.17</v>
      </c>
      <c r="BK21" s="404">
        <v>1.2269262225514252</v>
      </c>
      <c r="BL21" s="671">
        <v>-1.6713003559085984</v>
      </c>
      <c r="BM21" s="670">
        <v>0.23002142935352179</v>
      </c>
      <c r="BN21" s="428">
        <v>618.59</v>
      </c>
      <c r="BO21" s="1016">
        <v>305.64999999999998</v>
      </c>
      <c r="BP21" s="753">
        <v>-312.94000000000005</v>
      </c>
      <c r="BQ21" s="404">
        <v>-0.50589243279070151</v>
      </c>
      <c r="BR21" s="671">
        <v>0.19319104548464067</v>
      </c>
      <c r="BS21" s="670">
        <v>9.7693269024857199E-2</v>
      </c>
      <c r="BT21" s="428">
        <v>-629.20000000000005</v>
      </c>
      <c r="BU21" s="750">
        <v>-183.38</v>
      </c>
      <c r="BV21" s="753">
        <v>445.82000000000005</v>
      </c>
      <c r="BW21" s="404">
        <v>0.70855054036872223</v>
      </c>
      <c r="BX21" s="671">
        <v>-0.81136844277092901</v>
      </c>
      <c r="BY21" s="670">
        <v>-0.14342024995698488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111.49</v>
      </c>
      <c r="CG21" s="750">
        <v>152.37</v>
      </c>
      <c r="CH21" s="753">
        <v>40.88000000000001</v>
      </c>
      <c r="CI21" s="404">
        <v>0.36666965647143251</v>
      </c>
      <c r="CJ21" s="671">
        <v>0.14376902047763965</v>
      </c>
      <c r="CK21" s="670">
        <v>0.1191675400040669</v>
      </c>
      <c r="CL21" s="428">
        <v>255.29</v>
      </c>
      <c r="CM21" s="429">
        <v>255.62</v>
      </c>
      <c r="CN21" s="753">
        <v>0.33000000000001251</v>
      </c>
      <c r="CO21" s="404">
        <v>1.2926475772651201E-3</v>
      </c>
      <c r="CP21" s="671">
        <v>0.329202558415433</v>
      </c>
      <c r="CQ21" s="670">
        <v>0.19991866230780062</v>
      </c>
      <c r="CR21" s="428">
        <v>237.79</v>
      </c>
      <c r="CS21" s="750">
        <v>111.12</v>
      </c>
      <c r="CT21" s="753">
        <v>-126.66999999999999</v>
      </c>
      <c r="CU21" s="404">
        <v>-0.53269691744816849</v>
      </c>
      <c r="CV21" s="671">
        <v>0.30663589002940111</v>
      </c>
      <c r="CW21" s="670">
        <v>8.6906195742284656E-2</v>
      </c>
      <c r="CX21" s="428">
        <v>2096.17</v>
      </c>
      <c r="CY21" s="750">
        <v>648.79</v>
      </c>
      <c r="CZ21" s="753">
        <v>-1447.38</v>
      </c>
      <c r="DA21" s="404">
        <v>-0.69048788981809683</v>
      </c>
      <c r="DB21" s="671">
        <v>0.65465215055778336</v>
      </c>
      <c r="DC21" s="670">
        <v>0.2073692655345562</v>
      </c>
      <c r="DD21" s="853">
        <v>-1.7030613297570538</v>
      </c>
      <c r="DE21" s="848">
        <v>0.49258575651874686</v>
      </c>
      <c r="DF21" s="874"/>
      <c r="DG21" s="907"/>
    </row>
    <row r="22" spans="1:111" s="7" customFormat="1" ht="19.5" customHeight="1">
      <c r="A22" s="758" t="s">
        <v>23</v>
      </c>
      <c r="B22" s="428">
        <v>3180.33</v>
      </c>
      <c r="C22" s="429">
        <v>2183.75</v>
      </c>
      <c r="D22" s="753">
        <v>-996.57999999999993</v>
      </c>
      <c r="E22" s="388">
        <v>-0.31335741888420382</v>
      </c>
      <c r="F22" s="428">
        <v>472.94</v>
      </c>
      <c r="G22" s="750">
        <v>354.72</v>
      </c>
      <c r="H22" s="753">
        <v>-118.21999999999997</v>
      </c>
      <c r="I22" s="404">
        <v>-0.24996828350319272</v>
      </c>
      <c r="J22" s="743">
        <v>0.14870783849474739</v>
      </c>
      <c r="K22" s="670">
        <v>0.16243617630223242</v>
      </c>
      <c r="L22" s="428">
        <v>4.97</v>
      </c>
      <c r="M22" s="429">
        <v>-42.15</v>
      </c>
      <c r="N22" s="753">
        <v>-47.12</v>
      </c>
      <c r="O22" s="404">
        <v>-9.4808853118712282</v>
      </c>
      <c r="P22" s="743">
        <v>1.0508732608787584E-2</v>
      </c>
      <c r="Q22" s="670">
        <v>-0.11882611637347766</v>
      </c>
      <c r="R22" s="428">
        <v>467.97</v>
      </c>
      <c r="S22" s="750">
        <v>396.87</v>
      </c>
      <c r="T22" s="753">
        <v>-71.100000000000023</v>
      </c>
      <c r="U22" s="404">
        <v>-0.15193281620616711</v>
      </c>
      <c r="V22" s="743">
        <v>0.98949126739121251</v>
      </c>
      <c r="W22" s="670">
        <v>1.1188261163734776</v>
      </c>
      <c r="X22" s="428">
        <v>0</v>
      </c>
      <c r="Y22" s="429">
        <v>0</v>
      </c>
      <c r="Z22" s="753">
        <v>0</v>
      </c>
      <c r="AA22" s="404">
        <v>0</v>
      </c>
      <c r="AB22" s="671">
        <v>0</v>
      </c>
      <c r="AC22" s="670">
        <v>0</v>
      </c>
      <c r="AD22" s="428">
        <v>467.97</v>
      </c>
      <c r="AE22" s="429">
        <v>396.87</v>
      </c>
      <c r="AF22" s="753">
        <v>-71.100000000000023</v>
      </c>
      <c r="AG22" s="404">
        <v>-0.15193281620616711</v>
      </c>
      <c r="AH22" s="671">
        <v>0.98949126739121251</v>
      </c>
      <c r="AI22" s="670">
        <v>1.1188261163734776</v>
      </c>
      <c r="AJ22" s="428">
        <v>442.73</v>
      </c>
      <c r="AK22" s="750">
        <v>66.41</v>
      </c>
      <c r="AL22" s="753">
        <v>-376.32000000000005</v>
      </c>
      <c r="AM22" s="404">
        <v>-0.84999887064350743</v>
      </c>
      <c r="AN22" s="671">
        <v>0.13920882424150954</v>
      </c>
      <c r="AO22" s="670">
        <v>3.0410990269032625E-2</v>
      </c>
      <c r="AP22" s="428">
        <v>84.12</v>
      </c>
      <c r="AQ22" s="429">
        <v>12.62</v>
      </c>
      <c r="AR22" s="753">
        <v>-71.5</v>
      </c>
      <c r="AS22" s="404">
        <v>-0.8499762244412743</v>
      </c>
      <c r="AT22" s="671">
        <v>0.17786611409481118</v>
      </c>
      <c r="AU22" s="670">
        <v>3.5577356788452856E-2</v>
      </c>
      <c r="AV22" s="428">
        <v>245.88</v>
      </c>
      <c r="AW22" s="750">
        <v>115.66</v>
      </c>
      <c r="AX22" s="753">
        <v>-130.22</v>
      </c>
      <c r="AY22" s="404">
        <v>-0.52960793883195056</v>
      </c>
      <c r="AZ22" s="671">
        <v>2.9229671897289586</v>
      </c>
      <c r="BA22" s="670">
        <v>9.1648177496038041</v>
      </c>
      <c r="BB22" s="428">
        <v>330</v>
      </c>
      <c r="BC22" s="429">
        <v>128.28</v>
      </c>
      <c r="BD22" s="753">
        <v>-201.72</v>
      </c>
      <c r="BE22" s="404">
        <v>-0.6112727272727273</v>
      </c>
      <c r="BF22" s="671">
        <v>0.70517340855183019</v>
      </c>
      <c r="BG22" s="670">
        <v>0.32322926903016103</v>
      </c>
      <c r="BH22" s="428">
        <v>330</v>
      </c>
      <c r="BI22" s="429">
        <v>128.28</v>
      </c>
      <c r="BJ22" s="753">
        <v>-201.72</v>
      </c>
      <c r="BK22" s="404">
        <v>-0.6112727272727273</v>
      </c>
      <c r="BL22" s="671">
        <v>0.70517340855183019</v>
      </c>
      <c r="BM22" s="670">
        <v>0.32322926903016103</v>
      </c>
      <c r="BN22" s="428">
        <v>437.4</v>
      </c>
      <c r="BO22" s="1016">
        <v>352.52</v>
      </c>
      <c r="BP22" s="753">
        <v>-84.88</v>
      </c>
      <c r="BQ22" s="404">
        <v>-0.19405578417924096</v>
      </c>
      <c r="BR22" s="671">
        <v>0.13753289752950165</v>
      </c>
      <c r="BS22" s="670">
        <v>0.16142873497424154</v>
      </c>
      <c r="BT22" s="428">
        <v>-182.81</v>
      </c>
      <c r="BU22" s="750">
        <v>-211.7</v>
      </c>
      <c r="BV22" s="753">
        <v>-28.889999999999986</v>
      </c>
      <c r="BW22" s="404">
        <v>-0.1580329303648596</v>
      </c>
      <c r="BX22" s="671">
        <v>-0.39064469944654567</v>
      </c>
      <c r="BY22" s="670">
        <v>-0.53342404313755132</v>
      </c>
      <c r="BZ22" s="428">
        <v>0</v>
      </c>
      <c r="CA22" s="429">
        <v>0</v>
      </c>
      <c r="CB22" s="753">
        <v>0</v>
      </c>
      <c r="CC22" s="404">
        <v>0</v>
      </c>
      <c r="CD22" s="671">
        <v>0</v>
      </c>
      <c r="CE22" s="670">
        <v>0</v>
      </c>
      <c r="CF22" s="428">
        <v>71.98</v>
      </c>
      <c r="CG22" s="750">
        <v>96.57</v>
      </c>
      <c r="CH22" s="753">
        <v>24.589999999999989</v>
      </c>
      <c r="CI22" s="404">
        <v>0.34162267296471227</v>
      </c>
      <c r="CJ22" s="671">
        <v>0.15381327862897196</v>
      </c>
      <c r="CK22" s="670">
        <v>0.2433290498148008</v>
      </c>
      <c r="CL22" s="428">
        <v>136.05000000000001</v>
      </c>
      <c r="CM22" s="429">
        <v>105.3</v>
      </c>
      <c r="CN22" s="753">
        <v>-30.750000000000014</v>
      </c>
      <c r="CO22" s="404">
        <v>-0.22601984564498354</v>
      </c>
      <c r="CP22" s="671">
        <v>0.29072376434386821</v>
      </c>
      <c r="CQ22" s="670">
        <v>0.26532617733766722</v>
      </c>
      <c r="CR22" s="428">
        <v>-5.17</v>
      </c>
      <c r="CS22" s="750">
        <v>-4.5</v>
      </c>
      <c r="CT22" s="753">
        <v>0.66999999999999993</v>
      </c>
      <c r="CU22" s="404">
        <v>0.12959381044487425</v>
      </c>
      <c r="CV22" s="671">
        <v>-1.1047716733978674E-2</v>
      </c>
      <c r="CW22" s="670">
        <v>-1.1338725527250737E-2</v>
      </c>
      <c r="CX22" s="428">
        <v>117.92</v>
      </c>
      <c r="CY22" s="750">
        <v>282.93</v>
      </c>
      <c r="CZ22" s="753">
        <v>165.01</v>
      </c>
      <c r="DA22" s="404">
        <v>1.3993385345997285</v>
      </c>
      <c r="DB22" s="671">
        <v>3.7077913298305523E-2</v>
      </c>
      <c r="DC22" s="670">
        <v>0.1295615340583858</v>
      </c>
      <c r="DD22" s="853">
        <v>0.74803940423531423</v>
      </c>
      <c r="DE22" s="848">
        <v>0.287121727517827</v>
      </c>
      <c r="DF22" s="874"/>
      <c r="DG22" s="907"/>
    </row>
    <row r="23" spans="1:111" s="7" customFormat="1" ht="19.5" customHeight="1">
      <c r="A23" s="758" t="s">
        <v>324</v>
      </c>
      <c r="B23" s="428">
        <v>857</v>
      </c>
      <c r="C23" s="429">
        <v>1488.33</v>
      </c>
      <c r="D23" s="753">
        <v>631.32999999999993</v>
      </c>
      <c r="E23" s="388">
        <v>0.73667444574095675</v>
      </c>
      <c r="F23" s="428">
        <v>272.45</v>
      </c>
      <c r="G23" s="750">
        <v>481.6</v>
      </c>
      <c r="H23" s="753">
        <v>209.15000000000003</v>
      </c>
      <c r="I23" s="404">
        <v>0.7676637915213802</v>
      </c>
      <c r="J23" s="743">
        <v>0.31791131855309218</v>
      </c>
      <c r="K23" s="670">
        <v>0.32358415136428081</v>
      </c>
      <c r="L23" s="428">
        <v>5.24</v>
      </c>
      <c r="M23" s="429">
        <v>87.44</v>
      </c>
      <c r="N23" s="753">
        <v>82.2</v>
      </c>
      <c r="O23" s="404">
        <v>15.687022900763358</v>
      </c>
      <c r="P23" s="743">
        <v>1.9232886768214354E-2</v>
      </c>
      <c r="Q23" s="670">
        <v>0.18156146179401991</v>
      </c>
      <c r="R23" s="428">
        <v>267.20999999999998</v>
      </c>
      <c r="S23" s="750">
        <v>394.15</v>
      </c>
      <c r="T23" s="753">
        <v>126.94</v>
      </c>
      <c r="U23" s="404">
        <v>0.4750570712173946</v>
      </c>
      <c r="V23" s="743">
        <v>0.98076711323178567</v>
      </c>
      <c r="W23" s="670">
        <v>0.81841777408637861</v>
      </c>
      <c r="X23" s="428">
        <v>0</v>
      </c>
      <c r="Y23" s="429">
        <v>0</v>
      </c>
      <c r="Z23" s="753">
        <v>0</v>
      </c>
      <c r="AA23" s="404">
        <v>0</v>
      </c>
      <c r="AB23" s="671">
        <v>0</v>
      </c>
      <c r="AC23" s="670">
        <v>0</v>
      </c>
      <c r="AD23" s="428">
        <v>267.20999999999998</v>
      </c>
      <c r="AE23" s="429">
        <v>394.15</v>
      </c>
      <c r="AF23" s="753">
        <v>126.94</v>
      </c>
      <c r="AG23" s="404">
        <v>0.4750570712173946</v>
      </c>
      <c r="AH23" s="671">
        <v>0.98076711323178567</v>
      </c>
      <c r="AI23" s="670">
        <v>0.81841777408637861</v>
      </c>
      <c r="AJ23" s="428">
        <v>3.22</v>
      </c>
      <c r="AK23" s="750">
        <v>0.71</v>
      </c>
      <c r="AL23" s="753">
        <v>-2.5100000000000002</v>
      </c>
      <c r="AM23" s="404">
        <v>-0.77950310559006208</v>
      </c>
      <c r="AN23" s="671">
        <v>3.7572928821470249E-3</v>
      </c>
      <c r="AO23" s="670">
        <v>4.7704474142159332E-4</v>
      </c>
      <c r="AP23" s="428">
        <v>0.61</v>
      </c>
      <c r="AQ23" s="429">
        <v>0.15</v>
      </c>
      <c r="AR23" s="753">
        <v>-0.45999999999999996</v>
      </c>
      <c r="AS23" s="404">
        <v>-0.75409836065573765</v>
      </c>
      <c r="AT23" s="671">
        <v>2.2389429253073961E-3</v>
      </c>
      <c r="AU23" s="670">
        <v>3.1146179401993354E-4</v>
      </c>
      <c r="AV23" s="428">
        <v>111.34</v>
      </c>
      <c r="AW23" s="750">
        <v>163.79</v>
      </c>
      <c r="AX23" s="753">
        <v>52.449999999999989</v>
      </c>
      <c r="AY23" s="404">
        <v>0.47107957607328893</v>
      </c>
      <c r="AZ23" s="671">
        <v>182.52459016393445</v>
      </c>
      <c r="BA23" s="670">
        <v>1091.9333333333334</v>
      </c>
      <c r="BB23" s="428">
        <v>111.95</v>
      </c>
      <c r="BC23" s="429">
        <v>163.93</v>
      </c>
      <c r="BD23" s="753">
        <v>51.980000000000004</v>
      </c>
      <c r="BE23" s="404">
        <v>0.46431442608307283</v>
      </c>
      <c r="BF23" s="671">
        <v>0.41895887129972686</v>
      </c>
      <c r="BG23" s="670">
        <v>0.41590764937206653</v>
      </c>
      <c r="BH23" s="428">
        <v>111.95</v>
      </c>
      <c r="BI23" s="429">
        <v>163.93</v>
      </c>
      <c r="BJ23" s="753">
        <v>51.980000000000004</v>
      </c>
      <c r="BK23" s="404">
        <v>0.46431442608307283</v>
      </c>
      <c r="BL23" s="671">
        <v>0.41895887129972686</v>
      </c>
      <c r="BM23" s="670">
        <v>0.41590764937206653</v>
      </c>
      <c r="BN23" s="428">
        <v>126.3</v>
      </c>
      <c r="BO23" s="1016">
        <v>237.7</v>
      </c>
      <c r="BP23" s="753">
        <v>111.39999999999999</v>
      </c>
      <c r="BQ23" s="404">
        <v>0.8820269200316706</v>
      </c>
      <c r="BR23" s="671">
        <v>0.14737456242707117</v>
      </c>
      <c r="BS23" s="670">
        <v>0.15970920427593344</v>
      </c>
      <c r="BT23" s="428">
        <v>-109.58</v>
      </c>
      <c r="BU23" s="750">
        <v>-10.84</v>
      </c>
      <c r="BV23" s="753">
        <v>98.74</v>
      </c>
      <c r="BW23" s="404">
        <v>0.9010768388392042</v>
      </c>
      <c r="BX23" s="671">
        <v>-0.41008944276037573</v>
      </c>
      <c r="BY23" s="670">
        <v>-2.7502219967017634E-2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>
        <v>0</v>
      </c>
      <c r="CF23" s="428">
        <v>12.39</v>
      </c>
      <c r="CG23" s="750">
        <v>168.19</v>
      </c>
      <c r="CH23" s="753">
        <v>155.80000000000001</v>
      </c>
      <c r="CI23" s="404">
        <v>12.574656981436643</v>
      </c>
      <c r="CJ23" s="671">
        <v>4.6368025148759408E-2</v>
      </c>
      <c r="CK23" s="670">
        <v>0.42671571736648484</v>
      </c>
      <c r="CL23" s="428">
        <v>45.28</v>
      </c>
      <c r="CM23" s="429">
        <v>59.16</v>
      </c>
      <c r="CN23" s="753">
        <v>13.879999999999995</v>
      </c>
      <c r="CO23" s="404">
        <v>0.30653710247349814</v>
      </c>
      <c r="CP23" s="671">
        <v>0.16945473597545005</v>
      </c>
      <c r="CQ23" s="670">
        <v>0.15009514144361283</v>
      </c>
      <c r="CR23" s="428">
        <v>1.39</v>
      </c>
      <c r="CS23" s="750">
        <v>6.48</v>
      </c>
      <c r="CT23" s="753">
        <v>5.0900000000000007</v>
      </c>
      <c r="CU23" s="404">
        <v>3.6618705035971231</v>
      </c>
      <c r="CV23" s="671">
        <v>5.2019011264548484E-3</v>
      </c>
      <c r="CW23" s="670">
        <v>1.6440441456298367E-2</v>
      </c>
      <c r="CX23" s="428">
        <v>205.77</v>
      </c>
      <c r="CY23" s="750">
        <v>7.24</v>
      </c>
      <c r="CZ23" s="753">
        <v>-198.53</v>
      </c>
      <c r="DA23" s="404">
        <v>-0.96481508480342126</v>
      </c>
      <c r="DB23" s="671">
        <v>0.24010501750291716</v>
      </c>
      <c r="DC23" s="670">
        <v>4.864512574496248E-3</v>
      </c>
      <c r="DD23" s="853">
        <v>0.22993151453912655</v>
      </c>
      <c r="DE23" s="848">
        <v>0.98165672967144502</v>
      </c>
      <c r="DF23" s="874"/>
      <c r="DG23" s="907"/>
    </row>
    <row r="24" spans="1:111" s="7" customFormat="1" ht="19.5" customHeight="1">
      <c r="A24" s="758" t="s">
        <v>510</v>
      </c>
      <c r="B24" s="428">
        <v>1032.3599999999999</v>
      </c>
      <c r="C24" s="429">
        <v>1126.9000000000001</v>
      </c>
      <c r="D24" s="753">
        <v>94.540000000000191</v>
      </c>
      <c r="E24" s="388">
        <v>9.1576581812546201E-2</v>
      </c>
      <c r="F24" s="428">
        <v>217.05</v>
      </c>
      <c r="G24" s="750">
        <v>240.49</v>
      </c>
      <c r="H24" s="753">
        <v>23.439999999999998</v>
      </c>
      <c r="I24" s="404">
        <v>0.10799354987330106</v>
      </c>
      <c r="J24" s="743">
        <v>0.21024642566546556</v>
      </c>
      <c r="K24" s="670">
        <v>0.21340846570236932</v>
      </c>
      <c r="L24" s="428">
        <v>-23.41</v>
      </c>
      <c r="M24" s="429">
        <v>-2.0099999999999998</v>
      </c>
      <c r="N24" s="753">
        <v>21.4</v>
      </c>
      <c r="O24" s="404">
        <v>0.91413925672789398</v>
      </c>
      <c r="P24" s="743">
        <v>-0.10785533287261</v>
      </c>
      <c r="Q24" s="670">
        <v>-8.3579358809098073E-3</v>
      </c>
      <c r="R24" s="428">
        <v>240.46</v>
      </c>
      <c r="S24" s="750">
        <v>242.5</v>
      </c>
      <c r="T24" s="753">
        <v>2.039999999999992</v>
      </c>
      <c r="U24" s="404">
        <v>8.4837394992929877E-3</v>
      </c>
      <c r="V24" s="743">
        <v>1.10785533287261</v>
      </c>
      <c r="W24" s="670">
        <v>1.0083579358809098</v>
      </c>
      <c r="X24" s="428">
        <v>0</v>
      </c>
      <c r="Y24" s="429">
        <v>0</v>
      </c>
      <c r="Z24" s="753">
        <v>0</v>
      </c>
      <c r="AA24" s="404">
        <v>0</v>
      </c>
      <c r="AB24" s="671">
        <v>0</v>
      </c>
      <c r="AC24" s="670">
        <v>0</v>
      </c>
      <c r="AD24" s="428">
        <v>240.46</v>
      </c>
      <c r="AE24" s="429">
        <v>242.5</v>
      </c>
      <c r="AF24" s="753">
        <v>2.039999999999992</v>
      </c>
      <c r="AG24" s="404">
        <v>8.4837394992929877E-3</v>
      </c>
      <c r="AH24" s="671">
        <v>1.10785533287261</v>
      </c>
      <c r="AI24" s="670">
        <v>1.0083579358809098</v>
      </c>
      <c r="AJ24" s="428">
        <v>594.57000000000005</v>
      </c>
      <c r="AK24" s="750">
        <v>349.38</v>
      </c>
      <c r="AL24" s="753">
        <v>-245.19000000000005</v>
      </c>
      <c r="AM24" s="404">
        <v>-0.4123820576214744</v>
      </c>
      <c r="AN24" s="671">
        <v>0.57593281413460429</v>
      </c>
      <c r="AO24" s="670">
        <v>0.310036382997604</v>
      </c>
      <c r="AP24" s="428">
        <v>164.17</v>
      </c>
      <c r="AQ24" s="429">
        <v>89.97</v>
      </c>
      <c r="AR24" s="753">
        <v>-74.199999999999989</v>
      </c>
      <c r="AS24" s="404">
        <v>-0.45197051836510932</v>
      </c>
      <c r="AT24" s="671">
        <v>0.75636950011518078</v>
      </c>
      <c r="AU24" s="670">
        <v>0.37411118965445544</v>
      </c>
      <c r="AV24" s="428">
        <v>-62.29</v>
      </c>
      <c r="AW24" s="750">
        <v>-201.26</v>
      </c>
      <c r="AX24" s="753">
        <v>-138.97</v>
      </c>
      <c r="AY24" s="404">
        <v>-2.2310162144806549</v>
      </c>
      <c r="AZ24" s="671">
        <v>-0.37942376804531891</v>
      </c>
      <c r="BA24" s="670">
        <v>-2.2369678781816162</v>
      </c>
      <c r="BB24" s="428">
        <v>101.88</v>
      </c>
      <c r="BC24" s="429">
        <v>-111.29</v>
      </c>
      <c r="BD24" s="753">
        <v>-213.17000000000002</v>
      </c>
      <c r="BE24" s="404">
        <v>-2.092363564978406</v>
      </c>
      <c r="BF24" s="671">
        <v>0.42368793146469264</v>
      </c>
      <c r="BG24" s="670">
        <v>-0.45892783505154644</v>
      </c>
      <c r="BH24" s="428">
        <v>101.88</v>
      </c>
      <c r="BI24" s="429">
        <v>-111.29</v>
      </c>
      <c r="BJ24" s="753">
        <v>-213.17000000000002</v>
      </c>
      <c r="BK24" s="404">
        <v>-2.092363564978406</v>
      </c>
      <c r="BL24" s="671">
        <v>0.42368793146469264</v>
      </c>
      <c r="BM24" s="670">
        <v>-0.45892783505154644</v>
      </c>
      <c r="BN24" s="428">
        <v>162.47</v>
      </c>
      <c r="BO24" s="1016">
        <v>211.47</v>
      </c>
      <c r="BP24" s="753">
        <v>49</v>
      </c>
      <c r="BQ24" s="404">
        <v>0.30159414045669969</v>
      </c>
      <c r="BR24" s="671">
        <v>0.15737727149443995</v>
      </c>
      <c r="BS24" s="670">
        <v>0.18765640252018811</v>
      </c>
      <c r="BT24" s="428">
        <v>-110.85</v>
      </c>
      <c r="BU24" s="750">
        <v>-81.78</v>
      </c>
      <c r="BV24" s="753">
        <v>29.069999999999993</v>
      </c>
      <c r="BW24" s="404">
        <v>0.26224627875507439</v>
      </c>
      <c r="BX24" s="671">
        <v>-0.46099143308658402</v>
      </c>
      <c r="BY24" s="670">
        <v>-0.33723711340206186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18.559999999999999</v>
      </c>
      <c r="CG24" s="750">
        <v>20.29</v>
      </c>
      <c r="CH24" s="753">
        <v>1.7300000000000004</v>
      </c>
      <c r="CI24" s="404">
        <v>9.3211206896551754E-2</v>
      </c>
      <c r="CJ24" s="671">
        <v>7.7185394660234538E-2</v>
      </c>
      <c r="CK24" s="670">
        <v>8.3670103092783499E-2</v>
      </c>
      <c r="CL24" s="428">
        <v>35.32</v>
      </c>
      <c r="CM24" s="429">
        <v>40.74</v>
      </c>
      <c r="CN24" s="753">
        <v>5.4200000000000017</v>
      </c>
      <c r="CO24" s="404">
        <v>0.15345413363533414</v>
      </c>
      <c r="CP24" s="671">
        <v>0.14688513682109292</v>
      </c>
      <c r="CQ24" s="670">
        <v>0.16800000000000001</v>
      </c>
      <c r="CR24" s="428">
        <v>-223.31</v>
      </c>
      <c r="CS24" s="750">
        <v>6.75</v>
      </c>
      <c r="CT24" s="753">
        <v>230.06</v>
      </c>
      <c r="CU24" s="404">
        <v>1.0302270386458288</v>
      </c>
      <c r="CV24" s="671">
        <v>-0.92867836646427682</v>
      </c>
      <c r="CW24" s="670">
        <v>2.7835051546391754E-2</v>
      </c>
      <c r="CX24" s="428">
        <v>418.87</v>
      </c>
      <c r="CY24" s="750">
        <v>367.8</v>
      </c>
      <c r="CZ24" s="753">
        <v>-51.069999999999993</v>
      </c>
      <c r="DA24" s="404">
        <v>-0.12192326974956429</v>
      </c>
      <c r="DB24" s="671">
        <v>0.40574024565074202</v>
      </c>
      <c r="DC24" s="670">
        <v>0.32638211021386104</v>
      </c>
      <c r="DD24" s="853">
        <v>-0.74195292356317055</v>
      </c>
      <c r="DE24" s="848">
        <v>-0.51670103092783504</v>
      </c>
      <c r="DF24" s="874"/>
      <c r="DG24" s="907"/>
    </row>
    <row r="25" spans="1:111" s="7" customFormat="1" ht="19.5" customHeight="1">
      <c r="A25" s="758" t="s">
        <v>511</v>
      </c>
      <c r="B25" s="428">
        <v>457.67</v>
      </c>
      <c r="C25" s="429">
        <v>374.68</v>
      </c>
      <c r="D25" s="753">
        <v>-82.990000000000009</v>
      </c>
      <c r="E25" s="388">
        <v>-0.18133152708283262</v>
      </c>
      <c r="F25" s="428">
        <v>5.95</v>
      </c>
      <c r="G25" s="750">
        <v>0.08</v>
      </c>
      <c r="H25" s="753">
        <v>-5.87</v>
      </c>
      <c r="I25" s="404">
        <v>-0.98655462184873943</v>
      </c>
      <c r="J25" s="743">
        <v>1.3000633644328883E-2</v>
      </c>
      <c r="K25" s="670">
        <v>2.1351553325504429E-4</v>
      </c>
      <c r="L25" s="428">
        <v>2.17</v>
      </c>
      <c r="M25" s="429">
        <v>-21.61</v>
      </c>
      <c r="N25" s="753">
        <v>-23.78</v>
      </c>
      <c r="O25" s="404">
        <v>-10.958525345622121</v>
      </c>
      <c r="P25" s="743">
        <v>0.36470588235294116</v>
      </c>
      <c r="Q25" s="670">
        <v>-270.125</v>
      </c>
      <c r="R25" s="428">
        <v>3.78</v>
      </c>
      <c r="S25" s="750">
        <v>21.69</v>
      </c>
      <c r="T25" s="753">
        <v>17.91</v>
      </c>
      <c r="U25" s="404">
        <v>4.7380952380952381</v>
      </c>
      <c r="V25" s="743">
        <v>0.63529411764705879</v>
      </c>
      <c r="W25" s="670">
        <v>271.125</v>
      </c>
      <c r="X25" s="428">
        <v>0</v>
      </c>
      <c r="Y25" s="429">
        <v>0</v>
      </c>
      <c r="Z25" s="753">
        <v>0</v>
      </c>
      <c r="AA25" s="404">
        <v>0</v>
      </c>
      <c r="AB25" s="671">
        <v>0</v>
      </c>
      <c r="AC25" s="670">
        <v>0</v>
      </c>
      <c r="AD25" s="428">
        <v>3.78</v>
      </c>
      <c r="AE25" s="429">
        <v>21.69</v>
      </c>
      <c r="AF25" s="753">
        <v>17.91</v>
      </c>
      <c r="AG25" s="404">
        <v>4.7380952380952381</v>
      </c>
      <c r="AH25" s="671">
        <v>0.63529411764705879</v>
      </c>
      <c r="AI25" s="670">
        <v>271.125</v>
      </c>
      <c r="AJ25" s="428">
        <v>0</v>
      </c>
      <c r="AK25" s="750">
        <v>16.93</v>
      </c>
      <c r="AL25" s="753">
        <v>16.93</v>
      </c>
      <c r="AM25" s="404" t="s">
        <v>490</v>
      </c>
      <c r="AN25" s="671">
        <v>0</v>
      </c>
      <c r="AO25" s="670">
        <v>4.5185224725098748E-2</v>
      </c>
      <c r="AP25" s="428">
        <v>0</v>
      </c>
      <c r="AQ25" s="429">
        <v>0.66</v>
      </c>
      <c r="AR25" s="753">
        <v>0.66</v>
      </c>
      <c r="AS25" s="404" t="s">
        <v>490</v>
      </c>
      <c r="AT25" s="671">
        <v>0</v>
      </c>
      <c r="AU25" s="670">
        <v>8.25</v>
      </c>
      <c r="AV25" s="428">
        <v>4.43</v>
      </c>
      <c r="AW25" s="750">
        <v>80.03</v>
      </c>
      <c r="AX25" s="753">
        <v>75.599999999999994</v>
      </c>
      <c r="AY25" s="404">
        <v>17.065462753950339</v>
      </c>
      <c r="AZ25" s="671" t="s">
        <v>488</v>
      </c>
      <c r="BA25" s="670">
        <v>121.25757575757575</v>
      </c>
      <c r="BB25" s="428">
        <v>4.43</v>
      </c>
      <c r="BC25" s="429">
        <v>80.69</v>
      </c>
      <c r="BD25" s="753">
        <v>76.259999999999991</v>
      </c>
      <c r="BE25" s="404">
        <v>17.214446952595935</v>
      </c>
      <c r="BF25" s="671">
        <v>1.1719576719576719</v>
      </c>
      <c r="BG25" s="670">
        <v>3.7201475334255414</v>
      </c>
      <c r="BH25" s="428">
        <v>4.43</v>
      </c>
      <c r="BI25" s="429">
        <v>80.69</v>
      </c>
      <c r="BJ25" s="753">
        <v>76.259999999999991</v>
      </c>
      <c r="BK25" s="404">
        <v>17.214446952595935</v>
      </c>
      <c r="BL25" s="671">
        <v>1.1719576719576719</v>
      </c>
      <c r="BM25" s="670">
        <v>3.7201475334255414</v>
      </c>
      <c r="BN25" s="428">
        <v>37.86</v>
      </c>
      <c r="BO25" s="1016">
        <v>29.29</v>
      </c>
      <c r="BP25" s="753">
        <v>-8.57</v>
      </c>
      <c r="BQ25" s="404">
        <v>-0.22636027469624936</v>
      </c>
      <c r="BR25" s="671">
        <v>8.2723359625931345E-2</v>
      </c>
      <c r="BS25" s="670">
        <v>7.8173374613003097E-2</v>
      </c>
      <c r="BT25" s="428">
        <v>-115.08</v>
      </c>
      <c r="BU25" s="750">
        <v>-100.32</v>
      </c>
      <c r="BV25" s="753">
        <v>14.760000000000005</v>
      </c>
      <c r="BW25" s="404">
        <v>0.12825860271115749</v>
      </c>
      <c r="BX25" s="671">
        <v>-30.444444444444446</v>
      </c>
      <c r="BY25" s="670">
        <v>-4.6251728907330563</v>
      </c>
      <c r="BZ25" s="428">
        <v>0</v>
      </c>
      <c r="CA25" s="429">
        <v>0</v>
      </c>
      <c r="CB25" s="753">
        <v>0</v>
      </c>
      <c r="CC25" s="404">
        <v>0</v>
      </c>
      <c r="CD25" s="671">
        <v>0</v>
      </c>
      <c r="CE25" s="670">
        <v>0</v>
      </c>
      <c r="CF25" s="428">
        <v>49.95</v>
      </c>
      <c r="CG25" s="750">
        <v>75.3</v>
      </c>
      <c r="CH25" s="753">
        <v>25.349999999999994</v>
      </c>
      <c r="CI25" s="404">
        <v>0.50750750750750739</v>
      </c>
      <c r="CJ25" s="671">
        <v>13.214285714285715</v>
      </c>
      <c r="CK25" s="670">
        <v>3.4716459197786995</v>
      </c>
      <c r="CL25" s="428">
        <v>124.08</v>
      </c>
      <c r="CM25" s="429">
        <v>147.97999999999999</v>
      </c>
      <c r="CN25" s="753">
        <v>23.899999999999991</v>
      </c>
      <c r="CO25" s="404">
        <v>0.19261766602192126</v>
      </c>
      <c r="CP25" s="671">
        <v>32.82539682539683</v>
      </c>
      <c r="CQ25" s="670">
        <v>6.8224988473951118</v>
      </c>
      <c r="CR25" s="428">
        <v>8.17</v>
      </c>
      <c r="CS25" s="750">
        <v>1.91</v>
      </c>
      <c r="CT25" s="753">
        <v>-6.26</v>
      </c>
      <c r="CU25" s="404">
        <v>-0.76621787025703791</v>
      </c>
      <c r="CV25" s="671">
        <v>2.1613756613756614</v>
      </c>
      <c r="CW25" s="670">
        <v>8.8059013370216682E-2</v>
      </c>
      <c r="CX25" s="428">
        <v>-67.760000000000005</v>
      </c>
      <c r="CY25" s="750">
        <v>-183.87</v>
      </c>
      <c r="CZ25" s="753">
        <v>-116.11</v>
      </c>
      <c r="DA25" s="404">
        <v>-1.7135478158205431</v>
      </c>
      <c r="DB25" s="671">
        <v>-0.14805427491423953</v>
      </c>
      <c r="DC25" s="670">
        <v>-0.49073876374506248</v>
      </c>
      <c r="DD25" s="853">
        <v>18.928571428571427</v>
      </c>
      <c r="DE25" s="848">
        <v>9.4771784232365146</v>
      </c>
      <c r="DF25" s="874"/>
      <c r="DG25" s="907"/>
    </row>
    <row r="26" spans="1:111" s="7" customFormat="1" ht="19.5" customHeight="1">
      <c r="A26" s="758" t="s">
        <v>512</v>
      </c>
      <c r="B26" s="428">
        <v>0</v>
      </c>
      <c r="C26" s="429">
        <v>235.58</v>
      </c>
      <c r="D26" s="753">
        <v>235.58</v>
      </c>
      <c r="E26" s="388" t="s">
        <v>490</v>
      </c>
      <c r="F26" s="428">
        <v>0</v>
      </c>
      <c r="G26" s="750">
        <v>2.36</v>
      </c>
      <c r="H26" s="753">
        <v>2.36</v>
      </c>
      <c r="I26" s="404" t="s">
        <v>490</v>
      </c>
      <c r="J26" s="743" t="s">
        <v>488</v>
      </c>
      <c r="K26" s="670">
        <v>1.0017828338568638E-2</v>
      </c>
      <c r="L26" s="428">
        <v>0</v>
      </c>
      <c r="M26" s="429">
        <v>24.41</v>
      </c>
      <c r="N26" s="753">
        <v>24.41</v>
      </c>
      <c r="O26" s="404" t="s">
        <v>490</v>
      </c>
      <c r="P26" s="743" t="s">
        <v>488</v>
      </c>
      <c r="Q26" s="670">
        <v>10.343220338983052</v>
      </c>
      <c r="R26" s="428">
        <v>0</v>
      </c>
      <c r="S26" s="750">
        <v>-22.05</v>
      </c>
      <c r="T26" s="753">
        <v>-22.05</v>
      </c>
      <c r="U26" s="404" t="s">
        <v>490</v>
      </c>
      <c r="V26" s="743" t="s">
        <v>488</v>
      </c>
      <c r="W26" s="670">
        <v>-9.3432203389830519</v>
      </c>
      <c r="X26" s="428">
        <v>0</v>
      </c>
      <c r="Y26" s="429">
        <v>0</v>
      </c>
      <c r="Z26" s="753">
        <v>0</v>
      </c>
      <c r="AA26" s="404">
        <v>0</v>
      </c>
      <c r="AB26" s="671" t="s">
        <v>488</v>
      </c>
      <c r="AC26" s="670">
        <v>0</v>
      </c>
      <c r="AD26" s="428">
        <v>0</v>
      </c>
      <c r="AE26" s="429">
        <v>-22.05</v>
      </c>
      <c r="AF26" s="753">
        <v>-22.05</v>
      </c>
      <c r="AG26" s="404" t="s">
        <v>490</v>
      </c>
      <c r="AH26" s="671" t="s">
        <v>488</v>
      </c>
      <c r="AI26" s="670">
        <v>-9.3432203389830519</v>
      </c>
      <c r="AJ26" s="428">
        <v>0</v>
      </c>
      <c r="AK26" s="750">
        <v>0</v>
      </c>
      <c r="AL26" s="753">
        <v>0</v>
      </c>
      <c r="AM26" s="404">
        <v>0</v>
      </c>
      <c r="AN26" s="671" t="s">
        <v>488</v>
      </c>
      <c r="AO26" s="670">
        <v>0</v>
      </c>
      <c r="AP26" s="428">
        <v>0</v>
      </c>
      <c r="AQ26" s="429">
        <v>0</v>
      </c>
      <c r="AR26" s="753">
        <v>0</v>
      </c>
      <c r="AS26" s="404">
        <v>0</v>
      </c>
      <c r="AT26" s="671" t="s">
        <v>488</v>
      </c>
      <c r="AU26" s="670">
        <v>0</v>
      </c>
      <c r="AV26" s="428">
        <v>0</v>
      </c>
      <c r="AW26" s="750">
        <v>0.25</v>
      </c>
      <c r="AX26" s="753">
        <v>0.25</v>
      </c>
      <c r="AY26" s="404" t="s">
        <v>490</v>
      </c>
      <c r="AZ26" s="671" t="s">
        <v>488</v>
      </c>
      <c r="BA26" s="670" t="s">
        <v>488</v>
      </c>
      <c r="BB26" s="428">
        <v>0</v>
      </c>
      <c r="BC26" s="429">
        <v>0.25</v>
      </c>
      <c r="BD26" s="753">
        <v>0.25</v>
      </c>
      <c r="BE26" s="404" t="s">
        <v>490</v>
      </c>
      <c r="BF26" s="671" t="s">
        <v>488</v>
      </c>
      <c r="BG26" s="670" t="s">
        <v>488</v>
      </c>
      <c r="BH26" s="428">
        <v>0</v>
      </c>
      <c r="BI26" s="429">
        <v>0.25</v>
      </c>
      <c r="BJ26" s="753">
        <v>0.25</v>
      </c>
      <c r="BK26" s="404" t="s">
        <v>490</v>
      </c>
      <c r="BL26" s="671" t="s">
        <v>488</v>
      </c>
      <c r="BM26" s="670" t="s">
        <v>488</v>
      </c>
      <c r="BN26" s="428">
        <v>0</v>
      </c>
      <c r="BO26" s="1016">
        <v>42.17</v>
      </c>
      <c r="BP26" s="753">
        <v>42.17</v>
      </c>
      <c r="BQ26" s="404" t="s">
        <v>490</v>
      </c>
      <c r="BR26" s="671" t="s">
        <v>488</v>
      </c>
      <c r="BS26" s="670">
        <v>0.17900500891416929</v>
      </c>
      <c r="BT26" s="428">
        <v>0</v>
      </c>
      <c r="BU26" s="750">
        <v>-22.91</v>
      </c>
      <c r="BV26" s="753">
        <v>-22.91</v>
      </c>
      <c r="BW26" s="404" t="s">
        <v>490</v>
      </c>
      <c r="BX26" s="671" t="s">
        <v>488</v>
      </c>
      <c r="BY26" s="670" t="s">
        <v>488</v>
      </c>
      <c r="BZ26" s="428">
        <v>0</v>
      </c>
      <c r="CA26" s="429">
        <v>0</v>
      </c>
      <c r="CB26" s="753">
        <v>0</v>
      </c>
      <c r="CC26" s="404">
        <v>0</v>
      </c>
      <c r="CD26" s="671" t="s">
        <v>488</v>
      </c>
      <c r="CE26" s="670" t="s">
        <v>488</v>
      </c>
      <c r="CF26" s="428">
        <v>0</v>
      </c>
      <c r="CG26" s="750">
        <v>108.85</v>
      </c>
      <c r="CH26" s="753">
        <v>108.85</v>
      </c>
      <c r="CI26" s="404" t="s">
        <v>490</v>
      </c>
      <c r="CJ26" s="671" t="s">
        <v>488</v>
      </c>
      <c r="CK26" s="670" t="s">
        <v>488</v>
      </c>
      <c r="CL26" s="428">
        <v>0</v>
      </c>
      <c r="CM26" s="429">
        <v>22.55</v>
      </c>
      <c r="CN26" s="753">
        <v>22.55</v>
      </c>
      <c r="CO26" s="404" t="s">
        <v>490</v>
      </c>
      <c r="CP26" s="671" t="s">
        <v>488</v>
      </c>
      <c r="CQ26" s="670" t="s">
        <v>488</v>
      </c>
      <c r="CR26" s="428">
        <v>0</v>
      </c>
      <c r="CS26" s="750">
        <v>0.06</v>
      </c>
      <c r="CT26" s="753">
        <v>0.06</v>
      </c>
      <c r="CU26" s="404" t="s">
        <v>490</v>
      </c>
      <c r="CV26" s="671" t="s">
        <v>488</v>
      </c>
      <c r="CW26" s="670" t="s">
        <v>488</v>
      </c>
      <c r="CX26" s="428">
        <v>0</v>
      </c>
      <c r="CY26" s="750">
        <v>-130.85</v>
      </c>
      <c r="CZ26" s="753">
        <v>-130.85</v>
      </c>
      <c r="DA26" s="404" t="s">
        <v>490</v>
      </c>
      <c r="DB26" s="671" t="s">
        <v>488</v>
      </c>
      <c r="DC26" s="670">
        <v>-0.55543764326343492</v>
      </c>
      <c r="DD26" s="853" t="s">
        <v>489</v>
      </c>
      <c r="DE26" s="848">
        <v>-4.9337868480725628</v>
      </c>
      <c r="DF26" s="874"/>
      <c r="DG26" s="907"/>
    </row>
    <row r="27" spans="1:111" s="7" customFormat="1" ht="19.5" customHeight="1">
      <c r="A27" s="758" t="s">
        <v>26</v>
      </c>
      <c r="B27" s="428">
        <v>20</v>
      </c>
      <c r="C27" s="429">
        <v>16.63</v>
      </c>
      <c r="D27" s="753">
        <v>-3.370000000000001</v>
      </c>
      <c r="E27" s="388">
        <v>-0.16850000000000004</v>
      </c>
      <c r="F27" s="428">
        <v>19</v>
      </c>
      <c r="G27" s="750">
        <v>15.63</v>
      </c>
      <c r="H27" s="753">
        <v>-3.3699999999999992</v>
      </c>
      <c r="I27" s="404">
        <v>-0.17736842105263154</v>
      </c>
      <c r="J27" s="743">
        <v>0.95</v>
      </c>
      <c r="K27" s="670">
        <v>0.9398677089597115</v>
      </c>
      <c r="L27" s="428">
        <v>4.43</v>
      </c>
      <c r="M27" s="429">
        <v>4.28</v>
      </c>
      <c r="N27" s="753">
        <v>-0.14999999999999947</v>
      </c>
      <c r="O27" s="404">
        <v>-3.3860045146726747E-2</v>
      </c>
      <c r="P27" s="743">
        <v>0.23315789473684209</v>
      </c>
      <c r="Q27" s="670">
        <v>0.27383237364043506</v>
      </c>
      <c r="R27" s="428">
        <v>14.57</v>
      </c>
      <c r="S27" s="750">
        <v>11.35</v>
      </c>
      <c r="T27" s="753">
        <v>-3.2200000000000006</v>
      </c>
      <c r="U27" s="404">
        <v>-0.22100205902539469</v>
      </c>
      <c r="V27" s="743">
        <v>0.76684210526315788</v>
      </c>
      <c r="W27" s="670">
        <v>0.72616762635956489</v>
      </c>
      <c r="X27" s="428">
        <v>1.19</v>
      </c>
      <c r="Y27" s="429">
        <v>2.37</v>
      </c>
      <c r="Z27" s="753">
        <v>1.1800000000000002</v>
      </c>
      <c r="AA27" s="404">
        <v>0.99159663865546233</v>
      </c>
      <c r="AB27" s="671">
        <v>6.2631578947368413E-2</v>
      </c>
      <c r="AC27" s="670">
        <v>0.15163147792706333</v>
      </c>
      <c r="AD27" s="428">
        <v>13.37</v>
      </c>
      <c r="AE27" s="429">
        <v>8.99</v>
      </c>
      <c r="AF27" s="753">
        <v>-4.379999999999999</v>
      </c>
      <c r="AG27" s="404">
        <v>-0.32759910246821233</v>
      </c>
      <c r="AH27" s="671">
        <v>0.7036842105263158</v>
      </c>
      <c r="AI27" s="670">
        <v>0.57517594369801661</v>
      </c>
      <c r="AJ27" s="428">
        <v>478.86</v>
      </c>
      <c r="AK27" s="750">
        <v>0</v>
      </c>
      <c r="AL27" s="753">
        <v>-478.86</v>
      </c>
      <c r="AM27" s="404">
        <v>-1</v>
      </c>
      <c r="AN27" s="671">
        <v>23.943000000000001</v>
      </c>
      <c r="AO27" s="670">
        <v>0</v>
      </c>
      <c r="AP27" s="428">
        <v>0</v>
      </c>
      <c r="AQ27" s="429">
        <v>0</v>
      </c>
      <c r="AR27" s="753">
        <v>0</v>
      </c>
      <c r="AS27" s="404">
        <v>0</v>
      </c>
      <c r="AT27" s="671">
        <v>0</v>
      </c>
      <c r="AU27" s="670">
        <v>0</v>
      </c>
      <c r="AV27" s="428">
        <v>0.76</v>
      </c>
      <c r="AW27" s="750">
        <v>-24.6</v>
      </c>
      <c r="AX27" s="753">
        <v>-25.360000000000003</v>
      </c>
      <c r="AY27" s="404">
        <v>-33.368421052631582</v>
      </c>
      <c r="AZ27" s="671" t="s">
        <v>488</v>
      </c>
      <c r="BA27" s="670" t="s">
        <v>488</v>
      </c>
      <c r="BB27" s="428">
        <v>0.76</v>
      </c>
      <c r="BC27" s="429">
        <v>-24.6</v>
      </c>
      <c r="BD27" s="753">
        <v>-25.360000000000003</v>
      </c>
      <c r="BE27" s="404">
        <v>-33.368421052631582</v>
      </c>
      <c r="BF27" s="671">
        <v>5.2161976664378863E-2</v>
      </c>
      <c r="BG27" s="670">
        <v>-2.1674008810572691</v>
      </c>
      <c r="BH27" s="428">
        <v>0.76</v>
      </c>
      <c r="BI27" s="429">
        <v>-24.6</v>
      </c>
      <c r="BJ27" s="753">
        <v>-25.360000000000003</v>
      </c>
      <c r="BK27" s="404">
        <v>-33.368421052631582</v>
      </c>
      <c r="BL27" s="671">
        <v>5.6843679880329102E-2</v>
      </c>
      <c r="BM27" s="670">
        <v>-2.7363737486095663</v>
      </c>
      <c r="BN27" s="428">
        <v>0.16</v>
      </c>
      <c r="BO27" s="1016">
        <v>0.16</v>
      </c>
      <c r="BP27" s="753">
        <v>0</v>
      </c>
      <c r="BQ27" s="404">
        <v>0</v>
      </c>
      <c r="BR27" s="671">
        <v>8.0000000000000002E-3</v>
      </c>
      <c r="BS27" s="670">
        <v>9.6211665664461821E-3</v>
      </c>
      <c r="BT27" s="428">
        <v>-7.0000000000000007E-2</v>
      </c>
      <c r="BU27" s="750">
        <v>-0.05</v>
      </c>
      <c r="BV27" s="753">
        <v>2.0000000000000004E-2</v>
      </c>
      <c r="BW27" s="404">
        <v>0.28571428571428575</v>
      </c>
      <c r="BX27" s="671">
        <v>-5.2356020942408389E-3</v>
      </c>
      <c r="BY27" s="670">
        <v>-5.5617352614015575E-3</v>
      </c>
      <c r="BZ27" s="428">
        <v>0</v>
      </c>
      <c r="CA27" s="429">
        <v>0</v>
      </c>
      <c r="CB27" s="753">
        <v>0</v>
      </c>
      <c r="CC27" s="404">
        <v>0</v>
      </c>
      <c r="CD27" s="671">
        <v>0</v>
      </c>
      <c r="CE27" s="670">
        <v>0</v>
      </c>
      <c r="CF27" s="428">
        <v>0.79</v>
      </c>
      <c r="CG27" s="750">
        <v>0.75</v>
      </c>
      <c r="CH27" s="753">
        <v>-4.0000000000000036E-2</v>
      </c>
      <c r="CI27" s="404">
        <v>-5.0632911392405104E-2</v>
      </c>
      <c r="CJ27" s="671">
        <v>5.9087509349289462E-2</v>
      </c>
      <c r="CK27" s="670">
        <v>8.3426028921023354E-2</v>
      </c>
      <c r="CL27" s="428">
        <v>1.5</v>
      </c>
      <c r="CM27" s="429">
        <v>1.05</v>
      </c>
      <c r="CN27" s="753">
        <v>-0.44999999999999996</v>
      </c>
      <c r="CO27" s="404">
        <v>-0.3</v>
      </c>
      <c r="CP27" s="671">
        <v>0.11219147344801796</v>
      </c>
      <c r="CQ27" s="670">
        <v>0.1167964404894327</v>
      </c>
      <c r="CR27" s="428">
        <v>-0.01</v>
      </c>
      <c r="CS27" s="750">
        <v>-0.02</v>
      </c>
      <c r="CT27" s="753">
        <v>-0.01</v>
      </c>
      <c r="CU27" s="404">
        <v>-1</v>
      </c>
      <c r="CV27" s="671">
        <v>-7.4794315632011976E-4</v>
      </c>
      <c r="CW27" s="670">
        <v>-2.2246941045606229E-3</v>
      </c>
      <c r="CX27" s="428">
        <v>10.41</v>
      </c>
      <c r="CY27" s="750">
        <v>31.85</v>
      </c>
      <c r="CZ27" s="753">
        <v>21.44</v>
      </c>
      <c r="DA27" s="404">
        <v>2.0595581171950048</v>
      </c>
      <c r="DB27" s="671">
        <v>0.52049999999999996</v>
      </c>
      <c r="DC27" s="670">
        <v>1.9152134696331933</v>
      </c>
      <c r="DD27" s="853">
        <v>0.22139117427075544</v>
      </c>
      <c r="DE27" s="848">
        <v>-2.5439377085650725</v>
      </c>
      <c r="DF27" s="874"/>
      <c r="DG27" s="907"/>
    </row>
    <row r="28" spans="1:111" s="7" customFormat="1" ht="19.5" customHeight="1" thickBot="1">
      <c r="A28" s="758" t="s">
        <v>438</v>
      </c>
      <c r="B28" s="428">
        <v>0</v>
      </c>
      <c r="C28" s="429">
        <v>0</v>
      </c>
      <c r="D28" s="753">
        <v>0</v>
      </c>
      <c r="E28" s="388">
        <v>0</v>
      </c>
      <c r="F28" s="428">
        <v>0</v>
      </c>
      <c r="G28" s="750">
        <v>0</v>
      </c>
      <c r="H28" s="753">
        <v>0</v>
      </c>
      <c r="I28" s="404">
        <v>0</v>
      </c>
      <c r="J28" s="743" t="s">
        <v>488</v>
      </c>
      <c r="K28" s="670" t="s">
        <v>488</v>
      </c>
      <c r="L28" s="428">
        <v>0</v>
      </c>
      <c r="M28" s="429">
        <v>0</v>
      </c>
      <c r="N28" s="753">
        <v>0</v>
      </c>
      <c r="O28" s="404">
        <v>0</v>
      </c>
      <c r="P28" s="743" t="s">
        <v>488</v>
      </c>
      <c r="Q28" s="670" t="s">
        <v>488</v>
      </c>
      <c r="R28" s="428">
        <v>0</v>
      </c>
      <c r="S28" s="750">
        <v>0</v>
      </c>
      <c r="T28" s="753">
        <v>0</v>
      </c>
      <c r="U28" s="404">
        <v>0</v>
      </c>
      <c r="V28" s="743" t="s">
        <v>488</v>
      </c>
      <c r="W28" s="670" t="s">
        <v>488</v>
      </c>
      <c r="X28" s="428">
        <v>0</v>
      </c>
      <c r="Y28" s="429">
        <v>0</v>
      </c>
      <c r="Z28" s="753">
        <v>0</v>
      </c>
      <c r="AA28" s="404">
        <v>0</v>
      </c>
      <c r="AB28" s="671" t="s">
        <v>488</v>
      </c>
      <c r="AC28" s="670" t="s">
        <v>488</v>
      </c>
      <c r="AD28" s="428">
        <v>0</v>
      </c>
      <c r="AE28" s="429">
        <v>0</v>
      </c>
      <c r="AF28" s="753">
        <v>0</v>
      </c>
      <c r="AG28" s="404">
        <v>0</v>
      </c>
      <c r="AH28" s="671" t="s">
        <v>488</v>
      </c>
      <c r="AI28" s="670" t="s">
        <v>488</v>
      </c>
      <c r="AJ28" s="428">
        <v>178.94</v>
      </c>
      <c r="AK28" s="750">
        <v>264.70999999999998</v>
      </c>
      <c r="AL28" s="753">
        <v>85.769999999999982</v>
      </c>
      <c r="AM28" s="404">
        <v>0.47932267799262313</v>
      </c>
      <c r="AN28" s="671" t="s">
        <v>488</v>
      </c>
      <c r="AO28" s="670" t="s">
        <v>488</v>
      </c>
      <c r="AP28" s="428">
        <v>178.94</v>
      </c>
      <c r="AQ28" s="429">
        <v>264.70999999999998</v>
      </c>
      <c r="AR28" s="753">
        <v>85.769999999999982</v>
      </c>
      <c r="AS28" s="404">
        <v>0.47932267799262313</v>
      </c>
      <c r="AT28" s="671" t="s">
        <v>488</v>
      </c>
      <c r="AU28" s="670" t="s">
        <v>488</v>
      </c>
      <c r="AV28" s="428">
        <v>-84.16</v>
      </c>
      <c r="AW28" s="750">
        <v>23.1</v>
      </c>
      <c r="AX28" s="753">
        <v>107.25999999999999</v>
      </c>
      <c r="AY28" s="404">
        <v>1.274477186311787</v>
      </c>
      <c r="AZ28" s="671">
        <v>-0.47032524868671061</v>
      </c>
      <c r="BA28" s="670">
        <v>8.7265309206301253E-2</v>
      </c>
      <c r="BB28" s="428">
        <v>94.77</v>
      </c>
      <c r="BC28" s="429">
        <v>287.81</v>
      </c>
      <c r="BD28" s="753">
        <v>193.04000000000002</v>
      </c>
      <c r="BE28" s="404">
        <v>2.0369315184130001</v>
      </c>
      <c r="BF28" s="671" t="s">
        <v>488</v>
      </c>
      <c r="BG28" s="670" t="s">
        <v>488</v>
      </c>
      <c r="BH28" s="428">
        <v>94.77</v>
      </c>
      <c r="BI28" s="429">
        <v>287.81</v>
      </c>
      <c r="BJ28" s="753">
        <v>193.04000000000002</v>
      </c>
      <c r="BK28" s="404">
        <v>2.0369315184130001</v>
      </c>
      <c r="BL28" s="671" t="s">
        <v>488</v>
      </c>
      <c r="BM28" s="670" t="s">
        <v>488</v>
      </c>
      <c r="BN28" s="428">
        <v>0</v>
      </c>
      <c r="BO28" s="1016">
        <v>0</v>
      </c>
      <c r="BP28" s="753">
        <v>0</v>
      </c>
      <c r="BQ28" s="404">
        <v>0</v>
      </c>
      <c r="BR28" s="671" t="s">
        <v>488</v>
      </c>
      <c r="BS28" s="670" t="s">
        <v>488</v>
      </c>
      <c r="BT28" s="428">
        <v>0</v>
      </c>
      <c r="BU28" s="750">
        <v>0</v>
      </c>
      <c r="BV28" s="753">
        <v>0</v>
      </c>
      <c r="BW28" s="404">
        <v>0</v>
      </c>
      <c r="BX28" s="671" t="s">
        <v>488</v>
      </c>
      <c r="BY28" s="670" t="s">
        <v>488</v>
      </c>
      <c r="BZ28" s="428">
        <v>0</v>
      </c>
      <c r="CA28" s="429">
        <v>0</v>
      </c>
      <c r="CB28" s="753">
        <v>0</v>
      </c>
      <c r="CC28" s="404">
        <v>0</v>
      </c>
      <c r="CD28" s="671" t="s">
        <v>488</v>
      </c>
      <c r="CE28" s="670" t="s">
        <v>488</v>
      </c>
      <c r="CF28" s="428">
        <v>0</v>
      </c>
      <c r="CG28" s="750">
        <v>0</v>
      </c>
      <c r="CH28" s="753">
        <v>0</v>
      </c>
      <c r="CI28" s="404">
        <v>0</v>
      </c>
      <c r="CJ28" s="671" t="s">
        <v>488</v>
      </c>
      <c r="CK28" s="670" t="s">
        <v>488</v>
      </c>
      <c r="CL28" s="428">
        <v>17.05</v>
      </c>
      <c r="CM28" s="429">
        <v>1.55</v>
      </c>
      <c r="CN28" s="753">
        <v>-15.5</v>
      </c>
      <c r="CO28" s="404">
        <v>-0.90909090909090906</v>
      </c>
      <c r="CP28" s="671" t="s">
        <v>488</v>
      </c>
      <c r="CQ28" s="670" t="s">
        <v>488</v>
      </c>
      <c r="CR28" s="428">
        <v>0</v>
      </c>
      <c r="CS28" s="750">
        <v>0</v>
      </c>
      <c r="CT28" s="753">
        <v>0</v>
      </c>
      <c r="CU28" s="404">
        <v>0</v>
      </c>
      <c r="CV28" s="671" t="s">
        <v>488</v>
      </c>
      <c r="CW28" s="670" t="s">
        <v>488</v>
      </c>
      <c r="CX28" s="428">
        <v>-111.83</v>
      </c>
      <c r="CY28" s="750">
        <v>-289.36</v>
      </c>
      <c r="CZ28" s="753">
        <v>-177.53000000000003</v>
      </c>
      <c r="DA28" s="404">
        <v>-1.5874988822319596</v>
      </c>
      <c r="DB28" s="671" t="s">
        <v>488</v>
      </c>
      <c r="DC28" s="670" t="s">
        <v>488</v>
      </c>
      <c r="DD28" s="853" t="s">
        <v>489</v>
      </c>
      <c r="DE28" s="848" t="s">
        <v>489</v>
      </c>
      <c r="DF28" s="874"/>
      <c r="DG28" s="907"/>
    </row>
    <row r="29" spans="1:111" s="3" customFormat="1" ht="24" customHeight="1" thickTop="1" thickBot="1">
      <c r="A29" s="24" t="s">
        <v>9</v>
      </c>
      <c r="B29" s="25">
        <v>193505.37000000002</v>
      </c>
      <c r="C29" s="26">
        <v>200197.03</v>
      </c>
      <c r="D29" s="910">
        <v>6691.6600000000053</v>
      </c>
      <c r="E29" s="175">
        <v>3.4581262525169063E-2</v>
      </c>
      <c r="F29" s="25">
        <v>100210.79000000001</v>
      </c>
      <c r="G29" s="32">
        <v>94532.4</v>
      </c>
      <c r="H29" s="910">
        <v>-5678.3900000000058</v>
      </c>
      <c r="I29" s="178">
        <v>-5.6664456991108579E-2</v>
      </c>
      <c r="J29" s="177">
        <v>0.51787084771859304</v>
      </c>
      <c r="K29" s="175">
        <v>0.47219681530739988</v>
      </c>
      <c r="L29" s="67">
        <v>21760.55</v>
      </c>
      <c r="M29" s="68">
        <v>10423.06</v>
      </c>
      <c r="N29" s="910">
        <v>-11337.49</v>
      </c>
      <c r="O29" s="178">
        <v>-0.52101118767678212</v>
      </c>
      <c r="P29" s="179">
        <v>0.21714777420674958</v>
      </c>
      <c r="Q29" s="260">
        <v>0.11025912808730129</v>
      </c>
      <c r="R29" s="67">
        <v>78450.25</v>
      </c>
      <c r="S29" s="70">
        <v>84109.340000000011</v>
      </c>
      <c r="T29" s="910">
        <v>5659.09</v>
      </c>
      <c r="U29" s="296">
        <v>7.2136035258013972E-2</v>
      </c>
      <c r="V29" s="177">
        <v>0.78285232558290374</v>
      </c>
      <c r="W29" s="175">
        <v>0.88974087191269891</v>
      </c>
      <c r="X29" s="67">
        <v>16769.099999999999</v>
      </c>
      <c r="Y29" s="68">
        <v>17830.629999999997</v>
      </c>
      <c r="Z29" s="910">
        <v>1061.5299999999993</v>
      </c>
      <c r="AA29" s="296">
        <v>6.3302741351652675E-2</v>
      </c>
      <c r="AB29" s="176">
        <v>0.16733826766558768</v>
      </c>
      <c r="AC29" s="175">
        <v>0.18861924588818224</v>
      </c>
      <c r="AD29" s="67">
        <v>61681.119999999995</v>
      </c>
      <c r="AE29" s="68">
        <v>66278.699999999983</v>
      </c>
      <c r="AF29" s="910">
        <v>4597.58</v>
      </c>
      <c r="AG29" s="296">
        <v>7.4537881283608137E-2</v>
      </c>
      <c r="AH29" s="176">
        <v>0.61551375854835577</v>
      </c>
      <c r="AI29" s="175">
        <v>0.7011215202406792</v>
      </c>
      <c r="AJ29" s="67">
        <v>83349.920000000013</v>
      </c>
      <c r="AK29" s="70">
        <v>58820.94999999999</v>
      </c>
      <c r="AL29" s="910">
        <v>-24528.970000000005</v>
      </c>
      <c r="AM29" s="296">
        <v>-0.29428906470456145</v>
      </c>
      <c r="AN29" s="177">
        <v>0.43073698678233063</v>
      </c>
      <c r="AO29" s="175">
        <v>0.29381529785931387</v>
      </c>
      <c r="AP29" s="67">
        <v>42180.950000000004</v>
      </c>
      <c r="AQ29" s="68">
        <v>33651.599999999999</v>
      </c>
      <c r="AR29" s="910">
        <v>-8529.35</v>
      </c>
      <c r="AS29" s="178">
        <v>-0.20220857993952257</v>
      </c>
      <c r="AT29" s="176">
        <v>0.42092223801448925</v>
      </c>
      <c r="AU29" s="175">
        <v>0.35597953717455605</v>
      </c>
      <c r="AV29" s="67">
        <v>-17719.78</v>
      </c>
      <c r="AW29" s="70">
        <v>15021.460000000001</v>
      </c>
      <c r="AX29" s="910">
        <v>32741.239999999998</v>
      </c>
      <c r="AY29" s="178">
        <v>1.8477227143903592</v>
      </c>
      <c r="AZ29" s="176">
        <v>-0.42008963762077423</v>
      </c>
      <c r="BA29" s="175">
        <v>0.44638174707889078</v>
      </c>
      <c r="BB29" s="67">
        <v>24461.179999999997</v>
      </c>
      <c r="BC29" s="68">
        <v>48673.03</v>
      </c>
      <c r="BD29" s="910">
        <v>24211.850000000002</v>
      </c>
      <c r="BE29" s="296">
        <v>0.98980711478350614</v>
      </c>
      <c r="BF29" s="176">
        <v>0.31180499743467988</v>
      </c>
      <c r="BG29" s="175">
        <v>0.57868757500653312</v>
      </c>
      <c r="BH29" s="67">
        <v>24530.049999999996</v>
      </c>
      <c r="BI29" s="68">
        <v>47315.14</v>
      </c>
      <c r="BJ29" s="910">
        <v>22785.089999999997</v>
      </c>
      <c r="BK29" s="296">
        <v>0.92886439285692479</v>
      </c>
      <c r="BL29" s="176">
        <v>0.39769138433283957</v>
      </c>
      <c r="BM29" s="175">
        <v>0.7138815335846963</v>
      </c>
      <c r="BN29" s="67">
        <v>15531.580000000002</v>
      </c>
      <c r="BO29" s="68">
        <v>15307.93</v>
      </c>
      <c r="BP29" s="910">
        <v>-223.65000000000055</v>
      </c>
      <c r="BQ29" s="296">
        <v>-1.4399694042718219E-2</v>
      </c>
      <c r="BR29" s="176">
        <v>8.0264335816623594E-2</v>
      </c>
      <c r="BS29" s="175">
        <v>7.6464321173995445E-2</v>
      </c>
      <c r="BT29" s="67">
        <v>-4595.670000000001</v>
      </c>
      <c r="BU29" s="70">
        <v>-7015.0899999999992</v>
      </c>
      <c r="BV29" s="910">
        <v>-2419.42</v>
      </c>
      <c r="BW29" s="178">
        <v>-0.52645642528728076</v>
      </c>
      <c r="BX29" s="176">
        <v>-7.4506915568329515E-2</v>
      </c>
      <c r="BY29" s="175">
        <v>-0.10584229926054677</v>
      </c>
      <c r="BZ29" s="67">
        <v>-0.51</v>
      </c>
      <c r="CA29" s="68">
        <v>-0.86</v>
      </c>
      <c r="CB29" s="910">
        <v>-0.35000000000000009</v>
      </c>
      <c r="CC29" s="178">
        <v>-0.68627450980392146</v>
      </c>
      <c r="CD29" s="176">
        <v>-8.2683323519417298E-6</v>
      </c>
      <c r="CE29" s="175">
        <v>-1.2975510986184101E-5</v>
      </c>
      <c r="CF29" s="67">
        <v>15101.179999999998</v>
      </c>
      <c r="CG29" s="70">
        <v>12729.920000000002</v>
      </c>
      <c r="CH29" s="910">
        <v>-2371.2599999999998</v>
      </c>
      <c r="CI29" s="178">
        <v>-0.15702481527933557</v>
      </c>
      <c r="CJ29" s="176">
        <v>0.24482661793430469</v>
      </c>
      <c r="CK29" s="175">
        <v>0.19206653117819156</v>
      </c>
      <c r="CL29" s="67">
        <v>15026.789999999997</v>
      </c>
      <c r="CM29" s="68">
        <v>14175.44</v>
      </c>
      <c r="CN29" s="910">
        <v>-851.35000000000014</v>
      </c>
      <c r="CO29" s="296">
        <v>-5.6655479979423211E-2</v>
      </c>
      <c r="CP29" s="176">
        <v>0.24362057628006753</v>
      </c>
      <c r="CQ29" s="175">
        <v>0.21387625285348089</v>
      </c>
      <c r="CR29" s="67">
        <v>141.97000000000006</v>
      </c>
      <c r="CS29" s="70">
        <v>985.93999999999994</v>
      </c>
      <c r="CT29" s="910">
        <v>843.97</v>
      </c>
      <c r="CU29" s="296">
        <v>5.9447066281608762</v>
      </c>
      <c r="CV29" s="176">
        <v>2.3016767529513093E-3</v>
      </c>
      <c r="CW29" s="175">
        <v>1.4875668955486457E-2</v>
      </c>
      <c r="CX29" s="67">
        <v>11477.32</v>
      </c>
      <c r="CY29" s="70">
        <v>-1911.7900000000013</v>
      </c>
      <c r="CZ29" s="910">
        <v>-13389.110000000002</v>
      </c>
      <c r="DA29" s="178">
        <v>-1.1665711159051069</v>
      </c>
      <c r="DB29" s="176">
        <v>5.9312669203960583E-2</v>
      </c>
      <c r="DC29" s="175">
        <v>-9.5495422684342586E-3</v>
      </c>
      <c r="DD29" s="876">
        <v>0.81392571989613693</v>
      </c>
      <c r="DE29" s="875">
        <v>1.0288444100442526</v>
      </c>
      <c r="DF29" s="294"/>
      <c r="DG29" s="295"/>
    </row>
    <row r="30" spans="1:111" ht="13.5" thickTop="1">
      <c r="A30" s="6"/>
      <c r="B30" s="5" t="s">
        <v>491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13"/>
      <c r="Y30" s="6"/>
      <c r="Z30" s="6"/>
      <c r="AA30" s="6"/>
      <c r="AB30" s="6"/>
      <c r="AC30" s="6"/>
      <c r="AD30" s="13"/>
      <c r="AE30" s="6"/>
      <c r="AF30" s="6"/>
      <c r="AG30" s="6"/>
      <c r="AH30" s="6"/>
      <c r="AI30" s="6"/>
      <c r="AJ30" s="11"/>
      <c r="AK30" s="7"/>
      <c r="AL30" s="7"/>
      <c r="AM30" s="7"/>
      <c r="AN30" s="11"/>
      <c r="AO30" s="7"/>
      <c r="AP30" s="11"/>
      <c r="AQ30" s="7"/>
      <c r="AR30" s="7"/>
      <c r="AS30" s="7"/>
      <c r="AT30" s="6"/>
      <c r="AU30" s="6"/>
      <c r="AV30" s="6"/>
      <c r="AW30" s="6"/>
      <c r="AX30" s="6"/>
      <c r="AY30" s="6"/>
      <c r="AZ30" s="6"/>
      <c r="BA30" s="6"/>
      <c r="BB30" s="13"/>
      <c r="BC30" s="6"/>
      <c r="BD30" s="6"/>
      <c r="BE30" s="6"/>
      <c r="BF30" s="6"/>
      <c r="BG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13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</row>
    <row r="31" spans="1:111">
      <c r="A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13"/>
      <c r="Y31" s="6"/>
      <c r="Z31" s="6"/>
      <c r="AA31" s="6"/>
      <c r="AB31" s="6"/>
      <c r="AC31" s="6"/>
      <c r="AD31" s="13"/>
      <c r="AE31" s="6"/>
      <c r="AF31" s="6"/>
      <c r="AG31" s="6"/>
      <c r="AH31" s="6"/>
      <c r="AI31" s="6"/>
      <c r="AJ31" s="11"/>
      <c r="AK31" s="7"/>
      <c r="AL31" s="7"/>
      <c r="AM31" s="7"/>
      <c r="AN31" s="11"/>
      <c r="AO31" s="7"/>
      <c r="AP31" s="11"/>
      <c r="AQ31" s="7"/>
      <c r="AR31" s="7"/>
      <c r="AS31" s="7"/>
      <c r="AT31" s="6"/>
      <c r="AU31" s="6"/>
      <c r="AV31" s="6"/>
      <c r="AW31" s="6"/>
      <c r="AX31" s="6"/>
      <c r="AY31" s="6"/>
      <c r="AZ31" s="6"/>
      <c r="BA31" s="6"/>
      <c r="BB31" s="13"/>
      <c r="BC31" s="6"/>
      <c r="BD31" s="6"/>
      <c r="BE31" s="6"/>
      <c r="BF31" s="6"/>
      <c r="BG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13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</row>
    <row r="32" spans="1:111" ht="15">
      <c r="AJ32" s="46"/>
      <c r="AK32" s="47"/>
      <c r="AL32" s="47"/>
      <c r="AM32" s="47"/>
      <c r="AN32" s="46"/>
      <c r="AT32" s="39"/>
      <c r="AU32" s="39"/>
      <c r="AV32" s="39"/>
      <c r="AW32" s="39"/>
      <c r="AX32" s="39"/>
      <c r="AY32" s="39"/>
      <c r="DF32" s="297"/>
      <c r="DG32" s="297"/>
    </row>
    <row r="33" spans="1:90">
      <c r="B33" s="39" t="s">
        <v>57</v>
      </c>
      <c r="X33" s="39" t="s">
        <v>58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  <c r="BB33" s="39" t="s">
        <v>67</v>
      </c>
      <c r="CL33" s="6" t="s">
        <v>416</v>
      </c>
    </row>
    <row r="34" spans="1:90">
      <c r="B34" s="39" t="s">
        <v>436</v>
      </c>
      <c r="X34" s="39" t="s">
        <v>60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1:90">
      <c r="B35" s="39" t="s">
        <v>435</v>
      </c>
      <c r="X35" s="39" t="s">
        <v>61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6" spans="1:90">
      <c r="X36" s="39" t="s">
        <v>62</v>
      </c>
      <c r="AJ36" s="47"/>
      <c r="AK36" s="46"/>
      <c r="AL36" s="46"/>
      <c r="AM36" s="46"/>
      <c r="AN36" s="47"/>
      <c r="AO36" s="46"/>
      <c r="AP36" s="47"/>
      <c r="AQ36" s="39"/>
      <c r="AR36" s="39"/>
      <c r="AS36" s="39"/>
      <c r="AT36" s="39"/>
      <c r="AU36" s="39"/>
      <c r="AV36" s="39"/>
      <c r="AW36" s="39"/>
      <c r="AX36" s="39"/>
      <c r="AY36" s="39"/>
    </row>
    <row r="39" spans="1:90">
      <c r="A39" s="298"/>
    </row>
    <row r="40" spans="1:90">
      <c r="A40" s="298"/>
    </row>
    <row r="41" spans="1:90">
      <c r="A41" s="298"/>
    </row>
    <row r="42" spans="1:90">
      <c r="A42" s="299"/>
    </row>
    <row r="45" spans="1:90">
      <c r="A45" s="298"/>
    </row>
    <row r="46" spans="1:90">
      <c r="A46" s="298"/>
    </row>
    <row r="47" spans="1:90">
      <c r="A47" s="298"/>
    </row>
    <row r="48" spans="1:90">
      <c r="A48" s="298"/>
    </row>
    <row r="49" spans="1:109">
      <c r="A49" s="298"/>
    </row>
    <row r="50" spans="1:109">
      <c r="A50" s="298"/>
    </row>
    <row r="51" spans="1:109">
      <c r="A51" s="298"/>
    </row>
    <row r="52" spans="1:109">
      <c r="A52" s="298"/>
    </row>
    <row r="53" spans="1:109">
      <c r="A53" s="298"/>
    </row>
    <row r="58" spans="1:109">
      <c r="A58" s="298"/>
    </row>
    <row r="59" spans="1:109">
      <c r="A59" s="113"/>
    </row>
    <row r="62" spans="1:10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1:10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41:51" s="6" customFormat="1">
      <c r="AO65" s="47"/>
      <c r="AP65" s="46"/>
      <c r="AQ65" s="47"/>
      <c r="AR65" s="47"/>
      <c r="AS65" s="47"/>
      <c r="AT65" s="46"/>
      <c r="AU65" s="47"/>
      <c r="AV65" s="46"/>
      <c r="AW65" s="47"/>
      <c r="AX65" s="47"/>
      <c r="AY65" s="47"/>
    </row>
    <row r="66" spans="41:51" s="6" customFormat="1">
      <c r="AO66" s="47"/>
      <c r="AP66" s="46"/>
      <c r="AQ66" s="47"/>
      <c r="AR66" s="47"/>
      <c r="AS66" s="47"/>
      <c r="AT66" s="46"/>
      <c r="AU66" s="47"/>
      <c r="AV66" s="46"/>
      <c r="AW66" s="47"/>
      <c r="AX66" s="47"/>
      <c r="AY66" s="47"/>
    </row>
    <row r="67" spans="41:51" s="6" customFormat="1">
      <c r="AO67" s="47"/>
      <c r="AP67" s="46"/>
      <c r="AQ67" s="47"/>
      <c r="AR67" s="47"/>
      <c r="AS67" s="47"/>
      <c r="AT67" s="46"/>
      <c r="AU67" s="47"/>
      <c r="AV67" s="46"/>
      <c r="AW67" s="47"/>
      <c r="AX67" s="47"/>
      <c r="AY67" s="47"/>
    </row>
    <row r="68" spans="41:51" s="6" customFormat="1">
      <c r="AO68" s="47"/>
      <c r="AP68" s="46"/>
      <c r="AQ68" s="47"/>
      <c r="AR68" s="47"/>
      <c r="AS68" s="47"/>
      <c r="AT68" s="46"/>
      <c r="AU68" s="47"/>
      <c r="AV68" s="46"/>
      <c r="AW68" s="47"/>
      <c r="AX68" s="47"/>
      <c r="AY68" s="47"/>
    </row>
    <row r="69" spans="41:51" s="6" customFormat="1">
      <c r="AO69" s="47"/>
      <c r="AP69" s="46"/>
      <c r="AQ69" s="47"/>
      <c r="AR69" s="47"/>
      <c r="AS69" s="47"/>
      <c r="AT69" s="46"/>
      <c r="AU69" s="47"/>
      <c r="AV69" s="46"/>
      <c r="AW69" s="47"/>
      <c r="AX69" s="47"/>
      <c r="AY69" s="47"/>
    </row>
    <row r="70" spans="41:51" s="6" customFormat="1">
      <c r="AO70" s="47"/>
      <c r="AP70" s="46"/>
      <c r="AQ70" s="47"/>
      <c r="AR70" s="47"/>
      <c r="AS70" s="47"/>
      <c r="AT70" s="46"/>
      <c r="AU70" s="47"/>
      <c r="AV70" s="46"/>
      <c r="AW70" s="47"/>
      <c r="AX70" s="47"/>
      <c r="AY70" s="47"/>
    </row>
    <row r="71" spans="41:51" s="6" customFormat="1">
      <c r="AO71" s="47"/>
      <c r="AP71" s="46"/>
      <c r="AQ71" s="47"/>
      <c r="AR71" s="47"/>
      <c r="AS71" s="47"/>
      <c r="AT71" s="46"/>
      <c r="AU71" s="47"/>
      <c r="AV71" s="46"/>
      <c r="AW71" s="47"/>
      <c r="AX71" s="47"/>
      <c r="AY71" s="47"/>
    </row>
    <row r="72" spans="41:51" s="6" customFormat="1">
      <c r="AO72" s="47"/>
      <c r="AP72" s="46"/>
      <c r="AQ72" s="47"/>
      <c r="AR72" s="47"/>
      <c r="AS72" s="47"/>
      <c r="AT72" s="46"/>
      <c r="AU72" s="47"/>
      <c r="AV72" s="46"/>
      <c r="AW72" s="47"/>
      <c r="AX72" s="47"/>
      <c r="AY72" s="47"/>
    </row>
    <row r="73" spans="41:51" s="6" customFormat="1">
      <c r="AO73" s="47"/>
      <c r="AP73" s="46"/>
      <c r="AQ73" s="47"/>
      <c r="AR73" s="47"/>
      <c r="AS73" s="47"/>
      <c r="AT73" s="46"/>
      <c r="AU73" s="47"/>
      <c r="AV73" s="46"/>
      <c r="AW73" s="47"/>
      <c r="AX73" s="47"/>
      <c r="AY73" s="47"/>
    </row>
    <row r="74" spans="41:51" s="6" customFormat="1">
      <c r="AO74" s="47"/>
      <c r="AP74" s="46"/>
      <c r="AQ74" s="47"/>
      <c r="AR74" s="47"/>
      <c r="AS74" s="47"/>
      <c r="AT74" s="46"/>
      <c r="AU74" s="47"/>
      <c r="AV74" s="46"/>
      <c r="AW74" s="47"/>
      <c r="AX74" s="47"/>
      <c r="AY74" s="47"/>
    </row>
    <row r="75" spans="41:51" s="6" customFormat="1">
      <c r="AO75" s="47"/>
      <c r="AP75" s="46"/>
      <c r="AQ75" s="47"/>
      <c r="AR75" s="47"/>
      <c r="AS75" s="47"/>
      <c r="AT75" s="46"/>
      <c r="AU75" s="47"/>
      <c r="AV75" s="46"/>
      <c r="AW75" s="47"/>
      <c r="AX75" s="47"/>
      <c r="AY75" s="47"/>
    </row>
    <row r="76" spans="41:51" s="6" customFormat="1">
      <c r="AO76" s="47"/>
      <c r="AP76" s="46"/>
      <c r="AQ76" s="47"/>
      <c r="AR76" s="47"/>
      <c r="AS76" s="47"/>
      <c r="AT76" s="46"/>
      <c r="AU76" s="47"/>
      <c r="AV76" s="46"/>
      <c r="AW76" s="47"/>
      <c r="AX76" s="47"/>
      <c r="AY76" s="47"/>
    </row>
    <row r="77" spans="41:51" s="6" customFormat="1">
      <c r="AO77" s="47"/>
      <c r="AP77" s="46"/>
      <c r="AQ77" s="47"/>
      <c r="AR77" s="47"/>
      <c r="AS77" s="47"/>
      <c r="AT77" s="46"/>
      <c r="AU77" s="47"/>
      <c r="AV77" s="46"/>
      <c r="AW77" s="47"/>
      <c r="AX77" s="47"/>
      <c r="AY77" s="47"/>
    </row>
  </sheetData>
  <sortState xmlns:xlrd2="http://schemas.microsoft.com/office/spreadsheetml/2017/richdata2" ref="A10:DE28">
    <sortCondition descending="1" ref="C10:C28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L65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302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443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443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443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43" customFormat="1" ht="12" customHeight="1" thickBot="1">
      <c r="A9" s="1389"/>
      <c r="B9" s="1438">
        <v>1</v>
      </c>
      <c r="C9" s="1435"/>
      <c r="D9" s="1391"/>
      <c r="E9" s="1391"/>
      <c r="F9" s="1438">
        <v>2</v>
      </c>
      <c r="G9" s="1439"/>
      <c r="H9" s="1391"/>
      <c r="I9" s="1393"/>
      <c r="J9" s="1430" t="s">
        <v>48</v>
      </c>
      <c r="K9" s="1431"/>
      <c r="L9" s="1434">
        <v>3</v>
      </c>
      <c r="M9" s="1435"/>
      <c r="N9" s="1391"/>
      <c r="O9" s="1391"/>
      <c r="P9" s="1436" t="s">
        <v>53</v>
      </c>
      <c r="Q9" s="1437"/>
      <c r="R9" s="1438">
        <v>4</v>
      </c>
      <c r="S9" s="1439"/>
      <c r="T9" s="1391"/>
      <c r="U9" s="1391"/>
      <c r="V9" s="1430" t="s">
        <v>54</v>
      </c>
      <c r="W9" s="1431"/>
      <c r="X9" s="1438">
        <v>5</v>
      </c>
      <c r="Y9" s="1435"/>
      <c r="Z9" s="1393"/>
      <c r="AA9" s="1393"/>
      <c r="AB9" s="1436" t="s">
        <v>68</v>
      </c>
      <c r="AC9" s="1431"/>
      <c r="AD9" s="1438">
        <v>6</v>
      </c>
      <c r="AE9" s="1435"/>
      <c r="AF9" s="1393"/>
      <c r="AG9" s="1393"/>
      <c r="AH9" s="1436" t="s">
        <v>114</v>
      </c>
      <c r="AI9" s="1431"/>
      <c r="AJ9" s="1432">
        <v>7</v>
      </c>
      <c r="AK9" s="1434"/>
      <c r="AL9" s="1393"/>
      <c r="AM9" s="1393"/>
      <c r="AN9" s="1436" t="s">
        <v>115</v>
      </c>
      <c r="AO9" s="1431"/>
      <c r="AP9" s="1438">
        <v>8</v>
      </c>
      <c r="AQ9" s="1435"/>
      <c r="AR9" s="1393"/>
      <c r="AS9" s="1393"/>
      <c r="AT9" s="1436" t="s">
        <v>116</v>
      </c>
      <c r="AU9" s="1431"/>
      <c r="AV9" s="1438">
        <v>9</v>
      </c>
      <c r="AW9" s="1439"/>
      <c r="AX9" s="1393"/>
      <c r="AY9" s="1393"/>
      <c r="AZ9" s="1430" t="s">
        <v>117</v>
      </c>
      <c r="BA9" s="1431"/>
      <c r="BB9" s="1434">
        <v>10</v>
      </c>
      <c r="BC9" s="1435"/>
      <c r="BD9" s="1393"/>
      <c r="BE9" s="1393"/>
      <c r="BF9" s="1436" t="s">
        <v>118</v>
      </c>
      <c r="BG9" s="1437"/>
      <c r="BH9" s="1438">
        <v>11</v>
      </c>
      <c r="BI9" s="1439"/>
      <c r="BJ9" s="1393"/>
      <c r="BK9" s="1393"/>
      <c r="BL9" s="1436" t="s">
        <v>162</v>
      </c>
      <c r="BM9" s="1437"/>
      <c r="BN9" s="1438">
        <v>12</v>
      </c>
      <c r="BO9" s="1439"/>
      <c r="BP9" s="1393"/>
      <c r="BQ9" s="1393"/>
      <c r="BR9" s="1430" t="s">
        <v>163</v>
      </c>
      <c r="BS9" s="1431"/>
      <c r="BT9" s="1438">
        <v>13</v>
      </c>
      <c r="BU9" s="1435"/>
      <c r="BV9" s="1393"/>
      <c r="BW9" s="1393"/>
      <c r="BX9" s="1436" t="s">
        <v>164</v>
      </c>
      <c r="BY9" s="1431"/>
      <c r="BZ9" s="1438">
        <v>14</v>
      </c>
      <c r="CA9" s="1435"/>
      <c r="CB9" s="1393"/>
      <c r="CC9" s="1393"/>
      <c r="CD9" s="1436" t="s">
        <v>133</v>
      </c>
      <c r="CE9" s="1431"/>
      <c r="CF9" s="1438">
        <v>15</v>
      </c>
      <c r="CG9" s="1439"/>
      <c r="CH9" s="1393"/>
      <c r="CI9" s="1393"/>
      <c r="CJ9" s="1430" t="s">
        <v>134</v>
      </c>
      <c r="CK9" s="1431"/>
      <c r="CL9" s="1434">
        <v>16</v>
      </c>
      <c r="CM9" s="1435"/>
      <c r="CN9" s="1393"/>
      <c r="CO9" s="1393"/>
      <c r="CP9" s="1436" t="s">
        <v>135</v>
      </c>
      <c r="CQ9" s="1437"/>
      <c r="CR9" s="1438">
        <v>17</v>
      </c>
      <c r="CS9" s="1439"/>
      <c r="CT9" s="1393"/>
      <c r="CU9" s="1393"/>
      <c r="CV9" s="1430" t="s">
        <v>137</v>
      </c>
      <c r="CW9" s="1431"/>
      <c r="CX9" s="1438">
        <v>18</v>
      </c>
      <c r="CY9" s="1439"/>
      <c r="CZ9" s="1393"/>
      <c r="DA9" s="1393"/>
      <c r="DB9" s="1430" t="s">
        <v>165</v>
      </c>
      <c r="DC9" s="1431"/>
      <c r="DD9" s="1432">
        <v>19</v>
      </c>
      <c r="DE9" s="1433"/>
    </row>
    <row r="10" spans="1:116" s="752" customFormat="1" ht="19.5" customHeight="1">
      <c r="A10" s="758" t="s">
        <v>291</v>
      </c>
      <c r="B10" s="428">
        <v>57505.45</v>
      </c>
      <c r="C10" s="429">
        <v>63620.14</v>
      </c>
      <c r="D10" s="753">
        <v>6114.6900000000023</v>
      </c>
      <c r="E10" s="388">
        <v>0.10633235632448755</v>
      </c>
      <c r="F10" s="428">
        <v>4892.8900000000003</v>
      </c>
      <c r="G10" s="750">
        <v>5645.17</v>
      </c>
      <c r="H10" s="753">
        <v>752.27999999999975</v>
      </c>
      <c r="I10" s="404">
        <v>0.15374962445507659</v>
      </c>
      <c r="J10" s="743">
        <v>8.5085674488244167E-2</v>
      </c>
      <c r="K10" s="670">
        <v>8.8732435986465921E-2</v>
      </c>
      <c r="L10" s="428">
        <v>-110.09</v>
      </c>
      <c r="M10" s="429">
        <v>20.260000000000002</v>
      </c>
      <c r="N10" s="753">
        <v>130.35</v>
      </c>
      <c r="O10" s="404">
        <v>1.1840312471614134</v>
      </c>
      <c r="P10" s="743">
        <v>-2.2499994890545261E-2</v>
      </c>
      <c r="Q10" s="670">
        <v>3.5889087485407884E-3</v>
      </c>
      <c r="R10" s="428">
        <v>5002.9799999999996</v>
      </c>
      <c r="S10" s="750">
        <v>5624.91</v>
      </c>
      <c r="T10" s="753">
        <v>621.93000000000029</v>
      </c>
      <c r="U10" s="404">
        <v>0.12431191010157953</v>
      </c>
      <c r="V10" s="743">
        <v>1.0224999948905451</v>
      </c>
      <c r="W10" s="670">
        <v>0.99641109125145921</v>
      </c>
      <c r="X10" s="428">
        <v>513.82000000000005</v>
      </c>
      <c r="Y10" s="429">
        <v>435.93</v>
      </c>
      <c r="Z10" s="753">
        <v>-77.890000000000043</v>
      </c>
      <c r="AA10" s="404">
        <v>-0.15159005099061934</v>
      </c>
      <c r="AB10" s="671">
        <v>0.10501360136851635</v>
      </c>
      <c r="AC10" s="670">
        <v>7.7221766572131575E-2</v>
      </c>
      <c r="AD10" s="428">
        <v>4489.16</v>
      </c>
      <c r="AE10" s="429">
        <v>5188.9799999999996</v>
      </c>
      <c r="AF10" s="753">
        <v>699.81999999999971</v>
      </c>
      <c r="AG10" s="404">
        <v>0.15589107984567263</v>
      </c>
      <c r="AH10" s="671">
        <v>0.91748639352202876</v>
      </c>
      <c r="AI10" s="670">
        <v>0.91918932467932757</v>
      </c>
      <c r="AJ10" s="428">
        <v>35723.21</v>
      </c>
      <c r="AK10" s="750">
        <v>29462.25</v>
      </c>
      <c r="AL10" s="753">
        <v>-6260.9599999999991</v>
      </c>
      <c r="AM10" s="404">
        <v>-0.17526308526025514</v>
      </c>
      <c r="AN10" s="671">
        <v>0.62121433707587714</v>
      </c>
      <c r="AO10" s="670">
        <v>0.46309627737380021</v>
      </c>
      <c r="AP10" s="428">
        <v>3498.64</v>
      </c>
      <c r="AQ10" s="429">
        <v>2484.11</v>
      </c>
      <c r="AR10" s="753">
        <v>-1014.5299999999997</v>
      </c>
      <c r="AS10" s="404">
        <v>-0.28997839160359445</v>
      </c>
      <c r="AT10" s="671">
        <v>0.71504570918209887</v>
      </c>
      <c r="AU10" s="670">
        <v>0.44004166393571853</v>
      </c>
      <c r="AV10" s="428">
        <v>2047.67</v>
      </c>
      <c r="AW10" s="750">
        <v>373.98</v>
      </c>
      <c r="AX10" s="753">
        <v>-1673.69</v>
      </c>
      <c r="AY10" s="404">
        <v>-0.81736314933558629</v>
      </c>
      <c r="AZ10" s="671">
        <v>0.5852759929572634</v>
      </c>
      <c r="BA10" s="670">
        <v>0.15054888873681116</v>
      </c>
      <c r="BB10" s="428">
        <v>5546.31</v>
      </c>
      <c r="BC10" s="429">
        <v>2858.09</v>
      </c>
      <c r="BD10" s="753">
        <v>-2688.2200000000003</v>
      </c>
      <c r="BE10" s="404">
        <v>-0.48468621479866797</v>
      </c>
      <c r="BF10" s="671">
        <v>1.1086012736409101</v>
      </c>
      <c r="BG10" s="670">
        <v>0.50811301869718806</v>
      </c>
      <c r="BH10" s="428">
        <v>5546.31</v>
      </c>
      <c r="BI10" s="429">
        <v>2858.09</v>
      </c>
      <c r="BJ10" s="753">
        <v>-2688.2200000000003</v>
      </c>
      <c r="BK10" s="404">
        <v>-0.48468621479866797</v>
      </c>
      <c r="BL10" s="671">
        <v>1.2354894902387086</v>
      </c>
      <c r="BM10" s="670">
        <v>0.55079996454023727</v>
      </c>
      <c r="BN10" s="428">
        <v>5605.62</v>
      </c>
      <c r="BO10" s="429">
        <v>6812.73</v>
      </c>
      <c r="BP10" s="753">
        <v>1207.1099999999997</v>
      </c>
      <c r="BQ10" s="404">
        <v>0.21533924882528599</v>
      </c>
      <c r="BR10" s="671">
        <v>9.7479804088134253E-2</v>
      </c>
      <c r="BS10" s="670">
        <v>0.10708448613913769</v>
      </c>
      <c r="BT10" s="428">
        <v>-11792.77</v>
      </c>
      <c r="BU10" s="750">
        <v>-12918.87</v>
      </c>
      <c r="BV10" s="753">
        <v>-1126.1000000000004</v>
      </c>
      <c r="BW10" s="404">
        <v>-9.5490711681818635E-2</v>
      </c>
      <c r="BX10" s="671">
        <v>-2.626943570734837</v>
      </c>
      <c r="BY10" s="670">
        <v>-2.48967427124406</v>
      </c>
      <c r="BZ10" s="428">
        <v>0</v>
      </c>
      <c r="CA10" s="429">
        <v>0</v>
      </c>
      <c r="CB10" s="753">
        <v>0</v>
      </c>
      <c r="CC10" s="404">
        <v>0</v>
      </c>
      <c r="CD10" s="671">
        <v>0</v>
      </c>
      <c r="CE10" s="670">
        <v>0</v>
      </c>
      <c r="CF10" s="428">
        <v>8189.38</v>
      </c>
      <c r="CG10" s="750">
        <v>5966.79</v>
      </c>
      <c r="CH10" s="753">
        <v>-2222.59</v>
      </c>
      <c r="CI10" s="404">
        <v>-0.27139905585038188</v>
      </c>
      <c r="CJ10" s="671">
        <v>1.8242566538060574</v>
      </c>
      <c r="CK10" s="670">
        <v>1.1498965114531181</v>
      </c>
      <c r="CL10" s="428">
        <v>7269.57</v>
      </c>
      <c r="CM10" s="750">
        <v>7542.97</v>
      </c>
      <c r="CN10" s="753">
        <v>273.40000000000055</v>
      </c>
      <c r="CO10" s="404">
        <v>3.7608826931991926E-2</v>
      </c>
      <c r="CP10" s="671">
        <v>1.6193608603836798</v>
      </c>
      <c r="CQ10" s="670">
        <v>1.4536517774206108</v>
      </c>
      <c r="CR10" s="428">
        <v>154.94</v>
      </c>
      <c r="CS10" s="750">
        <v>49.13</v>
      </c>
      <c r="CT10" s="753">
        <v>-105.81</v>
      </c>
      <c r="CU10" s="404">
        <v>-0.68290951336001038</v>
      </c>
      <c r="CV10" s="671">
        <v>3.4514252109526057E-2</v>
      </c>
      <c r="CW10" s="670">
        <v>9.4681421011451206E-3</v>
      </c>
      <c r="CX10" s="428">
        <v>-4878.2700000000004</v>
      </c>
      <c r="CY10" s="750">
        <v>1690.87</v>
      </c>
      <c r="CZ10" s="753">
        <v>6569.14</v>
      </c>
      <c r="DA10" s="404">
        <v>1.3466126311171789</v>
      </c>
      <c r="DB10" s="671">
        <v>-8.4831437715903457E-2</v>
      </c>
      <c r="DC10" s="670">
        <v>2.657759005245823E-2</v>
      </c>
      <c r="DD10" s="853">
        <v>2.0866799133913698</v>
      </c>
      <c r="DE10" s="848">
        <v>0.67414212427105147</v>
      </c>
      <c r="DF10" s="788"/>
    </row>
    <row r="11" spans="1:116" s="752" customFormat="1" ht="19.5" customHeight="1">
      <c r="A11" s="758" t="s">
        <v>5</v>
      </c>
      <c r="B11" s="428">
        <v>23458.240000000002</v>
      </c>
      <c r="C11" s="429">
        <v>28755.3</v>
      </c>
      <c r="D11" s="753">
        <v>5297.0599999999977</v>
      </c>
      <c r="E11" s="388">
        <v>0.22580807426303071</v>
      </c>
      <c r="F11" s="428">
        <v>6257.27</v>
      </c>
      <c r="G11" s="750">
        <v>7509.08</v>
      </c>
      <c r="H11" s="753">
        <v>1251.8099999999995</v>
      </c>
      <c r="I11" s="404">
        <v>0.2000568938211072</v>
      </c>
      <c r="J11" s="743">
        <v>0.26674081260998267</v>
      </c>
      <c r="K11" s="670">
        <v>0.26113725121977516</v>
      </c>
      <c r="L11" s="428">
        <v>811.75</v>
      </c>
      <c r="M11" s="429">
        <v>268.33999999999997</v>
      </c>
      <c r="N11" s="753">
        <v>-543.41000000000008</v>
      </c>
      <c r="O11" s="404">
        <v>-0.66943024330150913</v>
      </c>
      <c r="P11" s="743">
        <v>0.12972909911191302</v>
      </c>
      <c r="Q11" s="670">
        <v>3.5735403005428094E-2</v>
      </c>
      <c r="R11" s="428">
        <v>5445.52</v>
      </c>
      <c r="S11" s="750">
        <v>7240.74</v>
      </c>
      <c r="T11" s="753">
        <v>1795.2199999999993</v>
      </c>
      <c r="U11" s="404">
        <v>0.32966915923548151</v>
      </c>
      <c r="V11" s="743">
        <v>0.87027090088808701</v>
      </c>
      <c r="W11" s="670">
        <v>0.9642645969945719</v>
      </c>
      <c r="X11" s="428">
        <v>925.76</v>
      </c>
      <c r="Y11" s="429">
        <v>1076.3800000000001</v>
      </c>
      <c r="Z11" s="753">
        <v>150.62000000000012</v>
      </c>
      <c r="AA11" s="404">
        <v>0.1626987556170067</v>
      </c>
      <c r="AB11" s="671">
        <v>0.14794950513562624</v>
      </c>
      <c r="AC11" s="670">
        <v>0.14334379178274836</v>
      </c>
      <c r="AD11" s="428">
        <v>4519.76</v>
      </c>
      <c r="AE11" s="429">
        <v>6164.36</v>
      </c>
      <c r="AF11" s="753">
        <v>1644.5999999999995</v>
      </c>
      <c r="AG11" s="404">
        <v>0.36386887799352163</v>
      </c>
      <c r="AH11" s="671">
        <v>0.72232139575246068</v>
      </c>
      <c r="AI11" s="670">
        <v>0.82092080521182353</v>
      </c>
      <c r="AJ11" s="428">
        <v>22676.799999999999</v>
      </c>
      <c r="AK11" s="750">
        <v>15848.92</v>
      </c>
      <c r="AL11" s="753">
        <v>-6827.8799999999992</v>
      </c>
      <c r="AM11" s="404">
        <v>-0.30109539264799262</v>
      </c>
      <c r="AN11" s="671">
        <v>0.96668803797727354</v>
      </c>
      <c r="AO11" s="670">
        <v>0.5511651765065918</v>
      </c>
      <c r="AP11" s="428">
        <v>5673.15</v>
      </c>
      <c r="AQ11" s="429">
        <v>2538.83</v>
      </c>
      <c r="AR11" s="753">
        <v>-3134.3199999999997</v>
      </c>
      <c r="AS11" s="404">
        <v>-0.55248318835215005</v>
      </c>
      <c r="AT11" s="671">
        <v>0.90664938543486207</v>
      </c>
      <c r="AU11" s="670">
        <v>0.33810133864601255</v>
      </c>
      <c r="AV11" s="428">
        <v>-1516.68</v>
      </c>
      <c r="AW11" s="750">
        <v>2067.9299999999998</v>
      </c>
      <c r="AX11" s="753">
        <v>3584.6099999999997</v>
      </c>
      <c r="AY11" s="404">
        <v>2.363458343223356</v>
      </c>
      <c r="AZ11" s="671">
        <v>-0.26734353930356153</v>
      </c>
      <c r="BA11" s="670">
        <v>0.81452086197185314</v>
      </c>
      <c r="BB11" s="428">
        <v>4156.47</v>
      </c>
      <c r="BC11" s="429">
        <v>4606.76</v>
      </c>
      <c r="BD11" s="753">
        <v>450.28999999999996</v>
      </c>
      <c r="BE11" s="404">
        <v>0.10833471671875412</v>
      </c>
      <c r="BF11" s="671">
        <v>0.76328247807371929</v>
      </c>
      <c r="BG11" s="670">
        <v>0.63622778887240816</v>
      </c>
      <c r="BH11" s="428">
        <v>4156.47</v>
      </c>
      <c r="BI11" s="429">
        <v>4606.76</v>
      </c>
      <c r="BJ11" s="753">
        <v>450.28999999999996</v>
      </c>
      <c r="BK11" s="404">
        <v>0.10833471671875412</v>
      </c>
      <c r="BL11" s="671">
        <v>0.91962183832769884</v>
      </c>
      <c r="BM11" s="670">
        <v>0.7473217008740568</v>
      </c>
      <c r="BN11" s="428">
        <v>2070.56</v>
      </c>
      <c r="BO11" s="429">
        <v>2530.09</v>
      </c>
      <c r="BP11" s="753">
        <v>459.5300000000002</v>
      </c>
      <c r="BQ11" s="404">
        <v>0.22193512866084547</v>
      </c>
      <c r="BR11" s="671">
        <v>8.8265786350553141E-2</v>
      </c>
      <c r="BS11" s="670">
        <v>8.7986910239155919E-2</v>
      </c>
      <c r="BT11" s="428">
        <v>-2047.15</v>
      </c>
      <c r="BU11" s="750">
        <v>-1101.6300000000001</v>
      </c>
      <c r="BV11" s="753">
        <v>945.52</v>
      </c>
      <c r="BW11" s="404">
        <v>0.46187138216544948</v>
      </c>
      <c r="BX11" s="671">
        <v>-0.45293334159335896</v>
      </c>
      <c r="BY11" s="670">
        <v>-0.17870954973427902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2642.94</v>
      </c>
      <c r="CG11" s="750">
        <v>2704.71</v>
      </c>
      <c r="CH11" s="753">
        <v>61.769999999999982</v>
      </c>
      <c r="CI11" s="404">
        <v>2.3371699698063512E-2</v>
      </c>
      <c r="CJ11" s="671">
        <v>0.58475228773209198</v>
      </c>
      <c r="CK11" s="670">
        <v>0.43876574372684274</v>
      </c>
      <c r="CL11" s="428">
        <v>2927.97</v>
      </c>
      <c r="CM11" s="429">
        <v>3009.67</v>
      </c>
      <c r="CN11" s="753">
        <v>81.700000000000273</v>
      </c>
      <c r="CO11" s="404">
        <v>2.7903291358859647E-2</v>
      </c>
      <c r="CP11" s="671">
        <v>0.64781537072764916</v>
      </c>
      <c r="CQ11" s="670">
        <v>0.48823722170671413</v>
      </c>
      <c r="CR11" s="428">
        <v>-255.61</v>
      </c>
      <c r="CS11" s="750">
        <v>193.02</v>
      </c>
      <c r="CT11" s="753">
        <v>448.63</v>
      </c>
      <c r="CU11" s="404">
        <v>1.755134775634756</v>
      </c>
      <c r="CV11" s="671">
        <v>-5.6553887817052235E-2</v>
      </c>
      <c r="CW11" s="670">
        <v>3.1312253015722644E-2</v>
      </c>
      <c r="CX11" s="428">
        <v>-2904.86</v>
      </c>
      <c r="CY11" s="750">
        <v>-3248.17</v>
      </c>
      <c r="CZ11" s="753">
        <v>-343.30999999999995</v>
      </c>
      <c r="DA11" s="404">
        <v>-0.11818469736923636</v>
      </c>
      <c r="DB11" s="671">
        <v>-0.12383111435470009</v>
      </c>
      <c r="DC11" s="670">
        <v>-0.11295900234043811</v>
      </c>
      <c r="DD11" s="853">
        <v>1.6427022673770288</v>
      </c>
      <c r="DE11" s="848">
        <v>1.5269273695890573</v>
      </c>
      <c r="DF11" s="757"/>
      <c r="DG11" s="754"/>
    </row>
    <row r="12" spans="1:116" s="752" customFormat="1" ht="19.5" customHeight="1">
      <c r="A12" s="758" t="s">
        <v>292</v>
      </c>
      <c r="B12" s="428">
        <v>10845.52</v>
      </c>
      <c r="C12" s="429">
        <v>11931.98</v>
      </c>
      <c r="D12" s="753">
        <v>1086.4599999999991</v>
      </c>
      <c r="E12" s="388">
        <v>0.10017592517463424</v>
      </c>
      <c r="F12" s="428">
        <v>2089.4</v>
      </c>
      <c r="G12" s="750">
        <v>2304.69</v>
      </c>
      <c r="H12" s="753">
        <v>215.28999999999996</v>
      </c>
      <c r="I12" s="404">
        <v>0.10303914999521392</v>
      </c>
      <c r="J12" s="743">
        <v>0.19265097478037013</v>
      </c>
      <c r="K12" s="670">
        <v>0.19315235191477023</v>
      </c>
      <c r="L12" s="428">
        <v>37.19</v>
      </c>
      <c r="M12" s="429">
        <v>55.14</v>
      </c>
      <c r="N12" s="753">
        <v>17.950000000000003</v>
      </c>
      <c r="O12" s="404">
        <v>0.48265662812584037</v>
      </c>
      <c r="P12" s="743">
        <v>1.7799368239686031E-2</v>
      </c>
      <c r="Q12" s="670">
        <v>2.3925126589693192E-2</v>
      </c>
      <c r="R12" s="428">
        <v>2052.21</v>
      </c>
      <c r="S12" s="750">
        <v>2249.56</v>
      </c>
      <c r="T12" s="753">
        <v>197.34999999999991</v>
      </c>
      <c r="U12" s="404">
        <v>9.6164622528883456E-2</v>
      </c>
      <c r="V12" s="743">
        <v>0.98220063176031391</v>
      </c>
      <c r="W12" s="670">
        <v>0.97607921238865092</v>
      </c>
      <c r="X12" s="428">
        <v>167.3</v>
      </c>
      <c r="Y12" s="429">
        <v>1072.54</v>
      </c>
      <c r="Z12" s="753">
        <v>905.24</v>
      </c>
      <c r="AA12" s="404">
        <v>5.4108786610878656</v>
      </c>
      <c r="AB12" s="671">
        <v>8.0070833732171914E-2</v>
      </c>
      <c r="AC12" s="670">
        <v>0.46537278332443838</v>
      </c>
      <c r="AD12" s="428">
        <v>1884.91</v>
      </c>
      <c r="AE12" s="429">
        <v>1177.02</v>
      </c>
      <c r="AF12" s="753">
        <v>-707.8900000000001</v>
      </c>
      <c r="AG12" s="404">
        <v>-0.37555639261290996</v>
      </c>
      <c r="AH12" s="671">
        <v>0.90212979802814208</v>
      </c>
      <c r="AI12" s="670">
        <v>0.51070642906421249</v>
      </c>
      <c r="AJ12" s="428">
        <v>4442.88</v>
      </c>
      <c r="AK12" s="750">
        <v>26777.9</v>
      </c>
      <c r="AL12" s="753">
        <v>22335.02</v>
      </c>
      <c r="AM12" s="404">
        <v>5.0271490564678762</v>
      </c>
      <c r="AN12" s="671">
        <v>0.40965117394094519</v>
      </c>
      <c r="AO12" s="670">
        <v>2.2442126118213408</v>
      </c>
      <c r="AP12" s="428">
        <v>866.36</v>
      </c>
      <c r="AQ12" s="429">
        <v>2386.3200000000002</v>
      </c>
      <c r="AR12" s="753">
        <v>1519.96</v>
      </c>
      <c r="AS12" s="404">
        <v>1.7544207950505564</v>
      </c>
      <c r="AT12" s="671">
        <v>0.41464535273284198</v>
      </c>
      <c r="AU12" s="670">
        <v>1.0354190802233707</v>
      </c>
      <c r="AV12" s="428">
        <v>-921.22</v>
      </c>
      <c r="AW12" s="750">
        <v>-3002.99</v>
      </c>
      <c r="AX12" s="753">
        <v>-2081.7699999999995</v>
      </c>
      <c r="AY12" s="404">
        <v>-2.2597967912116537</v>
      </c>
      <c r="AZ12" s="671">
        <v>-1.0633224063899533</v>
      </c>
      <c r="BA12" s="670">
        <v>-1.2584188206108149</v>
      </c>
      <c r="BB12" s="428">
        <v>-54.86</v>
      </c>
      <c r="BC12" s="429">
        <v>-616.66999999999996</v>
      </c>
      <c r="BD12" s="753">
        <v>-561.80999999999995</v>
      </c>
      <c r="BE12" s="404">
        <v>-10.240794750273423</v>
      </c>
      <c r="BF12" s="671">
        <v>-2.6732157040458823E-2</v>
      </c>
      <c r="BG12" s="670">
        <v>-0.27412916303632712</v>
      </c>
      <c r="BH12" s="428">
        <v>-54.86</v>
      </c>
      <c r="BI12" s="429">
        <v>-616.66999999999996</v>
      </c>
      <c r="BJ12" s="753">
        <v>-561.80999999999995</v>
      </c>
      <c r="BK12" s="404">
        <v>-10.240794750273423</v>
      </c>
      <c r="BL12" s="671">
        <v>-2.9104837896769604E-2</v>
      </c>
      <c r="BM12" s="670">
        <v>-0.52392482710574162</v>
      </c>
      <c r="BN12" s="428">
        <v>1045.57</v>
      </c>
      <c r="BO12" s="429">
        <v>1569.22</v>
      </c>
      <c r="BP12" s="753">
        <v>523.65000000000009</v>
      </c>
      <c r="BQ12" s="404">
        <v>0.50082729994165875</v>
      </c>
      <c r="BR12" s="671">
        <v>9.6405704844027759E-2</v>
      </c>
      <c r="BS12" s="670">
        <v>0.13151379737478608</v>
      </c>
      <c r="BT12" s="428">
        <v>-1448.01</v>
      </c>
      <c r="BU12" s="750">
        <v>-1747.46</v>
      </c>
      <c r="BV12" s="753">
        <v>-299.45000000000005</v>
      </c>
      <c r="BW12" s="404">
        <v>-0.2068010580037431</v>
      </c>
      <c r="BX12" s="671">
        <v>-0.7682117448578446</v>
      </c>
      <c r="BY12" s="670">
        <v>-1.4846476695383257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2068.44</v>
      </c>
      <c r="CG12" s="750">
        <v>2407.5</v>
      </c>
      <c r="CH12" s="753">
        <v>339.05999999999995</v>
      </c>
      <c r="CI12" s="404">
        <v>0.16392063584150371</v>
      </c>
      <c r="CJ12" s="671">
        <v>1.0973680440975961</v>
      </c>
      <c r="CK12" s="670">
        <v>2.0454197889585566</v>
      </c>
      <c r="CL12" s="428">
        <v>4054.87</v>
      </c>
      <c r="CM12" s="429">
        <v>4067.38</v>
      </c>
      <c r="CN12" s="753">
        <v>12.510000000000218</v>
      </c>
      <c r="CO12" s="404">
        <v>3.0851790562953234E-3</v>
      </c>
      <c r="CP12" s="671">
        <v>2.1512273795565835</v>
      </c>
      <c r="CQ12" s="670">
        <v>3.4556592071502608</v>
      </c>
      <c r="CR12" s="428">
        <v>-15.29</v>
      </c>
      <c r="CS12" s="750">
        <v>124.42</v>
      </c>
      <c r="CT12" s="753">
        <v>139.71</v>
      </c>
      <c r="CU12" s="404">
        <v>9.1373446697187717</v>
      </c>
      <c r="CV12" s="671">
        <v>-8.1117931360117981E-3</v>
      </c>
      <c r="CW12" s="670">
        <v>0.10570763453467232</v>
      </c>
      <c r="CX12" s="428">
        <v>-2720.25</v>
      </c>
      <c r="CY12" s="750">
        <v>-3058.16</v>
      </c>
      <c r="CZ12" s="753">
        <v>-337.90999999999985</v>
      </c>
      <c r="DA12" s="404">
        <v>-0.12422020034923255</v>
      </c>
      <c r="DB12" s="671">
        <v>-0.25081784921331574</v>
      </c>
      <c r="DC12" s="670">
        <v>-0.25629945742450122</v>
      </c>
      <c r="DD12" s="853">
        <v>2.4431670477635534</v>
      </c>
      <c r="DE12" s="848">
        <v>3.5982226300317754</v>
      </c>
      <c r="DF12" s="757"/>
      <c r="DG12" s="754"/>
    </row>
    <row r="13" spans="1:116" s="752" customFormat="1" ht="19.5" customHeight="1">
      <c r="A13" s="758" t="s">
        <v>23</v>
      </c>
      <c r="B13" s="428">
        <v>3037.76</v>
      </c>
      <c r="C13" s="429">
        <v>3621.47</v>
      </c>
      <c r="D13" s="753">
        <v>583.70999999999958</v>
      </c>
      <c r="E13" s="388">
        <v>0.19215145370272818</v>
      </c>
      <c r="F13" s="428">
        <v>5.64</v>
      </c>
      <c r="G13" s="750">
        <v>0</v>
      </c>
      <c r="H13" s="753">
        <v>-5.64</v>
      </c>
      <c r="I13" s="404">
        <v>-1</v>
      </c>
      <c r="J13" s="743">
        <v>1.85663120193827E-3</v>
      </c>
      <c r="K13" s="670">
        <v>0</v>
      </c>
      <c r="L13" s="428">
        <v>-43.86</v>
      </c>
      <c r="M13" s="429">
        <v>-22.08</v>
      </c>
      <c r="N13" s="753">
        <v>21.78</v>
      </c>
      <c r="O13" s="404">
        <v>0.49658002735978113</v>
      </c>
      <c r="P13" s="743">
        <v>-7.7765957446808516</v>
      </c>
      <c r="Q13" s="670" t="s">
        <v>488</v>
      </c>
      <c r="R13" s="428">
        <v>49.5</v>
      </c>
      <c r="S13" s="750">
        <v>22.08</v>
      </c>
      <c r="T13" s="753">
        <v>-27.42</v>
      </c>
      <c r="U13" s="404">
        <v>-0.55393939393939395</v>
      </c>
      <c r="V13" s="743">
        <v>8.7765957446808507</v>
      </c>
      <c r="W13" s="670" t="s">
        <v>488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 t="s">
        <v>488</v>
      </c>
      <c r="AD13" s="428">
        <v>49.5</v>
      </c>
      <c r="AE13" s="429">
        <v>22.08</v>
      </c>
      <c r="AF13" s="753">
        <v>-27.42</v>
      </c>
      <c r="AG13" s="404">
        <v>-0.55393939393939395</v>
      </c>
      <c r="AH13" s="671">
        <v>8.7765957446808507</v>
      </c>
      <c r="AI13" s="670" t="s">
        <v>488</v>
      </c>
      <c r="AJ13" s="428">
        <v>6375.15</v>
      </c>
      <c r="AK13" s="750">
        <v>1064.92</v>
      </c>
      <c r="AL13" s="753">
        <v>-5310.23</v>
      </c>
      <c r="AM13" s="404">
        <v>-0.83295765589829251</v>
      </c>
      <c r="AN13" s="671">
        <v>2.0986351785526174</v>
      </c>
      <c r="AO13" s="670">
        <v>0.29405738553681243</v>
      </c>
      <c r="AP13" s="428">
        <v>29.3</v>
      </c>
      <c r="AQ13" s="429">
        <v>-5.22</v>
      </c>
      <c r="AR13" s="753">
        <v>-34.520000000000003</v>
      </c>
      <c r="AS13" s="404">
        <v>-1.1781569965870309</v>
      </c>
      <c r="AT13" s="671">
        <v>5.1950354609929086</v>
      </c>
      <c r="AU13" s="670" t="s">
        <v>488</v>
      </c>
      <c r="AV13" s="428">
        <v>40.39</v>
      </c>
      <c r="AW13" s="750">
        <v>-29.51</v>
      </c>
      <c r="AX13" s="753">
        <v>-69.900000000000006</v>
      </c>
      <c r="AY13" s="404">
        <v>-1.7306263926714534</v>
      </c>
      <c r="AZ13" s="671">
        <v>1.3784982935153582</v>
      </c>
      <c r="BA13" s="670" t="s">
        <v>488</v>
      </c>
      <c r="BB13" s="428">
        <v>69.69</v>
      </c>
      <c r="BC13" s="429">
        <v>-34.729999999999997</v>
      </c>
      <c r="BD13" s="753">
        <v>-104.41999999999999</v>
      </c>
      <c r="BE13" s="404">
        <v>-1.4983498349834983</v>
      </c>
      <c r="BF13" s="671">
        <v>1.4078787878787877</v>
      </c>
      <c r="BG13" s="670">
        <v>-1.5729166666666667</v>
      </c>
      <c r="BH13" s="428">
        <v>69.69</v>
      </c>
      <c r="BI13" s="429">
        <v>-34.729999999999997</v>
      </c>
      <c r="BJ13" s="753">
        <v>-104.41999999999999</v>
      </c>
      <c r="BK13" s="404">
        <v>-1.4983498349834983</v>
      </c>
      <c r="BL13" s="671">
        <v>1.4078787878787877</v>
      </c>
      <c r="BM13" s="670">
        <v>-1.5729166666666667</v>
      </c>
      <c r="BN13" s="428">
        <v>6.76</v>
      </c>
      <c r="BO13" s="429">
        <v>7.63</v>
      </c>
      <c r="BP13" s="753">
        <v>0.87000000000000011</v>
      </c>
      <c r="BQ13" s="404">
        <v>0.12869822485207102</v>
      </c>
      <c r="BR13" s="671">
        <v>2.2253239228905508E-3</v>
      </c>
      <c r="BS13" s="670">
        <v>2.1068792506910177E-3</v>
      </c>
      <c r="BT13" s="428">
        <v>-223.06</v>
      </c>
      <c r="BU13" s="750">
        <v>-268.77999999999997</v>
      </c>
      <c r="BV13" s="753">
        <v>-45.71999999999997</v>
      </c>
      <c r="BW13" s="404">
        <v>-0.20496727337935969</v>
      </c>
      <c r="BX13" s="671">
        <v>-4.5062626262626262</v>
      </c>
      <c r="BY13" s="670">
        <v>-12.173007246376811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16.93</v>
      </c>
      <c r="CG13" s="750">
        <v>38.79</v>
      </c>
      <c r="CH13" s="753">
        <v>21.86</v>
      </c>
      <c r="CI13" s="404">
        <v>1.2911990549320733</v>
      </c>
      <c r="CJ13" s="671">
        <v>0.342020202020202</v>
      </c>
      <c r="CK13" s="670">
        <v>1.7567934782608696</v>
      </c>
      <c r="CL13" s="428">
        <v>68.28</v>
      </c>
      <c r="CM13" s="429">
        <v>83.13</v>
      </c>
      <c r="CN13" s="753">
        <v>14.849999999999994</v>
      </c>
      <c r="CO13" s="404">
        <v>0.21748681898066774</v>
      </c>
      <c r="CP13" s="671">
        <v>1.3793939393939394</v>
      </c>
      <c r="CQ13" s="670">
        <v>3.7649456521739131</v>
      </c>
      <c r="CR13" s="428">
        <v>8.42</v>
      </c>
      <c r="CS13" s="750">
        <v>-2.06</v>
      </c>
      <c r="CT13" s="753">
        <v>-10.48</v>
      </c>
      <c r="CU13" s="404">
        <v>-1.2446555819477436</v>
      </c>
      <c r="CV13" s="671">
        <v>0.17010101010101009</v>
      </c>
      <c r="CW13" s="670">
        <v>-9.3297101449275374E-2</v>
      </c>
      <c r="CX13" s="428">
        <v>109.23</v>
      </c>
      <c r="CY13" s="750">
        <v>205.73</v>
      </c>
      <c r="CZ13" s="753">
        <v>96.499999999999986</v>
      </c>
      <c r="DA13" s="404">
        <v>0.88345692575299806</v>
      </c>
      <c r="DB13" s="671">
        <v>3.5957415990730011E-2</v>
      </c>
      <c r="DC13" s="670">
        <v>5.6808423098907351E-2</v>
      </c>
      <c r="DD13" s="853">
        <v>-1.2066666666666666</v>
      </c>
      <c r="DE13" s="848">
        <v>-8.3174818840579725</v>
      </c>
      <c r="DF13" s="757"/>
      <c r="DG13" s="754"/>
    </row>
    <row r="14" spans="1:116" s="752" customFormat="1" ht="19.5" customHeight="1">
      <c r="A14" s="758" t="s">
        <v>507</v>
      </c>
      <c r="B14" s="428">
        <v>0</v>
      </c>
      <c r="C14" s="429">
        <v>3217.08</v>
      </c>
      <c r="D14" s="753">
        <v>3217.08</v>
      </c>
      <c r="E14" s="388" t="s">
        <v>490</v>
      </c>
      <c r="F14" s="428">
        <v>0</v>
      </c>
      <c r="G14" s="750">
        <v>160.85</v>
      </c>
      <c r="H14" s="753">
        <v>160.85</v>
      </c>
      <c r="I14" s="404" t="s">
        <v>514</v>
      </c>
      <c r="J14" s="743" t="s">
        <v>488</v>
      </c>
      <c r="K14" s="670">
        <v>4.999875663645293E-2</v>
      </c>
      <c r="L14" s="428">
        <v>0</v>
      </c>
      <c r="M14" s="429">
        <v>152</v>
      </c>
      <c r="N14" s="753">
        <v>152</v>
      </c>
      <c r="O14" s="404" t="s">
        <v>490</v>
      </c>
      <c r="P14" s="743" t="s">
        <v>488</v>
      </c>
      <c r="Q14" s="670">
        <v>0.94497979483991301</v>
      </c>
      <c r="R14" s="428">
        <v>0</v>
      </c>
      <c r="S14" s="750">
        <v>8.86</v>
      </c>
      <c r="T14" s="753">
        <v>8.86</v>
      </c>
      <c r="U14" s="404" t="s">
        <v>490</v>
      </c>
      <c r="V14" s="743" t="s">
        <v>488</v>
      </c>
      <c r="W14" s="670">
        <v>5.5082374883431769E-2</v>
      </c>
      <c r="X14" s="428">
        <v>0</v>
      </c>
      <c r="Y14" s="429">
        <v>0</v>
      </c>
      <c r="Z14" s="753">
        <v>0</v>
      </c>
      <c r="AA14" s="404">
        <v>0</v>
      </c>
      <c r="AB14" s="671" t="s">
        <v>488</v>
      </c>
      <c r="AC14" s="670">
        <v>0</v>
      </c>
      <c r="AD14" s="428">
        <v>0</v>
      </c>
      <c r="AE14" s="429">
        <v>8.86</v>
      </c>
      <c r="AF14" s="753">
        <v>8.86</v>
      </c>
      <c r="AG14" s="404" t="s">
        <v>490</v>
      </c>
      <c r="AH14" s="671" t="s">
        <v>488</v>
      </c>
      <c r="AI14" s="670">
        <v>5.5082374883431769E-2</v>
      </c>
      <c r="AJ14" s="428">
        <v>0</v>
      </c>
      <c r="AK14" s="750">
        <v>0</v>
      </c>
      <c r="AL14" s="753">
        <v>0</v>
      </c>
      <c r="AM14" s="404">
        <v>0</v>
      </c>
      <c r="AN14" s="671" t="s">
        <v>488</v>
      </c>
      <c r="AO14" s="670">
        <v>0</v>
      </c>
      <c r="AP14" s="428">
        <v>0</v>
      </c>
      <c r="AQ14" s="429">
        <v>0</v>
      </c>
      <c r="AR14" s="753">
        <v>0</v>
      </c>
      <c r="AS14" s="404">
        <v>0</v>
      </c>
      <c r="AT14" s="671" t="s">
        <v>488</v>
      </c>
      <c r="AU14" s="670">
        <v>0</v>
      </c>
      <c r="AV14" s="428">
        <v>0</v>
      </c>
      <c r="AW14" s="750">
        <v>80.709999999999994</v>
      </c>
      <c r="AX14" s="753">
        <v>80.709999999999994</v>
      </c>
      <c r="AY14" s="404" t="s">
        <v>490</v>
      </c>
      <c r="AZ14" s="671" t="s">
        <v>488</v>
      </c>
      <c r="BA14" s="670" t="s">
        <v>488</v>
      </c>
      <c r="BB14" s="428">
        <v>0</v>
      </c>
      <c r="BC14" s="429">
        <v>80.709999999999994</v>
      </c>
      <c r="BD14" s="753">
        <v>80.709999999999994</v>
      </c>
      <c r="BE14" s="404" t="s">
        <v>490</v>
      </c>
      <c r="BF14" s="671" t="s">
        <v>488</v>
      </c>
      <c r="BG14" s="670">
        <v>9.1094808126410829</v>
      </c>
      <c r="BH14" s="428">
        <v>0</v>
      </c>
      <c r="BI14" s="429">
        <v>80.709999999999994</v>
      </c>
      <c r="BJ14" s="753">
        <v>80.709999999999994</v>
      </c>
      <c r="BK14" s="404" t="s">
        <v>490</v>
      </c>
      <c r="BL14" s="671" t="s">
        <v>488</v>
      </c>
      <c r="BM14" s="670">
        <v>9.1094808126410829</v>
      </c>
      <c r="BN14" s="428">
        <v>0</v>
      </c>
      <c r="BO14" s="429">
        <v>53.15</v>
      </c>
      <c r="BP14" s="753">
        <v>53.15</v>
      </c>
      <c r="BQ14" s="404" t="s">
        <v>490</v>
      </c>
      <c r="BR14" s="671" t="s">
        <v>488</v>
      </c>
      <c r="BS14" s="670">
        <v>1.6521193131659766E-2</v>
      </c>
      <c r="BT14" s="428">
        <v>0</v>
      </c>
      <c r="BU14" s="750">
        <v>-417</v>
      </c>
      <c r="BV14" s="753">
        <v>-417</v>
      </c>
      <c r="BW14" s="404" t="s">
        <v>490</v>
      </c>
      <c r="BX14" s="671" t="s">
        <v>488</v>
      </c>
      <c r="BY14" s="670">
        <v>-47.065462753950342</v>
      </c>
      <c r="BZ14" s="428">
        <v>0</v>
      </c>
      <c r="CA14" s="429">
        <v>0</v>
      </c>
      <c r="CB14" s="753">
        <v>0</v>
      </c>
      <c r="CC14" s="404">
        <v>0</v>
      </c>
      <c r="CD14" s="671" t="s">
        <v>488</v>
      </c>
      <c r="CE14" s="670">
        <v>0</v>
      </c>
      <c r="CF14" s="428">
        <v>0</v>
      </c>
      <c r="CG14" s="750">
        <v>0</v>
      </c>
      <c r="CH14" s="753">
        <v>0</v>
      </c>
      <c r="CI14" s="404">
        <v>0</v>
      </c>
      <c r="CJ14" s="671" t="s">
        <v>488</v>
      </c>
      <c r="CK14" s="670">
        <v>0</v>
      </c>
      <c r="CL14" s="428">
        <v>0</v>
      </c>
      <c r="CM14" s="429">
        <v>0</v>
      </c>
      <c r="CN14" s="753">
        <v>0</v>
      </c>
      <c r="CO14" s="404">
        <v>0</v>
      </c>
      <c r="CP14" s="671" t="s">
        <v>488</v>
      </c>
      <c r="CQ14" s="670">
        <v>0</v>
      </c>
      <c r="CR14" s="428">
        <v>0</v>
      </c>
      <c r="CS14" s="750">
        <v>0.1</v>
      </c>
      <c r="CT14" s="753">
        <v>0.1</v>
      </c>
      <c r="CU14" s="404" t="s">
        <v>490</v>
      </c>
      <c r="CV14" s="671" t="s">
        <v>488</v>
      </c>
      <c r="CW14" s="670">
        <v>1.1286681715575623E-2</v>
      </c>
      <c r="CX14" s="428">
        <v>0</v>
      </c>
      <c r="CY14" s="750">
        <v>345.04</v>
      </c>
      <c r="CZ14" s="753">
        <v>345.04</v>
      </c>
      <c r="DA14" s="404" t="s">
        <v>490</v>
      </c>
      <c r="DB14" s="671" t="s">
        <v>488</v>
      </c>
      <c r="DC14" s="670">
        <v>0.10725253957004489</v>
      </c>
      <c r="DD14" s="853" t="s">
        <v>489</v>
      </c>
      <c r="DE14" s="848">
        <v>-37.943566591422126</v>
      </c>
      <c r="DF14" s="757"/>
      <c r="DG14" s="754"/>
    </row>
    <row r="15" spans="1:116" s="752" customFormat="1" ht="19.5" customHeight="1">
      <c r="A15" s="758" t="s">
        <v>51</v>
      </c>
      <c r="B15" s="428">
        <v>-218.13</v>
      </c>
      <c r="C15" s="429">
        <v>541.96</v>
      </c>
      <c r="D15" s="753">
        <v>760.09</v>
      </c>
      <c r="E15" s="388">
        <v>3.4845734195204696</v>
      </c>
      <c r="F15" s="428">
        <v>1616.36</v>
      </c>
      <c r="G15" s="750">
        <v>541.96</v>
      </c>
      <c r="H15" s="753">
        <v>-1074.3999999999999</v>
      </c>
      <c r="I15" s="404">
        <v>-0.6647034076567101</v>
      </c>
      <c r="J15" s="743" t="s">
        <v>488</v>
      </c>
      <c r="K15" s="670">
        <v>1</v>
      </c>
      <c r="L15" s="428">
        <v>-32.6</v>
      </c>
      <c r="M15" s="429">
        <v>-1.76</v>
      </c>
      <c r="N15" s="753">
        <v>30.84</v>
      </c>
      <c r="O15" s="404">
        <v>0.94601226993865029</v>
      </c>
      <c r="P15" s="743">
        <v>-2.016877428295677E-2</v>
      </c>
      <c r="Q15" s="670">
        <v>-3.247472138165178E-3</v>
      </c>
      <c r="R15" s="428">
        <v>1648.96</v>
      </c>
      <c r="S15" s="750">
        <v>543.72</v>
      </c>
      <c r="T15" s="753">
        <v>-1105.24</v>
      </c>
      <c r="U15" s="404">
        <v>-0.67026489423636715</v>
      </c>
      <c r="V15" s="743">
        <v>1.0201687742829568</v>
      </c>
      <c r="W15" s="670">
        <v>1.0032474721381652</v>
      </c>
      <c r="X15" s="428">
        <v>0</v>
      </c>
      <c r="Y15" s="429">
        <v>0</v>
      </c>
      <c r="Z15" s="753">
        <v>0</v>
      </c>
      <c r="AA15" s="404">
        <v>0</v>
      </c>
      <c r="AB15" s="671">
        <v>0</v>
      </c>
      <c r="AC15" s="670">
        <v>0</v>
      </c>
      <c r="AD15" s="428">
        <v>1648.96</v>
      </c>
      <c r="AE15" s="429">
        <v>543.72</v>
      </c>
      <c r="AF15" s="753">
        <v>-1105.24</v>
      </c>
      <c r="AG15" s="404">
        <v>-0.67026489423636715</v>
      </c>
      <c r="AH15" s="671">
        <v>1.0201687742829568</v>
      </c>
      <c r="AI15" s="670">
        <v>1.0032474721381652</v>
      </c>
      <c r="AJ15" s="428">
        <v>2212.19</v>
      </c>
      <c r="AK15" s="750">
        <v>118.03</v>
      </c>
      <c r="AL15" s="753">
        <v>-2094.16</v>
      </c>
      <c r="AM15" s="404">
        <v>-0.94664563170432914</v>
      </c>
      <c r="AN15" s="671" t="s">
        <v>488</v>
      </c>
      <c r="AO15" s="670">
        <v>0.21778360026570226</v>
      </c>
      <c r="AP15" s="428">
        <v>2212.19</v>
      </c>
      <c r="AQ15" s="429">
        <v>118.03</v>
      </c>
      <c r="AR15" s="753">
        <v>-2094.16</v>
      </c>
      <c r="AS15" s="404">
        <v>-0.94664563170432914</v>
      </c>
      <c r="AT15" s="671">
        <v>1.3686245638347894</v>
      </c>
      <c r="AU15" s="670">
        <v>0.21778360026570226</v>
      </c>
      <c r="AV15" s="428">
        <v>-104.39</v>
      </c>
      <c r="AW15" s="750">
        <v>-4.05</v>
      </c>
      <c r="AX15" s="753">
        <v>100.34</v>
      </c>
      <c r="AY15" s="404">
        <v>0.96120318038126262</v>
      </c>
      <c r="AZ15" s="671">
        <v>-4.7188532630560664E-2</v>
      </c>
      <c r="BA15" s="670">
        <v>-3.4313310175379141E-2</v>
      </c>
      <c r="BB15" s="428">
        <v>2107.8000000000002</v>
      </c>
      <c r="BC15" s="429">
        <v>113.97</v>
      </c>
      <c r="BD15" s="753">
        <v>-1993.8300000000002</v>
      </c>
      <c r="BE15" s="404">
        <v>-0.94592940506689438</v>
      </c>
      <c r="BF15" s="671">
        <v>1.2782602367552882</v>
      </c>
      <c r="BG15" s="670">
        <v>0.20961156477598764</v>
      </c>
      <c r="BH15" s="428">
        <v>2107.8000000000002</v>
      </c>
      <c r="BI15" s="429">
        <v>113.97</v>
      </c>
      <c r="BJ15" s="753">
        <v>-1993.8300000000002</v>
      </c>
      <c r="BK15" s="404">
        <v>-0.94592940506689438</v>
      </c>
      <c r="BL15" s="671">
        <v>1.2782602367552882</v>
      </c>
      <c r="BM15" s="670">
        <v>0.20961156477598764</v>
      </c>
      <c r="BN15" s="428">
        <v>228.71</v>
      </c>
      <c r="BO15" s="429">
        <v>45.69</v>
      </c>
      <c r="BP15" s="753">
        <v>-183.02</v>
      </c>
      <c r="BQ15" s="404">
        <v>-0.80022736216168944</v>
      </c>
      <c r="BR15" s="671" t="s">
        <v>488</v>
      </c>
      <c r="BS15" s="670">
        <v>8.4305114768617601E-2</v>
      </c>
      <c r="BT15" s="428">
        <v>366.29</v>
      </c>
      <c r="BU15" s="750">
        <v>45.69</v>
      </c>
      <c r="BV15" s="753">
        <v>-320.60000000000002</v>
      </c>
      <c r="BW15" s="404">
        <v>-0.87526276993638918</v>
      </c>
      <c r="BX15" s="671">
        <v>0.22213395109644868</v>
      </c>
      <c r="BY15" s="670">
        <v>8.4032222467446474E-2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150.13999999999999</v>
      </c>
      <c r="CG15" s="750">
        <v>94.5</v>
      </c>
      <c r="CH15" s="753">
        <v>-55.639999999999986</v>
      </c>
      <c r="CI15" s="404">
        <v>-0.37058745171173568</v>
      </c>
      <c r="CJ15" s="671">
        <v>9.1051329322724611E-2</v>
      </c>
      <c r="CK15" s="670">
        <v>0.17380269256234826</v>
      </c>
      <c r="CL15" s="428">
        <v>143.15</v>
      </c>
      <c r="CM15" s="429">
        <v>73.5</v>
      </c>
      <c r="CN15" s="753">
        <v>-69.650000000000006</v>
      </c>
      <c r="CO15" s="404">
        <v>-0.48655256723716384</v>
      </c>
      <c r="CP15" s="671">
        <v>8.6812293809431396E-2</v>
      </c>
      <c r="CQ15" s="670">
        <v>0.13517987199293754</v>
      </c>
      <c r="CR15" s="428">
        <v>144.66</v>
      </c>
      <c r="CS15" s="750">
        <v>-87.94</v>
      </c>
      <c r="CT15" s="753">
        <v>-232.6</v>
      </c>
      <c r="CU15" s="404">
        <v>-1.6079081985344947</v>
      </c>
      <c r="CV15" s="671">
        <v>8.7728022511158549E-2</v>
      </c>
      <c r="CW15" s="670">
        <v>-0.1617376590892371</v>
      </c>
      <c r="CX15" s="428">
        <v>-1263.08</v>
      </c>
      <c r="CY15" s="750">
        <v>303.98</v>
      </c>
      <c r="CZ15" s="753">
        <v>1567.06</v>
      </c>
      <c r="DA15" s="404">
        <v>1.2406656743832536</v>
      </c>
      <c r="DB15" s="671" t="s">
        <v>488</v>
      </c>
      <c r="DC15" s="670">
        <v>0.56089010259059713</v>
      </c>
      <c r="DD15" s="853">
        <v>1.7659858334950513</v>
      </c>
      <c r="DE15" s="848">
        <v>0.44092547634812035</v>
      </c>
      <c r="DF15" s="757"/>
      <c r="DG15" s="754"/>
    </row>
    <row r="16" spans="1:116" s="752" customFormat="1" ht="19.5" customHeight="1" thickBot="1">
      <c r="A16" s="758" t="s">
        <v>272</v>
      </c>
      <c r="B16" s="428">
        <v>0</v>
      </c>
      <c r="C16" s="429">
        <v>0</v>
      </c>
      <c r="D16" s="753">
        <v>0</v>
      </c>
      <c r="E16" s="388">
        <v>0</v>
      </c>
      <c r="F16" s="428">
        <v>0</v>
      </c>
      <c r="G16" s="750">
        <v>0</v>
      </c>
      <c r="H16" s="753">
        <v>0</v>
      </c>
      <c r="I16" s="404">
        <v>0</v>
      </c>
      <c r="J16" s="743" t="s">
        <v>488</v>
      </c>
      <c r="K16" s="670" t="s">
        <v>488</v>
      </c>
      <c r="L16" s="428">
        <v>0</v>
      </c>
      <c r="M16" s="429">
        <v>0</v>
      </c>
      <c r="N16" s="753">
        <v>0</v>
      </c>
      <c r="O16" s="404">
        <v>0</v>
      </c>
      <c r="P16" s="743" t="s">
        <v>488</v>
      </c>
      <c r="Q16" s="670" t="s">
        <v>488</v>
      </c>
      <c r="R16" s="428">
        <v>0</v>
      </c>
      <c r="S16" s="750">
        <v>0</v>
      </c>
      <c r="T16" s="753">
        <v>0</v>
      </c>
      <c r="U16" s="404">
        <v>0</v>
      </c>
      <c r="V16" s="743" t="s">
        <v>488</v>
      </c>
      <c r="W16" s="670" t="s">
        <v>488</v>
      </c>
      <c r="X16" s="428">
        <v>0</v>
      </c>
      <c r="Y16" s="429">
        <v>0</v>
      </c>
      <c r="Z16" s="753">
        <v>0</v>
      </c>
      <c r="AA16" s="404">
        <v>0</v>
      </c>
      <c r="AB16" s="671" t="s">
        <v>488</v>
      </c>
      <c r="AC16" s="670" t="s">
        <v>488</v>
      </c>
      <c r="AD16" s="428">
        <v>0</v>
      </c>
      <c r="AE16" s="429">
        <v>0</v>
      </c>
      <c r="AF16" s="753">
        <v>0</v>
      </c>
      <c r="AG16" s="404">
        <v>0</v>
      </c>
      <c r="AH16" s="671" t="s">
        <v>488</v>
      </c>
      <c r="AI16" s="670" t="s">
        <v>488</v>
      </c>
      <c r="AJ16" s="428">
        <v>0</v>
      </c>
      <c r="AK16" s="750">
        <v>-0.37</v>
      </c>
      <c r="AL16" s="753">
        <v>-0.37</v>
      </c>
      <c r="AM16" s="404" t="s">
        <v>490</v>
      </c>
      <c r="AN16" s="671" t="s">
        <v>488</v>
      </c>
      <c r="AO16" s="670" t="s">
        <v>488</v>
      </c>
      <c r="AP16" s="428">
        <v>-373.29</v>
      </c>
      <c r="AQ16" s="429">
        <v>-1.1599999999999999</v>
      </c>
      <c r="AR16" s="753">
        <v>372.13</v>
      </c>
      <c r="AS16" s="404">
        <v>0.99689249645048084</v>
      </c>
      <c r="AT16" s="671" t="s">
        <v>488</v>
      </c>
      <c r="AU16" s="670" t="s">
        <v>488</v>
      </c>
      <c r="AV16" s="428">
        <v>0</v>
      </c>
      <c r="AW16" s="750">
        <v>-0.02</v>
      </c>
      <c r="AX16" s="753">
        <v>-0.02</v>
      </c>
      <c r="AY16" s="404" t="s">
        <v>490</v>
      </c>
      <c r="AZ16" s="671" t="s">
        <v>488</v>
      </c>
      <c r="BA16" s="670" t="s">
        <v>488</v>
      </c>
      <c r="BB16" s="428">
        <v>-373.29</v>
      </c>
      <c r="BC16" s="429">
        <v>-1.18</v>
      </c>
      <c r="BD16" s="753">
        <v>372.11</v>
      </c>
      <c r="BE16" s="404">
        <v>0.99683891880307529</v>
      </c>
      <c r="BF16" s="671" t="s">
        <v>488</v>
      </c>
      <c r="BG16" s="670" t="s">
        <v>488</v>
      </c>
      <c r="BH16" s="428">
        <v>-373.29</v>
      </c>
      <c r="BI16" s="429">
        <v>-1.18</v>
      </c>
      <c r="BJ16" s="753">
        <v>372.11</v>
      </c>
      <c r="BK16" s="404">
        <v>0.99683891880307529</v>
      </c>
      <c r="BL16" s="671" t="s">
        <v>488</v>
      </c>
      <c r="BM16" s="670" t="s">
        <v>488</v>
      </c>
      <c r="BN16" s="428">
        <v>0</v>
      </c>
      <c r="BO16" s="429">
        <v>0</v>
      </c>
      <c r="BP16" s="753">
        <v>0</v>
      </c>
      <c r="BQ16" s="404">
        <v>0</v>
      </c>
      <c r="BR16" s="671" t="s">
        <v>488</v>
      </c>
      <c r="BS16" s="670" t="s">
        <v>488</v>
      </c>
      <c r="BT16" s="428">
        <v>0</v>
      </c>
      <c r="BU16" s="750">
        <v>0</v>
      </c>
      <c r="BV16" s="753">
        <v>0</v>
      </c>
      <c r="BW16" s="404">
        <v>0</v>
      </c>
      <c r="BX16" s="671" t="s">
        <v>488</v>
      </c>
      <c r="BY16" s="670" t="s">
        <v>488</v>
      </c>
      <c r="BZ16" s="428">
        <v>0</v>
      </c>
      <c r="CA16" s="429">
        <v>0</v>
      </c>
      <c r="CB16" s="753">
        <v>0</v>
      </c>
      <c r="CC16" s="404">
        <v>0</v>
      </c>
      <c r="CD16" s="671" t="s">
        <v>488</v>
      </c>
      <c r="CE16" s="670" t="s">
        <v>488</v>
      </c>
      <c r="CF16" s="428">
        <v>0</v>
      </c>
      <c r="CG16" s="750">
        <v>0</v>
      </c>
      <c r="CH16" s="753">
        <v>0</v>
      </c>
      <c r="CI16" s="404">
        <v>0</v>
      </c>
      <c r="CJ16" s="671" t="s">
        <v>488</v>
      </c>
      <c r="CK16" s="670" t="s">
        <v>488</v>
      </c>
      <c r="CL16" s="428">
        <v>0</v>
      </c>
      <c r="CM16" s="1555">
        <v>0</v>
      </c>
      <c r="CN16" s="753">
        <v>0</v>
      </c>
      <c r="CO16" s="404">
        <v>0</v>
      </c>
      <c r="CP16" s="671" t="s">
        <v>488</v>
      </c>
      <c r="CQ16" s="670" t="s">
        <v>488</v>
      </c>
      <c r="CR16" s="428">
        <v>0</v>
      </c>
      <c r="CS16" s="750">
        <v>0</v>
      </c>
      <c r="CT16" s="753">
        <v>0</v>
      </c>
      <c r="CU16" s="404">
        <v>0</v>
      </c>
      <c r="CV16" s="671" t="s">
        <v>488</v>
      </c>
      <c r="CW16" s="670" t="s">
        <v>488</v>
      </c>
      <c r="CX16" s="428">
        <v>373.29</v>
      </c>
      <c r="CY16" s="750">
        <v>1.18</v>
      </c>
      <c r="CZ16" s="753">
        <v>-372.11</v>
      </c>
      <c r="DA16" s="404">
        <v>-0.99683891880307529</v>
      </c>
      <c r="DB16" s="671" t="s">
        <v>488</v>
      </c>
      <c r="DC16" s="670" t="s">
        <v>488</v>
      </c>
      <c r="DD16" s="853" t="s">
        <v>489</v>
      </c>
      <c r="DE16" s="848" t="s">
        <v>489</v>
      </c>
      <c r="DF16" s="757"/>
      <c r="DG16" s="754"/>
    </row>
    <row r="17" spans="1:111" s="3" customFormat="1" ht="24" customHeight="1" thickTop="1" thickBot="1">
      <c r="A17" s="24" t="s">
        <v>9</v>
      </c>
      <c r="B17" s="25">
        <v>94628.84</v>
      </c>
      <c r="C17" s="26">
        <v>111687.93</v>
      </c>
      <c r="D17" s="910">
        <v>17059.089999999997</v>
      </c>
      <c r="E17" s="175">
        <v>0.18027368823288964</v>
      </c>
      <c r="F17" s="25">
        <v>14861.560000000001</v>
      </c>
      <c r="G17" s="32">
        <v>16161.75</v>
      </c>
      <c r="H17" s="910">
        <v>1300.1899999999994</v>
      </c>
      <c r="I17" s="178">
        <v>8.7486777969472823E-2</v>
      </c>
      <c r="J17" s="177">
        <v>0.15705106392512053</v>
      </c>
      <c r="K17" s="175">
        <v>0.14470453521701049</v>
      </c>
      <c r="L17" s="67">
        <v>662.39</v>
      </c>
      <c r="M17" s="68">
        <v>471.9</v>
      </c>
      <c r="N17" s="910">
        <v>-190.49000000000009</v>
      </c>
      <c r="O17" s="296">
        <v>-0.28757982457464637</v>
      </c>
      <c r="P17" s="179">
        <v>4.4570691098377288E-2</v>
      </c>
      <c r="Q17" s="260">
        <v>2.9198570699336394E-2</v>
      </c>
      <c r="R17" s="67">
        <v>14199.17</v>
      </c>
      <c r="S17" s="70">
        <v>15689.869999999999</v>
      </c>
      <c r="T17" s="910">
        <v>1490.6999999999996</v>
      </c>
      <c r="U17" s="178">
        <v>0.10498500968718587</v>
      </c>
      <c r="V17" s="177">
        <v>0.95542930890162259</v>
      </c>
      <c r="W17" s="175">
        <v>0.9708026667904156</v>
      </c>
      <c r="X17" s="67">
        <v>1606.88</v>
      </c>
      <c r="Y17" s="68">
        <v>2584.85</v>
      </c>
      <c r="Z17" s="910">
        <v>977.97</v>
      </c>
      <c r="AA17" s="296">
        <v>0.60861420890172246</v>
      </c>
      <c r="AB17" s="176">
        <v>0.10812323874478856</v>
      </c>
      <c r="AC17" s="175">
        <v>0.15993626927777005</v>
      </c>
      <c r="AD17" s="67">
        <v>12592.29</v>
      </c>
      <c r="AE17" s="68">
        <v>13105.019999999999</v>
      </c>
      <c r="AF17" s="910">
        <v>512.729999999999</v>
      </c>
      <c r="AG17" s="296">
        <v>4.0717772541769427E-2</v>
      </c>
      <c r="AH17" s="176">
        <v>0.84730607015683412</v>
      </c>
      <c r="AI17" s="175">
        <v>0.81086639751264555</v>
      </c>
      <c r="AJ17" s="67">
        <v>71430.23</v>
      </c>
      <c r="AK17" s="70">
        <v>73271.649999999994</v>
      </c>
      <c r="AL17" s="910">
        <v>1841.4200000000037</v>
      </c>
      <c r="AM17" s="296">
        <v>2.5779281405085751E-2</v>
      </c>
      <c r="AN17" s="177">
        <v>0.75484630267051778</v>
      </c>
      <c r="AO17" s="175">
        <v>0.65603910825458045</v>
      </c>
      <c r="AP17" s="67">
        <v>11906.349999999999</v>
      </c>
      <c r="AQ17" s="68">
        <v>7520.9100000000017</v>
      </c>
      <c r="AR17" s="910">
        <v>-4385.4399999999987</v>
      </c>
      <c r="AS17" s="178">
        <v>-0.36832782506813572</v>
      </c>
      <c r="AT17" s="176">
        <v>0.80115075402582214</v>
      </c>
      <c r="AU17" s="175">
        <v>0.4653524525500024</v>
      </c>
      <c r="AV17" s="67">
        <v>-454.23</v>
      </c>
      <c r="AW17" s="70">
        <v>-513.95000000000027</v>
      </c>
      <c r="AX17" s="910">
        <v>-59.7199999999998</v>
      </c>
      <c r="AY17" s="178">
        <v>-0.13147524381921108</v>
      </c>
      <c r="AZ17" s="176">
        <v>-3.8150230759216724E-2</v>
      </c>
      <c r="BA17" s="175">
        <v>-6.8336145493032116E-2</v>
      </c>
      <c r="BB17" s="67">
        <v>11452.12</v>
      </c>
      <c r="BC17" s="68">
        <v>7006.9500000000007</v>
      </c>
      <c r="BD17" s="910">
        <v>-4445.17</v>
      </c>
      <c r="BE17" s="178">
        <v>-0.38815258659532031</v>
      </c>
      <c r="BF17" s="176">
        <v>0.80653446645120808</v>
      </c>
      <c r="BG17" s="175">
        <v>0.44659069832955922</v>
      </c>
      <c r="BH17" s="67">
        <v>11452.12</v>
      </c>
      <c r="BI17" s="68">
        <v>7006.9500000000007</v>
      </c>
      <c r="BJ17" s="910">
        <v>-4445.17</v>
      </c>
      <c r="BK17" s="296">
        <v>-0.38815258659532031</v>
      </c>
      <c r="BL17" s="176">
        <v>0.90945491249010302</v>
      </c>
      <c r="BM17" s="175">
        <v>0.53467678797895779</v>
      </c>
      <c r="BN17" s="67">
        <v>8957.2199999999993</v>
      </c>
      <c r="BO17" s="68">
        <v>11018.509999999998</v>
      </c>
      <c r="BP17" s="910">
        <v>2061.29</v>
      </c>
      <c r="BQ17" s="296">
        <v>0.23012608822826716</v>
      </c>
      <c r="BR17" s="176">
        <v>9.4656343668589826E-2</v>
      </c>
      <c r="BS17" s="175">
        <v>9.865443830859788E-2</v>
      </c>
      <c r="BT17" s="67">
        <v>-15144.7</v>
      </c>
      <c r="BU17" s="70">
        <v>-16408.050000000003</v>
      </c>
      <c r="BV17" s="910">
        <v>-1263.3500000000004</v>
      </c>
      <c r="BW17" s="178">
        <v>-8.3418621696039016E-2</v>
      </c>
      <c r="BX17" s="176">
        <v>-1.2026962530246683</v>
      </c>
      <c r="BY17" s="175">
        <v>-1.2520431101974667</v>
      </c>
      <c r="BZ17" s="67">
        <v>0</v>
      </c>
      <c r="CA17" s="68">
        <v>0</v>
      </c>
      <c r="CB17" s="910">
        <v>0</v>
      </c>
      <c r="CC17" s="178">
        <v>0</v>
      </c>
      <c r="CD17" s="176">
        <v>0</v>
      </c>
      <c r="CE17" s="175">
        <v>0</v>
      </c>
      <c r="CF17" s="67">
        <v>13067.83</v>
      </c>
      <c r="CG17" s="70">
        <v>11212.29</v>
      </c>
      <c r="CH17" s="910">
        <v>-1855.5400000000002</v>
      </c>
      <c r="CI17" s="178">
        <v>-0.1419929705237977</v>
      </c>
      <c r="CJ17" s="176">
        <v>1.0377643780440253</v>
      </c>
      <c r="CK17" s="175">
        <v>0.85557213953126376</v>
      </c>
      <c r="CL17" s="67">
        <v>14463.839999999998</v>
      </c>
      <c r="CM17" s="68">
        <v>14776.650000000001</v>
      </c>
      <c r="CN17" s="910">
        <v>312.81000000000103</v>
      </c>
      <c r="CO17" s="178">
        <v>2.1627036803504682E-2</v>
      </c>
      <c r="CP17" s="176">
        <v>1.1486266596464978</v>
      </c>
      <c r="CQ17" s="175">
        <v>1.1275564630958215</v>
      </c>
      <c r="CR17" s="67">
        <v>37.119999999999976</v>
      </c>
      <c r="CS17" s="70">
        <v>276.67</v>
      </c>
      <c r="CT17" s="910">
        <v>239.55</v>
      </c>
      <c r="CU17" s="178">
        <v>6.4533943965517295</v>
      </c>
      <c r="CV17" s="176">
        <v>2.9478355406363714E-3</v>
      </c>
      <c r="CW17" s="175">
        <v>2.1111757173968453E-2</v>
      </c>
      <c r="CX17" s="67">
        <v>-11283.94</v>
      </c>
      <c r="CY17" s="70">
        <v>-3759.5300000000007</v>
      </c>
      <c r="CZ17" s="910">
        <v>7524.4100000000008</v>
      </c>
      <c r="DA17" s="296">
        <v>0.66682470839086339</v>
      </c>
      <c r="DB17" s="176">
        <v>-0.11924419658953868</v>
      </c>
      <c r="DC17" s="175">
        <v>-3.3661023174124553E-2</v>
      </c>
      <c r="DD17" s="876">
        <v>1.896099120970054</v>
      </c>
      <c r="DE17" s="875">
        <v>1.2868770898480124</v>
      </c>
      <c r="DF17" s="294"/>
      <c r="DG17" s="295"/>
    </row>
    <row r="18" spans="1:111" ht="13.5" thickTop="1">
      <c r="A18" s="6"/>
      <c r="B18" s="5" t="s">
        <v>491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13"/>
      <c r="Y18" s="6"/>
      <c r="Z18" s="6"/>
      <c r="AA18" s="6"/>
      <c r="AB18" s="6"/>
      <c r="AC18" s="6"/>
      <c r="AD18" s="13"/>
      <c r="AE18" s="6"/>
      <c r="AF18" s="6"/>
      <c r="AG18" s="6"/>
      <c r="AH18" s="6"/>
      <c r="AI18" s="6"/>
      <c r="AJ18" s="11"/>
      <c r="AK18" s="7"/>
      <c r="AL18" s="7"/>
      <c r="AM18" s="7"/>
      <c r="AN18" s="11"/>
      <c r="AO18" s="7"/>
      <c r="AP18" s="11"/>
      <c r="AQ18" s="7"/>
      <c r="AR18" s="7"/>
      <c r="AS18" s="7"/>
      <c r="AT18" s="6"/>
      <c r="AU18" s="6"/>
      <c r="AV18" s="6"/>
      <c r="AW18" s="6"/>
      <c r="AX18" s="6"/>
      <c r="AY18" s="6"/>
      <c r="AZ18" s="6"/>
      <c r="BA18" s="6"/>
      <c r="BB18" s="13"/>
      <c r="BC18" s="6"/>
      <c r="BD18" s="6"/>
      <c r="BE18" s="6"/>
      <c r="BF18" s="6"/>
      <c r="BG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13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</row>
    <row r="19" spans="1:111">
      <c r="A19" s="6"/>
      <c r="B19" s="5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13"/>
      <c r="Y19" s="6"/>
      <c r="Z19" s="6"/>
      <c r="AA19" s="6"/>
      <c r="AB19" s="6"/>
      <c r="AC19" s="6"/>
      <c r="AD19" s="13"/>
      <c r="AE19" s="6"/>
      <c r="AF19" s="6"/>
      <c r="AG19" s="6"/>
      <c r="AH19" s="6"/>
      <c r="AI19" s="6"/>
      <c r="AJ19" s="11"/>
      <c r="AK19" s="7"/>
      <c r="AL19" s="7"/>
      <c r="AM19" s="7"/>
      <c r="AN19" s="11"/>
      <c r="AO19" s="7"/>
      <c r="AP19" s="11"/>
      <c r="AQ19" s="7"/>
      <c r="AR19" s="7"/>
      <c r="AS19" s="7"/>
      <c r="AT19" s="6"/>
      <c r="AU19" s="6"/>
      <c r="AV19" s="6"/>
      <c r="AW19" s="6"/>
      <c r="AX19" s="6"/>
      <c r="AY19" s="6"/>
      <c r="AZ19" s="6"/>
      <c r="BA19" s="6"/>
      <c r="BB19" s="13"/>
      <c r="BC19" s="6"/>
      <c r="BD19" s="6"/>
      <c r="BE19" s="6"/>
      <c r="BF19" s="6"/>
      <c r="BG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13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</row>
    <row r="20" spans="1:111" ht="15">
      <c r="AJ20" s="46"/>
      <c r="AK20" s="47"/>
      <c r="AL20" s="47"/>
      <c r="AM20" s="47"/>
      <c r="AN20" s="46"/>
      <c r="AT20" s="39"/>
      <c r="AU20" s="39"/>
      <c r="AV20" s="39"/>
      <c r="AW20" s="39"/>
      <c r="AX20" s="39"/>
      <c r="AY20" s="39"/>
      <c r="DF20" s="297"/>
      <c r="DG20" s="297"/>
    </row>
    <row r="21" spans="1:111">
      <c r="B21" s="39" t="s">
        <v>57</v>
      </c>
      <c r="X21" s="39" t="s">
        <v>58</v>
      </c>
      <c r="AJ21" s="47"/>
      <c r="AK21" s="46"/>
      <c r="AL21" s="46"/>
      <c r="AM21" s="46"/>
      <c r="AN21" s="47"/>
      <c r="AO21" s="46"/>
      <c r="AP21" s="47"/>
      <c r="AQ21" s="39"/>
      <c r="AR21" s="39"/>
      <c r="AS21" s="39"/>
      <c r="AT21" s="39"/>
      <c r="AU21" s="39"/>
      <c r="AV21" s="39"/>
      <c r="AW21" s="39"/>
      <c r="AX21" s="39"/>
      <c r="AY21" s="39"/>
      <c r="BB21" s="39" t="s">
        <v>67</v>
      </c>
      <c r="CL21" s="6" t="s">
        <v>416</v>
      </c>
    </row>
    <row r="22" spans="1:111">
      <c r="B22" s="39" t="s">
        <v>436</v>
      </c>
      <c r="X22" s="39" t="s">
        <v>60</v>
      </c>
      <c r="AJ22" s="47"/>
      <c r="AK22" s="46"/>
      <c r="AL22" s="46"/>
      <c r="AM22" s="46"/>
      <c r="AN22" s="47"/>
      <c r="AO22" s="46"/>
      <c r="AP22" s="47"/>
      <c r="AQ22" s="39"/>
      <c r="AR22" s="39"/>
      <c r="AS22" s="39"/>
      <c r="AT22" s="39"/>
      <c r="AU22" s="39"/>
      <c r="AV22" s="39"/>
      <c r="AW22" s="39"/>
      <c r="AX22" s="39"/>
      <c r="AY22" s="39"/>
    </row>
    <row r="23" spans="1:111">
      <c r="B23" s="39" t="s">
        <v>435</v>
      </c>
      <c r="X23" s="39" t="s">
        <v>61</v>
      </c>
      <c r="AJ23" s="47"/>
      <c r="AK23" s="46"/>
      <c r="AL23" s="46"/>
      <c r="AM23" s="46"/>
      <c r="AN23" s="47"/>
      <c r="AO23" s="46"/>
      <c r="AP23" s="47"/>
      <c r="AQ23" s="39"/>
      <c r="AR23" s="39"/>
      <c r="AS23" s="39"/>
      <c r="AT23" s="39"/>
      <c r="AU23" s="39"/>
      <c r="AV23" s="39"/>
      <c r="AW23" s="39"/>
      <c r="AX23" s="39"/>
      <c r="AY23" s="39"/>
    </row>
    <row r="24" spans="1:111">
      <c r="X24" s="39" t="s">
        <v>62</v>
      </c>
      <c r="AJ24" s="47"/>
      <c r="AK24" s="46"/>
      <c r="AL24" s="46"/>
      <c r="AM24" s="46"/>
      <c r="AN24" s="47"/>
      <c r="AO24" s="46"/>
      <c r="AP24" s="47"/>
      <c r="AQ24" s="39"/>
      <c r="AR24" s="39"/>
      <c r="AS24" s="39"/>
      <c r="AT24" s="39"/>
      <c r="AU24" s="39"/>
      <c r="AV24" s="39"/>
      <c r="AW24" s="39"/>
      <c r="AX24" s="39"/>
      <c r="AY24" s="39"/>
    </row>
    <row r="25" spans="1:111">
      <c r="B25" s="157" t="s">
        <v>301</v>
      </c>
    </row>
    <row r="27" spans="1:111">
      <c r="A27" s="298"/>
    </row>
    <row r="28" spans="1:111">
      <c r="A28" s="298"/>
    </row>
    <row r="29" spans="1:111">
      <c r="A29" s="29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</row>
    <row r="30" spans="1:111">
      <c r="A30" s="299"/>
    </row>
    <row r="33" spans="1:5">
      <c r="A33" s="298"/>
    </row>
    <row r="34" spans="1:5">
      <c r="A34" s="298"/>
      <c r="E34"/>
    </row>
    <row r="35" spans="1:5">
      <c r="A35" s="298"/>
    </row>
    <row r="36" spans="1:5">
      <c r="A36" s="298"/>
    </row>
    <row r="37" spans="1:5">
      <c r="A37" s="298"/>
    </row>
    <row r="38" spans="1:5">
      <c r="A38" s="298"/>
    </row>
    <row r="39" spans="1:5">
      <c r="A39" s="298"/>
    </row>
    <row r="40" spans="1:5">
      <c r="A40" s="298"/>
    </row>
    <row r="41" spans="1:5">
      <c r="A41" s="298"/>
    </row>
    <row r="46" spans="1:5">
      <c r="A46" s="384"/>
    </row>
    <row r="47" spans="1:5">
      <c r="A47" s="385"/>
    </row>
    <row r="48" spans="1:5">
      <c r="A48" s="370"/>
    </row>
    <row r="50" spans="41:51" s="6" customFormat="1">
      <c r="AO50" s="47"/>
      <c r="AP50" s="46"/>
      <c r="AQ50" s="47"/>
      <c r="AR50" s="47"/>
      <c r="AS50" s="47"/>
      <c r="AT50" s="46"/>
      <c r="AU50" s="47"/>
      <c r="AV50" s="46"/>
      <c r="AW50" s="47"/>
      <c r="AX50" s="47"/>
      <c r="AY50" s="47"/>
    </row>
    <row r="51" spans="41:51" s="6" customFormat="1">
      <c r="AO51" s="47"/>
      <c r="AP51" s="46"/>
      <c r="AQ51" s="47"/>
      <c r="AR51" s="47"/>
      <c r="AS51" s="47"/>
      <c r="AT51" s="46"/>
      <c r="AU51" s="47"/>
      <c r="AV51" s="46"/>
      <c r="AW51" s="47"/>
      <c r="AX51" s="47"/>
      <c r="AY51" s="47"/>
    </row>
    <row r="52" spans="41:51" s="6" customFormat="1">
      <c r="AO52" s="47"/>
      <c r="AP52" s="46"/>
      <c r="AQ52" s="47"/>
      <c r="AR52" s="47"/>
      <c r="AS52" s="47"/>
      <c r="AT52" s="46"/>
      <c r="AU52" s="47"/>
      <c r="AV52" s="46"/>
      <c r="AW52" s="47"/>
      <c r="AX52" s="47"/>
      <c r="AY52" s="47"/>
    </row>
    <row r="53" spans="41:51" s="6" customFormat="1">
      <c r="AO53" s="47"/>
      <c r="AP53" s="46"/>
      <c r="AQ53" s="47"/>
      <c r="AR53" s="47"/>
      <c r="AS53" s="47"/>
      <c r="AT53" s="46"/>
      <c r="AU53" s="47"/>
      <c r="AV53" s="46"/>
      <c r="AW53" s="47"/>
      <c r="AX53" s="47"/>
      <c r="AY53" s="47"/>
    </row>
    <row r="54" spans="41:51" s="6" customFormat="1">
      <c r="AO54" s="47"/>
      <c r="AP54" s="46"/>
      <c r="AQ54" s="47"/>
      <c r="AR54" s="47"/>
      <c r="AS54" s="47"/>
      <c r="AT54" s="46"/>
      <c r="AU54" s="47"/>
      <c r="AV54" s="46"/>
      <c r="AW54" s="47"/>
      <c r="AX54" s="47"/>
      <c r="AY54" s="47"/>
    </row>
    <row r="55" spans="41:51" s="6" customFormat="1">
      <c r="AO55" s="47"/>
      <c r="AP55" s="46"/>
      <c r="AQ55" s="47"/>
      <c r="AR55" s="47"/>
      <c r="AS55" s="47"/>
      <c r="AT55" s="46"/>
      <c r="AU55" s="47"/>
      <c r="AV55" s="46"/>
      <c r="AW55" s="47"/>
      <c r="AX55" s="47"/>
      <c r="AY55" s="47"/>
    </row>
    <row r="56" spans="41:51" s="6" customFormat="1">
      <c r="AO56" s="47"/>
      <c r="AP56" s="46"/>
      <c r="AQ56" s="47"/>
      <c r="AR56" s="47"/>
      <c r="AS56" s="47"/>
      <c r="AT56" s="46"/>
      <c r="AU56" s="47"/>
      <c r="AV56" s="46"/>
      <c r="AW56" s="47"/>
      <c r="AX56" s="47"/>
      <c r="AY56" s="47"/>
    </row>
    <row r="57" spans="41:51" s="6" customFormat="1">
      <c r="AO57" s="47"/>
      <c r="AP57" s="46"/>
      <c r="AQ57" s="47"/>
      <c r="AR57" s="47"/>
      <c r="AS57" s="47"/>
      <c r="AT57" s="46"/>
      <c r="AU57" s="47"/>
      <c r="AV57" s="46"/>
      <c r="AW57" s="47"/>
      <c r="AX57" s="47"/>
      <c r="AY57" s="47"/>
    </row>
    <row r="58" spans="41:51" s="6" customFormat="1">
      <c r="AO58" s="47"/>
      <c r="AP58" s="46"/>
      <c r="AQ58" s="47"/>
      <c r="AR58" s="47"/>
      <c r="AS58" s="47"/>
      <c r="AT58" s="46"/>
      <c r="AU58" s="47"/>
      <c r="AV58" s="46"/>
      <c r="AW58" s="47"/>
      <c r="AX58" s="47"/>
      <c r="AY58" s="47"/>
    </row>
    <row r="59" spans="41:51" s="6" customFormat="1">
      <c r="AO59" s="47"/>
      <c r="AP59" s="46"/>
      <c r="AQ59" s="47"/>
      <c r="AR59" s="47"/>
      <c r="AS59" s="47"/>
      <c r="AT59" s="46"/>
      <c r="AU59" s="47"/>
      <c r="AV59" s="46"/>
      <c r="AW59" s="47"/>
      <c r="AX59" s="47"/>
      <c r="AY59" s="47"/>
    </row>
    <row r="60" spans="41:51" s="6" customFormat="1">
      <c r="AO60" s="47"/>
      <c r="AP60" s="46"/>
      <c r="AQ60" s="47"/>
      <c r="AR60" s="47"/>
      <c r="AS60" s="47"/>
      <c r="AT60" s="46"/>
      <c r="AU60" s="47"/>
      <c r="AV60" s="46"/>
      <c r="AW60" s="47"/>
      <c r="AX60" s="47"/>
      <c r="AY60" s="47"/>
    </row>
    <row r="61" spans="41:51" s="6" customFormat="1">
      <c r="AO61" s="47"/>
      <c r="AP61" s="46"/>
      <c r="AQ61" s="47"/>
      <c r="AR61" s="47"/>
      <c r="AS61" s="47"/>
      <c r="AT61" s="46"/>
      <c r="AU61" s="47"/>
      <c r="AV61" s="46"/>
      <c r="AW61" s="47"/>
      <c r="AX61" s="47"/>
      <c r="AY61" s="47"/>
    </row>
    <row r="62" spans="41:51" s="6" customFormat="1">
      <c r="AO62" s="47"/>
      <c r="AP62" s="46"/>
      <c r="AQ62" s="47"/>
      <c r="AR62" s="47"/>
      <c r="AS62" s="47"/>
      <c r="AT62" s="46"/>
      <c r="AU62" s="47"/>
      <c r="AV62" s="46"/>
      <c r="AW62" s="47"/>
      <c r="AX62" s="47"/>
      <c r="AY62" s="47"/>
    </row>
    <row r="63" spans="41:51" s="6" customFormat="1">
      <c r="AO63" s="47"/>
      <c r="AP63" s="46"/>
      <c r="AQ63" s="47"/>
      <c r="AR63" s="47"/>
      <c r="AS63" s="47"/>
      <c r="AT63" s="46"/>
      <c r="AU63" s="47"/>
      <c r="AV63" s="46"/>
      <c r="AW63" s="47"/>
      <c r="AX63" s="47"/>
      <c r="AY63" s="47"/>
    </row>
    <row r="64" spans="41:51" s="6" customFormat="1">
      <c r="AO64" s="47"/>
      <c r="AP64" s="46"/>
      <c r="AQ64" s="47"/>
      <c r="AR64" s="47"/>
      <c r="AS64" s="47"/>
      <c r="AT64" s="46"/>
      <c r="AU64" s="47"/>
      <c r="AV64" s="46"/>
      <c r="AW64" s="47"/>
      <c r="AX64" s="47"/>
      <c r="AY64" s="47"/>
    </row>
    <row r="65" spans="41:51" s="6" customFormat="1">
      <c r="AO65" s="47"/>
      <c r="AP65" s="46"/>
      <c r="AQ65" s="47"/>
      <c r="AR65" s="47"/>
      <c r="AS65" s="47"/>
      <c r="AT65" s="46"/>
      <c r="AU65" s="47"/>
      <c r="AV65" s="46"/>
      <c r="AW65" s="47"/>
      <c r="AX65" s="47"/>
      <c r="AY65" s="47"/>
    </row>
  </sheetData>
  <sortState xmlns:xlrd2="http://schemas.microsoft.com/office/spreadsheetml/2017/richdata2" ref="A10:DE16">
    <sortCondition descending="1" ref="C10:C16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0.79998168889431442"/>
  </sheetPr>
  <dimension ref="A1:DI29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37.42578125" style="6" bestFit="1" customWidth="1"/>
    <col min="2" max="3" width="12.7109375" style="6" customWidth="1"/>
    <col min="4" max="4" width="10.7109375" style="6" customWidth="1"/>
    <col min="5" max="5" width="10.7109375" style="256" customWidth="1"/>
    <col min="6" max="7" width="12.7109375" style="6" customWidth="1"/>
    <col min="8" max="8" width="10.7109375" style="6" customWidth="1"/>
    <col min="9" max="9" width="10.7109375" style="256" customWidth="1"/>
    <col min="10" max="11" width="8.7109375" style="6" customWidth="1"/>
    <col min="12" max="13" width="12.7109375" style="6" customWidth="1"/>
    <col min="14" max="15" width="10.7109375" style="6" customWidth="1"/>
    <col min="16" max="17" width="8.7109375" style="6" customWidth="1"/>
    <col min="18" max="19" width="12.7109375" style="6" customWidth="1"/>
    <col min="20" max="21" width="10.7109375" style="6" customWidth="1"/>
    <col min="22" max="23" width="8.7109375" style="6" customWidth="1"/>
    <col min="24" max="25" width="12.7109375" style="6" customWidth="1"/>
    <col min="26" max="27" width="10.7109375" style="6" customWidth="1"/>
    <col min="28" max="29" width="8.7109375" style="6" customWidth="1"/>
    <col min="30" max="31" width="12.7109375" style="6" customWidth="1"/>
    <col min="32" max="33" width="10.7109375" style="6" customWidth="1"/>
    <col min="34" max="35" width="8.7109375" style="6" customWidth="1"/>
    <col min="36" max="37" width="12.7109375" style="6" customWidth="1"/>
    <col min="38" max="39" width="10.7109375" style="6" customWidth="1"/>
    <col min="40" max="40" width="8.7109375" style="6" customWidth="1"/>
    <col min="41" max="41" width="8.7109375" style="7" customWidth="1"/>
    <col min="42" max="42" width="12.7109375" style="11" customWidth="1"/>
    <col min="43" max="43" width="12.7109375" style="7" customWidth="1"/>
    <col min="44" max="45" width="10.7109375" style="7" customWidth="1"/>
    <col min="46" max="46" width="8.7109375" style="11" customWidth="1"/>
    <col min="47" max="47" width="8.7109375" style="7" customWidth="1"/>
    <col min="48" max="48" width="12.7109375" style="11" customWidth="1"/>
    <col min="49" max="49" width="12.7109375" style="7" customWidth="1"/>
    <col min="50" max="51" width="10.7109375" style="7" customWidth="1"/>
    <col min="52" max="53" width="8.7109375" style="6" customWidth="1"/>
    <col min="54" max="55" width="12.7109375" style="6" customWidth="1"/>
    <col min="56" max="57" width="10.7109375" style="6" customWidth="1"/>
    <col min="58" max="59" width="8.7109375" style="6" customWidth="1"/>
    <col min="60" max="61" width="12.7109375" style="6" customWidth="1"/>
    <col min="62" max="63" width="10.7109375" style="6" customWidth="1"/>
    <col min="64" max="65" width="8.7109375" style="6" customWidth="1"/>
    <col min="66" max="67" width="12.7109375" style="6" customWidth="1"/>
    <col min="68" max="69" width="10.7109375" style="6" customWidth="1"/>
    <col min="70" max="71" width="8.7109375" style="6" customWidth="1"/>
    <col min="72" max="73" width="12.7109375" style="6" customWidth="1"/>
    <col min="74" max="75" width="10.7109375" style="6" customWidth="1"/>
    <col min="76" max="77" width="8.7109375" style="6" customWidth="1"/>
    <col min="78" max="79" width="12.7109375" style="6" customWidth="1"/>
    <col min="80" max="81" width="10.7109375" style="6" customWidth="1"/>
    <col min="82" max="83" width="8.7109375" style="6" customWidth="1"/>
    <col min="84" max="85" width="12.7109375" style="6" customWidth="1"/>
    <col min="86" max="87" width="10.7109375" style="6" customWidth="1"/>
    <col min="88" max="89" width="8.7109375" style="6" customWidth="1"/>
    <col min="90" max="91" width="12.7109375" style="6" customWidth="1"/>
    <col min="92" max="93" width="10.7109375" style="6" customWidth="1"/>
    <col min="94" max="95" width="8.7109375" style="6" customWidth="1"/>
    <col min="96" max="97" width="12.7109375" style="6" customWidth="1"/>
    <col min="98" max="99" width="10.7109375" style="6" customWidth="1"/>
    <col min="100" max="101" width="8.7109375" style="6" customWidth="1"/>
    <col min="102" max="103" width="12.7109375" style="6" customWidth="1"/>
    <col min="104" max="105" width="10.7109375" style="6" customWidth="1"/>
    <col min="106" max="107" width="8.7109375" style="6" customWidth="1"/>
    <col min="108" max="109" width="12.7109375" style="6" customWidth="1"/>
    <col min="110" max="16384" width="11.42578125" style="6"/>
  </cols>
  <sheetData>
    <row r="1" spans="1:113" s="30" customFormat="1" ht="24" customHeight="1">
      <c r="A1" s="134"/>
      <c r="B1" s="1289" t="s">
        <v>303</v>
      </c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 t="s">
        <v>303</v>
      </c>
      <c r="Y1" s="1289"/>
      <c r="Z1" s="1289"/>
      <c r="AA1" s="1289"/>
      <c r="AB1" s="1289"/>
      <c r="AC1" s="1289"/>
      <c r="AD1" s="1289"/>
      <c r="AE1" s="1289"/>
      <c r="AF1" s="1289"/>
      <c r="AG1" s="1289"/>
      <c r="AH1" s="1289"/>
      <c r="AI1" s="1289"/>
      <c r="AJ1" s="1289"/>
      <c r="AK1" s="1289"/>
      <c r="AL1" s="1289"/>
      <c r="AM1" s="1289"/>
      <c r="AN1" s="1289"/>
      <c r="AO1" s="1289"/>
      <c r="AP1" s="1289"/>
      <c r="AQ1" s="1289"/>
      <c r="AR1" s="1289"/>
      <c r="AS1" s="1289"/>
      <c r="AT1" s="1289"/>
      <c r="AU1" s="1289"/>
      <c r="AV1" s="1289"/>
      <c r="AW1" s="1289"/>
      <c r="AX1" s="1289"/>
      <c r="AY1" s="1289"/>
      <c r="AZ1" s="1289"/>
      <c r="BA1" s="1289"/>
      <c r="BB1" s="1289" t="s">
        <v>303</v>
      </c>
      <c r="BC1" s="1289"/>
      <c r="BD1" s="1289"/>
      <c r="BE1" s="1289"/>
      <c r="BF1" s="1289"/>
      <c r="BG1" s="1289"/>
      <c r="BH1" s="1289"/>
      <c r="BI1" s="1289"/>
      <c r="BJ1" s="1289"/>
      <c r="BK1" s="1289"/>
      <c r="BL1" s="1289"/>
      <c r="BM1" s="1289"/>
      <c r="BN1" s="1289"/>
      <c r="BO1" s="1289"/>
      <c r="BP1" s="1289"/>
      <c r="BQ1" s="1289"/>
      <c r="BR1" s="1289"/>
      <c r="BS1" s="1289"/>
      <c r="BT1" s="1289"/>
      <c r="BU1" s="1289"/>
      <c r="BV1" s="1289"/>
      <c r="BW1" s="1289"/>
      <c r="BX1" s="1289"/>
      <c r="BY1" s="1289"/>
      <c r="BZ1" s="1289"/>
      <c r="CA1" s="1289"/>
      <c r="CB1" s="1289"/>
      <c r="CC1" s="1289"/>
      <c r="CD1" s="1289"/>
      <c r="CE1" s="1289"/>
      <c r="CF1" s="1289"/>
      <c r="CG1" s="1289"/>
      <c r="CH1" s="1289"/>
      <c r="CI1" s="1289"/>
      <c r="CJ1" s="1289"/>
      <c r="CK1" s="1289"/>
      <c r="CL1" s="1289" t="s">
        <v>303</v>
      </c>
      <c r="CM1" s="1289"/>
      <c r="CN1" s="1289"/>
      <c r="CO1" s="1289"/>
      <c r="CP1" s="1289"/>
      <c r="CQ1" s="1289"/>
      <c r="CR1" s="1289"/>
      <c r="CS1" s="1289"/>
      <c r="CT1" s="1289"/>
      <c r="CU1" s="1289"/>
      <c r="CV1" s="1289"/>
      <c r="CW1" s="1289"/>
      <c r="CX1" s="1289"/>
      <c r="CY1" s="1289"/>
      <c r="CZ1" s="1289"/>
      <c r="DA1" s="1289"/>
      <c r="DB1" s="1289"/>
      <c r="DC1" s="1289"/>
      <c r="DD1" s="1289"/>
      <c r="DE1" s="1289"/>
      <c r="DF1" s="134"/>
      <c r="DG1" s="134"/>
      <c r="DH1" s="134"/>
      <c r="DI1" s="134"/>
    </row>
    <row r="2" spans="1:113" s="31" customFormat="1" ht="22.5" customHeight="1">
      <c r="A2" s="20"/>
      <c r="B2" s="1331" t="s">
        <v>282</v>
      </c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1"/>
      <c r="V2" s="1331"/>
      <c r="W2" s="1331"/>
      <c r="X2" s="1331" t="s">
        <v>282</v>
      </c>
      <c r="Y2" s="1331"/>
      <c r="Z2" s="1331"/>
      <c r="AA2" s="1331"/>
      <c r="AB2" s="1331"/>
      <c r="AC2" s="1331"/>
      <c r="AD2" s="1331"/>
      <c r="AE2" s="1331"/>
      <c r="AF2" s="1331"/>
      <c r="AG2" s="1331"/>
      <c r="AH2" s="1331"/>
      <c r="AI2" s="1331"/>
      <c r="AJ2" s="1331"/>
      <c r="AK2" s="1331"/>
      <c r="AL2" s="1331"/>
      <c r="AM2" s="1331"/>
      <c r="AN2" s="1331"/>
      <c r="AO2" s="1331"/>
      <c r="AP2" s="1331"/>
      <c r="AQ2" s="1331"/>
      <c r="AR2" s="1331"/>
      <c r="AS2" s="1331"/>
      <c r="AT2" s="1331"/>
      <c r="AU2" s="1331"/>
      <c r="AV2" s="1331"/>
      <c r="AW2" s="1331"/>
      <c r="AX2" s="1331"/>
      <c r="AY2" s="1331"/>
      <c r="AZ2" s="1331"/>
      <c r="BA2" s="1331"/>
      <c r="BB2" s="1331" t="s">
        <v>282</v>
      </c>
      <c r="BC2" s="1331"/>
      <c r="BD2" s="1331"/>
      <c r="BE2" s="1331"/>
      <c r="BF2" s="1331"/>
      <c r="BG2" s="1331"/>
      <c r="BH2" s="1331"/>
      <c r="BI2" s="1331"/>
      <c r="BJ2" s="1331"/>
      <c r="BK2" s="1331"/>
      <c r="BL2" s="1331"/>
      <c r="BM2" s="1331"/>
      <c r="BN2" s="1331"/>
      <c r="BO2" s="1331"/>
      <c r="BP2" s="1331"/>
      <c r="BQ2" s="1331"/>
      <c r="BR2" s="1331"/>
      <c r="BS2" s="1331"/>
      <c r="BT2" s="1331"/>
      <c r="BU2" s="1331"/>
      <c r="BV2" s="1331"/>
      <c r="BW2" s="1331"/>
      <c r="BX2" s="1331"/>
      <c r="BY2" s="1331"/>
      <c r="BZ2" s="1331"/>
      <c r="CA2" s="1331"/>
      <c r="CB2" s="1331"/>
      <c r="CC2" s="1331"/>
      <c r="CD2" s="1331"/>
      <c r="CE2" s="1331"/>
      <c r="CF2" s="1331"/>
      <c r="CG2" s="1331"/>
      <c r="CH2" s="1331"/>
      <c r="CI2" s="1331"/>
      <c r="CJ2" s="1331"/>
      <c r="CK2" s="1331"/>
      <c r="CL2" s="1331" t="s">
        <v>282</v>
      </c>
      <c r="CM2" s="1331"/>
      <c r="CN2" s="1331"/>
      <c r="CO2" s="1331"/>
      <c r="CP2" s="1331"/>
      <c r="CQ2" s="1331"/>
      <c r="CR2" s="1331"/>
      <c r="CS2" s="1331"/>
      <c r="CT2" s="1331"/>
      <c r="CU2" s="1331"/>
      <c r="CV2" s="1331"/>
      <c r="CW2" s="1331"/>
      <c r="CX2" s="1331"/>
      <c r="CY2" s="1331"/>
      <c r="CZ2" s="1331"/>
      <c r="DA2" s="1331"/>
      <c r="DB2" s="1331"/>
      <c r="DC2" s="1331"/>
      <c r="DD2" s="1331"/>
      <c r="DE2" s="1331"/>
      <c r="DF2" s="20"/>
      <c r="DG2" s="20"/>
      <c r="DH2" s="20"/>
      <c r="DI2" s="20"/>
    </row>
    <row r="3" spans="1:113" ht="17.25" customHeight="1">
      <c r="A3" s="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329" t="s">
        <v>486</v>
      </c>
      <c r="BC3" s="1329"/>
      <c r="BD3" s="1329"/>
      <c r="BE3" s="1329"/>
      <c r="BF3" s="1329"/>
      <c r="BG3" s="1329"/>
      <c r="BH3" s="1329"/>
      <c r="BI3" s="1329"/>
      <c r="BJ3" s="1329"/>
      <c r="BK3" s="1329"/>
      <c r="BL3" s="1329"/>
      <c r="BM3" s="1329"/>
      <c r="BN3" s="1329"/>
      <c r="BO3" s="1329"/>
      <c r="BP3" s="1329"/>
      <c r="BQ3" s="1329"/>
      <c r="BR3" s="1329"/>
      <c r="BS3" s="1329"/>
      <c r="BT3" s="1329"/>
      <c r="BU3" s="1329"/>
      <c r="BV3" s="1329"/>
      <c r="BW3" s="1329"/>
      <c r="BX3" s="1329"/>
      <c r="BY3" s="1329"/>
      <c r="BZ3" s="1329"/>
      <c r="CA3" s="1329"/>
      <c r="CB3" s="1329"/>
      <c r="CC3" s="1329"/>
      <c r="CD3" s="1329"/>
      <c r="CE3" s="1329"/>
      <c r="CF3" s="1329"/>
      <c r="CG3" s="1329"/>
      <c r="CH3" s="1329"/>
      <c r="CI3" s="1329"/>
      <c r="CJ3" s="1329"/>
      <c r="CK3" s="1329"/>
      <c r="CL3" s="1329" t="s">
        <v>486</v>
      </c>
      <c r="CM3" s="1329"/>
      <c r="CN3" s="1329"/>
      <c r="CO3" s="1329"/>
      <c r="CP3" s="1329"/>
      <c r="CQ3" s="1329"/>
      <c r="CR3" s="1329"/>
      <c r="CS3" s="1329"/>
      <c r="CT3" s="1329"/>
      <c r="CU3" s="1329"/>
      <c r="CV3" s="1329"/>
      <c r="CW3" s="1329"/>
      <c r="CX3" s="1329"/>
      <c r="CY3" s="1329"/>
      <c r="CZ3" s="1329"/>
      <c r="DA3" s="1329"/>
      <c r="DB3" s="1329"/>
      <c r="DC3" s="1329"/>
      <c r="DD3" s="1329"/>
      <c r="DE3" s="1329"/>
      <c r="DF3" s="8"/>
      <c r="DG3" s="8"/>
      <c r="DH3" s="8"/>
      <c r="DI3" s="8"/>
    </row>
    <row r="4" spans="1:113" ht="15.75" customHeight="1" thickBot="1">
      <c r="A4" s="21"/>
      <c r="B4" s="1290" t="s">
        <v>14</v>
      </c>
      <c r="C4" s="1290"/>
      <c r="D4" s="1290"/>
      <c r="E4" s="1290"/>
      <c r="F4" s="1290"/>
      <c r="G4" s="1290"/>
      <c r="H4" s="1290"/>
      <c r="I4" s="1290"/>
      <c r="J4" s="1290"/>
      <c r="K4" s="1290"/>
      <c r="L4" s="1290"/>
      <c r="M4" s="1290"/>
      <c r="N4" s="1290"/>
      <c r="O4" s="1290"/>
      <c r="P4" s="1290"/>
      <c r="Q4" s="1290"/>
      <c r="R4" s="1290"/>
      <c r="S4" s="1290"/>
      <c r="T4" s="1290"/>
      <c r="U4" s="1290"/>
      <c r="V4" s="1290"/>
      <c r="W4" s="1290"/>
      <c r="X4" s="1290" t="s">
        <v>14</v>
      </c>
      <c r="Y4" s="1290"/>
      <c r="Z4" s="1290"/>
      <c r="AA4" s="1290"/>
      <c r="AB4" s="1290"/>
      <c r="AC4" s="1290"/>
      <c r="AD4" s="1290"/>
      <c r="AE4" s="1290"/>
      <c r="AF4" s="1290"/>
      <c r="AG4" s="1290"/>
      <c r="AH4" s="1290"/>
      <c r="AI4" s="1290"/>
      <c r="AJ4" s="1290"/>
      <c r="AK4" s="1290"/>
      <c r="AL4" s="1290"/>
      <c r="AM4" s="1290"/>
      <c r="AN4" s="1290"/>
      <c r="AO4" s="1290"/>
      <c r="AP4" s="1290"/>
      <c r="AQ4" s="1290"/>
      <c r="AR4" s="1290"/>
      <c r="AS4" s="1290"/>
      <c r="AT4" s="1290"/>
      <c r="AU4" s="1290"/>
      <c r="AV4" s="1290"/>
      <c r="AW4" s="1290"/>
      <c r="AX4" s="1290"/>
      <c r="AY4" s="1290"/>
      <c r="AZ4" s="1290"/>
      <c r="BA4" s="1290"/>
      <c r="BB4" s="1290" t="s">
        <v>14</v>
      </c>
      <c r="BC4" s="1290"/>
      <c r="BD4" s="1290"/>
      <c r="BE4" s="1290"/>
      <c r="BF4" s="1290"/>
      <c r="BG4" s="1290"/>
      <c r="BH4" s="1290"/>
      <c r="BI4" s="1290"/>
      <c r="BJ4" s="1290"/>
      <c r="BK4" s="1290"/>
      <c r="BL4" s="1290"/>
      <c r="BM4" s="1290"/>
      <c r="BN4" s="1290"/>
      <c r="BO4" s="1290"/>
      <c r="BP4" s="1290"/>
      <c r="BQ4" s="1290"/>
      <c r="BR4" s="1290"/>
      <c r="BS4" s="1290"/>
      <c r="BT4" s="1290"/>
      <c r="BU4" s="1290"/>
      <c r="BV4" s="1290"/>
      <c r="BW4" s="1290"/>
      <c r="BX4" s="1290"/>
      <c r="BY4" s="1290"/>
      <c r="BZ4" s="1290"/>
      <c r="CA4" s="1290"/>
      <c r="CB4" s="1290"/>
      <c r="CC4" s="1290"/>
      <c r="CD4" s="1290"/>
      <c r="CE4" s="1290"/>
      <c r="CF4" s="1290"/>
      <c r="CG4" s="1290"/>
      <c r="CH4" s="1290"/>
      <c r="CI4" s="1290"/>
      <c r="CJ4" s="1290"/>
      <c r="CK4" s="1290"/>
      <c r="CL4" s="1290" t="s">
        <v>14</v>
      </c>
      <c r="CM4" s="1290"/>
      <c r="CN4" s="1290"/>
      <c r="CO4" s="1290"/>
      <c r="CP4" s="1290"/>
      <c r="CQ4" s="1290"/>
      <c r="CR4" s="1290"/>
      <c r="CS4" s="1290"/>
      <c r="CT4" s="1290"/>
      <c r="CU4" s="1290"/>
      <c r="CV4" s="1290"/>
      <c r="CW4" s="1290"/>
      <c r="CX4" s="1290"/>
      <c r="CY4" s="1290"/>
      <c r="CZ4" s="1290"/>
      <c r="DA4" s="1290"/>
      <c r="DB4" s="1290"/>
      <c r="DC4" s="1290"/>
      <c r="DD4" s="1290"/>
      <c r="DE4" s="1290"/>
      <c r="DF4" s="21"/>
      <c r="DG4" s="21"/>
      <c r="DH4" s="21"/>
      <c r="DI4" s="21"/>
    </row>
    <row r="5" spans="1:113" ht="7.5" hidden="1" customHeight="1">
      <c r="A5" s="4"/>
      <c r="B5" s="4"/>
      <c r="C5" s="4"/>
      <c r="D5" s="4"/>
      <c r="E5" s="289"/>
      <c r="F5" s="4"/>
      <c r="G5" s="4"/>
      <c r="H5" s="4"/>
      <c r="I5" s="289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</row>
    <row r="6" spans="1:113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142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139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3" s="1" customFormat="1" ht="30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147</v>
      </c>
      <c r="BA7" s="1277"/>
      <c r="BB7" s="1276" t="s">
        <v>46</v>
      </c>
      <c r="BC7" s="1272"/>
      <c r="BD7" s="1273" t="s">
        <v>110</v>
      </c>
      <c r="BE7" s="1273"/>
      <c r="BF7" s="1276" t="s">
        <v>143</v>
      </c>
      <c r="BG7" s="1277"/>
      <c r="BH7" s="1276" t="s">
        <v>46</v>
      </c>
      <c r="BI7" s="1272"/>
      <c r="BJ7" s="1273" t="s">
        <v>110</v>
      </c>
      <c r="BK7" s="1273"/>
      <c r="BL7" s="1276" t="s">
        <v>271</v>
      </c>
      <c r="BM7" s="1277"/>
      <c r="BN7" s="1271" t="s">
        <v>46</v>
      </c>
      <c r="BO7" s="1273"/>
      <c r="BP7" s="1273" t="s">
        <v>110</v>
      </c>
      <c r="BQ7" s="1273"/>
      <c r="BR7" s="1276" t="s">
        <v>47</v>
      </c>
      <c r="BS7" s="1277"/>
      <c r="BT7" s="1271" t="s">
        <v>46</v>
      </c>
      <c r="BU7" s="1272"/>
      <c r="BV7" s="1273" t="s">
        <v>110</v>
      </c>
      <c r="BW7" s="1273"/>
      <c r="BX7" s="1276" t="s">
        <v>145</v>
      </c>
      <c r="BY7" s="1277"/>
      <c r="BZ7" s="1271" t="s">
        <v>46</v>
      </c>
      <c r="CA7" s="1272"/>
      <c r="CB7" s="1273" t="s">
        <v>110</v>
      </c>
      <c r="CC7" s="1273"/>
      <c r="CD7" s="1276" t="s">
        <v>148</v>
      </c>
      <c r="CE7" s="1277"/>
      <c r="CF7" s="1271" t="s">
        <v>46</v>
      </c>
      <c r="CG7" s="1273"/>
      <c r="CH7" s="1273" t="s">
        <v>110</v>
      </c>
      <c r="CI7" s="1273"/>
      <c r="CJ7" s="1276" t="s">
        <v>149</v>
      </c>
      <c r="CK7" s="1277"/>
      <c r="CL7" s="1276" t="s">
        <v>46</v>
      </c>
      <c r="CM7" s="1272"/>
      <c r="CN7" s="1273" t="s">
        <v>110</v>
      </c>
      <c r="CO7" s="1273"/>
      <c r="CP7" s="1276" t="s">
        <v>149</v>
      </c>
      <c r="CQ7" s="1277"/>
      <c r="CR7" s="1271" t="s">
        <v>46</v>
      </c>
      <c r="CS7" s="1273"/>
      <c r="CT7" s="1273" t="s">
        <v>110</v>
      </c>
      <c r="CU7" s="1273"/>
      <c r="CV7" s="1276" t="s">
        <v>149</v>
      </c>
      <c r="CW7" s="1277"/>
      <c r="CX7" s="1271" t="s">
        <v>46</v>
      </c>
      <c r="CY7" s="1273"/>
      <c r="CZ7" s="1273" t="s">
        <v>110</v>
      </c>
      <c r="DA7" s="1273"/>
      <c r="DB7" s="1276" t="s">
        <v>140</v>
      </c>
      <c r="DC7" s="1277"/>
      <c r="DD7" s="1294" t="s">
        <v>47</v>
      </c>
      <c r="DE7" s="1293"/>
    </row>
    <row r="8" spans="1:113" s="10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3" s="843" customFormat="1" ht="12" customHeight="1" thickBot="1">
      <c r="A9" s="1389"/>
      <c r="B9" s="1438">
        <v>1</v>
      </c>
      <c r="C9" s="1435"/>
      <c r="D9" s="1391"/>
      <c r="E9" s="1391"/>
      <c r="F9" s="1438">
        <v>2</v>
      </c>
      <c r="G9" s="1439"/>
      <c r="H9" s="1391"/>
      <c r="I9" s="1393"/>
      <c r="J9" s="1430" t="s">
        <v>48</v>
      </c>
      <c r="K9" s="1431"/>
      <c r="L9" s="1434">
        <v>3</v>
      </c>
      <c r="M9" s="1435"/>
      <c r="N9" s="1391"/>
      <c r="O9" s="1391"/>
      <c r="P9" s="1436" t="s">
        <v>53</v>
      </c>
      <c r="Q9" s="1437"/>
      <c r="R9" s="1438">
        <v>4</v>
      </c>
      <c r="S9" s="1439"/>
      <c r="T9" s="1391"/>
      <c r="U9" s="1391"/>
      <c r="V9" s="1430" t="s">
        <v>54</v>
      </c>
      <c r="W9" s="1431"/>
      <c r="X9" s="1438">
        <v>5</v>
      </c>
      <c r="Y9" s="1435"/>
      <c r="Z9" s="1393"/>
      <c r="AA9" s="1393"/>
      <c r="AB9" s="1436" t="s">
        <v>68</v>
      </c>
      <c r="AC9" s="1431"/>
      <c r="AD9" s="1438">
        <v>6</v>
      </c>
      <c r="AE9" s="1435"/>
      <c r="AF9" s="1393"/>
      <c r="AG9" s="1393"/>
      <c r="AH9" s="1436" t="s">
        <v>114</v>
      </c>
      <c r="AI9" s="1431"/>
      <c r="AJ9" s="1432">
        <v>7</v>
      </c>
      <c r="AK9" s="1434"/>
      <c r="AL9" s="1393"/>
      <c r="AM9" s="1393"/>
      <c r="AN9" s="1436" t="s">
        <v>115</v>
      </c>
      <c r="AO9" s="1431"/>
      <c r="AP9" s="1438">
        <v>8</v>
      </c>
      <c r="AQ9" s="1435"/>
      <c r="AR9" s="1393"/>
      <c r="AS9" s="1393"/>
      <c r="AT9" s="1436" t="s">
        <v>116</v>
      </c>
      <c r="AU9" s="1431"/>
      <c r="AV9" s="1438">
        <v>9</v>
      </c>
      <c r="AW9" s="1439"/>
      <c r="AX9" s="1393"/>
      <c r="AY9" s="1393"/>
      <c r="AZ9" s="1430" t="s">
        <v>117</v>
      </c>
      <c r="BA9" s="1431"/>
      <c r="BB9" s="1434">
        <v>10</v>
      </c>
      <c r="BC9" s="1435"/>
      <c r="BD9" s="1393"/>
      <c r="BE9" s="1393"/>
      <c r="BF9" s="1436" t="s">
        <v>118</v>
      </c>
      <c r="BG9" s="1437"/>
      <c r="BH9" s="1438">
        <v>11</v>
      </c>
      <c r="BI9" s="1439"/>
      <c r="BJ9" s="1393"/>
      <c r="BK9" s="1393"/>
      <c r="BL9" s="1436" t="s">
        <v>162</v>
      </c>
      <c r="BM9" s="1437"/>
      <c r="BN9" s="1438">
        <v>12</v>
      </c>
      <c r="BO9" s="1439"/>
      <c r="BP9" s="1393"/>
      <c r="BQ9" s="1393"/>
      <c r="BR9" s="1430" t="s">
        <v>163</v>
      </c>
      <c r="BS9" s="1431"/>
      <c r="BT9" s="1438">
        <v>13</v>
      </c>
      <c r="BU9" s="1435"/>
      <c r="BV9" s="1393"/>
      <c r="BW9" s="1393"/>
      <c r="BX9" s="1436" t="s">
        <v>164</v>
      </c>
      <c r="BY9" s="1431"/>
      <c r="BZ9" s="1438">
        <v>14</v>
      </c>
      <c r="CA9" s="1435"/>
      <c r="CB9" s="1393"/>
      <c r="CC9" s="1393"/>
      <c r="CD9" s="1436" t="s">
        <v>133</v>
      </c>
      <c r="CE9" s="1431"/>
      <c r="CF9" s="1438">
        <v>15</v>
      </c>
      <c r="CG9" s="1439"/>
      <c r="CH9" s="1393"/>
      <c r="CI9" s="1393"/>
      <c r="CJ9" s="1430" t="s">
        <v>134</v>
      </c>
      <c r="CK9" s="1431"/>
      <c r="CL9" s="1434">
        <v>16</v>
      </c>
      <c r="CM9" s="1435"/>
      <c r="CN9" s="1393"/>
      <c r="CO9" s="1393"/>
      <c r="CP9" s="1436" t="s">
        <v>135</v>
      </c>
      <c r="CQ9" s="1437"/>
      <c r="CR9" s="1438">
        <v>17</v>
      </c>
      <c r="CS9" s="1439"/>
      <c r="CT9" s="1393"/>
      <c r="CU9" s="1393"/>
      <c r="CV9" s="1430" t="s">
        <v>144</v>
      </c>
      <c r="CW9" s="1431"/>
      <c r="CX9" s="1438">
        <v>18</v>
      </c>
      <c r="CY9" s="1439"/>
      <c r="CZ9" s="1393"/>
      <c r="DA9" s="1393"/>
      <c r="DB9" s="1430" t="s">
        <v>138</v>
      </c>
      <c r="DC9" s="1431"/>
      <c r="DD9" s="1432">
        <v>19</v>
      </c>
      <c r="DE9" s="1433"/>
    </row>
    <row r="10" spans="1:113" s="776" customFormat="1" ht="19.5" customHeight="1">
      <c r="A10" s="787" t="s">
        <v>278</v>
      </c>
      <c r="B10" s="770">
        <v>327655.13</v>
      </c>
      <c r="C10" s="767">
        <v>364074.34999999986</v>
      </c>
      <c r="D10" s="768">
        <v>36419.22</v>
      </c>
      <c r="E10" s="769">
        <v>0.11115107521740879</v>
      </c>
      <c r="F10" s="770">
        <v>290678.63999999996</v>
      </c>
      <c r="G10" s="767">
        <v>317424.74</v>
      </c>
      <c r="H10" s="771">
        <v>26746.1</v>
      </c>
      <c r="I10" s="772">
        <v>9.2012608838406701E-2</v>
      </c>
      <c r="J10" s="773">
        <v>0.88714814262178632</v>
      </c>
      <c r="K10" s="769">
        <v>0.8718679028061167</v>
      </c>
      <c r="L10" s="770">
        <v>-6059.76</v>
      </c>
      <c r="M10" s="767">
        <v>6433.3799999999992</v>
      </c>
      <c r="N10" s="771">
        <v>12493.14</v>
      </c>
      <c r="O10" s="772">
        <v>2.0616559071646399</v>
      </c>
      <c r="P10" s="773">
        <v>-2.08469394242384E-2</v>
      </c>
      <c r="Q10" s="769">
        <v>2.0267418349306985E-2</v>
      </c>
      <c r="R10" s="770">
        <v>296738.39999999997</v>
      </c>
      <c r="S10" s="767">
        <v>310991.37</v>
      </c>
      <c r="T10" s="768">
        <v>14252.970000000012</v>
      </c>
      <c r="U10" s="772">
        <v>4.8032105046060883E-2</v>
      </c>
      <c r="V10" s="772">
        <v>1.0208469394242385</v>
      </c>
      <c r="W10" s="774">
        <v>0.97973261315422355</v>
      </c>
      <c r="X10" s="770">
        <v>-789.37</v>
      </c>
      <c r="Y10" s="767">
        <v>-556.71</v>
      </c>
      <c r="Z10" s="768">
        <v>232.65999999999997</v>
      </c>
      <c r="AA10" s="772">
        <v>0.29474137603405243</v>
      </c>
      <c r="AB10" s="772">
        <v>-2.7156106138380176E-3</v>
      </c>
      <c r="AC10" s="774">
        <v>-1.7538330503161161E-3</v>
      </c>
      <c r="AD10" s="770">
        <v>297527.76999999996</v>
      </c>
      <c r="AE10" s="767">
        <v>311548.08</v>
      </c>
      <c r="AF10" s="768">
        <v>14020.309999999979</v>
      </c>
      <c r="AG10" s="772">
        <v>4.7122693790902469E-2</v>
      </c>
      <c r="AH10" s="772">
        <v>1.0235625500380765</v>
      </c>
      <c r="AI10" s="774">
        <v>0.98148644620453973</v>
      </c>
      <c r="AJ10" s="770">
        <v>73793.38</v>
      </c>
      <c r="AK10" s="767">
        <v>64581.349999999991</v>
      </c>
      <c r="AL10" s="768">
        <v>-9212.0299999999988</v>
      </c>
      <c r="AM10" s="772">
        <v>-0.12483545271947176</v>
      </c>
      <c r="AN10" s="772">
        <v>0.2252166172402062</v>
      </c>
      <c r="AO10" s="774">
        <v>0.17738505884855665</v>
      </c>
      <c r="AP10" s="770">
        <v>65783.12000000001</v>
      </c>
      <c r="AQ10" s="767">
        <v>50374.149999999994</v>
      </c>
      <c r="AR10" s="768">
        <v>-15408.969999999996</v>
      </c>
      <c r="AS10" s="772">
        <v>-0.23423896586236734</v>
      </c>
      <c r="AT10" s="772">
        <v>0.22630875113493037</v>
      </c>
      <c r="AU10" s="774">
        <v>0.15869635744208216</v>
      </c>
      <c r="AV10" s="770">
        <v>-1958.2299999999996</v>
      </c>
      <c r="AW10" s="767">
        <v>-2328.62</v>
      </c>
      <c r="AX10" s="768">
        <v>-370.39</v>
      </c>
      <c r="AY10" s="772">
        <v>-0.18914529958176537</v>
      </c>
      <c r="AZ10" s="772">
        <v>-2.9767970871554882E-2</v>
      </c>
      <c r="BA10" s="774">
        <v>-4.6226487196310014E-2</v>
      </c>
      <c r="BB10" s="770">
        <v>63824.890000000014</v>
      </c>
      <c r="BC10" s="767">
        <v>48045.51</v>
      </c>
      <c r="BD10" s="768">
        <v>-15779.380000000005</v>
      </c>
      <c r="BE10" s="772">
        <v>-0.24722925491920172</v>
      </c>
      <c r="BF10" s="772">
        <v>0.21508807083950046</v>
      </c>
      <c r="BG10" s="774">
        <v>0.1544914574317609</v>
      </c>
      <c r="BH10" s="770">
        <v>63824.890000000014</v>
      </c>
      <c r="BI10" s="767">
        <v>48043</v>
      </c>
      <c r="BJ10" s="768">
        <v>-15781.890000000007</v>
      </c>
      <c r="BK10" s="772">
        <v>-0.24726858126978379</v>
      </c>
      <c r="BL10" s="772">
        <v>0.21451742134860227</v>
      </c>
      <c r="BM10" s="774">
        <v>0.15420733775666343</v>
      </c>
      <c r="BN10" s="770">
        <v>122672.40000000001</v>
      </c>
      <c r="BO10" s="767">
        <v>133580.44</v>
      </c>
      <c r="BP10" s="768">
        <v>10908.040000000003</v>
      </c>
      <c r="BQ10" s="772">
        <v>8.8920083083073226E-2</v>
      </c>
      <c r="BR10" s="772">
        <v>0.37439487060678711</v>
      </c>
      <c r="BS10" s="774">
        <v>0.3669042875445635</v>
      </c>
      <c r="BT10" s="770">
        <v>104164.37999999999</v>
      </c>
      <c r="BU10" s="767">
        <v>106595.82999999997</v>
      </c>
      <c r="BV10" s="768">
        <v>2431.4499999999971</v>
      </c>
      <c r="BW10" s="772">
        <v>2.3342432413076167E-2</v>
      </c>
      <c r="BX10" s="772">
        <v>0.35009968985416051</v>
      </c>
      <c r="BY10" s="774">
        <v>0.34214889079078892</v>
      </c>
      <c r="BZ10" s="770">
        <v>-0.28000000000000003</v>
      </c>
      <c r="CA10" s="767">
        <v>-62.97</v>
      </c>
      <c r="CB10" s="768">
        <v>-62.690000000000005</v>
      </c>
      <c r="CC10" s="772">
        <v>-223.89285714285711</v>
      </c>
      <c r="CD10" s="772">
        <v>-9.4108862510548197E-7</v>
      </c>
      <c r="CE10" s="774">
        <v>-2.0211968566777877E-4</v>
      </c>
      <c r="CF10" s="770">
        <v>23695.08</v>
      </c>
      <c r="CG10" s="767">
        <v>26939.829999999994</v>
      </c>
      <c r="CH10" s="768">
        <v>3244.75</v>
      </c>
      <c r="CI10" s="772">
        <v>0.13693771027571935</v>
      </c>
      <c r="CJ10" s="772">
        <v>7.9639893782015719E-2</v>
      </c>
      <c r="CK10" s="774">
        <v>8.6470858687365343E-2</v>
      </c>
      <c r="CL10" s="770">
        <v>76803.590000000011</v>
      </c>
      <c r="CM10" s="767">
        <v>93408.209999999992</v>
      </c>
      <c r="CN10" s="768">
        <v>16604.620000000003</v>
      </c>
      <c r="CO10" s="772">
        <v>0.21619588355179722</v>
      </c>
      <c r="CP10" s="772">
        <v>0.25813923184380411</v>
      </c>
      <c r="CQ10" s="774">
        <v>0.29981956557074591</v>
      </c>
      <c r="CR10" s="770">
        <v>-1180.5899999999997</v>
      </c>
      <c r="CS10" s="767">
        <v>458.49</v>
      </c>
      <c r="CT10" s="768">
        <v>1639.08</v>
      </c>
      <c r="CU10" s="772">
        <v>1.3883566691230658</v>
      </c>
      <c r="CV10" s="772">
        <v>-3.9679993568331445E-3</v>
      </c>
      <c r="CW10" s="774">
        <v>1.4716508604386198E-3</v>
      </c>
      <c r="CX10" s="770">
        <v>30220.689999999995</v>
      </c>
      <c r="CY10" s="767">
        <v>36165.71</v>
      </c>
      <c r="CZ10" s="768">
        <v>5945.02</v>
      </c>
      <c r="DA10" s="772">
        <v>0.19672019401277752</v>
      </c>
      <c r="DB10" s="772">
        <v>9.2233227051870037E-2</v>
      </c>
      <c r="DC10" s="774">
        <v>9.9336055945715526E-2</v>
      </c>
      <c r="DD10" s="775">
        <v>0.89842736360374043</v>
      </c>
      <c r="DE10" s="769">
        <v>0.88391621607810911</v>
      </c>
      <c r="DF10" s="776">
        <v>0</v>
      </c>
      <c r="DG10" s="776">
        <v>0</v>
      </c>
    </row>
    <row r="11" spans="1:113" s="776" customFormat="1" ht="19.5" customHeight="1">
      <c r="A11" s="787" t="s">
        <v>420</v>
      </c>
      <c r="B11" s="770">
        <v>323626.85000000003</v>
      </c>
      <c r="C11" s="767">
        <v>324743.01</v>
      </c>
      <c r="D11" s="768">
        <v>1116.1599999999971</v>
      </c>
      <c r="E11" s="769">
        <v>3.4489103731658059E-3</v>
      </c>
      <c r="F11" s="770">
        <v>219635.90000000005</v>
      </c>
      <c r="G11" s="767">
        <v>228113.22000000003</v>
      </c>
      <c r="H11" s="771">
        <v>8477.3199999999961</v>
      </c>
      <c r="I11" s="772">
        <v>3.8597151012197801E-2</v>
      </c>
      <c r="J11" s="773">
        <v>0.67867020304403058</v>
      </c>
      <c r="K11" s="769">
        <v>0.70244227889616473</v>
      </c>
      <c r="L11" s="770">
        <v>8795.43</v>
      </c>
      <c r="M11" s="767">
        <v>752.26999999999896</v>
      </c>
      <c r="N11" s="771">
        <v>-8043.1600000000017</v>
      </c>
      <c r="O11" s="772">
        <v>-0.91447035562786605</v>
      </c>
      <c r="P11" s="773">
        <v>4.004550257949633E-2</v>
      </c>
      <c r="Q11" s="769">
        <v>3.2977922103769298E-3</v>
      </c>
      <c r="R11" s="770">
        <v>210840.45999999996</v>
      </c>
      <c r="S11" s="767">
        <v>227360.96999999997</v>
      </c>
      <c r="T11" s="768">
        <v>16520.510000000013</v>
      </c>
      <c r="U11" s="772">
        <v>7.8355501595851251E-2</v>
      </c>
      <c r="V11" s="772">
        <v>0.9599544518906058</v>
      </c>
      <c r="W11" s="774">
        <v>0.99670229546538314</v>
      </c>
      <c r="X11" s="770">
        <v>5076.0499999999984</v>
      </c>
      <c r="Y11" s="767">
        <v>7037.8899999999994</v>
      </c>
      <c r="Z11" s="768">
        <v>1961.84</v>
      </c>
      <c r="AA11" s="772">
        <v>0.38648949478433064</v>
      </c>
      <c r="AB11" s="772">
        <v>2.3111203587391667E-2</v>
      </c>
      <c r="AC11" s="774">
        <v>3.0852617836002658E-2</v>
      </c>
      <c r="AD11" s="770">
        <v>205764.40000000002</v>
      </c>
      <c r="AE11" s="767">
        <v>220323.08</v>
      </c>
      <c r="AF11" s="768">
        <v>14558.680000000006</v>
      </c>
      <c r="AG11" s="772">
        <v>7.0754124620196507E-2</v>
      </c>
      <c r="AH11" s="772">
        <v>0.93684320277331701</v>
      </c>
      <c r="AI11" s="774">
        <v>0.96584967762938057</v>
      </c>
      <c r="AJ11" s="770">
        <v>52152.52</v>
      </c>
      <c r="AK11" s="767">
        <v>45010.920000000006</v>
      </c>
      <c r="AL11" s="768">
        <v>-7141.6000000000022</v>
      </c>
      <c r="AM11" s="772">
        <v>-0.13693681532551047</v>
      </c>
      <c r="AN11" s="772">
        <v>0.16115016414738145</v>
      </c>
      <c r="AO11" s="774">
        <v>0.13860473855926878</v>
      </c>
      <c r="AP11" s="770">
        <v>40535.360000000001</v>
      </c>
      <c r="AQ11" s="767">
        <v>29282.68</v>
      </c>
      <c r="AR11" s="768">
        <v>-11252.68</v>
      </c>
      <c r="AS11" s="772">
        <v>-0.27760158044729344</v>
      </c>
      <c r="AT11" s="772">
        <v>0.18455707832826962</v>
      </c>
      <c r="AU11" s="774">
        <v>0.12836906164403797</v>
      </c>
      <c r="AV11" s="770">
        <v>699.95999999999981</v>
      </c>
      <c r="AW11" s="767">
        <v>-1028.3100000000004</v>
      </c>
      <c r="AX11" s="768">
        <v>-1728.2700000000004</v>
      </c>
      <c r="AY11" s="772">
        <v>-2.4690982341848113</v>
      </c>
      <c r="AZ11" s="772">
        <v>1.7267886605669712E-2</v>
      </c>
      <c r="BA11" s="774">
        <v>-3.5116662819113562E-2</v>
      </c>
      <c r="BB11" s="770">
        <v>41235.350000000006</v>
      </c>
      <c r="BC11" s="767">
        <v>28254.37</v>
      </c>
      <c r="BD11" s="768">
        <v>-12980.980000000001</v>
      </c>
      <c r="BE11" s="772">
        <v>-0.31480222673022068</v>
      </c>
      <c r="BF11" s="772">
        <v>0.19557607681182262</v>
      </c>
      <c r="BG11" s="774">
        <v>0.12427097755608627</v>
      </c>
      <c r="BH11" s="770">
        <v>41165.210000000006</v>
      </c>
      <c r="BI11" s="767">
        <v>27666.109999999997</v>
      </c>
      <c r="BJ11" s="768">
        <v>-13499.100000000004</v>
      </c>
      <c r="BK11" s="772">
        <v>-0.32792496382260672</v>
      </c>
      <c r="BL11" s="772">
        <v>0.20005992290211524</v>
      </c>
      <c r="BM11" s="774">
        <v>0.12557063926303136</v>
      </c>
      <c r="BN11" s="770">
        <v>66313.080000000016</v>
      </c>
      <c r="BO11" s="767">
        <v>68516.070000000007</v>
      </c>
      <c r="BP11" s="768">
        <v>2202.9900000000016</v>
      </c>
      <c r="BQ11" s="772">
        <v>3.3221047793285885E-2</v>
      </c>
      <c r="BR11" s="772">
        <v>0.20490598972242263</v>
      </c>
      <c r="BS11" s="774">
        <v>0.21098551128167473</v>
      </c>
      <c r="BT11" s="770">
        <v>47139.24</v>
      </c>
      <c r="BU11" s="767">
        <v>58594.30999999999</v>
      </c>
      <c r="BV11" s="768">
        <v>11455.069999999996</v>
      </c>
      <c r="BW11" s="772">
        <v>0.24300497844258823</v>
      </c>
      <c r="BX11" s="772">
        <v>0.22909327366638735</v>
      </c>
      <c r="BY11" s="774">
        <v>0.2659472171503775</v>
      </c>
      <c r="BZ11" s="770">
        <v>-0.14000000000000001</v>
      </c>
      <c r="CA11" s="767">
        <v>-5.15</v>
      </c>
      <c r="CB11" s="768">
        <v>-5.01</v>
      </c>
      <c r="CC11" s="772">
        <v>-35.785714285714285</v>
      </c>
      <c r="CD11" s="772">
        <v>-6.8038980503916125E-7</v>
      </c>
      <c r="CE11" s="774">
        <v>-2.3374764005659329E-5</v>
      </c>
      <c r="CF11" s="770">
        <v>25737.489999999994</v>
      </c>
      <c r="CG11" s="767">
        <v>24795.630000000005</v>
      </c>
      <c r="CH11" s="768">
        <v>-941.86000000000047</v>
      </c>
      <c r="CI11" s="772">
        <v>-3.6594866088339999E-2</v>
      </c>
      <c r="CJ11" s="772">
        <v>0.12508232716640968</v>
      </c>
      <c r="CK11" s="774">
        <v>0.11254213584886344</v>
      </c>
      <c r="CL11" s="770">
        <v>69484.909999999989</v>
      </c>
      <c r="CM11" s="767">
        <v>65853.460000000006</v>
      </c>
      <c r="CN11" s="768">
        <v>-3631.4499999999989</v>
      </c>
      <c r="CO11" s="772">
        <v>-5.226242647504304E-2</v>
      </c>
      <c r="CP11" s="772">
        <v>0.33769160262902609</v>
      </c>
      <c r="CQ11" s="774">
        <v>0.29889496824390804</v>
      </c>
      <c r="CR11" s="770">
        <v>-45.660000000000011</v>
      </c>
      <c r="CS11" s="767">
        <v>233.64000000000007</v>
      </c>
      <c r="CT11" s="768">
        <v>279.3</v>
      </c>
      <c r="CU11" s="772">
        <v>6.1169513797634689</v>
      </c>
      <c r="CV11" s="772">
        <v>-2.2190427498634363E-4</v>
      </c>
      <c r="CW11" s="774">
        <v>1.0604426917052907E-3</v>
      </c>
      <c r="CX11" s="770">
        <v>22283.340000000004</v>
      </c>
      <c r="CY11" s="767">
        <v>43185.05</v>
      </c>
      <c r="CZ11" s="768">
        <v>20901.71</v>
      </c>
      <c r="DA11" s="772">
        <v>0.93799717636584079</v>
      </c>
      <c r="DB11" s="772">
        <v>6.8855040921357427E-2</v>
      </c>
      <c r="DC11" s="774">
        <v>0.13298223108789933</v>
      </c>
      <c r="DD11" s="775">
        <v>0.89170454169914715</v>
      </c>
      <c r="DE11" s="769">
        <v>0.80399207382177129</v>
      </c>
    </row>
    <row r="12" spans="1:113" s="776" customFormat="1" ht="19.5" customHeight="1">
      <c r="A12" s="787" t="s">
        <v>275</v>
      </c>
      <c r="B12" s="770">
        <v>150464.82999999996</v>
      </c>
      <c r="C12" s="767">
        <v>175197.99999999997</v>
      </c>
      <c r="D12" s="768">
        <v>24733.17</v>
      </c>
      <c r="E12" s="769">
        <v>0.16437841321456995</v>
      </c>
      <c r="F12" s="770">
        <v>4770.76</v>
      </c>
      <c r="G12" s="767">
        <v>4086.6099999999997</v>
      </c>
      <c r="H12" s="771">
        <v>-684.15</v>
      </c>
      <c r="I12" s="772">
        <v>-0.14340482438856714</v>
      </c>
      <c r="J12" s="773">
        <v>3.1706811485448134E-2</v>
      </c>
      <c r="K12" s="769">
        <v>2.3325665818102949E-2</v>
      </c>
      <c r="L12" s="770">
        <v>2081.1499999999996</v>
      </c>
      <c r="M12" s="767">
        <v>-1419.1199999999997</v>
      </c>
      <c r="N12" s="771">
        <v>-3500.27</v>
      </c>
      <c r="O12" s="772">
        <v>-1.6818922230497562</v>
      </c>
      <c r="P12" s="773">
        <v>0.43623028615985704</v>
      </c>
      <c r="Q12" s="769">
        <v>-0.34726093265567298</v>
      </c>
      <c r="R12" s="770">
        <v>2689.61</v>
      </c>
      <c r="S12" s="767">
        <v>5505.7199999999993</v>
      </c>
      <c r="T12" s="768">
        <v>2816.11</v>
      </c>
      <c r="U12" s="772">
        <v>1.0470328411925889</v>
      </c>
      <c r="V12" s="772">
        <v>0.56376971384014285</v>
      </c>
      <c r="W12" s="774">
        <v>1.3472584856396865</v>
      </c>
      <c r="X12" s="770">
        <v>94.06</v>
      </c>
      <c r="Y12" s="767">
        <v>19.5</v>
      </c>
      <c r="Z12" s="768">
        <v>-74.56</v>
      </c>
      <c r="AA12" s="772">
        <v>-0.79268551988092706</v>
      </c>
      <c r="AB12" s="772">
        <v>1.9715936244958873E-2</v>
      </c>
      <c r="AC12" s="774">
        <v>4.7716811733931061E-3</v>
      </c>
      <c r="AD12" s="770">
        <v>2595.5500000000002</v>
      </c>
      <c r="AE12" s="767">
        <v>5486.2199999999993</v>
      </c>
      <c r="AF12" s="768">
        <v>2890.6700000000005</v>
      </c>
      <c r="AG12" s="772">
        <v>1.1137022981641651</v>
      </c>
      <c r="AH12" s="772">
        <v>0.54405377759518403</v>
      </c>
      <c r="AI12" s="774">
        <v>1.3424868044662934</v>
      </c>
      <c r="AJ12" s="770">
        <v>16779.11</v>
      </c>
      <c r="AK12" s="767">
        <v>29978.240000000002</v>
      </c>
      <c r="AL12" s="768">
        <v>13199.130000000003</v>
      </c>
      <c r="AM12" s="772">
        <v>0.78664065018943197</v>
      </c>
      <c r="AN12" s="772">
        <v>0.11151516271277484</v>
      </c>
      <c r="AO12" s="774">
        <v>0.17111062911677077</v>
      </c>
      <c r="AP12" s="770">
        <v>509.95000000000005</v>
      </c>
      <c r="AQ12" s="767">
        <v>-769.54000000000008</v>
      </c>
      <c r="AR12" s="768">
        <v>-1279.49</v>
      </c>
      <c r="AS12" s="772">
        <v>-2.5090499068536132</v>
      </c>
      <c r="AT12" s="772">
        <v>0.1068907260059194</v>
      </c>
      <c r="AU12" s="774">
        <v>-0.18830766821399647</v>
      </c>
      <c r="AV12" s="770">
        <v>404.21999999999997</v>
      </c>
      <c r="AW12" s="767">
        <v>809.37</v>
      </c>
      <c r="AX12" s="768">
        <v>405.15</v>
      </c>
      <c r="AY12" s="772">
        <v>1.0023007273267035</v>
      </c>
      <c r="AZ12" s="772">
        <v>0.79266594764192555</v>
      </c>
      <c r="BA12" s="774" t="s">
        <v>488</v>
      </c>
      <c r="BB12" s="770">
        <v>914.17</v>
      </c>
      <c r="BC12" s="767">
        <v>39.840000000000018</v>
      </c>
      <c r="BD12" s="768">
        <v>-874.33</v>
      </c>
      <c r="BE12" s="772">
        <v>-0.95641948434098689</v>
      </c>
      <c r="BF12" s="772">
        <v>0.33988942634805785</v>
      </c>
      <c r="BG12" s="774">
        <v>7.2361108083956365E-3</v>
      </c>
      <c r="BH12" s="770">
        <v>713.64</v>
      </c>
      <c r="BI12" s="767">
        <v>32.340000000000018</v>
      </c>
      <c r="BJ12" s="768">
        <v>-681.30000000000007</v>
      </c>
      <c r="BK12" s="772">
        <v>-0.95468303346224981</v>
      </c>
      <c r="BL12" s="772">
        <v>0.27494750630887477</v>
      </c>
      <c r="BM12" s="774">
        <v>5.8947690759758127E-3</v>
      </c>
      <c r="BN12" s="770">
        <v>4208.68</v>
      </c>
      <c r="BO12" s="767">
        <v>3815.36</v>
      </c>
      <c r="BP12" s="768">
        <v>-393.32000000000028</v>
      </c>
      <c r="BQ12" s="772">
        <v>-9.3454479789387673E-2</v>
      </c>
      <c r="BR12" s="772">
        <v>2.797118768552094E-2</v>
      </c>
      <c r="BS12" s="774">
        <v>2.1777417550428661E-2</v>
      </c>
      <c r="BT12" s="770">
        <v>-6777.59</v>
      </c>
      <c r="BU12" s="767">
        <v>-9233.92</v>
      </c>
      <c r="BV12" s="768">
        <v>-2456.33</v>
      </c>
      <c r="BW12" s="772">
        <v>-0.36241938506165167</v>
      </c>
      <c r="BX12" s="772">
        <v>-2.6112346130877846</v>
      </c>
      <c r="BY12" s="774">
        <v>-1.6831115048248158</v>
      </c>
      <c r="BZ12" s="770">
        <v>-0.38</v>
      </c>
      <c r="CA12" s="767">
        <v>-8.25</v>
      </c>
      <c r="CB12" s="768">
        <v>-7.87</v>
      </c>
      <c r="CC12" s="772">
        <v>-20.710526315789473</v>
      </c>
      <c r="CD12" s="772">
        <v>-1.4640442295467241E-4</v>
      </c>
      <c r="CE12" s="774">
        <v>-1.5037676214224003E-3</v>
      </c>
      <c r="CF12" s="770">
        <v>4573.29</v>
      </c>
      <c r="CG12" s="767">
        <v>4426.0600000000004</v>
      </c>
      <c r="CH12" s="768">
        <v>-147.22999999999988</v>
      </c>
      <c r="CI12" s="772">
        <v>-3.2193453728060012E-2</v>
      </c>
      <c r="CJ12" s="772">
        <v>1.7619733775115098</v>
      </c>
      <c r="CK12" s="774">
        <v>0.80675948102700967</v>
      </c>
      <c r="CL12" s="770">
        <v>6668.71</v>
      </c>
      <c r="CM12" s="767">
        <v>6532.7999999999993</v>
      </c>
      <c r="CN12" s="768">
        <v>-135.9100000000002</v>
      </c>
      <c r="CO12" s="772">
        <v>-2.038025345231698E-2</v>
      </c>
      <c r="CP12" s="772">
        <v>2.5692858931632987</v>
      </c>
      <c r="CQ12" s="774">
        <v>1.1907652263306976</v>
      </c>
      <c r="CR12" s="770">
        <v>806.7600000000001</v>
      </c>
      <c r="CS12" s="767">
        <v>1041.0700000000002</v>
      </c>
      <c r="CT12" s="768">
        <v>234.31</v>
      </c>
      <c r="CU12" s="772">
        <v>0.29043333829143742</v>
      </c>
      <c r="CV12" s="772">
        <v>0.31082429542871454</v>
      </c>
      <c r="CW12" s="774">
        <v>0.18976089183445072</v>
      </c>
      <c r="CX12" s="770">
        <v>-3388.85</v>
      </c>
      <c r="CY12" s="767">
        <v>2696.1899999999996</v>
      </c>
      <c r="CZ12" s="768">
        <v>6085.04</v>
      </c>
      <c r="DA12" s="772">
        <v>1.7956061790873008</v>
      </c>
      <c r="DB12" s="772">
        <v>-2.2522538988014679E-2</v>
      </c>
      <c r="DC12" s="774">
        <v>1.5389388006712405E-2</v>
      </c>
      <c r="DD12" s="775">
        <v>2.3056384966577412</v>
      </c>
      <c r="DE12" s="769">
        <v>0.50855598207873542</v>
      </c>
    </row>
    <row r="13" spans="1:113" s="776" customFormat="1" ht="19.5" customHeight="1">
      <c r="A13" s="787" t="s">
        <v>279</v>
      </c>
      <c r="B13" s="770">
        <v>151944.37999999998</v>
      </c>
      <c r="C13" s="767">
        <v>161424.26</v>
      </c>
      <c r="D13" s="768">
        <v>9479.8799999999974</v>
      </c>
      <c r="E13" s="769">
        <v>6.2390461562316653E-2</v>
      </c>
      <c r="F13" s="770">
        <v>75964.390000000014</v>
      </c>
      <c r="G13" s="767">
        <v>85440.090000000011</v>
      </c>
      <c r="H13" s="771">
        <v>9475.7000000000007</v>
      </c>
      <c r="I13" s="772">
        <v>0.12473870980863527</v>
      </c>
      <c r="J13" s="773">
        <v>0.4999486654261252</v>
      </c>
      <c r="K13" s="769">
        <v>0.52928903003798811</v>
      </c>
      <c r="L13" s="770">
        <v>-2610.31</v>
      </c>
      <c r="M13" s="767">
        <v>-1397.36</v>
      </c>
      <c r="N13" s="771">
        <v>1212.9499999999998</v>
      </c>
      <c r="O13" s="772">
        <v>0.46467660929161675</v>
      </c>
      <c r="P13" s="773">
        <v>-3.4362284749472741E-2</v>
      </c>
      <c r="Q13" s="769">
        <v>-1.6354851686134691E-2</v>
      </c>
      <c r="R13" s="770">
        <v>78574.709999999992</v>
      </c>
      <c r="S13" s="767">
        <v>86837.459999999992</v>
      </c>
      <c r="T13" s="768">
        <v>8262.7499999999964</v>
      </c>
      <c r="U13" s="772">
        <v>0.10515788095177189</v>
      </c>
      <c r="V13" s="772">
        <v>1.0343624163901004</v>
      </c>
      <c r="W13" s="774">
        <v>1.0163549687272098</v>
      </c>
      <c r="X13" s="770">
        <v>4900.33</v>
      </c>
      <c r="Y13" s="767">
        <v>6243.53</v>
      </c>
      <c r="Z13" s="768">
        <v>1343.2</v>
      </c>
      <c r="AA13" s="772">
        <v>0.27410398891503224</v>
      </c>
      <c r="AB13" s="772">
        <v>6.4508251826941532E-2</v>
      </c>
      <c r="AC13" s="774">
        <v>7.3074946433225887E-2</v>
      </c>
      <c r="AD13" s="770">
        <v>73674.37</v>
      </c>
      <c r="AE13" s="767">
        <v>80593.929999999993</v>
      </c>
      <c r="AF13" s="768">
        <v>6919.5599999999995</v>
      </c>
      <c r="AG13" s="772">
        <v>9.3920857416222192E-2</v>
      </c>
      <c r="AH13" s="772">
        <v>0.96985403292253092</v>
      </c>
      <c r="AI13" s="774">
        <v>0.94328002229398378</v>
      </c>
      <c r="AJ13" s="770">
        <v>43395.299999999996</v>
      </c>
      <c r="AK13" s="767">
        <v>42480.28</v>
      </c>
      <c r="AL13" s="768">
        <v>-915.0199999999985</v>
      </c>
      <c r="AM13" s="772">
        <v>-2.1085693611980948E-2</v>
      </c>
      <c r="AN13" s="772">
        <v>0.28559990175352323</v>
      </c>
      <c r="AO13" s="774">
        <v>0.26315920543789389</v>
      </c>
      <c r="AP13" s="770">
        <v>21707.679999999997</v>
      </c>
      <c r="AQ13" s="767">
        <v>24210.440000000002</v>
      </c>
      <c r="AR13" s="768">
        <v>2502.7600000000002</v>
      </c>
      <c r="AS13" s="772">
        <v>0.11529375778526338</v>
      </c>
      <c r="AT13" s="772">
        <v>0.285761262612653</v>
      </c>
      <c r="AU13" s="774">
        <v>0.28336159290094382</v>
      </c>
      <c r="AV13" s="770">
        <v>-662.48</v>
      </c>
      <c r="AW13" s="767">
        <v>4018.4500000000012</v>
      </c>
      <c r="AX13" s="768">
        <v>4680.93</v>
      </c>
      <c r="AY13" s="772">
        <v>7.0657680231856075</v>
      </c>
      <c r="AZ13" s="772">
        <v>-3.0518231335637899E-2</v>
      </c>
      <c r="BA13" s="774">
        <v>0.16598004827669388</v>
      </c>
      <c r="BB13" s="770">
        <v>21045.21</v>
      </c>
      <c r="BC13" s="767">
        <v>28228.899999999998</v>
      </c>
      <c r="BD13" s="768">
        <v>7183.6900000000005</v>
      </c>
      <c r="BE13" s="772">
        <v>0.34134560786041096</v>
      </c>
      <c r="BF13" s="772">
        <v>0.26783694142810072</v>
      </c>
      <c r="BG13" s="774">
        <v>0.32507744929434834</v>
      </c>
      <c r="BH13" s="770">
        <v>20377.990000000002</v>
      </c>
      <c r="BI13" s="767">
        <v>26969.17</v>
      </c>
      <c r="BJ13" s="768">
        <v>6591.18</v>
      </c>
      <c r="BK13" s="772">
        <v>0.32344603172344261</v>
      </c>
      <c r="BL13" s="772">
        <v>0.27659537502662057</v>
      </c>
      <c r="BM13" s="774">
        <v>0.33463028791374239</v>
      </c>
      <c r="BN13" s="770">
        <v>42093.05</v>
      </c>
      <c r="BO13" s="767">
        <v>38305.879999999997</v>
      </c>
      <c r="BP13" s="768">
        <v>-3787.1699999999996</v>
      </c>
      <c r="BQ13" s="772">
        <v>-8.9971384824810874E-2</v>
      </c>
      <c r="BR13" s="772">
        <v>0.27702933139086822</v>
      </c>
      <c r="BS13" s="774">
        <v>0.23729939973087066</v>
      </c>
      <c r="BT13" s="770">
        <v>18676.759999999998</v>
      </c>
      <c r="BU13" s="767">
        <v>15883.67</v>
      </c>
      <c r="BV13" s="768">
        <v>-2793.0899999999992</v>
      </c>
      <c r="BW13" s="772">
        <v>-0.14954895817047489</v>
      </c>
      <c r="BX13" s="772">
        <v>0.25350416976758672</v>
      </c>
      <c r="BY13" s="774">
        <v>0.19708270833796046</v>
      </c>
      <c r="BZ13" s="770">
        <v>3055.12</v>
      </c>
      <c r="CA13" s="767">
        <v>3222.5099999999998</v>
      </c>
      <c r="CB13" s="768">
        <v>167.38999999999993</v>
      </c>
      <c r="CC13" s="772">
        <v>5.4789991882479211E-2</v>
      </c>
      <c r="CD13" s="772">
        <v>4.1467880892636068E-2</v>
      </c>
      <c r="CE13" s="774">
        <v>3.9984524889157283E-2</v>
      </c>
      <c r="CF13" s="770">
        <v>9559.0599999999977</v>
      </c>
      <c r="CG13" s="767">
        <v>9859.5300000000007</v>
      </c>
      <c r="CH13" s="768">
        <v>300.47000000000025</v>
      </c>
      <c r="CI13" s="772">
        <v>3.1433007011149955E-2</v>
      </c>
      <c r="CJ13" s="772">
        <v>0.12974742776897852</v>
      </c>
      <c r="CK13" s="774">
        <v>0.12233588807494561</v>
      </c>
      <c r="CL13" s="770">
        <v>19410.78</v>
      </c>
      <c r="CM13" s="767">
        <v>18358.269999999997</v>
      </c>
      <c r="CN13" s="768">
        <v>-1052.51</v>
      </c>
      <c r="CO13" s="772">
        <v>-5.422296270422941E-2</v>
      </c>
      <c r="CP13" s="772">
        <v>0.2634672003303184</v>
      </c>
      <c r="CQ13" s="774">
        <v>0.22778725395324434</v>
      </c>
      <c r="CR13" s="770">
        <v>2374.1800000000003</v>
      </c>
      <c r="CS13" s="767">
        <v>329.01</v>
      </c>
      <c r="CT13" s="768">
        <v>-2045.1699999999998</v>
      </c>
      <c r="CU13" s="772">
        <v>-0.86142162767776664</v>
      </c>
      <c r="CV13" s="772">
        <v>3.222531797693011E-2</v>
      </c>
      <c r="CW13" s="774">
        <v>4.0823173655882023E-3</v>
      </c>
      <c r="CX13" s="770">
        <v>220.48999999999978</v>
      </c>
      <c r="CY13" s="767">
        <v>5971.79</v>
      </c>
      <c r="CZ13" s="768">
        <v>5751.300000000002</v>
      </c>
      <c r="DA13" s="772">
        <v>26.084176153113546</v>
      </c>
      <c r="DB13" s="772">
        <v>1.4511231017560492E-3</v>
      </c>
      <c r="DC13" s="774">
        <v>3.6994377425053702E-2</v>
      </c>
      <c r="DD13" s="775">
        <v>0.99700723603065755</v>
      </c>
      <c r="DE13" s="769">
        <v>0.92590285645581494</v>
      </c>
    </row>
    <row r="14" spans="1:113" s="776" customFormat="1" ht="19.5" customHeight="1">
      <c r="A14" s="787" t="s">
        <v>321</v>
      </c>
      <c r="B14" s="770">
        <v>92868.670000000013</v>
      </c>
      <c r="C14" s="767">
        <v>80912.909999999989</v>
      </c>
      <c r="D14" s="768">
        <v>-11955.760000000006</v>
      </c>
      <c r="E14" s="769">
        <v>-0.12873835707994979</v>
      </c>
      <c r="F14" s="770">
        <v>4250.95</v>
      </c>
      <c r="G14" s="767">
        <v>5290.9999999999991</v>
      </c>
      <c r="H14" s="771">
        <v>1040.05</v>
      </c>
      <c r="I14" s="772">
        <v>0.2446629576918099</v>
      </c>
      <c r="J14" s="773">
        <v>4.5773779251926397E-2</v>
      </c>
      <c r="K14" s="769">
        <v>6.5391295406382E-2</v>
      </c>
      <c r="L14" s="770">
        <v>-873.98000000000013</v>
      </c>
      <c r="M14" s="767">
        <v>-246.52999999999986</v>
      </c>
      <c r="N14" s="771">
        <v>627.45000000000027</v>
      </c>
      <c r="O14" s="772">
        <v>0.71792260692464382</v>
      </c>
      <c r="P14" s="773">
        <v>-0.20559639609969541</v>
      </c>
      <c r="Q14" s="769">
        <v>-4.6594216594216573E-2</v>
      </c>
      <c r="R14" s="770">
        <v>5124.95</v>
      </c>
      <c r="S14" s="767">
        <v>5537.5199999999995</v>
      </c>
      <c r="T14" s="768">
        <v>412.57000000000022</v>
      </c>
      <c r="U14" s="772">
        <v>8.050224880242729E-2</v>
      </c>
      <c r="V14" s="772">
        <v>1.2056011009303802</v>
      </c>
      <c r="W14" s="774">
        <v>1.0465923265923267</v>
      </c>
      <c r="X14" s="770">
        <v>62.22</v>
      </c>
      <c r="Y14" s="767">
        <v>74.67</v>
      </c>
      <c r="Z14" s="768">
        <v>12.450000000000003</v>
      </c>
      <c r="AA14" s="772">
        <v>0.20009643201542918</v>
      </c>
      <c r="AB14" s="772">
        <v>1.4636728260741716E-2</v>
      </c>
      <c r="AC14" s="774">
        <v>1.4112644112644115E-2</v>
      </c>
      <c r="AD14" s="770">
        <v>5062.7199999999993</v>
      </c>
      <c r="AE14" s="767">
        <v>5462.8499999999995</v>
      </c>
      <c r="AF14" s="768">
        <v>400.13000000000017</v>
      </c>
      <c r="AG14" s="772">
        <v>7.9034590101763516E-2</v>
      </c>
      <c r="AH14" s="772">
        <v>1.1909620202542961</v>
      </c>
      <c r="AI14" s="774">
        <v>1.0324796824796825</v>
      </c>
      <c r="AJ14" s="770">
        <v>40969.93</v>
      </c>
      <c r="AK14" s="767">
        <v>26764.480000000003</v>
      </c>
      <c r="AL14" s="768">
        <v>-14205.449999999997</v>
      </c>
      <c r="AM14" s="772">
        <v>-0.34672868613639313</v>
      </c>
      <c r="AN14" s="772">
        <v>0.44115986586219008</v>
      </c>
      <c r="AO14" s="774">
        <v>0.33078133019811062</v>
      </c>
      <c r="AP14" s="770">
        <v>5779.5099999999984</v>
      </c>
      <c r="AQ14" s="767">
        <v>3184.92</v>
      </c>
      <c r="AR14" s="768">
        <v>-2594.5899999999992</v>
      </c>
      <c r="AS14" s="772">
        <v>-0.44892906146022743</v>
      </c>
      <c r="AT14" s="772">
        <v>1.3595807995859746</v>
      </c>
      <c r="AU14" s="774">
        <v>0.60195048195048206</v>
      </c>
      <c r="AV14" s="770">
        <v>571.74000000000024</v>
      </c>
      <c r="AW14" s="767">
        <v>1560.9699999999998</v>
      </c>
      <c r="AX14" s="768">
        <v>989.22999999999968</v>
      </c>
      <c r="AY14" s="772">
        <v>1.7302095358029859</v>
      </c>
      <c r="AZ14" s="772">
        <v>9.8925341421677679E-2</v>
      </c>
      <c r="BA14" s="774">
        <v>0.49011278148273735</v>
      </c>
      <c r="BB14" s="770">
        <v>6351.25</v>
      </c>
      <c r="BC14" s="767">
        <v>4745.8900000000003</v>
      </c>
      <c r="BD14" s="768">
        <v>-1605.3599999999997</v>
      </c>
      <c r="BE14" s="772">
        <v>-0.25276284196024401</v>
      </c>
      <c r="BF14" s="772">
        <v>1.2392803832232511</v>
      </c>
      <c r="BG14" s="774">
        <v>0.85704250278102845</v>
      </c>
      <c r="BH14" s="770">
        <v>3293.03</v>
      </c>
      <c r="BI14" s="767">
        <v>3012.8700000000008</v>
      </c>
      <c r="BJ14" s="768">
        <v>-280.15999999999985</v>
      </c>
      <c r="BK14" s="772">
        <v>-8.5076661919265661E-2</v>
      </c>
      <c r="BL14" s="772">
        <v>0.65044679539852113</v>
      </c>
      <c r="BM14" s="774">
        <v>0.55151981108761927</v>
      </c>
      <c r="BN14" s="770">
        <v>15807.690000000002</v>
      </c>
      <c r="BO14" s="767">
        <v>7902.69</v>
      </c>
      <c r="BP14" s="768">
        <v>-7905.0000000000009</v>
      </c>
      <c r="BQ14" s="772">
        <v>-0.50007306570409726</v>
      </c>
      <c r="BR14" s="772">
        <v>0.17021553124428293</v>
      </c>
      <c r="BS14" s="774">
        <v>9.7669086428852955E-2</v>
      </c>
      <c r="BT14" s="770">
        <v>-7357.4099999999989</v>
      </c>
      <c r="BU14" s="767">
        <v>-834.20000000000027</v>
      </c>
      <c r="BV14" s="768">
        <v>6523.2099999999991</v>
      </c>
      <c r="BW14" s="772">
        <v>0.88661770922104388</v>
      </c>
      <c r="BX14" s="772">
        <v>-1.453252401870931</v>
      </c>
      <c r="BY14" s="774">
        <v>-0.15270417456089777</v>
      </c>
      <c r="BZ14" s="770">
        <v>0</v>
      </c>
      <c r="CA14" s="767">
        <v>-1.35</v>
      </c>
      <c r="CB14" s="768">
        <v>-1.35</v>
      </c>
      <c r="CC14" s="772" t="s">
        <v>490</v>
      </c>
      <c r="CD14" s="772">
        <v>0</v>
      </c>
      <c r="CE14" s="774">
        <v>-2.4712375408440654E-4</v>
      </c>
      <c r="CF14" s="770">
        <v>3518.5</v>
      </c>
      <c r="CG14" s="767">
        <v>2392.12</v>
      </c>
      <c r="CH14" s="768">
        <v>-1126.3800000000001</v>
      </c>
      <c r="CI14" s="772">
        <v>-0.32013073753019755</v>
      </c>
      <c r="CJ14" s="772">
        <v>0.69498214398584168</v>
      </c>
      <c r="CK14" s="774">
        <v>0.43788864786695592</v>
      </c>
      <c r="CL14" s="770">
        <v>7724.96</v>
      </c>
      <c r="CM14" s="767">
        <v>4241.58</v>
      </c>
      <c r="CN14" s="768">
        <v>-3483.38</v>
      </c>
      <c r="CO14" s="772">
        <v>-0.45092531223462645</v>
      </c>
      <c r="CP14" s="772">
        <v>1.5258517160735734</v>
      </c>
      <c r="CQ14" s="774">
        <v>0.77644086877728669</v>
      </c>
      <c r="CR14" s="770">
        <v>-148.88999999999999</v>
      </c>
      <c r="CS14" s="767">
        <v>469.35999999999996</v>
      </c>
      <c r="CT14" s="768">
        <v>618.25</v>
      </c>
      <c r="CU14" s="772">
        <v>4.152394385116529</v>
      </c>
      <c r="CV14" s="772">
        <v>-2.9409092345616585E-2</v>
      </c>
      <c r="CW14" s="774">
        <v>8.5918522383005208E-2</v>
      </c>
      <c r="CX14" s="770">
        <v>-1967.47</v>
      </c>
      <c r="CY14" s="767">
        <v>-3817.4800000000005</v>
      </c>
      <c r="CZ14" s="768">
        <v>-1850.0099999999998</v>
      </c>
      <c r="DA14" s="772">
        <v>-0.94029896262713053</v>
      </c>
      <c r="DB14" s="772">
        <v>-2.1185508525103244E-2</v>
      </c>
      <c r="DC14" s="774">
        <v>-4.7180110071433606E-2</v>
      </c>
      <c r="DD14" s="775">
        <v>1.3886152107957779</v>
      </c>
      <c r="DE14" s="769">
        <v>1.6988128907072315</v>
      </c>
    </row>
    <row r="15" spans="1:113" s="776" customFormat="1" ht="19.5" customHeight="1">
      <c r="A15" s="787" t="s">
        <v>280</v>
      </c>
      <c r="B15" s="770">
        <v>19414.599999999999</v>
      </c>
      <c r="C15" s="767">
        <v>20252.080000000002</v>
      </c>
      <c r="D15" s="768">
        <v>837.48000000000025</v>
      </c>
      <c r="E15" s="769">
        <v>4.3136608531723714E-2</v>
      </c>
      <c r="F15" s="770">
        <v>5924.9999999999991</v>
      </c>
      <c r="G15" s="767">
        <v>7515.33</v>
      </c>
      <c r="H15" s="771">
        <v>1590.3300000000004</v>
      </c>
      <c r="I15" s="772">
        <v>0.26841012658227864</v>
      </c>
      <c r="J15" s="773">
        <v>0.30518269755750826</v>
      </c>
      <c r="K15" s="769">
        <v>0.37108929058151058</v>
      </c>
      <c r="L15" s="770">
        <v>-251.45000000000016</v>
      </c>
      <c r="M15" s="767">
        <v>839.94</v>
      </c>
      <c r="N15" s="771">
        <v>1091.3900000000001</v>
      </c>
      <c r="O15" s="772">
        <v>4.3403857625770517</v>
      </c>
      <c r="P15" s="773">
        <v>-4.2438818565400875E-2</v>
      </c>
      <c r="Q15" s="769">
        <v>0.11176355529298115</v>
      </c>
      <c r="R15" s="770">
        <v>6176.4400000000005</v>
      </c>
      <c r="S15" s="767">
        <v>6675.4</v>
      </c>
      <c r="T15" s="768">
        <v>498.9599999999997</v>
      </c>
      <c r="U15" s="772">
        <v>8.0784400075124038E-2</v>
      </c>
      <c r="V15" s="772">
        <v>1.042437130801688</v>
      </c>
      <c r="W15" s="774">
        <v>0.88823777532057802</v>
      </c>
      <c r="X15" s="770">
        <v>45.44</v>
      </c>
      <c r="Y15" s="767">
        <v>184.6</v>
      </c>
      <c r="Z15" s="768">
        <v>139.16</v>
      </c>
      <c r="AA15" s="772">
        <v>3.0625</v>
      </c>
      <c r="AB15" s="772">
        <v>7.6691983122362875E-3</v>
      </c>
      <c r="AC15" s="774">
        <v>2.4563126303169654E-2</v>
      </c>
      <c r="AD15" s="770">
        <v>6130.989999999998</v>
      </c>
      <c r="AE15" s="767">
        <v>6490.8099999999995</v>
      </c>
      <c r="AF15" s="768">
        <v>359.82000000000005</v>
      </c>
      <c r="AG15" s="772">
        <v>5.8688727269168871E-2</v>
      </c>
      <c r="AH15" s="772">
        <v>1.0347662447257382</v>
      </c>
      <c r="AI15" s="774">
        <v>0.86367597963096754</v>
      </c>
      <c r="AJ15" s="770">
        <v>8530.67</v>
      </c>
      <c r="AK15" s="767">
        <v>6561.77</v>
      </c>
      <c r="AL15" s="768">
        <v>-1968.8999999999996</v>
      </c>
      <c r="AM15" s="772">
        <v>-0.23080250437538899</v>
      </c>
      <c r="AN15" s="772">
        <v>0.43939457933719989</v>
      </c>
      <c r="AO15" s="774">
        <v>0.32400474420405212</v>
      </c>
      <c r="AP15" s="770">
        <v>5747.8999999999987</v>
      </c>
      <c r="AQ15" s="767">
        <v>3306.3500000000004</v>
      </c>
      <c r="AR15" s="768">
        <v>-2441.5499999999997</v>
      </c>
      <c r="AS15" s="772">
        <v>-0.42477252561805162</v>
      </c>
      <c r="AT15" s="772">
        <v>0.97010970464135016</v>
      </c>
      <c r="AU15" s="774">
        <v>0.43994741415213973</v>
      </c>
      <c r="AV15" s="770">
        <v>-2585.5999999999995</v>
      </c>
      <c r="AW15" s="767">
        <v>49.339999999999911</v>
      </c>
      <c r="AX15" s="768">
        <v>2634.9399999999996</v>
      </c>
      <c r="AY15" s="772">
        <v>1.0190826113861384</v>
      </c>
      <c r="AZ15" s="772">
        <v>-0.4498338523634719</v>
      </c>
      <c r="BA15" s="774">
        <v>1.4922800066538601E-2</v>
      </c>
      <c r="BB15" s="770">
        <v>3162.2900000000004</v>
      </c>
      <c r="BC15" s="767">
        <v>3355.6900000000005</v>
      </c>
      <c r="BD15" s="768">
        <v>193.40000000000006</v>
      </c>
      <c r="BE15" s="772">
        <v>6.11582112962442E-2</v>
      </c>
      <c r="BF15" s="772">
        <v>0.51199234510494718</v>
      </c>
      <c r="BG15" s="774">
        <v>0.50269496958983739</v>
      </c>
      <c r="BH15" s="770">
        <v>3162.2900000000004</v>
      </c>
      <c r="BI15" s="767">
        <v>3232.4500000000003</v>
      </c>
      <c r="BJ15" s="768">
        <v>70.160000000000053</v>
      </c>
      <c r="BK15" s="772">
        <v>2.2186453487820487E-2</v>
      </c>
      <c r="BL15" s="772">
        <v>0.51578782545722657</v>
      </c>
      <c r="BM15" s="774">
        <v>0.49800410118305738</v>
      </c>
      <c r="BN15" s="770">
        <v>1549.4700000000003</v>
      </c>
      <c r="BO15" s="767">
        <v>1649.22</v>
      </c>
      <c r="BP15" s="768">
        <v>99.75</v>
      </c>
      <c r="BQ15" s="772">
        <v>6.4376851439524319E-2</v>
      </c>
      <c r="BR15" s="772">
        <v>7.9809524790621506E-2</v>
      </c>
      <c r="BS15" s="774">
        <v>8.1434598322740179E-2</v>
      </c>
      <c r="BT15" s="770">
        <v>-527.75000000000011</v>
      </c>
      <c r="BU15" s="767">
        <v>-2643.65</v>
      </c>
      <c r="BV15" s="768">
        <v>-2115.8999999999996</v>
      </c>
      <c r="BW15" s="772">
        <v>-4.0092846991946933</v>
      </c>
      <c r="BX15" s="772">
        <v>-8.607908347591503E-2</v>
      </c>
      <c r="BY15" s="774">
        <v>-0.40729123175689941</v>
      </c>
      <c r="BZ15" s="770">
        <v>-0.16</v>
      </c>
      <c r="CA15" s="767">
        <v>-0.33</v>
      </c>
      <c r="CB15" s="768">
        <v>-0.17</v>
      </c>
      <c r="CC15" s="772">
        <v>-1.0625</v>
      </c>
      <c r="CD15" s="772">
        <v>-2.6096927249922128E-5</v>
      </c>
      <c r="CE15" s="774">
        <v>-5.0841112280285516E-5</v>
      </c>
      <c r="CF15" s="770">
        <v>1648.73</v>
      </c>
      <c r="CG15" s="767">
        <v>1462.98</v>
      </c>
      <c r="CH15" s="768">
        <v>-185.74999999999983</v>
      </c>
      <c r="CI15" s="772">
        <v>-0.11266247354024006</v>
      </c>
      <c r="CJ15" s="772">
        <v>0.26891741790477569</v>
      </c>
      <c r="CK15" s="774">
        <v>0.22539251649640032</v>
      </c>
      <c r="CL15" s="770">
        <v>2738.8099999999995</v>
      </c>
      <c r="CM15" s="767">
        <v>2954.09</v>
      </c>
      <c r="CN15" s="768">
        <v>215.28000000000006</v>
      </c>
      <c r="CO15" s="772">
        <v>7.8603481073897308E-2</v>
      </c>
      <c r="CP15" s="772">
        <v>0.44671578325849504</v>
      </c>
      <c r="CQ15" s="774">
        <v>0.45511885265475349</v>
      </c>
      <c r="CR15" s="770">
        <v>-77.17</v>
      </c>
      <c r="CS15" s="767">
        <v>-11.859999999999996</v>
      </c>
      <c r="CT15" s="768">
        <v>65.310000000000031</v>
      </c>
      <c r="CU15" s="772">
        <v>0.84631333419722687</v>
      </c>
      <c r="CV15" s="772">
        <v>-1.2586874224228066E-2</v>
      </c>
      <c r="CW15" s="774">
        <v>-1.8271987625581394E-3</v>
      </c>
      <c r="CX15" s="770">
        <v>-813.78000000000009</v>
      </c>
      <c r="CY15" s="767">
        <v>1497.11</v>
      </c>
      <c r="CZ15" s="768">
        <v>2310.8899999999994</v>
      </c>
      <c r="DA15" s="772">
        <v>2.8396986900636532</v>
      </c>
      <c r="DB15" s="772">
        <v>-4.1915877741493524E-2</v>
      </c>
      <c r="DC15" s="774">
        <v>7.3923764867608655E-2</v>
      </c>
      <c r="DD15" s="775">
        <v>1.1327322341090102</v>
      </c>
      <c r="DE15" s="769">
        <v>0.76934773934223954</v>
      </c>
    </row>
    <row r="16" spans="1:113" s="776" customFormat="1" ht="19.5" customHeight="1">
      <c r="A16" s="787" t="s">
        <v>459</v>
      </c>
      <c r="B16" s="770">
        <v>3490.37</v>
      </c>
      <c r="C16" s="767">
        <v>6407.78</v>
      </c>
      <c r="D16" s="768">
        <v>2917.4100000000003</v>
      </c>
      <c r="E16" s="769">
        <v>0.83584548343012344</v>
      </c>
      <c r="F16" s="770">
        <v>309.39</v>
      </c>
      <c r="G16" s="767">
        <v>542.04999999999995</v>
      </c>
      <c r="H16" s="771">
        <v>232.66000000000003</v>
      </c>
      <c r="I16" s="772">
        <v>0.75199586282685282</v>
      </c>
      <c r="J16" s="773">
        <v>8.8641032326085778E-2</v>
      </c>
      <c r="K16" s="769">
        <v>8.4592479766783496E-2</v>
      </c>
      <c r="L16" s="770">
        <v>171.67000000000002</v>
      </c>
      <c r="M16" s="767">
        <v>43.65</v>
      </c>
      <c r="N16" s="771">
        <v>-128.01999999999998</v>
      </c>
      <c r="O16" s="772">
        <v>-0.74573309256130949</v>
      </c>
      <c r="P16" s="773">
        <v>0.55486602669769558</v>
      </c>
      <c r="Q16" s="769">
        <v>8.0527626602711927E-2</v>
      </c>
      <c r="R16" s="770">
        <v>137.72999999999999</v>
      </c>
      <c r="S16" s="767">
        <v>498.40000000000003</v>
      </c>
      <c r="T16" s="768">
        <v>360.67</v>
      </c>
      <c r="U16" s="772">
        <v>2.6186742176722579</v>
      </c>
      <c r="V16" s="772">
        <v>0.4451662949675167</v>
      </c>
      <c r="W16" s="774">
        <v>0.91947237339728827</v>
      </c>
      <c r="X16" s="770">
        <v>0</v>
      </c>
      <c r="Y16" s="767">
        <v>0</v>
      </c>
      <c r="Z16" s="768">
        <v>0</v>
      </c>
      <c r="AA16" s="772">
        <v>0</v>
      </c>
      <c r="AB16" s="772">
        <v>0</v>
      </c>
      <c r="AC16" s="774">
        <v>0</v>
      </c>
      <c r="AD16" s="770">
        <v>137.72999999999999</v>
      </c>
      <c r="AE16" s="767">
        <v>498.40000000000003</v>
      </c>
      <c r="AF16" s="768">
        <v>360.67</v>
      </c>
      <c r="AG16" s="772">
        <v>2.6186742176722579</v>
      </c>
      <c r="AH16" s="772">
        <v>0.4451662949675167</v>
      </c>
      <c r="AI16" s="774">
        <v>0.91947237339728827</v>
      </c>
      <c r="AJ16" s="770">
        <v>0</v>
      </c>
      <c r="AK16" s="767">
        <v>0</v>
      </c>
      <c r="AL16" s="768">
        <v>0</v>
      </c>
      <c r="AM16" s="772">
        <v>0</v>
      </c>
      <c r="AN16" s="772">
        <v>0</v>
      </c>
      <c r="AO16" s="774">
        <v>0</v>
      </c>
      <c r="AP16" s="770">
        <v>0</v>
      </c>
      <c r="AQ16" s="767">
        <v>0</v>
      </c>
      <c r="AR16" s="768">
        <v>0</v>
      </c>
      <c r="AS16" s="772">
        <v>0</v>
      </c>
      <c r="AT16" s="772">
        <v>0</v>
      </c>
      <c r="AU16" s="774">
        <v>0</v>
      </c>
      <c r="AV16" s="770">
        <v>16.05</v>
      </c>
      <c r="AW16" s="767">
        <v>42.57</v>
      </c>
      <c r="AX16" s="768">
        <v>0</v>
      </c>
      <c r="AY16" s="772">
        <v>1.6523364485981307</v>
      </c>
      <c r="AZ16" s="772" t="s">
        <v>488</v>
      </c>
      <c r="BA16" s="774" t="s">
        <v>488</v>
      </c>
      <c r="BB16" s="770">
        <v>16.05</v>
      </c>
      <c r="BC16" s="767">
        <v>42.57</v>
      </c>
      <c r="BD16" s="768">
        <v>0</v>
      </c>
      <c r="BE16" s="772">
        <v>1.6523364485981307</v>
      </c>
      <c r="BF16" s="772">
        <v>0.11653234589414073</v>
      </c>
      <c r="BG16" s="774">
        <v>8.5413322632423752E-2</v>
      </c>
      <c r="BH16" s="770">
        <v>16.05</v>
      </c>
      <c r="BI16" s="767">
        <v>42.57</v>
      </c>
      <c r="BJ16" s="768">
        <v>0</v>
      </c>
      <c r="BK16" s="772">
        <v>1.6523364485981307</v>
      </c>
      <c r="BL16" s="772">
        <v>0.11653234589414073</v>
      </c>
      <c r="BM16" s="774">
        <v>8.5413322632423752E-2</v>
      </c>
      <c r="BN16" s="770">
        <v>362.65</v>
      </c>
      <c r="BO16" s="767">
        <v>673.9</v>
      </c>
      <c r="BP16" s="768">
        <v>29.08</v>
      </c>
      <c r="BQ16" s="772">
        <v>0.85826554529160348</v>
      </c>
      <c r="BR16" s="772">
        <v>0.10390015958193544</v>
      </c>
      <c r="BS16" s="774">
        <v>0.10516902889924436</v>
      </c>
      <c r="BT16" s="770">
        <v>-62.65</v>
      </c>
      <c r="BU16" s="767">
        <v>-134.54</v>
      </c>
      <c r="BV16" s="768">
        <v>-71.890000000000015</v>
      </c>
      <c r="BW16" s="772">
        <v>-1.1474860335195529</v>
      </c>
      <c r="BX16" s="772">
        <v>-0.45487548101357733</v>
      </c>
      <c r="BY16" s="774">
        <v>-0.26994382022471908</v>
      </c>
      <c r="BZ16" s="770">
        <v>0</v>
      </c>
      <c r="CA16" s="767">
        <v>-0.01</v>
      </c>
      <c r="CB16" s="768">
        <v>0</v>
      </c>
      <c r="CC16" s="772" t="s">
        <v>490</v>
      </c>
      <c r="CD16" s="772">
        <v>0</v>
      </c>
      <c r="CE16" s="774">
        <v>-2.0064205457463884E-5</v>
      </c>
      <c r="CF16" s="770">
        <v>86.42</v>
      </c>
      <c r="CG16" s="767">
        <v>101.11000000000001</v>
      </c>
      <c r="CH16" s="768">
        <v>0</v>
      </c>
      <c r="CI16" s="772">
        <v>0.16998380004628572</v>
      </c>
      <c r="CJ16" s="772">
        <v>0.62745952225368484</v>
      </c>
      <c r="CK16" s="774">
        <v>0.20286918138041735</v>
      </c>
      <c r="CL16" s="770">
        <v>55.120000000000005</v>
      </c>
      <c r="CM16" s="767">
        <v>109</v>
      </c>
      <c r="CN16" s="768">
        <v>0</v>
      </c>
      <c r="CO16" s="772">
        <v>0.97750362844702454</v>
      </c>
      <c r="CP16" s="772">
        <v>0.40020329630436369</v>
      </c>
      <c r="CQ16" s="774">
        <v>0.21869983948635632</v>
      </c>
      <c r="CR16" s="770">
        <v>20.04</v>
      </c>
      <c r="CS16" s="767">
        <v>38.11999999999999</v>
      </c>
      <c r="CT16" s="768">
        <v>18.079999999999998</v>
      </c>
      <c r="CU16" s="772">
        <v>0.90219560878243477</v>
      </c>
      <c r="CV16" s="772">
        <v>0.14550206926595513</v>
      </c>
      <c r="CW16" s="774">
        <v>7.64847512038523E-2</v>
      </c>
      <c r="CX16" s="770">
        <v>22.729999999999993</v>
      </c>
      <c r="CY16" s="767">
        <v>342.13</v>
      </c>
      <c r="CZ16" s="768">
        <v>25.32</v>
      </c>
      <c r="DA16" s="772">
        <v>14.051913770347561</v>
      </c>
      <c r="DB16" s="772">
        <v>6.5122035772711756E-3</v>
      </c>
      <c r="DC16" s="774">
        <v>5.3392906747734788E-2</v>
      </c>
      <c r="DD16" s="775">
        <v>0.83496696435054096</v>
      </c>
      <c r="DE16" s="769">
        <v>0.31352327447833067</v>
      </c>
    </row>
    <row r="17" spans="1:109" s="776" customFormat="1" ht="19.5" customHeight="1" thickBot="1">
      <c r="A17" s="787" t="s">
        <v>277</v>
      </c>
      <c r="B17" s="770">
        <v>651.54</v>
      </c>
      <c r="C17" s="767">
        <v>2420.48</v>
      </c>
      <c r="D17" s="768">
        <v>1768.9400000000003</v>
      </c>
      <c r="E17" s="769">
        <v>2.7150136599441326</v>
      </c>
      <c r="F17" s="770">
        <v>550.06999999999994</v>
      </c>
      <c r="G17" s="767">
        <v>2341.2199999999998</v>
      </c>
      <c r="H17" s="771">
        <v>1791.15</v>
      </c>
      <c r="I17" s="772">
        <v>3.2562219353900415</v>
      </c>
      <c r="J17" s="773">
        <v>0.84426128863922389</v>
      </c>
      <c r="K17" s="769">
        <v>0.96725442887361179</v>
      </c>
      <c r="L17" s="770">
        <v>141</v>
      </c>
      <c r="M17" s="767">
        <v>781.36</v>
      </c>
      <c r="N17" s="771">
        <v>640.3599999999999</v>
      </c>
      <c r="O17" s="772">
        <v>4.541560283687943</v>
      </c>
      <c r="P17" s="773">
        <v>0.25633101241660156</v>
      </c>
      <c r="Q17" s="769">
        <v>0.33374052844243601</v>
      </c>
      <c r="R17" s="770">
        <v>409.08</v>
      </c>
      <c r="S17" s="767">
        <v>1559.8700000000001</v>
      </c>
      <c r="T17" s="768">
        <v>1150.79</v>
      </c>
      <c r="U17" s="772">
        <v>2.813117238681921</v>
      </c>
      <c r="V17" s="772">
        <v>0.74368716708782523</v>
      </c>
      <c r="W17" s="774">
        <v>0.66626374283493228</v>
      </c>
      <c r="X17" s="770">
        <v>11.03</v>
      </c>
      <c r="Y17" s="767">
        <v>13.31</v>
      </c>
      <c r="Z17" s="768">
        <v>2.2800000000000011</v>
      </c>
      <c r="AA17" s="772">
        <v>0.20670897552130565</v>
      </c>
      <c r="AB17" s="772">
        <v>2.005199338266039E-2</v>
      </c>
      <c r="AC17" s="774">
        <v>5.6850701770871604E-3</v>
      </c>
      <c r="AD17" s="770">
        <v>398.06</v>
      </c>
      <c r="AE17" s="767">
        <v>1546.5600000000002</v>
      </c>
      <c r="AF17" s="768">
        <v>1148.5</v>
      </c>
      <c r="AG17" s="772">
        <v>2.8852434306385977</v>
      </c>
      <c r="AH17" s="772">
        <v>0.72365335320959157</v>
      </c>
      <c r="AI17" s="774">
        <v>0.6605786726578452</v>
      </c>
      <c r="AJ17" s="770">
        <v>399.83000000000004</v>
      </c>
      <c r="AK17" s="767">
        <v>277.07</v>
      </c>
      <c r="AL17" s="768">
        <v>-122.76000000000005</v>
      </c>
      <c r="AM17" s="772">
        <v>-0.30703048795738197</v>
      </c>
      <c r="AN17" s="772">
        <v>0.61366915308346393</v>
      </c>
      <c r="AO17" s="774">
        <v>0.11446903093601268</v>
      </c>
      <c r="AP17" s="770">
        <v>386.54</v>
      </c>
      <c r="AQ17" s="767">
        <v>269.16000000000003</v>
      </c>
      <c r="AR17" s="768">
        <v>-117.38</v>
      </c>
      <c r="AS17" s="772">
        <v>-0.30366844311067415</v>
      </c>
      <c r="AT17" s="772">
        <v>0.70271056411002253</v>
      </c>
      <c r="AU17" s="774">
        <v>0.1149657016427333</v>
      </c>
      <c r="AV17" s="770">
        <v>14.28</v>
      </c>
      <c r="AW17" s="767">
        <v>777.32</v>
      </c>
      <c r="AX17" s="768">
        <v>763.04000000000008</v>
      </c>
      <c r="AY17" s="772">
        <v>53.434173669467796</v>
      </c>
      <c r="AZ17" s="772">
        <v>3.6943136544730165E-2</v>
      </c>
      <c r="BA17" s="774">
        <v>2.8879476891068507</v>
      </c>
      <c r="BB17" s="770">
        <v>400.82000000000005</v>
      </c>
      <c r="BC17" s="767">
        <v>1046.48</v>
      </c>
      <c r="BD17" s="768">
        <v>645.66</v>
      </c>
      <c r="BE17" s="772">
        <v>1.61084776208772</v>
      </c>
      <c r="BF17" s="772">
        <v>0.97980835044490089</v>
      </c>
      <c r="BG17" s="774">
        <v>0.67087641918877849</v>
      </c>
      <c r="BH17" s="770">
        <v>400.82000000000005</v>
      </c>
      <c r="BI17" s="767">
        <v>1046.48</v>
      </c>
      <c r="BJ17" s="768">
        <v>645.66</v>
      </c>
      <c r="BK17" s="772">
        <v>1.61084776208772</v>
      </c>
      <c r="BL17" s="772">
        <v>1.0069336280962671</v>
      </c>
      <c r="BM17" s="774">
        <v>0.67665011380095175</v>
      </c>
      <c r="BN17" s="770">
        <v>74.25</v>
      </c>
      <c r="BO17" s="767">
        <v>349.4</v>
      </c>
      <c r="BP17" s="768">
        <v>275.15000000000003</v>
      </c>
      <c r="BQ17" s="772">
        <v>3.7057239057239055</v>
      </c>
      <c r="BR17" s="772">
        <v>0.11396076986831201</v>
      </c>
      <c r="BS17" s="774">
        <v>0.14435153358011632</v>
      </c>
      <c r="BT17" s="770">
        <v>50.17</v>
      </c>
      <c r="BU17" s="767">
        <v>334.71999999999997</v>
      </c>
      <c r="BV17" s="768">
        <v>284.55</v>
      </c>
      <c r="BW17" s="772">
        <v>5.671716165038867</v>
      </c>
      <c r="BX17" s="772">
        <v>0.12603627593830077</v>
      </c>
      <c r="BY17" s="774">
        <v>0.21642871922201526</v>
      </c>
      <c r="BZ17" s="770">
        <v>-0.01</v>
      </c>
      <c r="CA17" s="767">
        <v>0</v>
      </c>
      <c r="CB17" s="768">
        <v>0.01</v>
      </c>
      <c r="CC17" s="772">
        <v>1</v>
      </c>
      <c r="CD17" s="772">
        <v>-2.5121840928503243E-5</v>
      </c>
      <c r="CE17" s="774">
        <v>0</v>
      </c>
      <c r="CF17" s="770">
        <v>33.799999999999997</v>
      </c>
      <c r="CG17" s="767">
        <v>19.29</v>
      </c>
      <c r="CH17" s="768">
        <v>-14.51</v>
      </c>
      <c r="CI17" s="772">
        <v>-0.42928994082840233</v>
      </c>
      <c r="CJ17" s="772">
        <v>8.491182233834095E-2</v>
      </c>
      <c r="CK17" s="774">
        <v>1.2472842954686527E-2</v>
      </c>
      <c r="CL17" s="770">
        <v>58.63</v>
      </c>
      <c r="CM17" s="767">
        <v>256.92999999999995</v>
      </c>
      <c r="CN17" s="768">
        <v>198.3</v>
      </c>
      <c r="CO17" s="772">
        <v>3.3822275285689911</v>
      </c>
      <c r="CP17" s="772">
        <v>0.14728935336381452</v>
      </c>
      <c r="CQ17" s="774">
        <v>0.1661299917235671</v>
      </c>
      <c r="CR17" s="770">
        <v>2.08</v>
      </c>
      <c r="CS17" s="767">
        <v>1.5499999999999998</v>
      </c>
      <c r="CT17" s="768">
        <v>-0.53000000000000014</v>
      </c>
      <c r="CU17" s="772">
        <v>-0.2548076923076924</v>
      </c>
      <c r="CV17" s="772">
        <v>5.2253429131286742E-3</v>
      </c>
      <c r="CW17" s="774">
        <v>1.0022242913304362E-3</v>
      </c>
      <c r="CX17" s="770">
        <v>-147.42000000000002</v>
      </c>
      <c r="CY17" s="767">
        <v>-112.41000000000001</v>
      </c>
      <c r="CZ17" s="768">
        <v>35.010000000000019</v>
      </c>
      <c r="DA17" s="772">
        <v>0.2374847374847375</v>
      </c>
      <c r="DB17" s="772">
        <v>-0.22626392853853949</v>
      </c>
      <c r="DC17" s="774">
        <v>-4.6441201745108414E-2</v>
      </c>
      <c r="DD17" s="775">
        <v>1.3703713008089233</v>
      </c>
      <c r="DE17" s="769">
        <v>1.0726838919925512</v>
      </c>
    </row>
    <row r="18" spans="1:109" s="3" customFormat="1" ht="24" customHeight="1" thickTop="1" thickBot="1">
      <c r="A18" s="24" t="s">
        <v>281</v>
      </c>
      <c r="B18" s="25">
        <v>1070116.3700000001</v>
      </c>
      <c r="C18" s="26">
        <v>1135432.8699999999</v>
      </c>
      <c r="D18" s="69">
        <v>65316.499999999993</v>
      </c>
      <c r="E18" s="175">
        <v>6.1036819761947934E-2</v>
      </c>
      <c r="F18" s="25">
        <v>602085.1</v>
      </c>
      <c r="G18" s="32">
        <v>650754.25999999989</v>
      </c>
      <c r="H18" s="69">
        <v>48669.159999999996</v>
      </c>
      <c r="I18" s="178">
        <v>8.0834353814768042E-2</v>
      </c>
      <c r="J18" s="177">
        <v>0.56263516462232976</v>
      </c>
      <c r="K18" s="175">
        <v>0.5731331875216894</v>
      </c>
      <c r="L18" s="25">
        <v>1393.7499999999995</v>
      </c>
      <c r="M18" s="26">
        <v>5787.5899999999974</v>
      </c>
      <c r="N18" s="910">
        <v>4393.8399999999974</v>
      </c>
      <c r="O18" s="178">
        <v>3.1525309417040352</v>
      </c>
      <c r="P18" s="177">
        <v>2.3148721003060854E-3</v>
      </c>
      <c r="Q18" s="175">
        <v>8.8936644072064898E-3</v>
      </c>
      <c r="R18" s="67">
        <v>600691.37999999977</v>
      </c>
      <c r="S18" s="70">
        <v>644966.71</v>
      </c>
      <c r="T18" s="69">
        <v>44275.330000000024</v>
      </c>
      <c r="U18" s="178">
        <v>7.3707283763585957E-2</v>
      </c>
      <c r="V18" s="177">
        <v>0.99768517772653698</v>
      </c>
      <c r="W18" s="175">
        <v>0.99110639705992865</v>
      </c>
      <c r="X18" s="67">
        <v>9399.76</v>
      </c>
      <c r="Y18" s="68">
        <v>13016.789999999999</v>
      </c>
      <c r="Z18" s="69">
        <v>3617.03</v>
      </c>
      <c r="AA18" s="296">
        <v>0.38480025021915454</v>
      </c>
      <c r="AB18" s="176">
        <v>1.5612012321846199E-2</v>
      </c>
      <c r="AC18" s="175">
        <v>2.0002619729296896E-2</v>
      </c>
      <c r="AD18" s="67">
        <v>591291.59</v>
      </c>
      <c r="AE18" s="68">
        <v>631949.93000000005</v>
      </c>
      <c r="AF18" s="69">
        <v>40658.339999999982</v>
      </c>
      <c r="AG18" s="178">
        <v>6.8761911529977932E-2</v>
      </c>
      <c r="AH18" s="176">
        <v>0.98207311557784771</v>
      </c>
      <c r="AI18" s="175">
        <v>0.97110379269741565</v>
      </c>
      <c r="AJ18" s="67">
        <v>236020.74</v>
      </c>
      <c r="AK18" s="70">
        <v>215654.11</v>
      </c>
      <c r="AL18" s="69">
        <v>-20366.629999999994</v>
      </c>
      <c r="AM18" s="296">
        <v>-8.629169622974657E-2</v>
      </c>
      <c r="AN18" s="177">
        <v>0.22055614381452734</v>
      </c>
      <c r="AO18" s="175">
        <v>0.18993118457104383</v>
      </c>
      <c r="AP18" s="67">
        <v>140450.06</v>
      </c>
      <c r="AQ18" s="68">
        <v>109858.16</v>
      </c>
      <c r="AR18" s="69">
        <v>-30591.899999999998</v>
      </c>
      <c r="AS18" s="178">
        <v>-0.21781336369667623</v>
      </c>
      <c r="AT18" s="176">
        <v>0.2332727715733208</v>
      </c>
      <c r="AU18" s="175">
        <v>0.16881665899505602</v>
      </c>
      <c r="AV18" s="67">
        <v>-3500.059999999999</v>
      </c>
      <c r="AW18" s="70">
        <v>3901.0900000000006</v>
      </c>
      <c r="AX18" s="69">
        <v>7374.6299999999992</v>
      </c>
      <c r="AY18" s="178">
        <v>-2.1070010228396088</v>
      </c>
      <c r="AZ18" s="176">
        <v>-2.4920316872773133E-2</v>
      </c>
      <c r="BA18" s="175">
        <v>3.5510243390204248E-2</v>
      </c>
      <c r="BB18" s="67">
        <v>136950.03000000003</v>
      </c>
      <c r="BC18" s="68">
        <v>113759.24999999999</v>
      </c>
      <c r="BD18" s="69">
        <v>-23217.300000000007</v>
      </c>
      <c r="BE18" s="296">
        <v>-0.16953117863501016</v>
      </c>
      <c r="BF18" s="176">
        <v>0.22798734018790162</v>
      </c>
      <c r="BG18" s="175">
        <v>0.17638003362995278</v>
      </c>
      <c r="BH18" s="67">
        <v>132953.92000000004</v>
      </c>
      <c r="BI18" s="68">
        <v>110044.98999999998</v>
      </c>
      <c r="BJ18" s="69">
        <v>-22935.450000000012</v>
      </c>
      <c r="BK18" s="296">
        <v>-0.17250676023693023</v>
      </c>
      <c r="BL18" s="176">
        <v>0.22485339255374839</v>
      </c>
      <c r="BM18" s="175">
        <v>0.17413561545928166</v>
      </c>
      <c r="BN18" s="67">
        <v>253081.27</v>
      </c>
      <c r="BO18" s="68">
        <v>254792.95999999999</v>
      </c>
      <c r="BP18" s="69">
        <v>1429.5200000000036</v>
      </c>
      <c r="BQ18" s="296">
        <v>5.6484622508809271E-3</v>
      </c>
      <c r="BR18" s="176">
        <v>0.23649883049635056</v>
      </c>
      <c r="BS18" s="175">
        <v>0.22440160641113024</v>
      </c>
      <c r="BT18" s="67">
        <v>155305.15000000002</v>
      </c>
      <c r="BU18" s="70">
        <v>168562.21999999997</v>
      </c>
      <c r="BV18" s="69">
        <v>13257.069999999994</v>
      </c>
      <c r="BW18" s="178">
        <v>8.5361431993723272E-2</v>
      </c>
      <c r="BX18" s="176">
        <v>0.26265408239613225</v>
      </c>
      <c r="BY18" s="175">
        <v>0.26673350529526912</v>
      </c>
      <c r="BZ18" s="67">
        <v>3054.1499999999996</v>
      </c>
      <c r="CA18" s="68">
        <v>3144.45</v>
      </c>
      <c r="CB18" s="910">
        <v>90.309999999999931</v>
      </c>
      <c r="CC18" s="296">
        <v>2.9569602016927769E-2</v>
      </c>
      <c r="CD18" s="176">
        <v>5.1652180610246793E-3</v>
      </c>
      <c r="CE18" s="175">
        <v>4.9757897749905591E-3</v>
      </c>
      <c r="CF18" s="67">
        <v>68852.37</v>
      </c>
      <c r="CG18" s="70">
        <v>69996.549999999988</v>
      </c>
      <c r="CH18" s="69">
        <v>1129.4899999999998</v>
      </c>
      <c r="CI18" s="296">
        <v>1.6404518827746958E-2</v>
      </c>
      <c r="CJ18" s="176">
        <v>0.11644402045359718</v>
      </c>
      <c r="CK18" s="175">
        <v>0.11076280995869402</v>
      </c>
      <c r="CL18" s="67">
        <v>182945.50999999998</v>
      </c>
      <c r="CM18" s="68">
        <v>191714.33999999994</v>
      </c>
      <c r="CN18" s="69">
        <v>8714.9500000000025</v>
      </c>
      <c r="CO18" s="296">
        <v>4.7636861926810901E-2</v>
      </c>
      <c r="CP18" s="176">
        <v>0.30939981744032585</v>
      </c>
      <c r="CQ18" s="175">
        <v>0.30336950903689464</v>
      </c>
      <c r="CR18" s="67">
        <v>1750.7500000000005</v>
      </c>
      <c r="CS18" s="70">
        <v>2559.38</v>
      </c>
      <c r="CT18" s="69">
        <v>808.63000000000022</v>
      </c>
      <c r="CU18" s="178">
        <v>0.46187633871198058</v>
      </c>
      <c r="CV18" s="176">
        <v>2.9608910892847309E-3</v>
      </c>
      <c r="CW18" s="175">
        <v>4.0499727565441769E-3</v>
      </c>
      <c r="CX18" s="67">
        <v>46429.729999999996</v>
      </c>
      <c r="CY18" s="70">
        <v>85928.09</v>
      </c>
      <c r="CZ18" s="69">
        <v>39204.28</v>
      </c>
      <c r="DA18" s="296">
        <v>0.8443788064242459</v>
      </c>
      <c r="DB18" s="176">
        <v>4.3387552327603392E-2</v>
      </c>
      <c r="DC18" s="175">
        <v>7.5678705690456191E-2</v>
      </c>
      <c r="DD18" s="176">
        <v>0.92147743757825884</v>
      </c>
      <c r="DE18" s="175">
        <v>0.86402714113716028</v>
      </c>
    </row>
    <row r="19" spans="1:109" ht="13.5" thickTop="1">
      <c r="B19" s="5" t="s">
        <v>491</v>
      </c>
      <c r="R19" s="10"/>
      <c r="S19" s="10"/>
      <c r="X19" s="13" t="s">
        <v>491</v>
      </c>
      <c r="AJ19" s="11"/>
      <c r="AK19" s="7"/>
      <c r="AL19" s="7"/>
      <c r="AM19" s="7"/>
      <c r="AN19" s="11"/>
      <c r="AT19" s="6"/>
      <c r="AU19" s="6"/>
      <c r="AV19" s="6"/>
      <c r="AW19" s="87"/>
      <c r="AX19" s="6"/>
      <c r="AY19" s="6"/>
      <c r="BB19" s="13" t="s">
        <v>491</v>
      </c>
      <c r="CL19" s="13" t="s">
        <v>491</v>
      </c>
      <c r="DD19" s="363"/>
      <c r="DE19" s="363"/>
    </row>
    <row r="20" spans="1:109">
      <c r="B20" s="6" t="s">
        <v>57</v>
      </c>
      <c r="X20" s="6" t="s">
        <v>58</v>
      </c>
      <c r="AJ20" s="7"/>
      <c r="AK20" s="291"/>
      <c r="AL20" s="11"/>
      <c r="AM20" s="11"/>
      <c r="AN20" s="7"/>
      <c r="AO20" s="11"/>
      <c r="AP20" s="7"/>
      <c r="AQ20" s="6"/>
      <c r="AR20" s="6"/>
      <c r="AS20" s="6"/>
      <c r="AT20" s="6"/>
      <c r="AU20" s="6"/>
      <c r="AV20" s="6"/>
      <c r="AW20" s="10"/>
      <c r="AX20" s="6"/>
      <c r="AY20" s="6"/>
      <c r="BB20" s="6" t="s">
        <v>67</v>
      </c>
      <c r="CL20" s="6" t="s">
        <v>416</v>
      </c>
    </row>
    <row r="21" spans="1:109">
      <c r="B21" s="6" t="s">
        <v>436</v>
      </c>
      <c r="R21" s="87"/>
      <c r="S21" s="87"/>
      <c r="X21" s="6" t="s">
        <v>60</v>
      </c>
      <c r="AJ21" s="7"/>
      <c r="AK21" s="291"/>
      <c r="AL21" s="129"/>
      <c r="AM21" s="11"/>
      <c r="AN21" s="7"/>
      <c r="AO21" s="11"/>
      <c r="AP21" s="7"/>
      <c r="AQ21" s="6"/>
      <c r="AR21" s="6"/>
      <c r="AS21" s="6"/>
      <c r="AT21" s="6"/>
      <c r="AU21" s="6"/>
      <c r="AV21" s="6"/>
      <c r="AW21" s="6"/>
      <c r="AX21" s="6"/>
      <c r="AY21" s="6"/>
      <c r="BC21" s="87"/>
    </row>
    <row r="22" spans="1:109">
      <c r="B22" s="6" t="s">
        <v>435</v>
      </c>
      <c r="R22" s="87"/>
      <c r="X22" s="6" t="s">
        <v>61</v>
      </c>
      <c r="AJ22" s="7"/>
      <c r="AK22" s="11"/>
      <c r="AL22" s="11"/>
      <c r="AM22" s="11"/>
      <c r="AN22" s="7"/>
      <c r="AO22" s="11"/>
      <c r="AP22" s="7"/>
      <c r="AQ22" s="6"/>
      <c r="AR22" s="6"/>
      <c r="AS22" s="6"/>
      <c r="AT22" s="6"/>
      <c r="AU22" s="6"/>
      <c r="AV22" s="6"/>
      <c r="AW22" s="6"/>
      <c r="AX22" s="6"/>
      <c r="AY22" s="6"/>
      <c r="BC22" s="233"/>
    </row>
    <row r="23" spans="1:109">
      <c r="B23" s="87"/>
      <c r="C23" s="87"/>
    </row>
    <row r="24" spans="1:109">
      <c r="B24" s="380" t="s">
        <v>460</v>
      </c>
      <c r="C24" s="10"/>
    </row>
    <row r="25" spans="1:109">
      <c r="C25" s="10"/>
      <c r="E25" s="257"/>
    </row>
    <row r="26" spans="1:109">
      <c r="B26" s="127"/>
      <c r="C26" s="257"/>
    </row>
    <row r="28" spans="1:109">
      <c r="C28" s="87"/>
    </row>
    <row r="29" spans="1:109">
      <c r="C29" s="87"/>
    </row>
  </sheetData>
  <sortState xmlns:xlrd2="http://schemas.microsoft.com/office/spreadsheetml/2017/richdata2" ref="A10:DE17">
    <sortCondition descending="1" ref="C10:C17"/>
  </sortState>
  <mergeCells count="162">
    <mergeCell ref="BB3:CK3"/>
    <mergeCell ref="CL3:DE3"/>
    <mergeCell ref="B4:W4"/>
    <mergeCell ref="BB4:CK4"/>
    <mergeCell ref="CL4:DE4"/>
    <mergeCell ref="X4:BA4"/>
    <mergeCell ref="B1:W1"/>
    <mergeCell ref="X1:BA1"/>
    <mergeCell ref="BB1:CK1"/>
    <mergeCell ref="CL1:DE1"/>
    <mergeCell ref="B2:W2"/>
    <mergeCell ref="X2:BA2"/>
    <mergeCell ref="BB2:CK2"/>
    <mergeCell ref="CL2:DE2"/>
    <mergeCell ref="A6:A9"/>
    <mergeCell ref="B6:E6"/>
    <mergeCell ref="F6:K6"/>
    <mergeCell ref="L6:Q6"/>
    <mergeCell ref="R6:W6"/>
    <mergeCell ref="X6:AC6"/>
    <mergeCell ref="AD6:AI6"/>
    <mergeCell ref="AJ6:AO6"/>
    <mergeCell ref="B3:W3"/>
    <mergeCell ref="X3:BA3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L7:AM7"/>
    <mergeCell ref="AN7:AO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</mergeCells>
  <hyperlinks>
    <hyperlink ref="N18:O18" location="'Total daños'!A1" display="TOTAL SEGUROS DE DAÑOS" xr:uid="{00000000-0004-0000-1C00-000000000000}"/>
    <hyperlink ref="T18:U18" location="'Total daños'!A1" display="TOTAL SEGUROS DE DAÑOS" xr:uid="{00000000-0004-0000-1C00-000001000000}"/>
    <hyperlink ref="Z18:AA18" location="'Total daños'!A1" display="TOTAL SEGUROS DE DAÑOS" xr:uid="{00000000-0004-0000-1C00-000002000000}"/>
    <hyperlink ref="AL18:AM18" location="'Total daños'!A1" display="TOTAL SEGUROS DE DAÑOS" xr:uid="{00000000-0004-0000-1C00-000003000000}"/>
    <hyperlink ref="AR18:AS18" location="'Total daños'!A1" display="TOTAL SEGUROS DE DAÑOS" xr:uid="{00000000-0004-0000-1C00-000004000000}"/>
    <hyperlink ref="AX18:AY18" location="'Total daños'!A1" display="TOTAL SEGUROS DE DAÑOS" xr:uid="{00000000-0004-0000-1C00-000005000000}"/>
    <hyperlink ref="BD18:BE18" location="'Total daños'!A1" display="TOTAL SEGUROS DE DAÑOS" xr:uid="{00000000-0004-0000-1C00-000006000000}"/>
    <hyperlink ref="BV18:BW18" location="'Total daños'!A1" display="TOTAL SEGUROS DE DAÑOS" xr:uid="{00000000-0004-0000-1C00-000007000000}"/>
    <hyperlink ref="CB18:CC18" location="'Total daños'!A1" display="TOTAL SEGUROS DE DAÑOS" xr:uid="{00000000-0004-0000-1C00-000008000000}"/>
    <hyperlink ref="CH18:CI18" location="'Total daños'!A1" display="TOTAL SEGUROS DE DAÑOS" xr:uid="{00000000-0004-0000-1C00-000009000000}"/>
    <hyperlink ref="CN18:CO18" location="'Total daños'!A1" display="TOTAL SEGUROS DE DAÑOS" xr:uid="{00000000-0004-0000-1C00-00000A000000}"/>
    <hyperlink ref="CT18:CU18" location="'Total daños'!A1" display="TOTAL SEGUROS DE DAÑOS" xr:uid="{00000000-0004-0000-1C00-00000B000000}"/>
    <hyperlink ref="CZ18:DA18" location="'Total daños'!A1" display="TOTAL SEGUROS DE DAÑOS" xr:uid="{00000000-0004-0000-1C00-00000C000000}"/>
    <hyperlink ref="AF18:AG18" location="'Total daños'!A1" display="TOTAL SEGUROS DE DAÑOS" xr:uid="{00000000-0004-0000-1C00-00000D000000}"/>
    <hyperlink ref="BJ18:BK18" location="'Total daños'!A1" display="TOTAL SEGUROS DE DAÑOS" xr:uid="{00000000-0004-0000-1C00-00000E000000}"/>
    <hyperlink ref="BP18:BQ18" location="'Total daños'!A1" display="TOTAL SEGUROS DE DAÑOS" xr:uid="{00000000-0004-0000-1C00-00000F000000}"/>
    <hyperlink ref="A11" location="Sustracción!A1" display="SUSTRACION" xr:uid="{00000000-0004-0000-1C00-000010000000}"/>
    <hyperlink ref="A12" location="Aviación!A1" display="AVIACION" xr:uid="{00000000-0004-0000-1C00-000011000000}"/>
    <hyperlink ref="A15" location="Nav.yCasco!A1" display="NAVEGACION Y CASCO" xr:uid="{00000000-0004-0000-1C00-000012000000}"/>
    <hyperlink ref="A17" location="Vidrios!A1" display="VIDRIOS" xr:uid="{00000000-0004-0000-1C00-000013000000}"/>
    <hyperlink ref="A14" location="Agrícola!A1" display="AGRICOLA" xr:uid="{00000000-0004-0000-1C00-000014000000}"/>
    <hyperlink ref="A10" location="Desempleo!A1" display="DESEMPLEO" xr:uid="{00000000-0004-0000-1C00-000015000000}"/>
    <hyperlink ref="A13" location="Hogar!A1" display="HOGAR" xr:uid="{00000000-0004-0000-1C00-000016000000}"/>
    <hyperlink ref="A18" location="'Total daños'!A1" display="TOTAL SEGUROS DE DAÑOS" xr:uid="{00000000-0004-0000-1C00-000017000000}"/>
    <hyperlink ref="B10" location="Desempleo!B20" display="Desempleo!B20" xr:uid="{00000000-0004-0000-1C00-000018000000}"/>
    <hyperlink ref="C10" location="Desempleo!C20" display="Desempleo!C20" xr:uid="{00000000-0004-0000-1C00-000019000000}"/>
    <hyperlink ref="B11:DE11" location="Sustracción!A29" display="Sustracción!A29" xr:uid="{00000000-0004-0000-1C00-00001A000000}"/>
    <hyperlink ref="A14:DE14" location="Agropecuario!B15" display="AGROPECUARIO" xr:uid="{00000000-0004-0000-1C00-00001B000000}"/>
    <hyperlink ref="B16:DE16" location="Sustracción!A29" display="Sustracción!A29" xr:uid="{EBB20B26-14A7-44C1-8719-7DE34895761C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0.79998168889431442"/>
  </sheetPr>
  <dimension ref="A1:DL72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8" width="9.42578125" style="39" bestFit="1" customWidth="1"/>
    <col min="89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278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278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278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278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7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52" customFormat="1" ht="19.5" customHeight="1">
      <c r="A10" s="926" t="s">
        <v>150</v>
      </c>
      <c r="B10" s="428">
        <v>127197.02</v>
      </c>
      <c r="C10" s="429">
        <v>127583.29</v>
      </c>
      <c r="D10" s="753">
        <v>386.26999999998952</v>
      </c>
      <c r="E10" s="388">
        <v>3.0367849812832841E-3</v>
      </c>
      <c r="F10" s="428">
        <v>223030.01</v>
      </c>
      <c r="G10" s="750">
        <v>226153.39</v>
      </c>
      <c r="H10" s="753">
        <v>3123.3800000000047</v>
      </c>
      <c r="I10" s="404">
        <v>1.4004303725763204E-2</v>
      </c>
      <c r="J10" s="743">
        <v>1.7534216603502188</v>
      </c>
      <c r="K10" s="670">
        <v>1.7725941226315769</v>
      </c>
      <c r="L10" s="428">
        <v>-248.01</v>
      </c>
      <c r="M10" s="429">
        <v>-257.24</v>
      </c>
      <c r="N10" s="753">
        <v>-9.2300000000000182</v>
      </c>
      <c r="O10" s="404">
        <v>-3.7216241280593601E-2</v>
      </c>
      <c r="P10" s="743">
        <v>-1.1120028197102263E-3</v>
      </c>
      <c r="Q10" s="670">
        <v>-1.1374580765736034E-3</v>
      </c>
      <c r="R10" s="428">
        <v>223278.02</v>
      </c>
      <c r="S10" s="750">
        <v>226410.63</v>
      </c>
      <c r="T10" s="753">
        <v>3132.6100000000151</v>
      </c>
      <c r="U10" s="404">
        <v>1.4030086794929546E-2</v>
      </c>
      <c r="V10" s="743">
        <v>1.0011120028197102</v>
      </c>
      <c r="W10" s="670">
        <v>1.0011374580765735</v>
      </c>
      <c r="X10" s="428">
        <v>-789.37</v>
      </c>
      <c r="Y10" s="429">
        <v>-556.71</v>
      </c>
      <c r="Z10" s="753">
        <v>232.65999999999997</v>
      </c>
      <c r="AA10" s="404">
        <v>0.29474137603405243</v>
      </c>
      <c r="AB10" s="671">
        <v>-3.5392994870959292E-3</v>
      </c>
      <c r="AC10" s="670">
        <v>-2.4616478223032606E-3</v>
      </c>
      <c r="AD10" s="428">
        <v>224067.39</v>
      </c>
      <c r="AE10" s="429">
        <v>226967.34</v>
      </c>
      <c r="AF10" s="753">
        <v>2899.9499999999825</v>
      </c>
      <c r="AG10" s="404">
        <v>1.2942311685783381E-2</v>
      </c>
      <c r="AH10" s="671">
        <v>1.0046513023068062</v>
      </c>
      <c r="AI10" s="670">
        <v>1.0035991058988767</v>
      </c>
      <c r="AJ10" s="428">
        <v>30079.55</v>
      </c>
      <c r="AK10" s="750">
        <v>22134.84</v>
      </c>
      <c r="AL10" s="753">
        <v>-7944.7099999999991</v>
      </c>
      <c r="AM10" s="404">
        <v>-0.26412329971691728</v>
      </c>
      <c r="AN10" s="671">
        <v>0.23647998986139768</v>
      </c>
      <c r="AO10" s="670">
        <v>0.17349325291736872</v>
      </c>
      <c r="AP10" s="428">
        <v>55262.77</v>
      </c>
      <c r="AQ10" s="429">
        <v>41398.53</v>
      </c>
      <c r="AR10" s="753">
        <v>-13864.239999999998</v>
      </c>
      <c r="AS10" s="404">
        <v>-0.25087848473755475</v>
      </c>
      <c r="AT10" s="671">
        <v>0.2477817671263163</v>
      </c>
      <c r="AU10" s="670">
        <v>0.1830550937131652</v>
      </c>
      <c r="AV10" s="428">
        <v>-962.26</v>
      </c>
      <c r="AW10" s="750">
        <v>-4025.92</v>
      </c>
      <c r="AX10" s="753">
        <v>-3063.66</v>
      </c>
      <c r="AY10" s="404">
        <v>-3.1838172635254502</v>
      </c>
      <c r="AZ10" s="671">
        <v>-1.7412446028311646E-2</v>
      </c>
      <c r="BA10" s="670">
        <v>-9.7247897449498813E-2</v>
      </c>
      <c r="BB10" s="428">
        <v>54300.51</v>
      </c>
      <c r="BC10" s="429">
        <v>37372.6</v>
      </c>
      <c r="BD10" s="753">
        <v>-16927.910000000003</v>
      </c>
      <c r="BE10" s="404">
        <v>-0.31174495414499798</v>
      </c>
      <c r="BF10" s="671">
        <v>0.24319684490215385</v>
      </c>
      <c r="BG10" s="670">
        <v>0.1650655713470697</v>
      </c>
      <c r="BH10" s="428">
        <v>54300.51</v>
      </c>
      <c r="BI10" s="429">
        <v>37370.089999999997</v>
      </c>
      <c r="BJ10" s="753">
        <v>-16930.420000000006</v>
      </c>
      <c r="BK10" s="404">
        <v>-0.31179117838856402</v>
      </c>
      <c r="BL10" s="671">
        <v>0.24234008349006073</v>
      </c>
      <c r="BM10" s="670">
        <v>0.16464963637499561</v>
      </c>
      <c r="BN10" s="428">
        <v>58992.61</v>
      </c>
      <c r="BO10" s="429">
        <v>55512.160000000003</v>
      </c>
      <c r="BP10" s="753">
        <v>-3480.4499999999971</v>
      </c>
      <c r="BQ10" s="404">
        <v>-5.8998067724075898E-2</v>
      </c>
      <c r="BR10" s="671">
        <v>0.46378924600592059</v>
      </c>
      <c r="BS10" s="670">
        <v>0.43510525555501828</v>
      </c>
      <c r="BT10" s="428">
        <v>111032.97</v>
      </c>
      <c r="BU10" s="750">
        <v>112043.28</v>
      </c>
      <c r="BV10" s="753">
        <v>1010.3099999999977</v>
      </c>
      <c r="BW10" s="404">
        <v>9.0991891867793651E-3</v>
      </c>
      <c r="BX10" s="671">
        <v>0.49553382132045182</v>
      </c>
      <c r="BY10" s="670">
        <v>0.49365375652726073</v>
      </c>
      <c r="BZ10" s="428">
        <v>0</v>
      </c>
      <c r="CA10" s="429">
        <v>-55.78</v>
      </c>
      <c r="CB10" s="753">
        <v>-55.78</v>
      </c>
      <c r="CC10" s="404" t="s">
        <v>490</v>
      </c>
      <c r="CD10" s="671">
        <v>0</v>
      </c>
      <c r="CE10" s="670">
        <v>-2.4576223169377588E-4</v>
      </c>
      <c r="CF10" s="428">
        <v>11083.43</v>
      </c>
      <c r="CG10" s="750">
        <v>11379.85</v>
      </c>
      <c r="CH10" s="753">
        <v>296.42000000000007</v>
      </c>
      <c r="CI10" s="404">
        <v>2.6744428394459122E-2</v>
      </c>
      <c r="CJ10" s="671">
        <v>4.9464716842553484E-2</v>
      </c>
      <c r="CK10" s="670">
        <v>5.013871158731472E-2</v>
      </c>
      <c r="CL10" s="428">
        <v>38728.35</v>
      </c>
      <c r="CM10" s="429">
        <v>51151.77</v>
      </c>
      <c r="CN10" s="753">
        <v>12423.419999999998</v>
      </c>
      <c r="CO10" s="404">
        <v>0.32078361200515898</v>
      </c>
      <c r="CP10" s="671">
        <v>0.17284242030935423</v>
      </c>
      <c r="CQ10" s="670">
        <v>0.22537061940277398</v>
      </c>
      <c r="CR10" s="428">
        <v>871.06</v>
      </c>
      <c r="CS10" s="750">
        <v>620.32000000000005</v>
      </c>
      <c r="CT10" s="753">
        <v>-250.7399999999999</v>
      </c>
      <c r="CU10" s="404">
        <v>-0.28785617523477131</v>
      </c>
      <c r="CV10" s="671">
        <v>3.8874911695093153E-3</v>
      </c>
      <c r="CW10" s="670">
        <v>2.7330804511345114E-3</v>
      </c>
      <c r="CX10" s="428">
        <v>8051.07</v>
      </c>
      <c r="CY10" s="750">
        <v>14457.81</v>
      </c>
      <c r="CZ10" s="753">
        <v>6406.74</v>
      </c>
      <c r="DA10" s="404">
        <v>0.79576255081622693</v>
      </c>
      <c r="DB10" s="671">
        <v>6.3296058351052564E-2</v>
      </c>
      <c r="DC10" s="670">
        <v>0.1133205610233127</v>
      </c>
      <c r="DD10" s="671">
        <v>0.96406853313192964</v>
      </c>
      <c r="DE10" s="670">
        <v>0.93630004211178575</v>
      </c>
      <c r="DF10" s="754"/>
      <c r="DG10" s="754"/>
    </row>
    <row r="11" spans="1:116" s="752" customFormat="1" ht="19.5" customHeight="1">
      <c r="A11" s="926" t="s">
        <v>26</v>
      </c>
      <c r="B11" s="428">
        <v>86347.04</v>
      </c>
      <c r="C11" s="429">
        <v>88194.05</v>
      </c>
      <c r="D11" s="753">
        <v>1847.0100000000093</v>
      </c>
      <c r="E11" s="388">
        <v>2.1390542165660914E-2</v>
      </c>
      <c r="F11" s="428">
        <v>0</v>
      </c>
      <c r="G11" s="750">
        <v>0</v>
      </c>
      <c r="H11" s="753">
        <v>0</v>
      </c>
      <c r="I11" s="404">
        <v>0</v>
      </c>
      <c r="J11" s="743">
        <v>0</v>
      </c>
      <c r="K11" s="670">
        <v>0</v>
      </c>
      <c r="L11" s="428">
        <v>-595.88</v>
      </c>
      <c r="M11" s="429">
        <v>-350.62</v>
      </c>
      <c r="N11" s="753">
        <v>245.26</v>
      </c>
      <c r="O11" s="404">
        <v>0.41159293817547155</v>
      </c>
      <c r="P11" s="743" t="s">
        <v>488</v>
      </c>
      <c r="Q11" s="670" t="s">
        <v>488</v>
      </c>
      <c r="R11" s="428">
        <v>595.88</v>
      </c>
      <c r="S11" s="750">
        <v>350.62</v>
      </c>
      <c r="T11" s="753">
        <v>-245.26</v>
      </c>
      <c r="U11" s="404">
        <v>-0.41159293817547155</v>
      </c>
      <c r="V11" s="743" t="s">
        <v>488</v>
      </c>
      <c r="W11" s="670" t="s">
        <v>488</v>
      </c>
      <c r="X11" s="428">
        <v>0</v>
      </c>
      <c r="Y11" s="429">
        <v>0</v>
      </c>
      <c r="Z11" s="753">
        <v>0</v>
      </c>
      <c r="AA11" s="404">
        <v>0</v>
      </c>
      <c r="AB11" s="671" t="s">
        <v>488</v>
      </c>
      <c r="AC11" s="670" t="s">
        <v>488</v>
      </c>
      <c r="AD11" s="428">
        <v>595.88</v>
      </c>
      <c r="AE11" s="429">
        <v>350.62</v>
      </c>
      <c r="AF11" s="753">
        <v>-245.26</v>
      </c>
      <c r="AG11" s="404">
        <v>-0.41159293817547155</v>
      </c>
      <c r="AH11" s="671" t="s">
        <v>488</v>
      </c>
      <c r="AI11" s="670" t="s">
        <v>488</v>
      </c>
      <c r="AJ11" s="428">
        <v>13015.93</v>
      </c>
      <c r="AK11" s="750">
        <v>14318.88</v>
      </c>
      <c r="AL11" s="753">
        <v>1302.9499999999989</v>
      </c>
      <c r="AM11" s="404">
        <v>0.10010425686063146</v>
      </c>
      <c r="AN11" s="671">
        <v>0.15073973583807854</v>
      </c>
      <c r="AO11" s="670">
        <v>0.16235653085440568</v>
      </c>
      <c r="AP11" s="428">
        <v>0</v>
      </c>
      <c r="AQ11" s="429">
        <v>2.98</v>
      </c>
      <c r="AR11" s="753">
        <v>2.98</v>
      </c>
      <c r="AS11" s="404" t="s">
        <v>490</v>
      </c>
      <c r="AT11" s="671" t="s">
        <v>488</v>
      </c>
      <c r="AU11" s="670" t="s">
        <v>488</v>
      </c>
      <c r="AV11" s="428">
        <v>-8.8699999999999992</v>
      </c>
      <c r="AW11" s="750">
        <v>-90.44</v>
      </c>
      <c r="AX11" s="753">
        <v>-81.569999999999993</v>
      </c>
      <c r="AY11" s="404">
        <v>-9.1961668545659521</v>
      </c>
      <c r="AZ11" s="671" t="s">
        <v>488</v>
      </c>
      <c r="BA11" s="670">
        <v>-30.348993288590602</v>
      </c>
      <c r="BB11" s="428">
        <v>-8.8699999999999992</v>
      </c>
      <c r="BC11" s="429">
        <v>-87.46</v>
      </c>
      <c r="BD11" s="753">
        <v>-78.589999999999989</v>
      </c>
      <c r="BE11" s="404">
        <v>-8.8602029312288604</v>
      </c>
      <c r="BF11" s="671">
        <v>-1.4885547425656171E-2</v>
      </c>
      <c r="BG11" s="670">
        <v>-0.24944384233643258</v>
      </c>
      <c r="BH11" s="428">
        <v>-8.8699999999999992</v>
      </c>
      <c r="BI11" s="429">
        <v>-87.46</v>
      </c>
      <c r="BJ11" s="753">
        <v>-78.589999999999989</v>
      </c>
      <c r="BK11" s="404">
        <v>-8.8602029312288604</v>
      </c>
      <c r="BL11" s="671">
        <v>-1.4885547425656171E-2</v>
      </c>
      <c r="BM11" s="670">
        <v>-0.24944384233643258</v>
      </c>
      <c r="BN11" s="428">
        <v>34926.04</v>
      </c>
      <c r="BO11" s="429">
        <v>35949.93</v>
      </c>
      <c r="BP11" s="753">
        <v>1023.8899999999994</v>
      </c>
      <c r="BQ11" s="404">
        <v>2.9315948787781248E-2</v>
      </c>
      <c r="BR11" s="671">
        <v>0.40448450809662961</v>
      </c>
      <c r="BS11" s="670">
        <v>0.40762307661344499</v>
      </c>
      <c r="BT11" s="428">
        <v>-15628.98</v>
      </c>
      <c r="BU11" s="750">
        <v>-19303.82</v>
      </c>
      <c r="BV11" s="753">
        <v>-3674.84</v>
      </c>
      <c r="BW11" s="404">
        <v>-0.23512986772009437</v>
      </c>
      <c r="BX11" s="671">
        <v>-26.228401691615762</v>
      </c>
      <c r="BY11" s="670">
        <v>-55.056243226284863</v>
      </c>
      <c r="BZ11" s="428">
        <v>0</v>
      </c>
      <c r="CA11" s="429">
        <v>-6.12</v>
      </c>
      <c r="CB11" s="753">
        <v>-6.12</v>
      </c>
      <c r="CC11" s="404" t="s">
        <v>490</v>
      </c>
      <c r="CD11" s="671">
        <v>0</v>
      </c>
      <c r="CE11" s="670">
        <v>-1.745479436426901E-2</v>
      </c>
      <c r="CF11" s="428">
        <v>4135.92</v>
      </c>
      <c r="CG11" s="750">
        <v>5613.71</v>
      </c>
      <c r="CH11" s="753">
        <v>1477.79</v>
      </c>
      <c r="CI11" s="404">
        <v>0.35730623416313662</v>
      </c>
      <c r="CJ11" s="671">
        <v>6.9408605759548907</v>
      </c>
      <c r="CK11" s="670">
        <v>16.010809423307283</v>
      </c>
      <c r="CL11" s="428">
        <v>10902.86</v>
      </c>
      <c r="CM11" s="429">
        <v>14230.92</v>
      </c>
      <c r="CN11" s="753">
        <v>3328.0599999999995</v>
      </c>
      <c r="CO11" s="404">
        <v>0.30524651330017988</v>
      </c>
      <c r="CP11" s="671">
        <v>18.297073236222058</v>
      </c>
      <c r="CQ11" s="670">
        <v>40.58787291084365</v>
      </c>
      <c r="CR11" s="428">
        <v>-0.02</v>
      </c>
      <c r="CS11" s="750">
        <v>-0.01</v>
      </c>
      <c r="CT11" s="753">
        <v>0.01</v>
      </c>
      <c r="CU11" s="404">
        <v>0.5</v>
      </c>
      <c r="CV11" s="671">
        <v>-3.3563804792911326E-5</v>
      </c>
      <c r="CW11" s="670">
        <v>-2.8520905823968969E-5</v>
      </c>
      <c r="CX11" s="428">
        <v>1194.97</v>
      </c>
      <c r="CY11" s="750">
        <v>-96.59</v>
      </c>
      <c r="CZ11" s="753">
        <v>-1291.56</v>
      </c>
      <c r="DA11" s="404">
        <v>-1.0808304810999438</v>
      </c>
      <c r="DB11" s="671">
        <v>1.383915418525059E-2</v>
      </c>
      <c r="DC11" s="670">
        <v>-1.0951985989984586E-3</v>
      </c>
      <c r="DD11" s="671">
        <v>-1.0053869906692623</v>
      </c>
      <c r="DE11" s="670">
        <v>1.2755119502595402</v>
      </c>
      <c r="DF11" s="756"/>
    </row>
    <row r="12" spans="1:116" s="752" customFormat="1" ht="19.5" customHeight="1">
      <c r="A12" s="926" t="s">
        <v>28</v>
      </c>
      <c r="B12" s="428">
        <v>38798.04</v>
      </c>
      <c r="C12" s="429">
        <v>47849.41</v>
      </c>
      <c r="D12" s="753">
        <v>9051.3700000000026</v>
      </c>
      <c r="E12" s="388">
        <v>0.23329451693951556</v>
      </c>
      <c r="F12" s="428">
        <v>23426.61</v>
      </c>
      <c r="G12" s="750">
        <v>29362.26</v>
      </c>
      <c r="H12" s="753">
        <v>5935.6499999999978</v>
      </c>
      <c r="I12" s="404">
        <v>0.25337212682500787</v>
      </c>
      <c r="J12" s="743">
        <v>0.60380910994472914</v>
      </c>
      <c r="K12" s="670">
        <v>0.61363891425202521</v>
      </c>
      <c r="L12" s="428">
        <v>-859.64</v>
      </c>
      <c r="M12" s="429">
        <v>737.73</v>
      </c>
      <c r="N12" s="753">
        <v>1597.37</v>
      </c>
      <c r="O12" s="404">
        <v>1.8581848215532082</v>
      </c>
      <c r="P12" s="743">
        <v>-3.6695023308963612E-2</v>
      </c>
      <c r="Q12" s="670">
        <v>2.5125109579439732E-2</v>
      </c>
      <c r="R12" s="428">
        <v>24286.240000000002</v>
      </c>
      <c r="S12" s="750">
        <v>28624.53</v>
      </c>
      <c r="T12" s="753">
        <v>4338.2899999999972</v>
      </c>
      <c r="U12" s="404">
        <v>0.17863160373940129</v>
      </c>
      <c r="V12" s="743">
        <v>1.0366945964439584</v>
      </c>
      <c r="W12" s="670">
        <v>0.9748748904205603</v>
      </c>
      <c r="X12" s="428">
        <v>0</v>
      </c>
      <c r="Y12" s="429">
        <v>0</v>
      </c>
      <c r="Z12" s="753">
        <v>0</v>
      </c>
      <c r="AA12" s="404">
        <v>0</v>
      </c>
      <c r="AB12" s="671">
        <v>0</v>
      </c>
      <c r="AC12" s="670">
        <v>0</v>
      </c>
      <c r="AD12" s="428">
        <v>24286.240000000002</v>
      </c>
      <c r="AE12" s="429">
        <v>28624.53</v>
      </c>
      <c r="AF12" s="753">
        <v>4338.2899999999972</v>
      </c>
      <c r="AG12" s="404">
        <v>0.17863160373940129</v>
      </c>
      <c r="AH12" s="671">
        <v>1.0366945964439584</v>
      </c>
      <c r="AI12" s="670">
        <v>0.9748748904205603</v>
      </c>
      <c r="AJ12" s="428">
        <v>11178.46</v>
      </c>
      <c r="AK12" s="750">
        <v>10207.92</v>
      </c>
      <c r="AL12" s="753">
        <v>-970.53999999999905</v>
      </c>
      <c r="AM12" s="404">
        <v>-8.6822335098036676E-2</v>
      </c>
      <c r="AN12" s="671">
        <v>0.2881191936499885</v>
      </c>
      <c r="AO12" s="670">
        <v>0.21333429189618011</v>
      </c>
      <c r="AP12" s="428">
        <v>2249.4899999999998</v>
      </c>
      <c r="AQ12" s="429">
        <v>2097.1799999999998</v>
      </c>
      <c r="AR12" s="753">
        <v>-152.30999999999995</v>
      </c>
      <c r="AS12" s="404">
        <v>-6.7708680634277082E-2</v>
      </c>
      <c r="AT12" s="671">
        <v>9.6022856059839637E-2</v>
      </c>
      <c r="AU12" s="670">
        <v>7.1424338589740705E-2</v>
      </c>
      <c r="AV12" s="428">
        <v>-790.53</v>
      </c>
      <c r="AW12" s="750">
        <v>306.74</v>
      </c>
      <c r="AX12" s="753">
        <v>1097.27</v>
      </c>
      <c r="AY12" s="404">
        <v>1.3880181650285253</v>
      </c>
      <c r="AZ12" s="671">
        <v>-0.351426323299948</v>
      </c>
      <c r="BA12" s="670">
        <v>0.14626307708446581</v>
      </c>
      <c r="BB12" s="428">
        <v>1458.97</v>
      </c>
      <c r="BC12" s="429">
        <v>2403.91</v>
      </c>
      <c r="BD12" s="753">
        <v>944.93999999999983</v>
      </c>
      <c r="BE12" s="404">
        <v>0.64767610026251388</v>
      </c>
      <c r="BF12" s="671">
        <v>6.0073934870115753E-2</v>
      </c>
      <c r="BG12" s="670">
        <v>8.3980767544480209E-2</v>
      </c>
      <c r="BH12" s="428">
        <v>1458.97</v>
      </c>
      <c r="BI12" s="429">
        <v>2403.91</v>
      </c>
      <c r="BJ12" s="753">
        <v>944.93999999999983</v>
      </c>
      <c r="BK12" s="404">
        <v>0.64767610026251388</v>
      </c>
      <c r="BL12" s="671">
        <v>6.0073934870115753E-2</v>
      </c>
      <c r="BM12" s="670">
        <v>8.3980767544480209E-2</v>
      </c>
      <c r="BN12" s="428">
        <v>11225.08</v>
      </c>
      <c r="BO12" s="429">
        <v>15587.8</v>
      </c>
      <c r="BP12" s="753">
        <v>4362.7199999999993</v>
      </c>
      <c r="BQ12" s="404">
        <v>0.38865825455141517</v>
      </c>
      <c r="BR12" s="671">
        <v>0.28932080074148075</v>
      </c>
      <c r="BS12" s="670">
        <v>0.32576786213246933</v>
      </c>
      <c r="BT12" s="428">
        <v>6069.5</v>
      </c>
      <c r="BU12" s="750">
        <v>8285.16</v>
      </c>
      <c r="BV12" s="753">
        <v>2215.66</v>
      </c>
      <c r="BW12" s="404">
        <v>0.36504819177856496</v>
      </c>
      <c r="BX12" s="671">
        <v>0.24991517830672841</v>
      </c>
      <c r="BY12" s="670">
        <v>0.28944265635103877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820.36</v>
      </c>
      <c r="CG12" s="750">
        <v>977.52</v>
      </c>
      <c r="CH12" s="753">
        <v>157.15999999999997</v>
      </c>
      <c r="CI12" s="404">
        <v>0.19157443073772487</v>
      </c>
      <c r="CJ12" s="671">
        <v>3.3778798200133076E-2</v>
      </c>
      <c r="CK12" s="670">
        <v>3.4149731017417577E-2</v>
      </c>
      <c r="CL12" s="428">
        <v>3105.63</v>
      </c>
      <c r="CM12" s="429">
        <v>3288.15</v>
      </c>
      <c r="CN12" s="753">
        <v>182.51999999999998</v>
      </c>
      <c r="CO12" s="404">
        <v>5.8770684209001063E-2</v>
      </c>
      <c r="CP12" s="671">
        <v>0.12787611421117473</v>
      </c>
      <c r="CQ12" s="670">
        <v>0.11487175509955973</v>
      </c>
      <c r="CR12" s="428">
        <v>-1562.04</v>
      </c>
      <c r="CS12" s="750">
        <v>-134.91</v>
      </c>
      <c r="CT12" s="753">
        <v>1427.1299999999999</v>
      </c>
      <c r="CU12" s="404">
        <v>0.91363217331182289</v>
      </c>
      <c r="CV12" s="671">
        <v>-6.4317901824242851E-2</v>
      </c>
      <c r="CW12" s="670">
        <v>-4.7130904856778439E-3</v>
      </c>
      <c r="CX12" s="428">
        <v>14393.83</v>
      </c>
      <c r="CY12" s="750">
        <v>13804.7</v>
      </c>
      <c r="CZ12" s="753">
        <v>-589.1299999999992</v>
      </c>
      <c r="DA12" s="404">
        <v>-4.0929342641951395E-2</v>
      </c>
      <c r="DB12" s="671">
        <v>0.37099374092093312</v>
      </c>
      <c r="DC12" s="670">
        <v>0.28850303483365836</v>
      </c>
      <c r="DD12" s="671">
        <v>0.40732612376390909</v>
      </c>
      <c r="DE12" s="670">
        <v>0.51773181952681846</v>
      </c>
      <c r="DF12" s="757"/>
      <c r="DG12" s="754"/>
    </row>
    <row r="13" spans="1:116" s="752" customFormat="1" ht="19.5" customHeight="1">
      <c r="A13" s="926" t="s">
        <v>7</v>
      </c>
      <c r="B13" s="428">
        <v>9934.5400000000009</v>
      </c>
      <c r="C13" s="429">
        <v>26162.22</v>
      </c>
      <c r="D13" s="753">
        <v>16227.68</v>
      </c>
      <c r="E13" s="388">
        <v>1.6334606333056185</v>
      </c>
      <c r="F13" s="428">
        <v>9934.5400000000009</v>
      </c>
      <c r="G13" s="750">
        <v>26162.22</v>
      </c>
      <c r="H13" s="753">
        <v>16227.68</v>
      </c>
      <c r="I13" s="404">
        <v>1.6334606333056185</v>
      </c>
      <c r="J13" s="743">
        <v>1</v>
      </c>
      <c r="K13" s="670">
        <v>1</v>
      </c>
      <c r="L13" s="428">
        <v>-5002.34</v>
      </c>
      <c r="M13" s="429">
        <v>4267.3999999999996</v>
      </c>
      <c r="N13" s="753">
        <v>9269.74</v>
      </c>
      <c r="O13" s="404">
        <v>1.8530807582051598</v>
      </c>
      <c r="P13" s="743">
        <v>-0.50353010808754106</v>
      </c>
      <c r="Q13" s="670">
        <v>0.16311306915085949</v>
      </c>
      <c r="R13" s="428">
        <v>14936.88</v>
      </c>
      <c r="S13" s="750">
        <v>21894.82</v>
      </c>
      <c r="T13" s="753">
        <v>6957.9400000000005</v>
      </c>
      <c r="U13" s="404">
        <v>0.46582284921616834</v>
      </c>
      <c r="V13" s="743">
        <v>1.5035301080875407</v>
      </c>
      <c r="W13" s="670">
        <v>0.83688693084914045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14936.88</v>
      </c>
      <c r="AE13" s="429">
        <v>21894.82</v>
      </c>
      <c r="AF13" s="753">
        <v>6957.9400000000005</v>
      </c>
      <c r="AG13" s="404">
        <v>0.46582284921616834</v>
      </c>
      <c r="AH13" s="671">
        <v>1.5035301080875407</v>
      </c>
      <c r="AI13" s="670">
        <v>0.83688693084914045</v>
      </c>
      <c r="AJ13" s="428">
        <v>2484.75</v>
      </c>
      <c r="AK13" s="750">
        <v>2215.56</v>
      </c>
      <c r="AL13" s="753">
        <v>-269.19000000000005</v>
      </c>
      <c r="AM13" s="404">
        <v>-0.10833685481436767</v>
      </c>
      <c r="AN13" s="671">
        <v>0.25011223468826937</v>
      </c>
      <c r="AO13" s="670">
        <v>8.4685473939138181E-2</v>
      </c>
      <c r="AP13" s="428">
        <v>2481.14</v>
      </c>
      <c r="AQ13" s="429">
        <v>2215.56</v>
      </c>
      <c r="AR13" s="753">
        <v>-265.57999999999993</v>
      </c>
      <c r="AS13" s="404">
        <v>-0.10703950603351682</v>
      </c>
      <c r="AT13" s="671">
        <v>0.24974885601145091</v>
      </c>
      <c r="AU13" s="670">
        <v>8.4685473939138181E-2</v>
      </c>
      <c r="AV13" s="428">
        <v>506.01</v>
      </c>
      <c r="AW13" s="750">
        <v>137.91999999999999</v>
      </c>
      <c r="AX13" s="753">
        <v>-368.09000000000003</v>
      </c>
      <c r="AY13" s="404">
        <v>-0.7274362166755598</v>
      </c>
      <c r="AZ13" s="671">
        <v>0.20394254254092878</v>
      </c>
      <c r="BA13" s="670">
        <v>6.22506273808879E-2</v>
      </c>
      <c r="BB13" s="428">
        <v>2987.15</v>
      </c>
      <c r="BC13" s="429">
        <v>2353.48</v>
      </c>
      <c r="BD13" s="753">
        <v>-633.67000000000007</v>
      </c>
      <c r="BE13" s="404">
        <v>-0.21213196525115915</v>
      </c>
      <c r="BF13" s="671">
        <v>0.19998486966488319</v>
      </c>
      <c r="BG13" s="670">
        <v>0.1074902648206288</v>
      </c>
      <c r="BH13" s="428">
        <v>2987.15</v>
      </c>
      <c r="BI13" s="429">
        <v>2353.48</v>
      </c>
      <c r="BJ13" s="753">
        <v>-633.67000000000007</v>
      </c>
      <c r="BK13" s="404">
        <v>-0.21213196525115915</v>
      </c>
      <c r="BL13" s="671">
        <v>0.19998486966488319</v>
      </c>
      <c r="BM13" s="670">
        <v>0.1074902648206288</v>
      </c>
      <c r="BN13" s="428">
        <v>6436.56</v>
      </c>
      <c r="BO13" s="429">
        <v>13389.2</v>
      </c>
      <c r="BP13" s="753">
        <v>6952.64</v>
      </c>
      <c r="BQ13" s="404">
        <v>1.0801794747504878</v>
      </c>
      <c r="BR13" s="671">
        <v>0.64789713464337551</v>
      </c>
      <c r="BS13" s="670">
        <v>0.51177614132134053</v>
      </c>
      <c r="BT13" s="428">
        <v>6436.56</v>
      </c>
      <c r="BU13" s="750">
        <v>13389.2</v>
      </c>
      <c r="BV13" s="753">
        <v>6952.64</v>
      </c>
      <c r="BW13" s="404">
        <v>1.0801794747504878</v>
      </c>
      <c r="BX13" s="671">
        <v>0.43091729999839329</v>
      </c>
      <c r="BY13" s="670">
        <v>0.61152363892464068</v>
      </c>
      <c r="BZ13" s="428">
        <v>-0.06</v>
      </c>
      <c r="CA13" s="429">
        <v>0</v>
      </c>
      <c r="CB13" s="753">
        <v>0.06</v>
      </c>
      <c r="CC13" s="404">
        <v>1</v>
      </c>
      <c r="CD13" s="671">
        <v>-4.0169031283641563E-6</v>
      </c>
      <c r="CE13" s="670">
        <v>0</v>
      </c>
      <c r="CF13" s="428">
        <v>1775.08</v>
      </c>
      <c r="CG13" s="750">
        <v>1537.61</v>
      </c>
      <c r="CH13" s="753">
        <v>-237.47000000000003</v>
      </c>
      <c r="CI13" s="404">
        <v>-0.13377988597697008</v>
      </c>
      <c r="CJ13" s="671">
        <v>0.11883874008494412</v>
      </c>
      <c r="CK13" s="670">
        <v>7.0227113079714742E-2</v>
      </c>
      <c r="CL13" s="428">
        <v>3594.47</v>
      </c>
      <c r="CM13" s="429">
        <v>3482.86</v>
      </c>
      <c r="CN13" s="753">
        <v>-111.60999999999967</v>
      </c>
      <c r="CO13" s="404">
        <v>-3.1050474757057279E-2</v>
      </c>
      <c r="CP13" s="671">
        <v>0.24064396313018516</v>
      </c>
      <c r="CQ13" s="670">
        <v>0.15907232852336764</v>
      </c>
      <c r="CR13" s="428">
        <v>-3.37</v>
      </c>
      <c r="CS13" s="750">
        <v>2.2799999999999998</v>
      </c>
      <c r="CT13" s="753">
        <v>5.65</v>
      </c>
      <c r="CU13" s="404">
        <v>1.6765578635014837</v>
      </c>
      <c r="CV13" s="671">
        <v>-2.2561605904312013E-4</v>
      </c>
      <c r="CW13" s="670">
        <v>1.0413421987483797E-4</v>
      </c>
      <c r="CX13" s="428">
        <v>147.04</v>
      </c>
      <c r="CY13" s="750">
        <v>1129.4000000000001</v>
      </c>
      <c r="CZ13" s="753">
        <v>982.36000000000013</v>
      </c>
      <c r="DA13" s="404">
        <v>6.6809031556039189</v>
      </c>
      <c r="DB13" s="671">
        <v>1.4800886603707869E-2</v>
      </c>
      <c r="DC13" s="670">
        <v>4.3169119440169837E-2</v>
      </c>
      <c r="DD13" s="671">
        <v>0.99015523991623422</v>
      </c>
      <c r="DE13" s="670">
        <v>0.94841702283919205</v>
      </c>
      <c r="DF13" s="757"/>
      <c r="DG13" s="754"/>
    </row>
    <row r="14" spans="1:116" s="752" customFormat="1" ht="19.5" customHeight="1">
      <c r="A14" s="926" t="s">
        <v>290</v>
      </c>
      <c r="B14" s="428">
        <v>18179.990000000002</v>
      </c>
      <c r="C14" s="429">
        <v>20778.5</v>
      </c>
      <c r="D14" s="753">
        <v>2598.5099999999984</v>
      </c>
      <c r="E14" s="388">
        <v>0.14293242185501742</v>
      </c>
      <c r="F14" s="428">
        <v>6121.79</v>
      </c>
      <c r="G14" s="750">
        <v>8154.31</v>
      </c>
      <c r="H14" s="753">
        <v>2032.5200000000004</v>
      </c>
      <c r="I14" s="404">
        <v>0.33201400244046275</v>
      </c>
      <c r="J14" s="743">
        <v>0.33673230843361296</v>
      </c>
      <c r="K14" s="670">
        <v>0.39243978150492098</v>
      </c>
      <c r="L14" s="428">
        <v>990.49</v>
      </c>
      <c r="M14" s="429">
        <v>1947.74</v>
      </c>
      <c r="N14" s="753">
        <v>957.25</v>
      </c>
      <c r="O14" s="404">
        <v>0.96644085250734479</v>
      </c>
      <c r="P14" s="743">
        <v>0.16179744813200062</v>
      </c>
      <c r="Q14" s="670">
        <v>0.23886018559510247</v>
      </c>
      <c r="R14" s="428">
        <v>5131.3</v>
      </c>
      <c r="S14" s="750">
        <v>6206.57</v>
      </c>
      <c r="T14" s="753">
        <v>1075.2699999999995</v>
      </c>
      <c r="U14" s="404">
        <v>0.2095511858593338</v>
      </c>
      <c r="V14" s="743">
        <v>0.83820255186799941</v>
      </c>
      <c r="W14" s="670">
        <v>0.76113981440489742</v>
      </c>
      <c r="X14" s="428">
        <v>0</v>
      </c>
      <c r="Y14" s="429">
        <v>0</v>
      </c>
      <c r="Z14" s="753">
        <v>0</v>
      </c>
      <c r="AA14" s="404">
        <v>0</v>
      </c>
      <c r="AB14" s="671">
        <v>0</v>
      </c>
      <c r="AC14" s="670">
        <v>0</v>
      </c>
      <c r="AD14" s="428">
        <v>5131.3</v>
      </c>
      <c r="AE14" s="429">
        <v>6206.57</v>
      </c>
      <c r="AF14" s="753">
        <v>1075.2699999999995</v>
      </c>
      <c r="AG14" s="404">
        <v>0.2095511858593338</v>
      </c>
      <c r="AH14" s="671">
        <v>0.83820255186799941</v>
      </c>
      <c r="AI14" s="670">
        <v>0.76113981440489742</v>
      </c>
      <c r="AJ14" s="428">
        <v>5143.3500000000004</v>
      </c>
      <c r="AK14" s="750">
        <v>7129.29</v>
      </c>
      <c r="AL14" s="753">
        <v>1985.9399999999996</v>
      </c>
      <c r="AM14" s="404">
        <v>0.38611799702528499</v>
      </c>
      <c r="AN14" s="671">
        <v>0.28291269687167042</v>
      </c>
      <c r="AO14" s="670">
        <v>0.34310898284284236</v>
      </c>
      <c r="AP14" s="428">
        <v>1453.34</v>
      </c>
      <c r="AQ14" s="429">
        <v>1703.27</v>
      </c>
      <c r="AR14" s="753">
        <v>249.93000000000006</v>
      </c>
      <c r="AS14" s="404">
        <v>0.17196939463580449</v>
      </c>
      <c r="AT14" s="671">
        <v>0.2374044192956635</v>
      </c>
      <c r="AU14" s="670">
        <v>0.20887972127623305</v>
      </c>
      <c r="AV14" s="428">
        <v>1350.06</v>
      </c>
      <c r="AW14" s="750">
        <v>2168.23</v>
      </c>
      <c r="AX14" s="753">
        <v>818.17000000000007</v>
      </c>
      <c r="AY14" s="404">
        <v>0.60602491741107811</v>
      </c>
      <c r="AZ14" s="671">
        <v>0.92893610579767982</v>
      </c>
      <c r="BA14" s="670">
        <v>1.2729807957634434</v>
      </c>
      <c r="BB14" s="428">
        <v>2803.4</v>
      </c>
      <c r="BC14" s="429">
        <v>3871.5</v>
      </c>
      <c r="BD14" s="753">
        <v>1068.0999999999999</v>
      </c>
      <c r="BE14" s="404">
        <v>0.38100164086466431</v>
      </c>
      <c r="BF14" s="671">
        <v>0.54633328786077606</v>
      </c>
      <c r="BG14" s="670">
        <v>0.62377448413535985</v>
      </c>
      <c r="BH14" s="428">
        <v>2803.4</v>
      </c>
      <c r="BI14" s="429">
        <v>3871.5</v>
      </c>
      <c r="BJ14" s="753">
        <v>1068.0999999999999</v>
      </c>
      <c r="BK14" s="404">
        <v>0.38100164086466431</v>
      </c>
      <c r="BL14" s="671">
        <v>0.54633328786077606</v>
      </c>
      <c r="BM14" s="670">
        <v>0.62377448413535985</v>
      </c>
      <c r="BN14" s="428">
        <v>2112.4699999999998</v>
      </c>
      <c r="BO14" s="429">
        <v>2517.73</v>
      </c>
      <c r="BP14" s="753">
        <v>405.26000000000022</v>
      </c>
      <c r="BQ14" s="404">
        <v>0.19184177763471211</v>
      </c>
      <c r="BR14" s="671">
        <v>0.11619753366200969</v>
      </c>
      <c r="BS14" s="670">
        <v>0.12116995933296436</v>
      </c>
      <c r="BT14" s="428">
        <v>183.16</v>
      </c>
      <c r="BU14" s="750">
        <v>497.86</v>
      </c>
      <c r="BV14" s="753">
        <v>314.70000000000005</v>
      </c>
      <c r="BW14" s="404">
        <v>1.7181699060930338</v>
      </c>
      <c r="BX14" s="671">
        <v>3.5694658273731798E-2</v>
      </c>
      <c r="BY14" s="670">
        <v>8.0214997977949176E-2</v>
      </c>
      <c r="BZ14" s="428">
        <v>-0.14000000000000001</v>
      </c>
      <c r="CA14" s="429">
        <v>0</v>
      </c>
      <c r="CB14" s="753">
        <v>0.14000000000000001</v>
      </c>
      <c r="CC14" s="404">
        <v>1</v>
      </c>
      <c r="CD14" s="671">
        <v>-2.7283534386997448E-5</v>
      </c>
      <c r="CE14" s="670">
        <v>0</v>
      </c>
      <c r="CF14" s="428">
        <v>523.97</v>
      </c>
      <c r="CG14" s="750">
        <v>480.72</v>
      </c>
      <c r="CH14" s="753">
        <v>-43.25</v>
      </c>
      <c r="CI14" s="404">
        <v>-8.2542893677118909E-2</v>
      </c>
      <c r="CJ14" s="671">
        <v>0.10211252509110752</v>
      </c>
      <c r="CK14" s="670">
        <v>7.7453408243200364E-2</v>
      </c>
      <c r="CL14" s="428">
        <v>686.48</v>
      </c>
      <c r="CM14" s="429">
        <v>282.42</v>
      </c>
      <c r="CN14" s="753">
        <v>-404.06</v>
      </c>
      <c r="CO14" s="404">
        <v>-0.58859690012819021</v>
      </c>
      <c r="CP14" s="671">
        <v>0.13378286204275719</v>
      </c>
      <c r="CQ14" s="670">
        <v>4.5503393984116833E-2</v>
      </c>
      <c r="CR14" s="428">
        <v>3.77</v>
      </c>
      <c r="CS14" s="750">
        <v>-4.9000000000000004</v>
      </c>
      <c r="CT14" s="753">
        <v>-8.67</v>
      </c>
      <c r="CU14" s="404">
        <v>-2.2997347480106098</v>
      </c>
      <c r="CV14" s="671">
        <v>7.347066045641455E-4</v>
      </c>
      <c r="CW14" s="670">
        <v>-7.8948598017906837E-4</v>
      </c>
      <c r="CX14" s="428">
        <v>930.65</v>
      </c>
      <c r="CY14" s="750">
        <v>1078.97</v>
      </c>
      <c r="CZ14" s="753">
        <v>148.32000000000005</v>
      </c>
      <c r="DA14" s="404">
        <v>0.15937248159888256</v>
      </c>
      <c r="DB14" s="671">
        <v>5.1190897244717953E-2</v>
      </c>
      <c r="DC14" s="670">
        <v>5.1927232475876509E-2</v>
      </c>
      <c r="DD14" s="671">
        <v>0.81863270516243436</v>
      </c>
      <c r="DE14" s="670">
        <v>0.8261567983604472</v>
      </c>
      <c r="DF14" s="757"/>
      <c r="DG14" s="754"/>
    </row>
    <row r="15" spans="1:116" s="752" customFormat="1" ht="19.5" customHeight="1">
      <c r="A15" s="926" t="s">
        <v>506</v>
      </c>
      <c r="B15" s="428">
        <v>7532.43</v>
      </c>
      <c r="C15" s="429">
        <v>16513.98</v>
      </c>
      <c r="D15" s="753">
        <v>8981.5499999999993</v>
      </c>
      <c r="E15" s="388">
        <v>1.1923841310174803</v>
      </c>
      <c r="F15" s="428">
        <v>285.3</v>
      </c>
      <c r="G15" s="750">
        <v>1242.52</v>
      </c>
      <c r="H15" s="753">
        <v>957.22</v>
      </c>
      <c r="I15" s="404">
        <v>3.3551349456712232</v>
      </c>
      <c r="J15" s="743">
        <v>3.7876223210836342E-2</v>
      </c>
      <c r="K15" s="670">
        <v>7.5240493206362127E-2</v>
      </c>
      <c r="L15" s="428">
        <v>317.64</v>
      </c>
      <c r="M15" s="429">
        <v>311.76</v>
      </c>
      <c r="N15" s="753">
        <v>-5.8799999999999955</v>
      </c>
      <c r="O15" s="404">
        <v>-1.8511522478277281E-2</v>
      </c>
      <c r="P15" s="743">
        <v>1.1133543638275498</v>
      </c>
      <c r="Q15" s="670">
        <v>0.2509094421015356</v>
      </c>
      <c r="R15" s="428">
        <v>-32.33</v>
      </c>
      <c r="S15" s="750">
        <v>930.76</v>
      </c>
      <c r="T15" s="753">
        <v>963.09</v>
      </c>
      <c r="U15" s="404">
        <v>29.789359727806993</v>
      </c>
      <c r="V15" s="743">
        <v>-0.11331931300385557</v>
      </c>
      <c r="W15" s="670">
        <v>0.74909055789846446</v>
      </c>
      <c r="X15" s="428">
        <v>0</v>
      </c>
      <c r="Y15" s="429">
        <v>0</v>
      </c>
      <c r="Z15" s="753">
        <v>0</v>
      </c>
      <c r="AA15" s="404">
        <v>0</v>
      </c>
      <c r="AB15" s="671">
        <v>0</v>
      </c>
      <c r="AC15" s="670">
        <v>0</v>
      </c>
      <c r="AD15" s="428">
        <v>-32.33</v>
      </c>
      <c r="AE15" s="429">
        <v>930.76</v>
      </c>
      <c r="AF15" s="753">
        <v>963.09</v>
      </c>
      <c r="AG15" s="404">
        <v>29.789359727806993</v>
      </c>
      <c r="AH15" s="671">
        <v>-0.11331931300385557</v>
      </c>
      <c r="AI15" s="670">
        <v>0.74909055789846446</v>
      </c>
      <c r="AJ15" s="428">
        <v>3088.24</v>
      </c>
      <c r="AK15" s="750">
        <v>2900.2</v>
      </c>
      <c r="AL15" s="753">
        <v>-188.03999999999996</v>
      </c>
      <c r="AM15" s="404">
        <v>-6.088905007382845E-2</v>
      </c>
      <c r="AN15" s="671">
        <v>0.40999252565241223</v>
      </c>
      <c r="AO15" s="670">
        <v>0.17562089817233639</v>
      </c>
      <c r="AP15" s="428">
        <v>-6.35</v>
      </c>
      <c r="AQ15" s="429">
        <v>-23.94</v>
      </c>
      <c r="AR15" s="753">
        <v>-17.590000000000003</v>
      </c>
      <c r="AS15" s="404">
        <v>-2.7700787401574809</v>
      </c>
      <c r="AT15" s="671">
        <v>-2.2257273045916577E-2</v>
      </c>
      <c r="AU15" s="670">
        <v>-1.9267295496249559E-2</v>
      </c>
      <c r="AV15" s="428">
        <v>-79.209999999999994</v>
      </c>
      <c r="AW15" s="750">
        <v>8.3800000000000008</v>
      </c>
      <c r="AX15" s="753">
        <v>87.589999999999989</v>
      </c>
      <c r="AY15" s="404">
        <v>1.1057947228885241</v>
      </c>
      <c r="AZ15" s="671" t="s">
        <v>488</v>
      </c>
      <c r="BA15" s="670" t="s">
        <v>488</v>
      </c>
      <c r="BB15" s="428">
        <v>-85.56</v>
      </c>
      <c r="BC15" s="429">
        <v>-15.56</v>
      </c>
      <c r="BD15" s="753">
        <v>70</v>
      </c>
      <c r="BE15" s="404">
        <v>0.81813931743805512</v>
      </c>
      <c r="BF15" s="671" t="s">
        <v>488</v>
      </c>
      <c r="BG15" s="670">
        <v>-1.6717521165499162E-2</v>
      </c>
      <c r="BH15" s="428">
        <v>-85.56</v>
      </c>
      <c r="BI15" s="429">
        <v>-15.56</v>
      </c>
      <c r="BJ15" s="753">
        <v>70</v>
      </c>
      <c r="BK15" s="404">
        <v>0.81813931743805512</v>
      </c>
      <c r="BL15" s="671" t="s">
        <v>488</v>
      </c>
      <c r="BM15" s="670">
        <v>-1.6717521165499162E-2</v>
      </c>
      <c r="BN15" s="428">
        <v>2440.3200000000002</v>
      </c>
      <c r="BO15" s="429">
        <v>4843.62</v>
      </c>
      <c r="BP15" s="753">
        <v>2403.2999999999997</v>
      </c>
      <c r="BQ15" s="404">
        <v>0.98482985837922876</v>
      </c>
      <c r="BR15" s="671">
        <v>0.32397513153125884</v>
      </c>
      <c r="BS15" s="670">
        <v>0.29330421860750711</v>
      </c>
      <c r="BT15" s="428">
        <v>-2601.33</v>
      </c>
      <c r="BU15" s="750">
        <v>-6370.58</v>
      </c>
      <c r="BV15" s="753">
        <v>-3769.25</v>
      </c>
      <c r="BW15" s="404">
        <v>-1.4489703344058618</v>
      </c>
      <c r="BX15" s="671" t="s">
        <v>488</v>
      </c>
      <c r="BY15" s="670">
        <v>-6.8444926726546047</v>
      </c>
      <c r="BZ15" s="428">
        <v>0</v>
      </c>
      <c r="CA15" s="429">
        <v>-0.89</v>
      </c>
      <c r="CB15" s="753">
        <v>-0.89</v>
      </c>
      <c r="CC15" s="404" t="s">
        <v>490</v>
      </c>
      <c r="CD15" s="671" t="s">
        <v>488</v>
      </c>
      <c r="CE15" s="670">
        <v>-9.5620783016029916E-4</v>
      </c>
      <c r="CF15" s="428">
        <v>2298.66</v>
      </c>
      <c r="CG15" s="750">
        <v>3005.85</v>
      </c>
      <c r="CH15" s="753">
        <v>707.19</v>
      </c>
      <c r="CI15" s="404">
        <v>0.30765315444650365</v>
      </c>
      <c r="CJ15" s="671" t="s">
        <v>488</v>
      </c>
      <c r="CK15" s="670">
        <v>3.2294576475138594</v>
      </c>
      <c r="CL15" s="428">
        <v>2935.08</v>
      </c>
      <c r="CM15" s="429">
        <v>3035.59</v>
      </c>
      <c r="CN15" s="753">
        <v>100.51000000000022</v>
      </c>
      <c r="CO15" s="404">
        <v>3.4244381754500806E-2</v>
      </c>
      <c r="CP15" s="671" t="s">
        <v>488</v>
      </c>
      <c r="CQ15" s="670">
        <v>3.2614100305126996</v>
      </c>
      <c r="CR15" s="428">
        <v>-382.36</v>
      </c>
      <c r="CS15" s="750">
        <v>3.02</v>
      </c>
      <c r="CT15" s="753">
        <v>385.38</v>
      </c>
      <c r="CU15" s="404">
        <v>1.007898315723402</v>
      </c>
      <c r="CV15" s="671" t="s">
        <v>488</v>
      </c>
      <c r="CW15" s="670">
        <v>3.244660277622588E-3</v>
      </c>
      <c r="CX15" s="428">
        <v>-2196.81</v>
      </c>
      <c r="CY15" s="750">
        <v>1273.3499999999999</v>
      </c>
      <c r="CZ15" s="753">
        <v>3470.16</v>
      </c>
      <c r="DA15" s="404">
        <v>1.5796359266390811</v>
      </c>
      <c r="DB15" s="671">
        <v>-0.29164691872343984</v>
      </c>
      <c r="DC15" s="670">
        <v>7.7107396278789236E-2</v>
      </c>
      <c r="DD15" s="671">
        <v>-66.94958243117847</v>
      </c>
      <c r="DE15" s="670">
        <v>-0.36806480725428681</v>
      </c>
      <c r="DF15" s="757"/>
      <c r="DG15" s="754"/>
    </row>
    <row r="16" spans="1:116" s="752" customFormat="1" ht="19.5" customHeight="1">
      <c r="A16" s="926" t="s">
        <v>507</v>
      </c>
      <c r="B16" s="428">
        <v>9651.61</v>
      </c>
      <c r="C16" s="429">
        <v>10112.99</v>
      </c>
      <c r="D16" s="753">
        <v>461.3799999999992</v>
      </c>
      <c r="E16" s="388">
        <v>4.7803423470281041E-2</v>
      </c>
      <c r="F16" s="428">
        <v>4521.4799999999996</v>
      </c>
      <c r="G16" s="750">
        <v>5776.48</v>
      </c>
      <c r="H16" s="753">
        <v>1255</v>
      </c>
      <c r="I16" s="404">
        <v>0.27756398347443761</v>
      </c>
      <c r="J16" s="743">
        <v>0.46846899118385421</v>
      </c>
      <c r="K16" s="670">
        <v>0.57119407811141909</v>
      </c>
      <c r="L16" s="428">
        <v>-18.3</v>
      </c>
      <c r="M16" s="429">
        <v>-16.98</v>
      </c>
      <c r="N16" s="753">
        <v>1.3200000000000003</v>
      </c>
      <c r="O16" s="404">
        <v>7.2131147540983626E-2</v>
      </c>
      <c r="P16" s="743">
        <v>-4.0473473287507633E-3</v>
      </c>
      <c r="Q16" s="670">
        <v>-2.9395064122095119E-3</v>
      </c>
      <c r="R16" s="428">
        <v>4539.79</v>
      </c>
      <c r="S16" s="750">
        <v>5793.47</v>
      </c>
      <c r="T16" s="753">
        <v>1253.6800000000003</v>
      </c>
      <c r="U16" s="404">
        <v>0.2761537427942703</v>
      </c>
      <c r="V16" s="743">
        <v>1.0040495589939578</v>
      </c>
      <c r="W16" s="670">
        <v>1.0029412375702851</v>
      </c>
      <c r="X16" s="428">
        <v>0</v>
      </c>
      <c r="Y16" s="429">
        <v>0</v>
      </c>
      <c r="Z16" s="753">
        <v>0</v>
      </c>
      <c r="AA16" s="404">
        <v>0</v>
      </c>
      <c r="AB16" s="671">
        <v>0</v>
      </c>
      <c r="AC16" s="670">
        <v>0</v>
      </c>
      <c r="AD16" s="428">
        <v>4539.79</v>
      </c>
      <c r="AE16" s="429">
        <v>5793.47</v>
      </c>
      <c r="AF16" s="753">
        <v>1253.6800000000003</v>
      </c>
      <c r="AG16" s="404">
        <v>0.2761537427942703</v>
      </c>
      <c r="AH16" s="671">
        <v>1.0040495589939578</v>
      </c>
      <c r="AI16" s="670">
        <v>1.0029412375702851</v>
      </c>
      <c r="AJ16" s="428">
        <v>1735.24</v>
      </c>
      <c r="AK16" s="750">
        <v>1648.59</v>
      </c>
      <c r="AL16" s="753">
        <v>-86.650000000000091</v>
      </c>
      <c r="AM16" s="404">
        <v>-4.9935455614209034E-2</v>
      </c>
      <c r="AN16" s="671">
        <v>0.17978762092542072</v>
      </c>
      <c r="AO16" s="670">
        <v>0.16301707012466143</v>
      </c>
      <c r="AP16" s="428">
        <v>542.94000000000005</v>
      </c>
      <c r="AQ16" s="429">
        <v>555.96</v>
      </c>
      <c r="AR16" s="753">
        <v>13.019999999999982</v>
      </c>
      <c r="AS16" s="404">
        <v>2.3980550337053781E-2</v>
      </c>
      <c r="AT16" s="671">
        <v>0.12008015074710053</v>
      </c>
      <c r="AU16" s="670">
        <v>9.6245464365842193E-2</v>
      </c>
      <c r="AV16" s="428">
        <v>90.33</v>
      </c>
      <c r="AW16" s="750">
        <v>-532.5</v>
      </c>
      <c r="AX16" s="753">
        <v>-622.83000000000004</v>
      </c>
      <c r="AY16" s="404">
        <v>-6.8950514779143148</v>
      </c>
      <c r="AZ16" s="671">
        <v>0.16637197480384572</v>
      </c>
      <c r="BA16" s="670">
        <v>-0.95780271962011654</v>
      </c>
      <c r="BB16" s="428">
        <v>633.27</v>
      </c>
      <c r="BC16" s="429">
        <v>23.46</v>
      </c>
      <c r="BD16" s="753">
        <v>-609.80999999999995</v>
      </c>
      <c r="BE16" s="404">
        <v>-0.96295419015585759</v>
      </c>
      <c r="BF16" s="671">
        <v>0.13949323647129053</v>
      </c>
      <c r="BG16" s="670">
        <v>4.0493866370240978E-3</v>
      </c>
      <c r="BH16" s="428">
        <v>633.27</v>
      </c>
      <c r="BI16" s="429">
        <v>23.46</v>
      </c>
      <c r="BJ16" s="753">
        <v>-609.80999999999995</v>
      </c>
      <c r="BK16" s="404">
        <v>-0.96295419015585759</v>
      </c>
      <c r="BL16" s="671">
        <v>0.13949323647129053</v>
      </c>
      <c r="BM16" s="670">
        <v>4.0493866370240978E-3</v>
      </c>
      <c r="BN16" s="428">
        <v>183.22</v>
      </c>
      <c r="BO16" s="429">
        <v>211.98</v>
      </c>
      <c r="BP16" s="753">
        <v>28.759999999999991</v>
      </c>
      <c r="BQ16" s="404">
        <v>0.15696976312629621</v>
      </c>
      <c r="BR16" s="671">
        <v>1.8983361325208954E-2</v>
      </c>
      <c r="BS16" s="670">
        <v>2.0961159854800609E-2</v>
      </c>
      <c r="BT16" s="428">
        <v>-3058.99</v>
      </c>
      <c r="BU16" s="750">
        <v>-2196.41</v>
      </c>
      <c r="BV16" s="753">
        <v>862.57999999999993</v>
      </c>
      <c r="BW16" s="404">
        <v>0.28198196136633336</v>
      </c>
      <c r="BX16" s="671">
        <v>-0.67381751138268509</v>
      </c>
      <c r="BY16" s="670">
        <v>-0.37911821412728464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560.62</v>
      </c>
      <c r="CG16" s="750">
        <v>1164.17</v>
      </c>
      <c r="CH16" s="753">
        <v>603.55000000000007</v>
      </c>
      <c r="CI16" s="404">
        <v>1.0765759337875924</v>
      </c>
      <c r="CJ16" s="671">
        <v>0.12349029360388916</v>
      </c>
      <c r="CK16" s="670">
        <v>0.20094520209822439</v>
      </c>
      <c r="CL16" s="428">
        <v>6880.91</v>
      </c>
      <c r="CM16" s="429">
        <v>6861.34</v>
      </c>
      <c r="CN16" s="753">
        <v>-19.569999999999709</v>
      </c>
      <c r="CO16" s="404">
        <v>-2.8441005622802376E-3</v>
      </c>
      <c r="CP16" s="671">
        <v>1.5156890516962238</v>
      </c>
      <c r="CQ16" s="670">
        <v>1.1843230395600564</v>
      </c>
      <c r="CR16" s="428">
        <v>-1.43</v>
      </c>
      <c r="CS16" s="750">
        <v>-89.01</v>
      </c>
      <c r="CT16" s="753">
        <v>-87.58</v>
      </c>
      <c r="CU16" s="404">
        <v>-61.244755244755247</v>
      </c>
      <c r="CV16" s="671">
        <v>-3.1499254370796883E-4</v>
      </c>
      <c r="CW16" s="670">
        <v>-1.5363849299297313E-2</v>
      </c>
      <c r="CX16" s="428">
        <v>-474.59</v>
      </c>
      <c r="CY16" s="750">
        <v>29.92</v>
      </c>
      <c r="CZ16" s="753">
        <v>504.51</v>
      </c>
      <c r="DA16" s="404">
        <v>1.0630438905160244</v>
      </c>
      <c r="DB16" s="671">
        <v>-4.9172107037064275E-2</v>
      </c>
      <c r="DC16" s="670">
        <v>2.9585711050836598E-3</v>
      </c>
      <c r="DD16" s="671">
        <v>1.1045400778450105</v>
      </c>
      <c r="DE16" s="670">
        <v>0.99483556486872293</v>
      </c>
      <c r="DF16" s="757"/>
      <c r="DG16" s="754"/>
    </row>
    <row r="17" spans="1:111" s="752" customFormat="1" ht="19.5" customHeight="1">
      <c r="A17" s="926" t="s">
        <v>341</v>
      </c>
      <c r="B17" s="428">
        <v>11490.42</v>
      </c>
      <c r="C17" s="429">
        <v>7412.11</v>
      </c>
      <c r="D17" s="753">
        <v>-4078.3100000000004</v>
      </c>
      <c r="E17" s="388">
        <v>-0.35493132539976785</v>
      </c>
      <c r="F17" s="428">
        <v>11490.42</v>
      </c>
      <c r="G17" s="750">
        <v>7412.11</v>
      </c>
      <c r="H17" s="753">
        <v>-4078.3100000000004</v>
      </c>
      <c r="I17" s="404">
        <v>-0.35493132539976785</v>
      </c>
      <c r="J17" s="743">
        <v>1</v>
      </c>
      <c r="K17" s="670">
        <v>1</v>
      </c>
      <c r="L17" s="428">
        <v>-235.37</v>
      </c>
      <c r="M17" s="429">
        <v>-124.59</v>
      </c>
      <c r="N17" s="753">
        <v>110.78</v>
      </c>
      <c r="O17" s="404">
        <v>0.47066321111441561</v>
      </c>
      <c r="P17" s="743">
        <v>-2.0484020601509778E-2</v>
      </c>
      <c r="Q17" s="670">
        <v>-1.6808978819796254E-2</v>
      </c>
      <c r="R17" s="428">
        <v>11725.79</v>
      </c>
      <c r="S17" s="750">
        <v>7536.7</v>
      </c>
      <c r="T17" s="753">
        <v>-4189.0900000000011</v>
      </c>
      <c r="U17" s="404">
        <v>-0.35725439394701769</v>
      </c>
      <c r="V17" s="743">
        <v>1.0204840206015098</v>
      </c>
      <c r="W17" s="670">
        <v>1.0168089788197963</v>
      </c>
      <c r="X17" s="428">
        <v>0</v>
      </c>
      <c r="Y17" s="429">
        <v>0</v>
      </c>
      <c r="Z17" s="753">
        <v>0</v>
      </c>
      <c r="AA17" s="404">
        <v>0</v>
      </c>
      <c r="AB17" s="671">
        <v>0</v>
      </c>
      <c r="AC17" s="670">
        <v>0</v>
      </c>
      <c r="AD17" s="428">
        <v>11725.79</v>
      </c>
      <c r="AE17" s="429">
        <v>7536.7</v>
      </c>
      <c r="AF17" s="753">
        <v>-4189.0900000000011</v>
      </c>
      <c r="AG17" s="404">
        <v>-0.35725439394701769</v>
      </c>
      <c r="AH17" s="671">
        <v>1.0204840206015098</v>
      </c>
      <c r="AI17" s="670">
        <v>1.0168089788197963</v>
      </c>
      <c r="AJ17" s="428">
        <v>1282.58</v>
      </c>
      <c r="AK17" s="750">
        <v>950.11</v>
      </c>
      <c r="AL17" s="753">
        <v>-332.46999999999991</v>
      </c>
      <c r="AM17" s="404">
        <v>-0.25921969779662862</v>
      </c>
      <c r="AN17" s="671">
        <v>0.11162168136586825</v>
      </c>
      <c r="AO17" s="670">
        <v>0.12818347272234223</v>
      </c>
      <c r="AP17" s="428">
        <v>1282.58</v>
      </c>
      <c r="AQ17" s="429">
        <v>950.11</v>
      </c>
      <c r="AR17" s="753">
        <v>-332.46999999999991</v>
      </c>
      <c r="AS17" s="404">
        <v>-0.25921969779662862</v>
      </c>
      <c r="AT17" s="671">
        <v>0.11162168136586825</v>
      </c>
      <c r="AU17" s="670">
        <v>0.12818347272234223</v>
      </c>
      <c r="AV17" s="428">
        <v>40.15</v>
      </c>
      <c r="AW17" s="750">
        <v>-184</v>
      </c>
      <c r="AX17" s="753">
        <v>-224.15</v>
      </c>
      <c r="AY17" s="404">
        <v>-5.582814445828145</v>
      </c>
      <c r="AZ17" s="671">
        <v>3.130409019320432E-2</v>
      </c>
      <c r="BA17" s="670">
        <v>-0.19366178652998073</v>
      </c>
      <c r="BB17" s="428">
        <v>1322.73</v>
      </c>
      <c r="BC17" s="429">
        <v>766.11</v>
      </c>
      <c r="BD17" s="753">
        <v>-556.62</v>
      </c>
      <c r="BE17" s="404">
        <v>-0.42081150348143614</v>
      </c>
      <c r="BF17" s="671">
        <v>0.11280519265652889</v>
      </c>
      <c r="BG17" s="670">
        <v>0.10165058978067325</v>
      </c>
      <c r="BH17" s="428">
        <v>1322.73</v>
      </c>
      <c r="BI17" s="429">
        <v>766.11</v>
      </c>
      <c r="BJ17" s="753">
        <v>-556.62</v>
      </c>
      <c r="BK17" s="404">
        <v>-0.42081150348143614</v>
      </c>
      <c r="BL17" s="671">
        <v>0.11280519265652889</v>
      </c>
      <c r="BM17" s="670">
        <v>0.10165058978067325</v>
      </c>
      <c r="BN17" s="428">
        <v>4204.3900000000003</v>
      </c>
      <c r="BO17" s="429">
        <v>2355.73</v>
      </c>
      <c r="BP17" s="753">
        <v>-1848.6600000000003</v>
      </c>
      <c r="BQ17" s="404">
        <v>-0.43969755422308593</v>
      </c>
      <c r="BR17" s="671">
        <v>0.36590394432927609</v>
      </c>
      <c r="BS17" s="670">
        <v>0.31782178084243218</v>
      </c>
      <c r="BT17" s="428">
        <v>4204.3900000000003</v>
      </c>
      <c r="BU17" s="750">
        <v>2355.73</v>
      </c>
      <c r="BV17" s="753">
        <v>-1848.6600000000003</v>
      </c>
      <c r="BW17" s="404">
        <v>-0.43969755422308593</v>
      </c>
      <c r="BX17" s="671">
        <v>0.35855921008307329</v>
      </c>
      <c r="BY17" s="670">
        <v>0.31256783472872746</v>
      </c>
      <c r="BZ17" s="428">
        <v>0</v>
      </c>
      <c r="CA17" s="429">
        <v>-0.18</v>
      </c>
      <c r="CB17" s="753">
        <v>-0.18</v>
      </c>
      <c r="CC17" s="404" t="s">
        <v>490</v>
      </c>
      <c r="CD17" s="671">
        <v>0</v>
      </c>
      <c r="CE17" s="670">
        <v>-2.3883131874693167E-5</v>
      </c>
      <c r="CF17" s="428">
        <v>728.08</v>
      </c>
      <c r="CG17" s="750">
        <v>993.92</v>
      </c>
      <c r="CH17" s="753">
        <v>265.83999999999992</v>
      </c>
      <c r="CI17" s="404">
        <v>0.36512471157015697</v>
      </c>
      <c r="CJ17" s="671">
        <v>6.2092191656169859E-2</v>
      </c>
      <c r="CK17" s="670">
        <v>0.13187734684941685</v>
      </c>
      <c r="CL17" s="428">
        <v>1086.27</v>
      </c>
      <c r="CM17" s="429">
        <v>1392.47</v>
      </c>
      <c r="CN17" s="753">
        <v>306.20000000000005</v>
      </c>
      <c r="CO17" s="404">
        <v>0.28188203669437623</v>
      </c>
      <c r="CP17" s="671">
        <v>9.2639387196939385E-2</v>
      </c>
      <c r="CQ17" s="670">
        <v>0.18475858134196665</v>
      </c>
      <c r="CR17" s="428">
        <v>-8.7200000000000006</v>
      </c>
      <c r="CS17" s="750">
        <v>-1.38</v>
      </c>
      <c r="CT17" s="753">
        <v>7.3400000000000007</v>
      </c>
      <c r="CU17" s="404">
        <v>0.84174311926605505</v>
      </c>
      <c r="CV17" s="671">
        <v>-7.4365991545132567E-4</v>
      </c>
      <c r="CW17" s="670">
        <v>-1.8310401103931428E-4</v>
      </c>
      <c r="CX17" s="428">
        <v>4393.03</v>
      </c>
      <c r="CY17" s="750">
        <v>2030.03</v>
      </c>
      <c r="CZ17" s="753">
        <v>-2363</v>
      </c>
      <c r="DA17" s="404">
        <v>-0.53789753313772048</v>
      </c>
      <c r="DB17" s="671">
        <v>0.38232109879360371</v>
      </c>
      <c r="DC17" s="670">
        <v>0.27388017716952395</v>
      </c>
      <c r="DD17" s="671">
        <v>0.62535317449826411</v>
      </c>
      <c r="DE17" s="670">
        <v>0.73064736555787013</v>
      </c>
      <c r="DF17" s="757"/>
      <c r="DG17" s="754"/>
    </row>
    <row r="18" spans="1:111" s="752" customFormat="1" ht="19.5" customHeight="1">
      <c r="A18" s="926" t="s">
        <v>498</v>
      </c>
      <c r="B18" s="428">
        <v>7353.09</v>
      </c>
      <c r="C18" s="429">
        <v>6768.97</v>
      </c>
      <c r="D18" s="753">
        <v>-584.11999999999989</v>
      </c>
      <c r="E18" s="388">
        <v>-7.9438712160465857E-2</v>
      </c>
      <c r="F18" s="428">
        <v>1131.17</v>
      </c>
      <c r="G18" s="750">
        <v>972.16</v>
      </c>
      <c r="H18" s="753">
        <v>-159.0100000000001</v>
      </c>
      <c r="I18" s="404">
        <v>-0.14057126691832358</v>
      </c>
      <c r="J18" s="743">
        <v>0.15383600635923131</v>
      </c>
      <c r="K18" s="670">
        <v>0.14362007809164465</v>
      </c>
      <c r="L18" s="428">
        <v>-62.28</v>
      </c>
      <c r="M18" s="429">
        <v>-13.68</v>
      </c>
      <c r="N18" s="753">
        <v>48.6</v>
      </c>
      <c r="O18" s="404">
        <v>0.78034682080924855</v>
      </c>
      <c r="P18" s="743">
        <v>-5.5058037253463227E-2</v>
      </c>
      <c r="Q18" s="670">
        <v>-1.4071757735352205E-2</v>
      </c>
      <c r="R18" s="428">
        <v>1193.44</v>
      </c>
      <c r="S18" s="750">
        <v>985.83</v>
      </c>
      <c r="T18" s="753">
        <v>-207.61</v>
      </c>
      <c r="U18" s="404">
        <v>-0.17395931089958439</v>
      </c>
      <c r="V18" s="743">
        <v>1.0550491968492799</v>
      </c>
      <c r="W18" s="670">
        <v>1.0140614713627387</v>
      </c>
      <c r="X18" s="428">
        <v>0</v>
      </c>
      <c r="Y18" s="429">
        <v>0</v>
      </c>
      <c r="Z18" s="753">
        <v>0</v>
      </c>
      <c r="AA18" s="404">
        <v>0</v>
      </c>
      <c r="AB18" s="671">
        <v>0</v>
      </c>
      <c r="AC18" s="670">
        <v>0</v>
      </c>
      <c r="AD18" s="428">
        <v>1193.44</v>
      </c>
      <c r="AE18" s="429">
        <v>985.83</v>
      </c>
      <c r="AF18" s="753">
        <v>-207.61</v>
      </c>
      <c r="AG18" s="404">
        <v>-0.17395931089958439</v>
      </c>
      <c r="AH18" s="671">
        <v>1.0550491968492799</v>
      </c>
      <c r="AI18" s="670">
        <v>1.0140614713627387</v>
      </c>
      <c r="AJ18" s="428">
        <v>1530.08</v>
      </c>
      <c r="AK18" s="750">
        <v>1532.2</v>
      </c>
      <c r="AL18" s="753">
        <v>2.1200000000001182</v>
      </c>
      <c r="AM18" s="404">
        <v>1.3855484680540353E-3</v>
      </c>
      <c r="AN18" s="671">
        <v>0.20808666832583306</v>
      </c>
      <c r="AO18" s="670">
        <v>0.2263564471404069</v>
      </c>
      <c r="AP18" s="428">
        <v>237.32</v>
      </c>
      <c r="AQ18" s="429">
        <v>216.7</v>
      </c>
      <c r="AR18" s="753">
        <v>-20.620000000000005</v>
      </c>
      <c r="AS18" s="404">
        <v>-8.6886903758638154E-2</v>
      </c>
      <c r="AT18" s="671">
        <v>0.20980047207758337</v>
      </c>
      <c r="AU18" s="670">
        <v>0.22290569453587886</v>
      </c>
      <c r="AV18" s="428">
        <v>157.33000000000001</v>
      </c>
      <c r="AW18" s="750">
        <v>30.48</v>
      </c>
      <c r="AX18" s="753">
        <v>-126.85000000000001</v>
      </c>
      <c r="AY18" s="404">
        <v>-0.80626708192970187</v>
      </c>
      <c r="AZ18" s="671">
        <v>0.66294454744648579</v>
      </c>
      <c r="BA18" s="670">
        <v>0.14065528380249193</v>
      </c>
      <c r="BB18" s="428">
        <v>394.65</v>
      </c>
      <c r="BC18" s="429">
        <v>247.18</v>
      </c>
      <c r="BD18" s="753">
        <v>-147.46999999999997</v>
      </c>
      <c r="BE18" s="404">
        <v>-0.37367287469910043</v>
      </c>
      <c r="BF18" s="671">
        <v>0.33068273226974121</v>
      </c>
      <c r="BG18" s="670">
        <v>0.25073288498016899</v>
      </c>
      <c r="BH18" s="428">
        <v>394.65</v>
      </c>
      <c r="BI18" s="429">
        <v>247.18</v>
      </c>
      <c r="BJ18" s="753">
        <v>-147.46999999999997</v>
      </c>
      <c r="BK18" s="404">
        <v>-0.37367287469910043</v>
      </c>
      <c r="BL18" s="671">
        <v>0.33068273226974121</v>
      </c>
      <c r="BM18" s="670">
        <v>0.25073288498016899</v>
      </c>
      <c r="BN18" s="428">
        <v>1626.02</v>
      </c>
      <c r="BO18" s="429">
        <v>1508.06</v>
      </c>
      <c r="BP18" s="753">
        <v>-117.96000000000004</v>
      </c>
      <c r="BQ18" s="404">
        <v>-7.2545233145963783E-2</v>
      </c>
      <c r="BR18" s="671">
        <v>0.22113424424289652</v>
      </c>
      <c r="BS18" s="670">
        <v>0.22279017339417961</v>
      </c>
      <c r="BT18" s="428">
        <v>-3044.93</v>
      </c>
      <c r="BU18" s="750">
        <v>-2853.04</v>
      </c>
      <c r="BV18" s="753">
        <v>191.88999999999987</v>
      </c>
      <c r="BW18" s="404">
        <v>6.3019511121766306E-2</v>
      </c>
      <c r="BX18" s="671">
        <v>-2.5513892612950797</v>
      </c>
      <c r="BY18" s="670">
        <v>-2.8940486696489249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754.01</v>
      </c>
      <c r="CG18" s="750">
        <v>793.64</v>
      </c>
      <c r="CH18" s="753">
        <v>39.629999999999995</v>
      </c>
      <c r="CI18" s="404">
        <v>5.2558984628851071E-2</v>
      </c>
      <c r="CJ18" s="671">
        <v>0.63179548196809221</v>
      </c>
      <c r="CK18" s="670">
        <v>0.80504752340667252</v>
      </c>
      <c r="CL18" s="428">
        <v>232.49</v>
      </c>
      <c r="CM18" s="429">
        <v>1008.8</v>
      </c>
      <c r="CN18" s="753">
        <v>776.31</v>
      </c>
      <c r="CO18" s="404">
        <v>3.3391113596283706</v>
      </c>
      <c r="CP18" s="671">
        <v>0.19480660946507575</v>
      </c>
      <c r="CQ18" s="670">
        <v>1.0233001633141616</v>
      </c>
      <c r="CR18" s="428">
        <v>-175.51</v>
      </c>
      <c r="CS18" s="750">
        <v>55.49</v>
      </c>
      <c r="CT18" s="753">
        <v>231</v>
      </c>
      <c r="CU18" s="404">
        <v>1.3161643211213037</v>
      </c>
      <c r="CV18" s="671">
        <v>-0.14706227376323902</v>
      </c>
      <c r="CW18" s="670">
        <v>5.6287595224328739E-2</v>
      </c>
      <c r="CX18" s="428">
        <v>3032.74</v>
      </c>
      <c r="CY18" s="750">
        <v>1733.75</v>
      </c>
      <c r="CZ18" s="753">
        <v>-1298.9899999999998</v>
      </c>
      <c r="DA18" s="404">
        <v>-0.42832224325197671</v>
      </c>
      <c r="DB18" s="671">
        <v>0.41244429212752731</v>
      </c>
      <c r="DC18" s="670">
        <v>0.25613202599509233</v>
      </c>
      <c r="DD18" s="671">
        <v>-1.5411667113554095</v>
      </c>
      <c r="DE18" s="670">
        <v>-0.75867035898684354</v>
      </c>
      <c r="DF18" s="757"/>
      <c r="DG18" s="754"/>
    </row>
    <row r="19" spans="1:111" s="752" customFormat="1" ht="19.5" customHeight="1">
      <c r="A19" s="926" t="s">
        <v>438</v>
      </c>
      <c r="B19" s="428">
        <v>5505.28</v>
      </c>
      <c r="C19" s="429">
        <v>6368.65</v>
      </c>
      <c r="D19" s="753">
        <v>863.36999999999989</v>
      </c>
      <c r="E19" s="388">
        <v>0.15682581085794001</v>
      </c>
      <c r="F19" s="428">
        <v>5505.28</v>
      </c>
      <c r="G19" s="750">
        <v>6368.65</v>
      </c>
      <c r="H19" s="753">
        <v>863.36999999999989</v>
      </c>
      <c r="I19" s="404">
        <v>0.15682581085794001</v>
      </c>
      <c r="J19" s="743">
        <v>1</v>
      </c>
      <c r="K19" s="670">
        <v>1</v>
      </c>
      <c r="L19" s="428">
        <v>-314.16000000000003</v>
      </c>
      <c r="M19" s="429">
        <v>-392.17</v>
      </c>
      <c r="N19" s="753">
        <v>-78.009999999999991</v>
      </c>
      <c r="O19" s="404">
        <v>-0.24831296154825561</v>
      </c>
      <c r="P19" s="743">
        <v>-5.7065217391304358E-2</v>
      </c>
      <c r="Q19" s="670">
        <v>-6.1578199461424329E-2</v>
      </c>
      <c r="R19" s="428">
        <v>5819.44</v>
      </c>
      <c r="S19" s="750">
        <v>6760.82</v>
      </c>
      <c r="T19" s="753">
        <v>941.38000000000011</v>
      </c>
      <c r="U19" s="404">
        <v>0.16176470588235298</v>
      </c>
      <c r="V19" s="743">
        <v>1.0570652173913044</v>
      </c>
      <c r="W19" s="670">
        <v>1.0615781994614244</v>
      </c>
      <c r="X19" s="428">
        <v>0</v>
      </c>
      <c r="Y19" s="429">
        <v>0</v>
      </c>
      <c r="Z19" s="753">
        <v>0</v>
      </c>
      <c r="AA19" s="404">
        <v>0</v>
      </c>
      <c r="AB19" s="671">
        <v>0</v>
      </c>
      <c r="AC19" s="670">
        <v>0</v>
      </c>
      <c r="AD19" s="428">
        <v>5819.44</v>
      </c>
      <c r="AE19" s="429">
        <v>6760.82</v>
      </c>
      <c r="AF19" s="753">
        <v>941.38000000000011</v>
      </c>
      <c r="AG19" s="404">
        <v>0.16176470588235298</v>
      </c>
      <c r="AH19" s="671">
        <v>1.0570652173913044</v>
      </c>
      <c r="AI19" s="670">
        <v>1.0615781994614244</v>
      </c>
      <c r="AJ19" s="428">
        <v>736.6</v>
      </c>
      <c r="AK19" s="750">
        <v>506.79</v>
      </c>
      <c r="AL19" s="753">
        <v>-229.81</v>
      </c>
      <c r="AM19" s="404">
        <v>-0.31198751018191689</v>
      </c>
      <c r="AN19" s="671">
        <v>0.13379882585445246</v>
      </c>
      <c r="AO19" s="670">
        <v>7.9575734260793118E-2</v>
      </c>
      <c r="AP19" s="428">
        <v>736.6</v>
      </c>
      <c r="AQ19" s="429">
        <v>506.79</v>
      </c>
      <c r="AR19" s="753">
        <v>-229.81</v>
      </c>
      <c r="AS19" s="404">
        <v>-0.31198751018191689</v>
      </c>
      <c r="AT19" s="671">
        <v>0.13379882585445246</v>
      </c>
      <c r="AU19" s="670">
        <v>7.9575734260793118E-2</v>
      </c>
      <c r="AV19" s="428">
        <v>540.48</v>
      </c>
      <c r="AW19" s="750">
        <v>402.93</v>
      </c>
      <c r="AX19" s="753">
        <v>-137.55000000000001</v>
      </c>
      <c r="AY19" s="404">
        <v>-0.25449600355239788</v>
      </c>
      <c r="AZ19" s="671">
        <v>0.73374966060276947</v>
      </c>
      <c r="BA19" s="670">
        <v>0.79506304386432247</v>
      </c>
      <c r="BB19" s="428">
        <v>1277.08</v>
      </c>
      <c r="BC19" s="429">
        <v>909.72</v>
      </c>
      <c r="BD19" s="753">
        <v>-367.3599999999999</v>
      </c>
      <c r="BE19" s="404">
        <v>-0.28765621574216177</v>
      </c>
      <c r="BF19" s="671">
        <v>0.21945066879287353</v>
      </c>
      <c r="BG19" s="670">
        <v>0.13455764241615664</v>
      </c>
      <c r="BH19" s="428">
        <v>1277.08</v>
      </c>
      <c r="BI19" s="429">
        <v>909.72</v>
      </c>
      <c r="BJ19" s="753">
        <v>-367.3599999999999</v>
      </c>
      <c r="BK19" s="404">
        <v>-0.28765621574216177</v>
      </c>
      <c r="BL19" s="671">
        <v>0.21945066879287353</v>
      </c>
      <c r="BM19" s="670">
        <v>0.13455764241615664</v>
      </c>
      <c r="BN19" s="428">
        <v>15.31</v>
      </c>
      <c r="BO19" s="429">
        <v>0</v>
      </c>
      <c r="BP19" s="753">
        <v>-15.31</v>
      </c>
      <c r="BQ19" s="404">
        <v>-1</v>
      </c>
      <c r="BR19" s="671">
        <v>2.7809666356661245E-3</v>
      </c>
      <c r="BS19" s="670">
        <v>0</v>
      </c>
      <c r="BT19" s="428">
        <v>15.31</v>
      </c>
      <c r="BU19" s="750">
        <v>0</v>
      </c>
      <c r="BV19" s="753">
        <v>-15.31</v>
      </c>
      <c r="BW19" s="404">
        <v>-1</v>
      </c>
      <c r="BX19" s="671">
        <v>2.6308373314270794E-3</v>
      </c>
      <c r="BY19" s="670">
        <v>0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228.67</v>
      </c>
      <c r="CG19" s="750">
        <v>147.66999999999999</v>
      </c>
      <c r="CH19" s="753">
        <v>-81</v>
      </c>
      <c r="CI19" s="404">
        <v>-0.35422224165828486</v>
      </c>
      <c r="CJ19" s="671">
        <v>3.9294158888140439E-2</v>
      </c>
      <c r="CK19" s="670">
        <v>2.1842025079798013E-2</v>
      </c>
      <c r="CL19" s="428">
        <v>4086.99</v>
      </c>
      <c r="CM19" s="429">
        <v>4367.1099999999997</v>
      </c>
      <c r="CN19" s="753">
        <v>280.11999999999989</v>
      </c>
      <c r="CO19" s="404">
        <v>6.8539438559918162E-2</v>
      </c>
      <c r="CP19" s="671">
        <v>0.70229953397577771</v>
      </c>
      <c r="CQ19" s="670">
        <v>0.64594383521525489</v>
      </c>
      <c r="CR19" s="428">
        <v>0</v>
      </c>
      <c r="CS19" s="750">
        <v>-19.39</v>
      </c>
      <c r="CT19" s="753">
        <v>-19.39</v>
      </c>
      <c r="CU19" s="404" t="s">
        <v>490</v>
      </c>
      <c r="CV19" s="671">
        <v>0</v>
      </c>
      <c r="CW19" s="670">
        <v>-2.8679953023449819E-3</v>
      </c>
      <c r="CX19" s="428">
        <v>211.39</v>
      </c>
      <c r="CY19" s="750">
        <v>1355.7</v>
      </c>
      <c r="CZ19" s="753">
        <v>1144.31</v>
      </c>
      <c r="DA19" s="404">
        <v>5.4132645820521308</v>
      </c>
      <c r="DB19" s="671">
        <v>3.8397683678214369E-2</v>
      </c>
      <c r="DC19" s="670">
        <v>0.2128708596013284</v>
      </c>
      <c r="DD19" s="671">
        <v>0.96367519898821885</v>
      </c>
      <c r="DE19" s="670">
        <v>0.7994769865193867</v>
      </c>
      <c r="DF19" s="757"/>
      <c r="DG19" s="754"/>
    </row>
    <row r="20" spans="1:111" s="752" customFormat="1" ht="19.5" customHeight="1">
      <c r="A20" s="926" t="s">
        <v>270</v>
      </c>
      <c r="B20" s="428">
        <v>4937.05</v>
      </c>
      <c r="C20" s="429">
        <v>5109.05</v>
      </c>
      <c r="D20" s="753">
        <v>172</v>
      </c>
      <c r="E20" s="388">
        <v>3.4838618203178011E-2</v>
      </c>
      <c r="F20" s="428">
        <v>4937.05</v>
      </c>
      <c r="G20" s="750">
        <v>5109.05</v>
      </c>
      <c r="H20" s="753">
        <v>172</v>
      </c>
      <c r="I20" s="404">
        <v>3.4838618203178011E-2</v>
      </c>
      <c r="J20" s="743">
        <v>1</v>
      </c>
      <c r="K20" s="670">
        <v>1</v>
      </c>
      <c r="L20" s="428">
        <v>-19.39</v>
      </c>
      <c r="M20" s="429">
        <v>229.6</v>
      </c>
      <c r="N20" s="753">
        <v>248.99</v>
      </c>
      <c r="O20" s="404">
        <v>12.841155234657039</v>
      </c>
      <c r="P20" s="743">
        <v>-3.9274465520908238E-3</v>
      </c>
      <c r="Q20" s="670">
        <v>4.4939861618109041E-2</v>
      </c>
      <c r="R20" s="428">
        <v>4956.4399999999996</v>
      </c>
      <c r="S20" s="750">
        <v>4879.46</v>
      </c>
      <c r="T20" s="753">
        <v>-76.979999999999563</v>
      </c>
      <c r="U20" s="404">
        <v>-1.5531308761933881E-2</v>
      </c>
      <c r="V20" s="743">
        <v>1.0039274465520907</v>
      </c>
      <c r="W20" s="670">
        <v>0.95506209569293699</v>
      </c>
      <c r="X20" s="428">
        <v>0</v>
      </c>
      <c r="Y20" s="429">
        <v>0</v>
      </c>
      <c r="Z20" s="753">
        <v>0</v>
      </c>
      <c r="AA20" s="404">
        <v>0</v>
      </c>
      <c r="AB20" s="671">
        <v>0</v>
      </c>
      <c r="AC20" s="670">
        <v>0</v>
      </c>
      <c r="AD20" s="428">
        <v>4956.4399999999996</v>
      </c>
      <c r="AE20" s="429">
        <v>4879.46</v>
      </c>
      <c r="AF20" s="753">
        <v>-76.979999999999563</v>
      </c>
      <c r="AG20" s="404">
        <v>-1.5531308761933881E-2</v>
      </c>
      <c r="AH20" s="671">
        <v>1.0039274465520907</v>
      </c>
      <c r="AI20" s="670">
        <v>0.95506209569293699</v>
      </c>
      <c r="AJ20" s="428">
        <v>708.94</v>
      </c>
      <c r="AK20" s="750">
        <v>624.47</v>
      </c>
      <c r="AL20" s="753">
        <v>-84.470000000000027</v>
      </c>
      <c r="AM20" s="404">
        <v>-0.11914971647812229</v>
      </c>
      <c r="AN20" s="671">
        <v>0.14359587202884314</v>
      </c>
      <c r="AO20" s="670">
        <v>0.12222820289486304</v>
      </c>
      <c r="AP20" s="428">
        <v>708.94</v>
      </c>
      <c r="AQ20" s="429">
        <v>624.47</v>
      </c>
      <c r="AR20" s="753">
        <v>-84.470000000000027</v>
      </c>
      <c r="AS20" s="404">
        <v>-0.11914971647812229</v>
      </c>
      <c r="AT20" s="671">
        <v>0.14359587202884314</v>
      </c>
      <c r="AU20" s="670">
        <v>0.12222820289486304</v>
      </c>
      <c r="AV20" s="428">
        <v>-470.78</v>
      </c>
      <c r="AW20" s="750">
        <v>63.64</v>
      </c>
      <c r="AX20" s="753">
        <v>534.41999999999996</v>
      </c>
      <c r="AY20" s="404">
        <v>1.1351799141849697</v>
      </c>
      <c r="AZ20" s="671">
        <v>-0.66406183880159098</v>
      </c>
      <c r="BA20" s="670">
        <v>0.10191042003619069</v>
      </c>
      <c r="BB20" s="428">
        <v>238.16</v>
      </c>
      <c r="BC20" s="429">
        <v>688.1</v>
      </c>
      <c r="BD20" s="753">
        <v>449.94000000000005</v>
      </c>
      <c r="BE20" s="404">
        <v>1.8892341283170979</v>
      </c>
      <c r="BF20" s="671">
        <v>4.805061697508696E-2</v>
      </c>
      <c r="BG20" s="670">
        <v>0.14101970299992211</v>
      </c>
      <c r="BH20" s="428">
        <v>238.16</v>
      </c>
      <c r="BI20" s="429">
        <v>688.1</v>
      </c>
      <c r="BJ20" s="753">
        <v>449.94000000000005</v>
      </c>
      <c r="BK20" s="404">
        <v>1.8892341283170979</v>
      </c>
      <c r="BL20" s="671">
        <v>4.805061697508696E-2</v>
      </c>
      <c r="BM20" s="670">
        <v>0.14101970299992211</v>
      </c>
      <c r="BN20" s="428">
        <v>0</v>
      </c>
      <c r="BO20" s="429">
        <v>0</v>
      </c>
      <c r="BP20" s="753">
        <v>0</v>
      </c>
      <c r="BQ20" s="404">
        <v>0</v>
      </c>
      <c r="BR20" s="671">
        <v>0</v>
      </c>
      <c r="BS20" s="670">
        <v>0</v>
      </c>
      <c r="BT20" s="428">
        <v>0</v>
      </c>
      <c r="BU20" s="750">
        <v>0</v>
      </c>
      <c r="BV20" s="753">
        <v>0</v>
      </c>
      <c r="BW20" s="404">
        <v>0</v>
      </c>
      <c r="BX20" s="671">
        <v>0</v>
      </c>
      <c r="BY20" s="670">
        <v>0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375.28</v>
      </c>
      <c r="CG20" s="750">
        <v>296.20999999999998</v>
      </c>
      <c r="CH20" s="753">
        <v>-79.069999999999993</v>
      </c>
      <c r="CI20" s="404">
        <v>-0.21069601364314644</v>
      </c>
      <c r="CJ20" s="671">
        <v>7.5715634608711085E-2</v>
      </c>
      <c r="CK20" s="670">
        <v>6.0705487902349843E-2</v>
      </c>
      <c r="CL20" s="428">
        <v>4332.26</v>
      </c>
      <c r="CM20" s="429">
        <v>3758.41</v>
      </c>
      <c r="CN20" s="753">
        <v>-573.85000000000036</v>
      </c>
      <c r="CO20" s="404">
        <v>-0.1324597323337012</v>
      </c>
      <c r="CP20" s="671">
        <v>0.87406687057646226</v>
      </c>
      <c r="CQ20" s="670">
        <v>0.77025121632311766</v>
      </c>
      <c r="CR20" s="428">
        <v>4.97</v>
      </c>
      <c r="CS20" s="750">
        <v>-0.01</v>
      </c>
      <c r="CT20" s="753">
        <v>-4.9799999999999995</v>
      </c>
      <c r="CU20" s="404">
        <v>-1.0020120724346075</v>
      </c>
      <c r="CV20" s="671">
        <v>1.0027358345909565E-3</v>
      </c>
      <c r="CW20" s="670">
        <v>-2.0494071065240825E-6</v>
      </c>
      <c r="CX20" s="428">
        <v>5.77</v>
      </c>
      <c r="CY20" s="750">
        <v>136.74</v>
      </c>
      <c r="CZ20" s="753">
        <v>130.97</v>
      </c>
      <c r="DA20" s="404">
        <v>22.698440207972272</v>
      </c>
      <c r="DB20" s="671">
        <v>1.1687141106531227E-3</v>
      </c>
      <c r="DC20" s="670">
        <v>2.6764271244164767E-2</v>
      </c>
      <c r="DD20" s="671">
        <v>0.9988358579948512</v>
      </c>
      <c r="DE20" s="670">
        <v>0.97197640722538969</v>
      </c>
      <c r="DF20" s="757"/>
      <c r="DG20" s="754"/>
    </row>
    <row r="21" spans="1:111" s="752" customFormat="1" ht="19.5" customHeight="1">
      <c r="A21" s="926" t="s">
        <v>27</v>
      </c>
      <c r="B21" s="428">
        <v>381.88</v>
      </c>
      <c r="C21" s="429">
        <v>707.68</v>
      </c>
      <c r="D21" s="753">
        <v>325.79999999999995</v>
      </c>
      <c r="E21" s="388">
        <v>0.85314758562899329</v>
      </c>
      <c r="F21" s="428">
        <v>381.88</v>
      </c>
      <c r="G21" s="750">
        <v>707.68</v>
      </c>
      <c r="H21" s="753">
        <v>325.79999999999995</v>
      </c>
      <c r="I21" s="404">
        <v>0.85314758562899329</v>
      </c>
      <c r="J21" s="743">
        <v>1</v>
      </c>
      <c r="K21" s="670">
        <v>1</v>
      </c>
      <c r="L21" s="428">
        <v>-12.56</v>
      </c>
      <c r="M21" s="429">
        <v>94.24</v>
      </c>
      <c r="N21" s="753">
        <v>106.8</v>
      </c>
      <c r="O21" s="404">
        <v>8.503184713375795</v>
      </c>
      <c r="P21" s="743">
        <v>-3.2889913061694774E-2</v>
      </c>
      <c r="Q21" s="670">
        <v>0.13316753334840606</v>
      </c>
      <c r="R21" s="428">
        <v>394.44</v>
      </c>
      <c r="S21" s="750">
        <v>613.44000000000005</v>
      </c>
      <c r="T21" s="753">
        <v>219.00000000000006</v>
      </c>
      <c r="U21" s="404">
        <v>0.55521752357773058</v>
      </c>
      <c r="V21" s="743">
        <v>1.0328899130616949</v>
      </c>
      <c r="W21" s="670">
        <v>0.86683246665159408</v>
      </c>
      <c r="X21" s="428">
        <v>0</v>
      </c>
      <c r="Y21" s="429">
        <v>0</v>
      </c>
      <c r="Z21" s="753">
        <v>0</v>
      </c>
      <c r="AA21" s="404">
        <v>0</v>
      </c>
      <c r="AB21" s="671">
        <v>0</v>
      </c>
      <c r="AC21" s="670">
        <v>0</v>
      </c>
      <c r="AD21" s="428">
        <v>394.44</v>
      </c>
      <c r="AE21" s="429">
        <v>613.44000000000005</v>
      </c>
      <c r="AF21" s="753">
        <v>219.00000000000006</v>
      </c>
      <c r="AG21" s="404">
        <v>0.55521752357773058</v>
      </c>
      <c r="AH21" s="671">
        <v>1.0328899130616949</v>
      </c>
      <c r="AI21" s="670">
        <v>0.86683246665159408</v>
      </c>
      <c r="AJ21" s="428">
        <v>55.25</v>
      </c>
      <c r="AK21" s="750">
        <v>40.79</v>
      </c>
      <c r="AL21" s="753">
        <v>-14.46</v>
      </c>
      <c r="AM21" s="404">
        <v>-0.26171945701357469</v>
      </c>
      <c r="AN21" s="671">
        <v>0.14467895674033729</v>
      </c>
      <c r="AO21" s="670">
        <v>5.7639045896450379E-2</v>
      </c>
      <c r="AP21" s="428">
        <v>55.25</v>
      </c>
      <c r="AQ21" s="429">
        <v>40.79</v>
      </c>
      <c r="AR21" s="753">
        <v>-14.46</v>
      </c>
      <c r="AS21" s="404">
        <v>-0.26171945701357469</v>
      </c>
      <c r="AT21" s="671">
        <v>0.14467895674033729</v>
      </c>
      <c r="AU21" s="670">
        <v>5.7639045896450379E-2</v>
      </c>
      <c r="AV21" s="428">
        <v>-23.52</v>
      </c>
      <c r="AW21" s="750">
        <v>21.16</v>
      </c>
      <c r="AX21" s="753">
        <v>44.68</v>
      </c>
      <c r="AY21" s="404">
        <v>1.8996598639455782</v>
      </c>
      <c r="AZ21" s="671">
        <v>-0.42570135746606336</v>
      </c>
      <c r="BA21" s="670">
        <v>0.51875459671488111</v>
      </c>
      <c r="BB21" s="428">
        <v>31.73</v>
      </c>
      <c r="BC21" s="429">
        <v>61.95</v>
      </c>
      <c r="BD21" s="753">
        <v>30.220000000000002</v>
      </c>
      <c r="BE21" s="404">
        <v>0.9524109675386071</v>
      </c>
      <c r="BF21" s="671">
        <v>8.0443159922928706E-2</v>
      </c>
      <c r="BG21" s="670">
        <v>0.10098787167449139</v>
      </c>
      <c r="BH21" s="428">
        <v>31.73</v>
      </c>
      <c r="BI21" s="429">
        <v>61.95</v>
      </c>
      <c r="BJ21" s="753">
        <v>30.220000000000002</v>
      </c>
      <c r="BK21" s="404">
        <v>0.9524109675386071</v>
      </c>
      <c r="BL21" s="671">
        <v>8.0443159922928706E-2</v>
      </c>
      <c r="BM21" s="670">
        <v>0.10098787167449139</v>
      </c>
      <c r="BN21" s="428">
        <v>314.16000000000003</v>
      </c>
      <c r="BO21" s="429">
        <v>445.2</v>
      </c>
      <c r="BP21" s="753">
        <v>131.03999999999996</v>
      </c>
      <c r="BQ21" s="404">
        <v>0.41711229946524048</v>
      </c>
      <c r="BR21" s="671">
        <v>0.82266680632659483</v>
      </c>
      <c r="BS21" s="670">
        <v>0.62909789735473665</v>
      </c>
      <c r="BT21" s="428">
        <v>314.16000000000003</v>
      </c>
      <c r="BU21" s="750">
        <v>439.43</v>
      </c>
      <c r="BV21" s="753">
        <v>125.26999999999998</v>
      </c>
      <c r="BW21" s="404">
        <v>0.39874586198115602</v>
      </c>
      <c r="BX21" s="671">
        <v>0.79647094615150604</v>
      </c>
      <c r="BY21" s="670">
        <v>0.71633737610850279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20.9</v>
      </c>
      <c r="CG21" s="750">
        <v>356.83</v>
      </c>
      <c r="CH21" s="753">
        <v>335.93</v>
      </c>
      <c r="CI21" s="404">
        <v>16.073205741626797</v>
      </c>
      <c r="CJ21" s="671">
        <v>5.2986512524084775E-2</v>
      </c>
      <c r="CK21" s="670">
        <v>0.58168688054251427</v>
      </c>
      <c r="CL21" s="428">
        <v>30.56</v>
      </c>
      <c r="CM21" s="429">
        <v>440.43</v>
      </c>
      <c r="CN21" s="753">
        <v>409.87</v>
      </c>
      <c r="CO21" s="404">
        <v>13.411976439790577</v>
      </c>
      <c r="CP21" s="671">
        <v>7.7476929317513432E-2</v>
      </c>
      <c r="CQ21" s="670">
        <v>0.71796752738654146</v>
      </c>
      <c r="CR21" s="428">
        <v>73.930000000000007</v>
      </c>
      <c r="CS21" s="750">
        <v>27.26</v>
      </c>
      <c r="CT21" s="753">
        <v>-46.67</v>
      </c>
      <c r="CU21" s="404">
        <v>-0.63127282564588116</v>
      </c>
      <c r="CV21" s="671">
        <v>0.18743028090457359</v>
      </c>
      <c r="CW21" s="670">
        <v>4.4437923839332288E-2</v>
      </c>
      <c r="CX21" s="428">
        <v>-76.84</v>
      </c>
      <c r="CY21" s="750">
        <v>-712.46</v>
      </c>
      <c r="CZ21" s="753">
        <v>-635.62</v>
      </c>
      <c r="DA21" s="404">
        <v>-8.271993753253513</v>
      </c>
      <c r="DB21" s="671">
        <v>-0.20121504137425369</v>
      </c>
      <c r="DC21" s="670">
        <v>-1.0067544652950486</v>
      </c>
      <c r="DD21" s="671">
        <v>1.1948078288206063</v>
      </c>
      <c r="DE21" s="670">
        <v>2.1614338810641627</v>
      </c>
      <c r="DF21" s="757"/>
      <c r="DG21" s="754"/>
    </row>
    <row r="22" spans="1:111" s="752" customFormat="1" ht="19.5" customHeight="1">
      <c r="A22" s="926" t="s">
        <v>483</v>
      </c>
      <c r="B22" s="428">
        <v>432.28</v>
      </c>
      <c r="C22" s="429">
        <v>512.44000000000005</v>
      </c>
      <c r="D22" s="753">
        <v>80.160000000000082</v>
      </c>
      <c r="E22" s="388">
        <v>0.1854353659665034</v>
      </c>
      <c r="F22" s="428">
        <v>0</v>
      </c>
      <c r="G22" s="750">
        <v>3.94</v>
      </c>
      <c r="H22" s="753">
        <v>3.94</v>
      </c>
      <c r="I22" s="404" t="s">
        <v>490</v>
      </c>
      <c r="J22" s="743">
        <v>0</v>
      </c>
      <c r="K22" s="670">
        <v>7.6887050191241889E-3</v>
      </c>
      <c r="L22" s="428">
        <v>0</v>
      </c>
      <c r="M22" s="429">
        <v>0.19</v>
      </c>
      <c r="N22" s="753">
        <v>0.19</v>
      </c>
      <c r="O22" s="404" t="s">
        <v>490</v>
      </c>
      <c r="P22" s="743" t="s">
        <v>488</v>
      </c>
      <c r="Q22" s="670">
        <v>4.8223350253807105E-2</v>
      </c>
      <c r="R22" s="428">
        <v>0</v>
      </c>
      <c r="S22" s="750">
        <v>3.75</v>
      </c>
      <c r="T22" s="753">
        <v>3.75</v>
      </c>
      <c r="U22" s="404" t="s">
        <v>490</v>
      </c>
      <c r="V22" s="743" t="s">
        <v>488</v>
      </c>
      <c r="W22" s="670">
        <v>0.95177664974619292</v>
      </c>
      <c r="X22" s="428">
        <v>0</v>
      </c>
      <c r="Y22" s="429">
        <v>0</v>
      </c>
      <c r="Z22" s="753">
        <v>0</v>
      </c>
      <c r="AA22" s="404">
        <v>0</v>
      </c>
      <c r="AB22" s="671" t="s">
        <v>488</v>
      </c>
      <c r="AC22" s="670">
        <v>0</v>
      </c>
      <c r="AD22" s="428">
        <v>0</v>
      </c>
      <c r="AE22" s="429">
        <v>3.75</v>
      </c>
      <c r="AF22" s="753">
        <v>3.75</v>
      </c>
      <c r="AG22" s="404" t="s">
        <v>490</v>
      </c>
      <c r="AH22" s="671" t="s">
        <v>488</v>
      </c>
      <c r="AI22" s="670">
        <v>0.95177664974619292</v>
      </c>
      <c r="AJ22" s="428">
        <v>96.5</v>
      </c>
      <c r="AK22" s="750">
        <v>68.7</v>
      </c>
      <c r="AL22" s="753">
        <v>-27.799999999999997</v>
      </c>
      <c r="AM22" s="404">
        <v>-0.28808290155440414</v>
      </c>
      <c r="AN22" s="671">
        <v>0.22323494031646157</v>
      </c>
      <c r="AO22" s="670">
        <v>0.13406447584107406</v>
      </c>
      <c r="AP22" s="428">
        <v>0</v>
      </c>
      <c r="AQ22" s="429">
        <v>0</v>
      </c>
      <c r="AR22" s="753">
        <v>0</v>
      </c>
      <c r="AS22" s="404">
        <v>0</v>
      </c>
      <c r="AT22" s="671" t="s">
        <v>488</v>
      </c>
      <c r="AU22" s="670">
        <v>0</v>
      </c>
      <c r="AV22" s="428">
        <v>0</v>
      </c>
      <c r="AW22" s="750">
        <v>0</v>
      </c>
      <c r="AX22" s="753">
        <v>0</v>
      </c>
      <c r="AY22" s="404">
        <v>0</v>
      </c>
      <c r="AZ22" s="671" t="s">
        <v>488</v>
      </c>
      <c r="BA22" s="670" t="s">
        <v>488</v>
      </c>
      <c r="BB22" s="428">
        <v>0</v>
      </c>
      <c r="BC22" s="429">
        <v>0</v>
      </c>
      <c r="BD22" s="753">
        <v>0</v>
      </c>
      <c r="BE22" s="404">
        <v>0</v>
      </c>
      <c r="BF22" s="671" t="s">
        <v>488</v>
      </c>
      <c r="BG22" s="670">
        <v>0</v>
      </c>
      <c r="BH22" s="428">
        <v>0</v>
      </c>
      <c r="BI22" s="429">
        <v>0</v>
      </c>
      <c r="BJ22" s="753">
        <v>0</v>
      </c>
      <c r="BK22" s="404">
        <v>0</v>
      </c>
      <c r="BL22" s="671" t="s">
        <v>488</v>
      </c>
      <c r="BM22" s="670">
        <v>0</v>
      </c>
      <c r="BN22" s="428">
        <v>195.66</v>
      </c>
      <c r="BO22" s="429">
        <v>1258.43</v>
      </c>
      <c r="BP22" s="753">
        <v>1062.77</v>
      </c>
      <c r="BQ22" s="404">
        <v>5.4317182868240828</v>
      </c>
      <c r="BR22" s="671">
        <v>0.45262329971314891</v>
      </c>
      <c r="BS22" s="670">
        <v>2.4557606744204197</v>
      </c>
      <c r="BT22" s="428">
        <v>195.66</v>
      </c>
      <c r="BU22" s="750">
        <v>308.81</v>
      </c>
      <c r="BV22" s="753">
        <v>113.15</v>
      </c>
      <c r="BW22" s="404">
        <v>0.57829909025861193</v>
      </c>
      <c r="BX22" s="671" t="s">
        <v>488</v>
      </c>
      <c r="BY22" s="670">
        <v>82.349333333333334</v>
      </c>
      <c r="BZ22" s="428">
        <v>0</v>
      </c>
      <c r="CA22" s="429">
        <v>0</v>
      </c>
      <c r="CB22" s="753">
        <v>0</v>
      </c>
      <c r="CC22" s="404">
        <v>0</v>
      </c>
      <c r="CD22" s="671" t="s">
        <v>488</v>
      </c>
      <c r="CE22" s="670">
        <v>0</v>
      </c>
      <c r="CF22" s="428">
        <v>7.59</v>
      </c>
      <c r="CG22" s="750">
        <v>1.6</v>
      </c>
      <c r="CH22" s="753">
        <v>-5.99</v>
      </c>
      <c r="CI22" s="404">
        <v>-0.7891963109354414</v>
      </c>
      <c r="CJ22" s="671" t="s">
        <v>488</v>
      </c>
      <c r="CK22" s="670">
        <v>0.42666666666666669</v>
      </c>
      <c r="CL22" s="428">
        <v>31.33</v>
      </c>
      <c r="CM22" s="429">
        <v>2.35</v>
      </c>
      <c r="CN22" s="753">
        <v>-28.979999999999997</v>
      </c>
      <c r="CO22" s="404">
        <v>-0.92499202042770501</v>
      </c>
      <c r="CP22" s="671" t="s">
        <v>488</v>
      </c>
      <c r="CQ22" s="670">
        <v>0.62666666666666671</v>
      </c>
      <c r="CR22" s="428">
        <v>0</v>
      </c>
      <c r="CS22" s="750">
        <v>0</v>
      </c>
      <c r="CT22" s="753">
        <v>0</v>
      </c>
      <c r="CU22" s="404">
        <v>0</v>
      </c>
      <c r="CV22" s="671" t="s">
        <v>488</v>
      </c>
      <c r="CW22" s="670">
        <v>0</v>
      </c>
      <c r="CX22" s="428">
        <v>-234.58</v>
      </c>
      <c r="CY22" s="750">
        <v>-309.01</v>
      </c>
      <c r="CZ22" s="753">
        <v>-74.429999999999978</v>
      </c>
      <c r="DA22" s="404">
        <v>-0.31729047659647019</v>
      </c>
      <c r="DB22" s="671">
        <v>-0.54265753678171558</v>
      </c>
      <c r="DC22" s="670">
        <v>-0.60301693856841765</v>
      </c>
      <c r="DD22" s="671" t="s">
        <v>489</v>
      </c>
      <c r="DE22" s="670">
        <v>83.402666666666661</v>
      </c>
      <c r="DF22" s="757"/>
      <c r="DG22" s="754"/>
    </row>
    <row r="23" spans="1:111" s="752" customFormat="1" ht="19.5" customHeight="1">
      <c r="A23" s="926" t="s">
        <v>23</v>
      </c>
      <c r="B23" s="428">
        <v>-82.89</v>
      </c>
      <c r="C23" s="429">
        <v>1.29</v>
      </c>
      <c r="D23" s="753">
        <v>84.18</v>
      </c>
      <c r="E23" s="388">
        <v>1.0155627940644227</v>
      </c>
      <c r="F23" s="428">
        <v>-84.23</v>
      </c>
      <c r="G23" s="750">
        <v>0.25</v>
      </c>
      <c r="H23" s="753">
        <v>84.48</v>
      </c>
      <c r="I23" s="404">
        <v>1.0029680636352842</v>
      </c>
      <c r="J23" s="743" t="s">
        <v>488</v>
      </c>
      <c r="K23" s="670">
        <v>0.19379844961240308</v>
      </c>
      <c r="L23" s="428">
        <v>0</v>
      </c>
      <c r="M23" s="429">
        <v>0</v>
      </c>
      <c r="N23" s="753">
        <v>0</v>
      </c>
      <c r="O23" s="404">
        <v>0</v>
      </c>
      <c r="P23" s="743" t="s">
        <v>488</v>
      </c>
      <c r="Q23" s="670">
        <v>0</v>
      </c>
      <c r="R23" s="428">
        <v>-84.23</v>
      </c>
      <c r="S23" s="750">
        <v>0.25</v>
      </c>
      <c r="T23" s="753">
        <v>84.48</v>
      </c>
      <c r="U23" s="404">
        <v>1.0029680636352842</v>
      </c>
      <c r="V23" s="743" t="s">
        <v>488</v>
      </c>
      <c r="W23" s="670">
        <v>1</v>
      </c>
      <c r="X23" s="428">
        <v>0</v>
      </c>
      <c r="Y23" s="429">
        <v>0</v>
      </c>
      <c r="Z23" s="753">
        <v>0</v>
      </c>
      <c r="AA23" s="404">
        <v>0</v>
      </c>
      <c r="AB23" s="671" t="s">
        <v>488</v>
      </c>
      <c r="AC23" s="670">
        <v>0</v>
      </c>
      <c r="AD23" s="428">
        <v>-84.23</v>
      </c>
      <c r="AE23" s="429">
        <v>0.25</v>
      </c>
      <c r="AF23" s="753">
        <v>84.48</v>
      </c>
      <c r="AG23" s="404">
        <v>1.0029680636352842</v>
      </c>
      <c r="AH23" s="671" t="s">
        <v>488</v>
      </c>
      <c r="AI23" s="670">
        <v>1</v>
      </c>
      <c r="AJ23" s="428">
        <v>523.77</v>
      </c>
      <c r="AK23" s="750">
        <v>131.19999999999999</v>
      </c>
      <c r="AL23" s="753">
        <v>-392.57</v>
      </c>
      <c r="AM23" s="404">
        <v>-0.74950837199534148</v>
      </c>
      <c r="AN23" s="671" t="s">
        <v>488</v>
      </c>
      <c r="AO23" s="670">
        <v>101.70542635658913</v>
      </c>
      <c r="AP23" s="428">
        <v>52.38</v>
      </c>
      <c r="AQ23" s="429">
        <v>15.93</v>
      </c>
      <c r="AR23" s="753">
        <v>-36.450000000000003</v>
      </c>
      <c r="AS23" s="404">
        <v>-0.69587628865979378</v>
      </c>
      <c r="AT23" s="671" t="s">
        <v>488</v>
      </c>
      <c r="AU23" s="670">
        <v>63.72</v>
      </c>
      <c r="AV23" s="428">
        <v>-84.62</v>
      </c>
      <c r="AW23" s="750">
        <v>-3.8</v>
      </c>
      <c r="AX23" s="753">
        <v>80.820000000000007</v>
      </c>
      <c r="AY23" s="404">
        <v>0.9550933585440794</v>
      </c>
      <c r="AZ23" s="671">
        <v>-1.6155021000381826</v>
      </c>
      <c r="BA23" s="670">
        <v>-0.23854362837413684</v>
      </c>
      <c r="BB23" s="428">
        <v>-32.25</v>
      </c>
      <c r="BC23" s="429">
        <v>12.12</v>
      </c>
      <c r="BD23" s="753">
        <v>44.37</v>
      </c>
      <c r="BE23" s="404">
        <v>1.375813953488372</v>
      </c>
      <c r="BF23" s="671" t="s">
        <v>488</v>
      </c>
      <c r="BG23" s="670">
        <v>48.48</v>
      </c>
      <c r="BH23" s="428">
        <v>-32.25</v>
      </c>
      <c r="BI23" s="429">
        <v>12.12</v>
      </c>
      <c r="BJ23" s="753">
        <v>44.37</v>
      </c>
      <c r="BK23" s="404">
        <v>1.375813953488372</v>
      </c>
      <c r="BL23" s="671" t="s">
        <v>488</v>
      </c>
      <c r="BM23" s="670">
        <v>48.48</v>
      </c>
      <c r="BN23" s="428">
        <v>0.47</v>
      </c>
      <c r="BO23" s="429">
        <v>0.56999999999999995</v>
      </c>
      <c r="BP23" s="753">
        <v>9.9999999999999978E-2</v>
      </c>
      <c r="BQ23" s="404">
        <v>0.21276595744680848</v>
      </c>
      <c r="BR23" s="671" t="s">
        <v>488</v>
      </c>
      <c r="BS23" s="670">
        <v>0.44186046511627902</v>
      </c>
      <c r="BT23" s="428">
        <v>-0.03</v>
      </c>
      <c r="BU23" s="750">
        <v>0.18</v>
      </c>
      <c r="BV23" s="753">
        <v>0.21</v>
      </c>
      <c r="BW23" s="404">
        <v>7</v>
      </c>
      <c r="BX23" s="671" t="s">
        <v>488</v>
      </c>
      <c r="BY23" s="670">
        <v>0.72</v>
      </c>
      <c r="BZ23" s="428">
        <v>0</v>
      </c>
      <c r="CA23" s="429">
        <v>0</v>
      </c>
      <c r="CB23" s="753">
        <v>0</v>
      </c>
      <c r="CC23" s="404">
        <v>0</v>
      </c>
      <c r="CD23" s="671" t="s">
        <v>488</v>
      </c>
      <c r="CE23" s="670">
        <v>0</v>
      </c>
      <c r="CF23" s="428">
        <v>38.659999999999997</v>
      </c>
      <c r="CG23" s="750">
        <v>113.94</v>
      </c>
      <c r="CH23" s="753">
        <v>75.28</v>
      </c>
      <c r="CI23" s="404">
        <v>1.9472322814278327</v>
      </c>
      <c r="CJ23" s="671" t="s">
        <v>488</v>
      </c>
      <c r="CK23" s="670">
        <v>455.76</v>
      </c>
      <c r="CL23" s="428">
        <v>77.31</v>
      </c>
      <c r="CM23" s="429">
        <v>85.35</v>
      </c>
      <c r="CN23" s="753">
        <v>8.039999999999992</v>
      </c>
      <c r="CO23" s="404">
        <v>0.10399689561505616</v>
      </c>
      <c r="CP23" s="671" t="s">
        <v>488</v>
      </c>
      <c r="CQ23" s="670">
        <v>341.4</v>
      </c>
      <c r="CR23" s="428">
        <v>-0.56999999999999995</v>
      </c>
      <c r="CS23" s="750">
        <v>-0.06</v>
      </c>
      <c r="CT23" s="753">
        <v>0.51</v>
      </c>
      <c r="CU23" s="404">
        <v>0.89473684210526327</v>
      </c>
      <c r="CV23" s="671" t="s">
        <v>488</v>
      </c>
      <c r="CW23" s="670">
        <v>-0.24</v>
      </c>
      <c r="CX23" s="428">
        <v>-167.35</v>
      </c>
      <c r="CY23" s="750">
        <v>-211.28</v>
      </c>
      <c r="CZ23" s="753">
        <v>-43.930000000000007</v>
      </c>
      <c r="DA23" s="404">
        <v>-0.26250373468778015</v>
      </c>
      <c r="DB23" s="671" t="s">
        <v>488</v>
      </c>
      <c r="DC23" s="670">
        <v>-163.7829457364341</v>
      </c>
      <c r="DD23" s="671">
        <v>-0.98682179745933751</v>
      </c>
      <c r="DE23" s="670">
        <v>846.12</v>
      </c>
      <c r="DF23" s="757"/>
      <c r="DG23" s="754"/>
    </row>
    <row r="24" spans="1:111" s="752" customFormat="1" ht="19.5" customHeight="1">
      <c r="A24" s="926" t="s">
        <v>49</v>
      </c>
      <c r="B24" s="428">
        <v>0.52</v>
      </c>
      <c r="C24" s="429">
        <v>0.18</v>
      </c>
      <c r="D24" s="753">
        <v>-0.34</v>
      </c>
      <c r="E24" s="388">
        <v>-0.65384615384615385</v>
      </c>
      <c r="F24" s="428">
        <v>0.51</v>
      </c>
      <c r="G24" s="750">
        <v>0.18</v>
      </c>
      <c r="H24" s="753">
        <v>-0.33</v>
      </c>
      <c r="I24" s="404">
        <v>-0.6470588235294118</v>
      </c>
      <c r="J24" s="743">
        <v>0.98076923076923073</v>
      </c>
      <c r="K24" s="670">
        <v>1</v>
      </c>
      <c r="L24" s="428">
        <v>0.04</v>
      </c>
      <c r="M24" s="429">
        <v>0</v>
      </c>
      <c r="N24" s="753">
        <v>-0.04</v>
      </c>
      <c r="O24" s="404">
        <v>-1</v>
      </c>
      <c r="P24" s="743">
        <v>7.8431372549019607E-2</v>
      </c>
      <c r="Q24" s="670">
        <v>0</v>
      </c>
      <c r="R24" s="428">
        <v>0.47</v>
      </c>
      <c r="S24" s="750">
        <v>0.18</v>
      </c>
      <c r="T24" s="753">
        <v>-0.28999999999999998</v>
      </c>
      <c r="U24" s="404">
        <v>-0.61702127659574468</v>
      </c>
      <c r="V24" s="743">
        <v>0.92156862745098034</v>
      </c>
      <c r="W24" s="670">
        <v>1</v>
      </c>
      <c r="X24" s="428">
        <v>0</v>
      </c>
      <c r="Y24" s="429">
        <v>0</v>
      </c>
      <c r="Z24" s="753">
        <v>0</v>
      </c>
      <c r="AA24" s="404">
        <v>0</v>
      </c>
      <c r="AB24" s="671">
        <v>0</v>
      </c>
      <c r="AC24" s="670">
        <v>0</v>
      </c>
      <c r="AD24" s="428">
        <v>0.47</v>
      </c>
      <c r="AE24" s="429">
        <v>0.18</v>
      </c>
      <c r="AF24" s="753">
        <v>-0.28999999999999998</v>
      </c>
      <c r="AG24" s="404">
        <v>-0.61702127659574468</v>
      </c>
      <c r="AH24" s="671">
        <v>0.92156862745098034</v>
      </c>
      <c r="AI24" s="670">
        <v>1</v>
      </c>
      <c r="AJ24" s="428">
        <v>842.35</v>
      </c>
      <c r="AK24" s="750">
        <v>56.54</v>
      </c>
      <c r="AL24" s="753">
        <v>-785.81000000000006</v>
      </c>
      <c r="AM24" s="404">
        <v>-0.93287825725648488</v>
      </c>
      <c r="AN24" s="671">
        <v>1619.9038461538462</v>
      </c>
      <c r="AO24" s="670">
        <v>314.11111111111114</v>
      </c>
      <c r="AP24" s="428">
        <v>69.48</v>
      </c>
      <c r="AQ24" s="429">
        <v>6.17</v>
      </c>
      <c r="AR24" s="753">
        <v>-63.31</v>
      </c>
      <c r="AS24" s="404">
        <v>-0.91119746689694869</v>
      </c>
      <c r="AT24" s="671">
        <v>136.23529411764707</v>
      </c>
      <c r="AU24" s="670">
        <v>34.277777777777779</v>
      </c>
      <c r="AV24" s="428">
        <v>2.44</v>
      </c>
      <c r="AW24" s="750">
        <v>-24.38</v>
      </c>
      <c r="AX24" s="753">
        <v>-26.82</v>
      </c>
      <c r="AY24" s="404">
        <v>-10.991803278688526</v>
      </c>
      <c r="AZ24" s="671">
        <v>3.5118019573978122E-2</v>
      </c>
      <c r="BA24" s="670">
        <v>-3.9513776337115072</v>
      </c>
      <c r="BB24" s="428">
        <v>71.92</v>
      </c>
      <c r="BC24" s="429">
        <v>-18.2</v>
      </c>
      <c r="BD24" s="753">
        <v>-90.12</v>
      </c>
      <c r="BE24" s="404">
        <v>-1.2530589543937709</v>
      </c>
      <c r="BF24" s="671">
        <v>153.02127659574469</v>
      </c>
      <c r="BG24" s="670">
        <v>-101.11111111111111</v>
      </c>
      <c r="BH24" s="428">
        <v>71.92</v>
      </c>
      <c r="BI24" s="429">
        <v>-18.2</v>
      </c>
      <c r="BJ24" s="753">
        <v>-90.12</v>
      </c>
      <c r="BK24" s="404">
        <v>-1.2530589543937709</v>
      </c>
      <c r="BL24" s="671">
        <v>153.02127659574469</v>
      </c>
      <c r="BM24" s="670">
        <v>-101.11111111111111</v>
      </c>
      <c r="BN24" s="428">
        <v>0.09</v>
      </c>
      <c r="BO24" s="429">
        <v>0.03</v>
      </c>
      <c r="BP24" s="753">
        <v>-0.06</v>
      </c>
      <c r="BQ24" s="404">
        <v>-0.66666666666666663</v>
      </c>
      <c r="BR24" s="671">
        <v>0.17307692307692307</v>
      </c>
      <c r="BS24" s="670">
        <v>0.16666666666666666</v>
      </c>
      <c r="BT24" s="428">
        <v>-1.1000000000000001</v>
      </c>
      <c r="BU24" s="750">
        <v>0.03</v>
      </c>
      <c r="BV24" s="753">
        <v>1.1300000000000001</v>
      </c>
      <c r="BW24" s="404">
        <v>1.0272727272727273</v>
      </c>
      <c r="BX24" s="671">
        <v>-2.3404255319148941</v>
      </c>
      <c r="BY24" s="670">
        <v>0.16666666666666666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69.680000000000007</v>
      </c>
      <c r="CG24" s="750">
        <v>74.680000000000007</v>
      </c>
      <c r="CH24" s="753">
        <v>5</v>
      </c>
      <c r="CI24" s="404">
        <v>7.175660160734787E-2</v>
      </c>
      <c r="CJ24" s="671">
        <v>148.2553191489362</v>
      </c>
      <c r="CK24" s="670">
        <v>414.88888888888891</v>
      </c>
      <c r="CL24" s="428">
        <v>26.24</v>
      </c>
      <c r="CM24" s="429">
        <v>19.260000000000002</v>
      </c>
      <c r="CN24" s="753">
        <v>-6.9799999999999969</v>
      </c>
      <c r="CO24" s="404">
        <v>-0.26600609756097549</v>
      </c>
      <c r="CP24" s="671">
        <v>55.829787234042556</v>
      </c>
      <c r="CQ24" s="670">
        <v>107.00000000000001</v>
      </c>
      <c r="CR24" s="428">
        <v>0</v>
      </c>
      <c r="CS24" s="750">
        <v>0</v>
      </c>
      <c r="CT24" s="753">
        <v>0</v>
      </c>
      <c r="CU24" s="404">
        <v>0</v>
      </c>
      <c r="CV24" s="671">
        <v>0</v>
      </c>
      <c r="CW24" s="670">
        <v>0</v>
      </c>
      <c r="CX24" s="428">
        <v>-166.28</v>
      </c>
      <c r="CY24" s="750">
        <v>-75.59</v>
      </c>
      <c r="CZ24" s="753">
        <v>90.69</v>
      </c>
      <c r="DA24" s="404">
        <v>0.54540534038970412</v>
      </c>
      <c r="DB24" s="671">
        <v>-319.76923076923077</v>
      </c>
      <c r="DC24" s="670">
        <v>-419.94444444444446</v>
      </c>
      <c r="DD24" s="671">
        <v>354.78723404255322</v>
      </c>
      <c r="DE24" s="670">
        <v>420.94444444444446</v>
      </c>
      <c r="DF24" s="757"/>
      <c r="DG24" s="754"/>
    </row>
    <row r="25" spans="1:111" s="752" customFormat="1" ht="19.5" customHeight="1">
      <c r="A25" s="926" t="s">
        <v>272</v>
      </c>
      <c r="B25" s="428">
        <v>0</v>
      </c>
      <c r="C25" s="429">
        <v>0</v>
      </c>
      <c r="D25" s="753">
        <v>0</v>
      </c>
      <c r="E25" s="388">
        <v>0</v>
      </c>
      <c r="F25" s="428">
        <v>0</v>
      </c>
      <c r="G25" s="750">
        <v>0</v>
      </c>
      <c r="H25" s="753">
        <v>0</v>
      </c>
      <c r="I25" s="404">
        <v>0</v>
      </c>
      <c r="J25" s="743" t="s">
        <v>488</v>
      </c>
      <c r="K25" s="670" t="s">
        <v>488</v>
      </c>
      <c r="L25" s="428">
        <v>0</v>
      </c>
      <c r="M25" s="429">
        <v>0</v>
      </c>
      <c r="N25" s="753">
        <v>0</v>
      </c>
      <c r="O25" s="404">
        <v>0</v>
      </c>
      <c r="P25" s="743" t="s">
        <v>488</v>
      </c>
      <c r="Q25" s="670" t="s">
        <v>488</v>
      </c>
      <c r="R25" s="428">
        <v>0</v>
      </c>
      <c r="S25" s="750">
        <v>0</v>
      </c>
      <c r="T25" s="753">
        <v>0</v>
      </c>
      <c r="U25" s="404">
        <v>0</v>
      </c>
      <c r="V25" s="743" t="s">
        <v>488</v>
      </c>
      <c r="W25" s="670" t="s">
        <v>488</v>
      </c>
      <c r="X25" s="428">
        <v>0</v>
      </c>
      <c r="Y25" s="429">
        <v>0</v>
      </c>
      <c r="Z25" s="753">
        <v>0</v>
      </c>
      <c r="AA25" s="404">
        <v>0</v>
      </c>
      <c r="AB25" s="671" t="s">
        <v>488</v>
      </c>
      <c r="AC25" s="670" t="s">
        <v>488</v>
      </c>
      <c r="AD25" s="428">
        <v>0</v>
      </c>
      <c r="AE25" s="429">
        <v>0</v>
      </c>
      <c r="AF25" s="753">
        <v>0</v>
      </c>
      <c r="AG25" s="404">
        <v>0</v>
      </c>
      <c r="AH25" s="671" t="s">
        <v>488</v>
      </c>
      <c r="AI25" s="670" t="s">
        <v>488</v>
      </c>
      <c r="AJ25" s="428">
        <v>0</v>
      </c>
      <c r="AK25" s="750">
        <v>0</v>
      </c>
      <c r="AL25" s="753">
        <v>0</v>
      </c>
      <c r="AM25" s="404">
        <v>0</v>
      </c>
      <c r="AN25" s="671" t="s">
        <v>488</v>
      </c>
      <c r="AO25" s="670" t="s">
        <v>488</v>
      </c>
      <c r="AP25" s="428">
        <v>0</v>
      </c>
      <c r="AQ25" s="429">
        <v>0</v>
      </c>
      <c r="AR25" s="753">
        <v>0</v>
      </c>
      <c r="AS25" s="404">
        <v>0</v>
      </c>
      <c r="AT25" s="671" t="s">
        <v>488</v>
      </c>
      <c r="AU25" s="670" t="s">
        <v>488</v>
      </c>
      <c r="AV25" s="428">
        <v>0</v>
      </c>
      <c r="AW25" s="750">
        <v>0</v>
      </c>
      <c r="AX25" s="753">
        <v>0</v>
      </c>
      <c r="AY25" s="404">
        <v>0</v>
      </c>
      <c r="AZ25" s="671" t="s">
        <v>488</v>
      </c>
      <c r="BA25" s="670" t="s">
        <v>488</v>
      </c>
      <c r="BB25" s="428">
        <v>0</v>
      </c>
      <c r="BC25" s="429">
        <v>0</v>
      </c>
      <c r="BD25" s="753">
        <v>0</v>
      </c>
      <c r="BE25" s="404">
        <v>0</v>
      </c>
      <c r="BF25" s="671" t="s">
        <v>488</v>
      </c>
      <c r="BG25" s="670" t="s">
        <v>488</v>
      </c>
      <c r="BH25" s="428">
        <v>0</v>
      </c>
      <c r="BI25" s="429">
        <v>0</v>
      </c>
      <c r="BJ25" s="753">
        <v>0</v>
      </c>
      <c r="BK25" s="404">
        <v>0</v>
      </c>
      <c r="BL25" s="671" t="s">
        <v>488</v>
      </c>
      <c r="BM25" s="670" t="s">
        <v>488</v>
      </c>
      <c r="BN25" s="428">
        <v>0</v>
      </c>
      <c r="BO25" s="429">
        <v>0</v>
      </c>
      <c r="BP25" s="753">
        <v>0</v>
      </c>
      <c r="BQ25" s="404">
        <v>0</v>
      </c>
      <c r="BR25" s="671" t="s">
        <v>488</v>
      </c>
      <c r="BS25" s="670" t="s">
        <v>488</v>
      </c>
      <c r="BT25" s="428">
        <v>0</v>
      </c>
      <c r="BU25" s="750">
        <v>0</v>
      </c>
      <c r="BV25" s="753">
        <v>0</v>
      </c>
      <c r="BW25" s="404">
        <v>0</v>
      </c>
      <c r="BX25" s="671" t="s">
        <v>488</v>
      </c>
      <c r="BY25" s="670" t="s">
        <v>488</v>
      </c>
      <c r="BZ25" s="428">
        <v>0</v>
      </c>
      <c r="CA25" s="429">
        <v>0</v>
      </c>
      <c r="CB25" s="753">
        <v>0</v>
      </c>
      <c r="CC25" s="404">
        <v>0</v>
      </c>
      <c r="CD25" s="671" t="s">
        <v>488</v>
      </c>
      <c r="CE25" s="670" t="s">
        <v>488</v>
      </c>
      <c r="CF25" s="428">
        <v>252.5</v>
      </c>
      <c r="CG25" s="750">
        <v>0</v>
      </c>
      <c r="CH25" s="753">
        <v>-252.5</v>
      </c>
      <c r="CI25" s="404">
        <v>-1</v>
      </c>
      <c r="CJ25" s="671" t="s">
        <v>488</v>
      </c>
      <c r="CK25" s="670" t="s">
        <v>488</v>
      </c>
      <c r="CL25" s="428">
        <v>0</v>
      </c>
      <c r="CM25" s="429">
        <v>0</v>
      </c>
      <c r="CN25" s="753">
        <v>0</v>
      </c>
      <c r="CO25" s="404">
        <v>0</v>
      </c>
      <c r="CP25" s="671" t="s">
        <v>488</v>
      </c>
      <c r="CQ25" s="670" t="s">
        <v>488</v>
      </c>
      <c r="CR25" s="428">
        <v>0</v>
      </c>
      <c r="CS25" s="750">
        <v>0</v>
      </c>
      <c r="CT25" s="753">
        <v>0</v>
      </c>
      <c r="CU25" s="404">
        <v>0</v>
      </c>
      <c r="CV25" s="671" t="s">
        <v>488</v>
      </c>
      <c r="CW25" s="670" t="s">
        <v>488</v>
      </c>
      <c r="CX25" s="428">
        <v>-252.5</v>
      </c>
      <c r="CY25" s="750">
        <v>0</v>
      </c>
      <c r="CZ25" s="753">
        <v>252.5</v>
      </c>
      <c r="DA25" s="404">
        <v>1</v>
      </c>
      <c r="DB25" s="671" t="s">
        <v>488</v>
      </c>
      <c r="DC25" s="670" t="s">
        <v>488</v>
      </c>
      <c r="DD25" s="671" t="s">
        <v>489</v>
      </c>
      <c r="DE25" s="670" t="s">
        <v>489</v>
      </c>
      <c r="DF25" s="757"/>
      <c r="DG25" s="754"/>
    </row>
    <row r="26" spans="1:111" s="752" customFormat="1" ht="19.5" customHeight="1">
      <c r="A26" s="926" t="s">
        <v>24</v>
      </c>
      <c r="B26" s="428">
        <v>0</v>
      </c>
      <c r="C26" s="429">
        <v>0</v>
      </c>
      <c r="D26" s="753">
        <v>0</v>
      </c>
      <c r="E26" s="388">
        <v>0</v>
      </c>
      <c r="F26" s="428">
        <v>0</v>
      </c>
      <c r="G26" s="750">
        <v>0</v>
      </c>
      <c r="H26" s="753">
        <v>0</v>
      </c>
      <c r="I26" s="404">
        <v>0</v>
      </c>
      <c r="J26" s="743" t="s">
        <v>488</v>
      </c>
      <c r="K26" s="670" t="s">
        <v>488</v>
      </c>
      <c r="L26" s="428">
        <v>0</v>
      </c>
      <c r="M26" s="429">
        <v>0</v>
      </c>
      <c r="N26" s="753">
        <v>0</v>
      </c>
      <c r="O26" s="404">
        <v>0</v>
      </c>
      <c r="P26" s="743" t="s">
        <v>488</v>
      </c>
      <c r="Q26" s="670" t="s">
        <v>488</v>
      </c>
      <c r="R26" s="428">
        <v>0</v>
      </c>
      <c r="S26" s="750">
        <v>0</v>
      </c>
      <c r="T26" s="753">
        <v>0</v>
      </c>
      <c r="U26" s="404">
        <v>0</v>
      </c>
      <c r="V26" s="743" t="s">
        <v>488</v>
      </c>
      <c r="W26" s="670" t="s">
        <v>488</v>
      </c>
      <c r="X26" s="428">
        <v>0</v>
      </c>
      <c r="Y26" s="429">
        <v>0</v>
      </c>
      <c r="Z26" s="753">
        <v>0</v>
      </c>
      <c r="AA26" s="404">
        <v>0</v>
      </c>
      <c r="AB26" s="671" t="s">
        <v>488</v>
      </c>
      <c r="AC26" s="670" t="s">
        <v>488</v>
      </c>
      <c r="AD26" s="428">
        <v>0</v>
      </c>
      <c r="AE26" s="429">
        <v>0</v>
      </c>
      <c r="AF26" s="753">
        <v>0</v>
      </c>
      <c r="AG26" s="404">
        <v>0</v>
      </c>
      <c r="AH26" s="671" t="s">
        <v>488</v>
      </c>
      <c r="AI26" s="670" t="s">
        <v>488</v>
      </c>
      <c r="AJ26" s="428">
        <v>0</v>
      </c>
      <c r="AK26" s="750">
        <v>0</v>
      </c>
      <c r="AL26" s="753">
        <v>0</v>
      </c>
      <c r="AM26" s="404">
        <v>0</v>
      </c>
      <c r="AN26" s="671" t="s">
        <v>488</v>
      </c>
      <c r="AO26" s="670" t="s">
        <v>488</v>
      </c>
      <c r="AP26" s="428">
        <v>0</v>
      </c>
      <c r="AQ26" s="429">
        <v>0</v>
      </c>
      <c r="AR26" s="753">
        <v>0</v>
      </c>
      <c r="AS26" s="404">
        <v>0</v>
      </c>
      <c r="AT26" s="671" t="s">
        <v>488</v>
      </c>
      <c r="AU26" s="670" t="s">
        <v>488</v>
      </c>
      <c r="AV26" s="428">
        <v>0</v>
      </c>
      <c r="AW26" s="750">
        <v>-77.42</v>
      </c>
      <c r="AX26" s="753">
        <v>-77.42</v>
      </c>
      <c r="AY26" s="404" t="s">
        <v>490</v>
      </c>
      <c r="AZ26" s="671" t="s">
        <v>488</v>
      </c>
      <c r="BA26" s="670" t="s">
        <v>488</v>
      </c>
      <c r="BB26" s="428">
        <v>0</v>
      </c>
      <c r="BC26" s="429">
        <v>-77.42</v>
      </c>
      <c r="BD26" s="753">
        <v>-77.42</v>
      </c>
      <c r="BE26" s="404" t="s">
        <v>490</v>
      </c>
      <c r="BF26" s="671" t="s">
        <v>488</v>
      </c>
      <c r="BG26" s="670" t="s">
        <v>488</v>
      </c>
      <c r="BH26" s="428">
        <v>0</v>
      </c>
      <c r="BI26" s="429">
        <v>-77.42</v>
      </c>
      <c r="BJ26" s="753">
        <v>-77.42</v>
      </c>
      <c r="BK26" s="404" t="s">
        <v>490</v>
      </c>
      <c r="BL26" s="671" t="s">
        <v>488</v>
      </c>
      <c r="BM26" s="670" t="s">
        <v>488</v>
      </c>
      <c r="BN26" s="428">
        <v>0</v>
      </c>
      <c r="BO26" s="429">
        <v>0</v>
      </c>
      <c r="BP26" s="753">
        <v>0</v>
      </c>
      <c r="BQ26" s="404">
        <v>0</v>
      </c>
      <c r="BR26" s="671" t="s">
        <v>488</v>
      </c>
      <c r="BS26" s="670" t="s">
        <v>488</v>
      </c>
      <c r="BT26" s="428">
        <v>0</v>
      </c>
      <c r="BU26" s="750">
        <v>0</v>
      </c>
      <c r="BV26" s="753">
        <v>0</v>
      </c>
      <c r="BW26" s="404">
        <v>0</v>
      </c>
      <c r="BX26" s="671" t="s">
        <v>488</v>
      </c>
      <c r="BY26" s="670" t="s">
        <v>488</v>
      </c>
      <c r="BZ26" s="428">
        <v>0</v>
      </c>
      <c r="CA26" s="429">
        <v>0</v>
      </c>
      <c r="CB26" s="753">
        <v>0</v>
      </c>
      <c r="CC26" s="404">
        <v>0</v>
      </c>
      <c r="CD26" s="671" t="s">
        <v>488</v>
      </c>
      <c r="CE26" s="670" t="s">
        <v>488</v>
      </c>
      <c r="CF26" s="428">
        <v>0</v>
      </c>
      <c r="CG26" s="750">
        <v>0</v>
      </c>
      <c r="CH26" s="753">
        <v>0</v>
      </c>
      <c r="CI26" s="404">
        <v>0</v>
      </c>
      <c r="CJ26" s="671" t="s">
        <v>488</v>
      </c>
      <c r="CK26" s="670" t="s">
        <v>488</v>
      </c>
      <c r="CL26" s="428">
        <v>51.31</v>
      </c>
      <c r="CM26" s="429">
        <v>0</v>
      </c>
      <c r="CN26" s="753">
        <v>-51.31</v>
      </c>
      <c r="CO26" s="404">
        <v>-1</v>
      </c>
      <c r="CP26" s="671" t="s">
        <v>488</v>
      </c>
      <c r="CQ26" s="670" t="s">
        <v>488</v>
      </c>
      <c r="CR26" s="428">
        <v>0</v>
      </c>
      <c r="CS26" s="750">
        <v>0</v>
      </c>
      <c r="CT26" s="753">
        <v>0</v>
      </c>
      <c r="CU26" s="404">
        <v>0</v>
      </c>
      <c r="CV26" s="671" t="s">
        <v>488</v>
      </c>
      <c r="CW26" s="670" t="s">
        <v>488</v>
      </c>
      <c r="CX26" s="428">
        <v>-51.31</v>
      </c>
      <c r="CY26" s="750">
        <v>77.42</v>
      </c>
      <c r="CZ26" s="753">
        <v>128.73000000000002</v>
      </c>
      <c r="DA26" s="404">
        <v>2.508867667121419</v>
      </c>
      <c r="DB26" s="671" t="s">
        <v>488</v>
      </c>
      <c r="DC26" s="670" t="s">
        <v>488</v>
      </c>
      <c r="DD26" s="671" t="s">
        <v>489</v>
      </c>
      <c r="DE26" s="670" t="s">
        <v>489</v>
      </c>
      <c r="DF26" s="757"/>
      <c r="DG26" s="754"/>
    </row>
    <row r="27" spans="1:111" s="752" customFormat="1" ht="19.5" customHeight="1" thickBot="1">
      <c r="A27" s="926" t="s">
        <v>120</v>
      </c>
      <c r="B27" s="428">
        <v>-3.17</v>
      </c>
      <c r="C27" s="429">
        <v>-0.46</v>
      </c>
      <c r="D27" s="753">
        <v>2.71</v>
      </c>
      <c r="E27" s="388">
        <v>0.85488958990536279</v>
      </c>
      <c r="F27" s="428">
        <v>-3.17</v>
      </c>
      <c r="G27" s="750">
        <v>-0.46</v>
      </c>
      <c r="H27" s="753">
        <v>2.71</v>
      </c>
      <c r="I27" s="404">
        <v>0.85488958990536279</v>
      </c>
      <c r="J27" s="743" t="s">
        <v>488</v>
      </c>
      <c r="K27" s="670" t="s">
        <v>488</v>
      </c>
      <c r="L27" s="428">
        <v>0</v>
      </c>
      <c r="M27" s="429">
        <v>0</v>
      </c>
      <c r="N27" s="753">
        <v>0</v>
      </c>
      <c r="O27" s="404">
        <v>0</v>
      </c>
      <c r="P27" s="743" t="s">
        <v>488</v>
      </c>
      <c r="Q27" s="670" t="s">
        <v>488</v>
      </c>
      <c r="R27" s="428">
        <v>-3.17</v>
      </c>
      <c r="S27" s="750">
        <v>-0.46</v>
      </c>
      <c r="T27" s="753">
        <v>2.71</v>
      </c>
      <c r="U27" s="404">
        <v>0.85488958990536279</v>
      </c>
      <c r="V27" s="743" t="s">
        <v>488</v>
      </c>
      <c r="W27" s="670" t="s">
        <v>488</v>
      </c>
      <c r="X27" s="428">
        <v>0</v>
      </c>
      <c r="Y27" s="429">
        <v>0</v>
      </c>
      <c r="Z27" s="753">
        <v>0</v>
      </c>
      <c r="AA27" s="404">
        <v>0</v>
      </c>
      <c r="AB27" s="671" t="s">
        <v>488</v>
      </c>
      <c r="AC27" s="670" t="s">
        <v>488</v>
      </c>
      <c r="AD27" s="428">
        <v>-3.17</v>
      </c>
      <c r="AE27" s="429">
        <v>-0.46</v>
      </c>
      <c r="AF27" s="753">
        <v>2.71</v>
      </c>
      <c r="AG27" s="404">
        <v>0.85488958990536279</v>
      </c>
      <c r="AH27" s="671" t="s">
        <v>488</v>
      </c>
      <c r="AI27" s="670" t="s">
        <v>488</v>
      </c>
      <c r="AJ27" s="428">
        <v>1291.79</v>
      </c>
      <c r="AK27" s="750">
        <v>115.27</v>
      </c>
      <c r="AL27" s="753">
        <v>-1176.52</v>
      </c>
      <c r="AM27" s="404">
        <v>-0.91076722996771919</v>
      </c>
      <c r="AN27" s="671" t="s">
        <v>488</v>
      </c>
      <c r="AO27" s="670" t="s">
        <v>488</v>
      </c>
      <c r="AP27" s="428">
        <v>657.24</v>
      </c>
      <c r="AQ27" s="429">
        <v>63.65</v>
      </c>
      <c r="AR27" s="753">
        <v>-593.59</v>
      </c>
      <c r="AS27" s="404">
        <v>-0.90315562047349529</v>
      </c>
      <c r="AT27" s="671" t="s">
        <v>488</v>
      </c>
      <c r="AU27" s="670" t="s">
        <v>488</v>
      </c>
      <c r="AV27" s="428">
        <v>-2225.2399999999998</v>
      </c>
      <c r="AW27" s="750">
        <v>-529.64</v>
      </c>
      <c r="AX27" s="753">
        <v>1695.6</v>
      </c>
      <c r="AY27" s="404">
        <v>0.76198522406571878</v>
      </c>
      <c r="AZ27" s="671">
        <v>-3.3857342827582007</v>
      </c>
      <c r="BA27" s="670">
        <v>-8.3211311861743908</v>
      </c>
      <c r="BB27" s="428">
        <v>-1568</v>
      </c>
      <c r="BC27" s="429">
        <v>-465.98</v>
      </c>
      <c r="BD27" s="753">
        <v>1102.02</v>
      </c>
      <c r="BE27" s="404">
        <v>0.70281887755102035</v>
      </c>
      <c r="BF27" s="671" t="s">
        <v>488</v>
      </c>
      <c r="BG27" s="670" t="s">
        <v>488</v>
      </c>
      <c r="BH27" s="428">
        <v>-1568</v>
      </c>
      <c r="BI27" s="429">
        <v>-465.98</v>
      </c>
      <c r="BJ27" s="753">
        <v>1102.02</v>
      </c>
      <c r="BK27" s="404">
        <v>0.70281887755102035</v>
      </c>
      <c r="BL27" s="671" t="s">
        <v>488</v>
      </c>
      <c r="BM27" s="670" t="s">
        <v>488</v>
      </c>
      <c r="BN27" s="428">
        <v>0</v>
      </c>
      <c r="BO27" s="429">
        <v>0</v>
      </c>
      <c r="BP27" s="753">
        <v>0</v>
      </c>
      <c r="BQ27" s="404">
        <v>0</v>
      </c>
      <c r="BR27" s="671" t="s">
        <v>488</v>
      </c>
      <c r="BS27" s="670" t="s">
        <v>488</v>
      </c>
      <c r="BT27" s="428">
        <v>48.03</v>
      </c>
      <c r="BU27" s="750">
        <v>0</v>
      </c>
      <c r="BV27" s="753">
        <v>-48.03</v>
      </c>
      <c r="BW27" s="404">
        <v>-1</v>
      </c>
      <c r="BX27" s="671" t="s">
        <v>488</v>
      </c>
      <c r="BY27" s="670" t="s">
        <v>488</v>
      </c>
      <c r="BZ27" s="428">
        <v>-0.08</v>
      </c>
      <c r="CA27" s="429">
        <v>0</v>
      </c>
      <c r="CB27" s="753">
        <v>0.08</v>
      </c>
      <c r="CC27" s="404">
        <v>1</v>
      </c>
      <c r="CD27" s="671" t="s">
        <v>488</v>
      </c>
      <c r="CE27" s="670" t="s">
        <v>488</v>
      </c>
      <c r="CF27" s="428">
        <v>21.67</v>
      </c>
      <c r="CG27" s="750">
        <v>1.91</v>
      </c>
      <c r="CH27" s="753">
        <v>-19.760000000000002</v>
      </c>
      <c r="CI27" s="404">
        <v>-0.91185971389017073</v>
      </c>
      <c r="CJ27" s="671" t="s">
        <v>488</v>
      </c>
      <c r="CK27" s="670" t="s">
        <v>488</v>
      </c>
      <c r="CL27" s="428">
        <v>15.05</v>
      </c>
      <c r="CM27" s="429">
        <v>0.98</v>
      </c>
      <c r="CN27" s="753">
        <v>-14.07</v>
      </c>
      <c r="CO27" s="404">
        <v>-0.93488372093023253</v>
      </c>
      <c r="CP27" s="671" t="s">
        <v>488</v>
      </c>
      <c r="CQ27" s="670" t="s">
        <v>488</v>
      </c>
      <c r="CR27" s="428">
        <v>-0.3</v>
      </c>
      <c r="CS27" s="750">
        <v>-0.21</v>
      </c>
      <c r="CT27" s="753">
        <v>0.09</v>
      </c>
      <c r="CU27" s="404">
        <v>0.3</v>
      </c>
      <c r="CV27" s="671" t="s">
        <v>488</v>
      </c>
      <c r="CW27" s="670" t="s">
        <v>488</v>
      </c>
      <c r="CX27" s="428">
        <v>1480.46</v>
      </c>
      <c r="CY27" s="750">
        <v>462.85</v>
      </c>
      <c r="CZ27" s="753">
        <v>-1017.61</v>
      </c>
      <c r="DA27" s="404">
        <v>-0.6873606851924402</v>
      </c>
      <c r="DB27" s="671" t="s">
        <v>488</v>
      </c>
      <c r="DC27" s="670" t="s">
        <v>488</v>
      </c>
      <c r="DD27" s="671">
        <v>468.02208201892751</v>
      </c>
      <c r="DE27" s="670">
        <v>1007.195652173913</v>
      </c>
      <c r="DF27" s="757"/>
      <c r="DG27" s="754"/>
    </row>
    <row r="28" spans="1:111" s="3" customFormat="1" ht="24" customHeight="1" thickTop="1" thickBot="1">
      <c r="A28" s="24" t="s">
        <v>9</v>
      </c>
      <c r="B28" s="393">
        <v>327655.13</v>
      </c>
      <c r="C28" s="26">
        <v>364074.34999999986</v>
      </c>
      <c r="D28" s="910">
        <v>36419.22</v>
      </c>
      <c r="E28" s="175">
        <v>0.11115107521740879</v>
      </c>
      <c r="F28" s="25">
        <v>290678.63999999996</v>
      </c>
      <c r="G28" s="32">
        <v>317424.74</v>
      </c>
      <c r="H28" s="910">
        <v>26746.1</v>
      </c>
      <c r="I28" s="178">
        <v>9.2012608838406701E-2</v>
      </c>
      <c r="J28" s="177">
        <v>0.88714814262178632</v>
      </c>
      <c r="K28" s="175">
        <v>0.8718679028061167</v>
      </c>
      <c r="L28" s="25">
        <v>-6059.76</v>
      </c>
      <c r="M28" s="26">
        <v>6433.3799999999992</v>
      </c>
      <c r="N28" s="910">
        <v>12493.14</v>
      </c>
      <c r="O28" s="178">
        <v>2.0616559071646399</v>
      </c>
      <c r="P28" s="179">
        <v>-2.08469394242384E-2</v>
      </c>
      <c r="Q28" s="175">
        <v>2.0267418349306985E-2</v>
      </c>
      <c r="R28" s="67">
        <v>296738.39999999997</v>
      </c>
      <c r="S28" s="70">
        <v>310991.37</v>
      </c>
      <c r="T28" s="910">
        <v>14252.970000000012</v>
      </c>
      <c r="U28" s="178">
        <v>4.8032105046060883E-2</v>
      </c>
      <c r="V28" s="177">
        <v>1.0208469394242385</v>
      </c>
      <c r="W28" s="175">
        <v>0.97973261315422355</v>
      </c>
      <c r="X28" s="67">
        <v>-789.37</v>
      </c>
      <c r="Y28" s="68">
        <v>-556.71</v>
      </c>
      <c r="Z28" s="910">
        <v>232.65999999999997</v>
      </c>
      <c r="AA28" s="296">
        <v>0.29474137603405243</v>
      </c>
      <c r="AB28" s="176">
        <v>-2.7156106138380176E-3</v>
      </c>
      <c r="AC28" s="175">
        <v>-1.7538330503161161E-3</v>
      </c>
      <c r="AD28" s="67">
        <v>297527.76999999996</v>
      </c>
      <c r="AE28" s="68">
        <v>311548.08</v>
      </c>
      <c r="AF28" s="910">
        <v>14020.309999999979</v>
      </c>
      <c r="AG28" s="296">
        <v>4.7122693790902469E-2</v>
      </c>
      <c r="AH28" s="176">
        <v>1.0235625500380765</v>
      </c>
      <c r="AI28" s="175">
        <v>0.98148644620453973</v>
      </c>
      <c r="AJ28" s="67">
        <v>73793.38</v>
      </c>
      <c r="AK28" s="70">
        <v>64581.349999999991</v>
      </c>
      <c r="AL28" s="910">
        <v>-9212.0299999999988</v>
      </c>
      <c r="AM28" s="296">
        <v>-0.12483545271947176</v>
      </c>
      <c r="AN28" s="177">
        <v>0.2252166172402062</v>
      </c>
      <c r="AO28" s="175">
        <v>0.17738505884855665</v>
      </c>
      <c r="AP28" s="67">
        <v>65783.12000000001</v>
      </c>
      <c r="AQ28" s="68">
        <v>50374.149999999994</v>
      </c>
      <c r="AR28" s="910">
        <v>-15408.969999999996</v>
      </c>
      <c r="AS28" s="178">
        <v>-0.23423896586236734</v>
      </c>
      <c r="AT28" s="176">
        <v>0.22630875113493037</v>
      </c>
      <c r="AU28" s="175">
        <v>0.15869635744208216</v>
      </c>
      <c r="AV28" s="67">
        <v>-1958.2299999999996</v>
      </c>
      <c r="AW28" s="70">
        <v>-2328.62</v>
      </c>
      <c r="AX28" s="910">
        <v>-370.39</v>
      </c>
      <c r="AY28" s="178">
        <v>-0.18914529958176537</v>
      </c>
      <c r="AZ28" s="176">
        <v>-2.9767970871554882E-2</v>
      </c>
      <c r="BA28" s="175">
        <v>-4.6226487196310014E-2</v>
      </c>
      <c r="BB28" s="67">
        <v>63824.890000000014</v>
      </c>
      <c r="BC28" s="68">
        <v>48045.51</v>
      </c>
      <c r="BD28" s="910">
        <v>-15779.380000000005</v>
      </c>
      <c r="BE28" s="296">
        <v>-0.24722925491920172</v>
      </c>
      <c r="BF28" s="176">
        <v>0.21508807083950046</v>
      </c>
      <c r="BG28" s="175">
        <v>0.1544914574317609</v>
      </c>
      <c r="BH28" s="67">
        <v>63824.890000000014</v>
      </c>
      <c r="BI28" s="68">
        <v>48043</v>
      </c>
      <c r="BJ28" s="910">
        <v>-15781.890000000007</v>
      </c>
      <c r="BK28" s="296">
        <v>-0.24726858126978379</v>
      </c>
      <c r="BL28" s="176">
        <v>0.21451742134860227</v>
      </c>
      <c r="BM28" s="175">
        <v>0.15420733775666343</v>
      </c>
      <c r="BN28" s="67">
        <v>122672.40000000001</v>
      </c>
      <c r="BO28" s="68">
        <v>133580.44</v>
      </c>
      <c r="BP28" s="910">
        <v>10908.040000000003</v>
      </c>
      <c r="BQ28" s="296">
        <v>8.8920083083073226E-2</v>
      </c>
      <c r="BR28" s="176">
        <v>0.37439487060678711</v>
      </c>
      <c r="BS28" s="175">
        <v>0.3669042875445635</v>
      </c>
      <c r="BT28" s="67">
        <v>104164.37999999999</v>
      </c>
      <c r="BU28" s="70">
        <v>106595.82999999997</v>
      </c>
      <c r="BV28" s="910">
        <v>2431.4499999999971</v>
      </c>
      <c r="BW28" s="178">
        <v>2.3342432413076167E-2</v>
      </c>
      <c r="BX28" s="176">
        <v>0.35009968985416051</v>
      </c>
      <c r="BY28" s="175">
        <v>0.34214889079078892</v>
      </c>
      <c r="BZ28" s="67">
        <v>-0.28000000000000003</v>
      </c>
      <c r="CA28" s="68">
        <v>-62.97</v>
      </c>
      <c r="CB28" s="910">
        <v>-62.690000000000005</v>
      </c>
      <c r="CC28" s="296">
        <v>-223.89285714285711</v>
      </c>
      <c r="CD28" s="176">
        <v>-9.4108862510548197E-7</v>
      </c>
      <c r="CE28" s="175">
        <v>-2.0211968566777877E-4</v>
      </c>
      <c r="CF28" s="67">
        <v>23695.08</v>
      </c>
      <c r="CG28" s="70">
        <v>26939.829999999994</v>
      </c>
      <c r="CH28" s="910">
        <v>3244.75</v>
      </c>
      <c r="CI28" s="296">
        <v>0.13693771027571935</v>
      </c>
      <c r="CJ28" s="176">
        <v>7.9639893782015719E-2</v>
      </c>
      <c r="CK28" s="175">
        <v>8.6470858687365343E-2</v>
      </c>
      <c r="CL28" s="67">
        <v>76803.590000000011</v>
      </c>
      <c r="CM28" s="68">
        <v>93408.209999999992</v>
      </c>
      <c r="CN28" s="910">
        <v>16604.620000000003</v>
      </c>
      <c r="CO28" s="296">
        <v>0.21619588355179722</v>
      </c>
      <c r="CP28" s="176">
        <v>0.25813923184380411</v>
      </c>
      <c r="CQ28" s="175">
        <v>0.29981956557074591</v>
      </c>
      <c r="CR28" s="67">
        <v>-1180.5899999999997</v>
      </c>
      <c r="CS28" s="70">
        <v>458.49</v>
      </c>
      <c r="CT28" s="910">
        <v>1639.08</v>
      </c>
      <c r="CU28" s="296">
        <v>1.3883566691230658</v>
      </c>
      <c r="CV28" s="176">
        <v>-3.9679993568331445E-3</v>
      </c>
      <c r="CW28" s="175">
        <v>1.4716508604386198E-3</v>
      </c>
      <c r="CX28" s="67">
        <v>30220.689999999995</v>
      </c>
      <c r="CY28" s="70">
        <v>36165.71</v>
      </c>
      <c r="CZ28" s="910">
        <v>5945.02</v>
      </c>
      <c r="DA28" s="296">
        <v>0.19672019401277752</v>
      </c>
      <c r="DB28" s="176">
        <v>9.2233227051870037E-2</v>
      </c>
      <c r="DC28" s="175">
        <v>9.9336055945715526E-2</v>
      </c>
      <c r="DD28" s="176">
        <v>0.89842736360374043</v>
      </c>
      <c r="DE28" s="175">
        <v>0.88391621607810911</v>
      </c>
      <c r="DF28" s="294"/>
      <c r="DG28" s="295"/>
    </row>
    <row r="29" spans="1:111" ht="13.5" thickTop="1">
      <c r="A29" s="6"/>
      <c r="B29" s="5" t="s">
        <v>491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13"/>
      <c r="Y29" s="6"/>
      <c r="Z29" s="6"/>
      <c r="AA29" s="6"/>
      <c r="AB29" s="6"/>
      <c r="AC29" s="6"/>
      <c r="AD29" s="13"/>
      <c r="AE29" s="6"/>
      <c r="AF29" s="6"/>
      <c r="AG29" s="6"/>
      <c r="AH29" s="6"/>
      <c r="AI29" s="6"/>
      <c r="AJ29" s="11"/>
      <c r="AK29" s="7"/>
      <c r="AL29" s="7"/>
      <c r="AM29" s="7"/>
      <c r="AN29" s="11"/>
      <c r="AO29" s="7"/>
      <c r="AP29" s="11"/>
      <c r="AQ29" s="7"/>
      <c r="AR29" s="7"/>
      <c r="AS29" s="7"/>
      <c r="AT29" s="6"/>
      <c r="AU29" s="6"/>
      <c r="AV29" s="6"/>
      <c r="AW29" s="6"/>
      <c r="AX29" s="6"/>
      <c r="AY29" s="6"/>
      <c r="AZ29" s="6"/>
      <c r="BA29" s="6"/>
      <c r="BB29" s="13"/>
      <c r="BC29" s="6"/>
      <c r="BD29" s="6"/>
      <c r="BE29" s="6"/>
      <c r="BF29" s="6"/>
      <c r="BG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13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1" ht="15">
      <c r="AJ30" s="46"/>
      <c r="AK30" s="47"/>
      <c r="AL30" s="47"/>
      <c r="AM30" s="47"/>
      <c r="AN30" s="46"/>
      <c r="AT30" s="39"/>
      <c r="AU30" s="39"/>
      <c r="AV30" s="39"/>
      <c r="AW30" s="39"/>
      <c r="AX30" s="39"/>
      <c r="AY30" s="39"/>
      <c r="DF30" s="297"/>
      <c r="DG30" s="297"/>
    </row>
    <row r="31" spans="1:111" ht="15">
      <c r="AJ31" s="46"/>
      <c r="AK31" s="47"/>
      <c r="AL31" s="47"/>
      <c r="AM31" s="47"/>
      <c r="AN31" s="46"/>
      <c r="AT31" s="39"/>
      <c r="AU31" s="39"/>
      <c r="AV31" s="39"/>
      <c r="AW31" s="39"/>
      <c r="AX31" s="39"/>
      <c r="AY31" s="39"/>
      <c r="DF31" s="297"/>
      <c r="DG31" s="297"/>
    </row>
    <row r="32" spans="1:111">
      <c r="B32" s="39" t="s">
        <v>57</v>
      </c>
      <c r="X32" s="39" t="s">
        <v>58</v>
      </c>
      <c r="AJ32" s="47"/>
      <c r="AK32" s="46"/>
      <c r="AL32" s="46"/>
      <c r="AM32" s="46"/>
      <c r="AN32" s="47"/>
      <c r="AO32" s="46"/>
      <c r="AP32" s="47"/>
      <c r="AQ32" s="39"/>
      <c r="AR32" s="39"/>
      <c r="AS32" s="39"/>
      <c r="AT32" s="39"/>
      <c r="AU32" s="39"/>
      <c r="AV32" s="39"/>
      <c r="AW32" s="39"/>
      <c r="AX32" s="39"/>
      <c r="AY32" s="39"/>
      <c r="BB32" s="39" t="s">
        <v>67</v>
      </c>
      <c r="CL32" s="6" t="s">
        <v>416</v>
      </c>
    </row>
    <row r="33" spans="2:51">
      <c r="B33" s="39" t="s">
        <v>436</v>
      </c>
      <c r="X33" s="39" t="s">
        <v>60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</row>
    <row r="34" spans="2:51">
      <c r="B34" s="39" t="s">
        <v>435</v>
      </c>
      <c r="X34" s="39" t="s">
        <v>61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2:51">
      <c r="X35" s="39" t="s">
        <v>62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9" spans="2:51">
      <c r="C39" s="131"/>
      <c r="D39" s="131"/>
      <c r="E39" s="131"/>
      <c r="F39" s="131"/>
      <c r="G39" s="132"/>
      <c r="H39" s="131"/>
      <c r="I39" s="131"/>
      <c r="J39" s="131"/>
      <c r="K39" s="131"/>
    </row>
    <row r="40" spans="2:51">
      <c r="C40" s="131"/>
      <c r="D40" s="131"/>
      <c r="E40" s="131"/>
      <c r="F40" s="131"/>
      <c r="G40" s="132"/>
      <c r="H40" s="131"/>
      <c r="I40" s="131"/>
      <c r="J40" s="131"/>
      <c r="K40" s="131"/>
    </row>
    <row r="41" spans="2:51">
      <c r="C41" s="131"/>
      <c r="D41" s="131"/>
      <c r="E41" s="131"/>
      <c r="F41" s="131"/>
      <c r="G41" s="132"/>
      <c r="H41" s="131"/>
      <c r="I41" s="131"/>
      <c r="J41" s="131"/>
      <c r="K41" s="131"/>
    </row>
    <row r="42" spans="2:51">
      <c r="C42" s="131"/>
      <c r="D42" s="131"/>
      <c r="E42" s="131"/>
      <c r="F42" s="131"/>
      <c r="G42" s="132"/>
      <c r="H42" s="131"/>
      <c r="I42" s="131"/>
      <c r="J42" s="131"/>
      <c r="K42" s="131"/>
    </row>
    <row r="43" spans="2:51">
      <c r="C43" s="131"/>
      <c r="D43" s="131"/>
      <c r="E43" s="131"/>
      <c r="F43" s="131"/>
      <c r="G43" s="132"/>
      <c r="H43" s="131"/>
      <c r="I43" s="131"/>
      <c r="J43" s="131"/>
      <c r="K43" s="131"/>
    </row>
    <row r="44" spans="2:51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2:51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2:51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2:51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2:51">
      <c r="C48" s="131"/>
      <c r="D48" s="131"/>
      <c r="E48" s="131"/>
      <c r="F48" s="131"/>
      <c r="G48" s="132"/>
      <c r="H48" s="131"/>
      <c r="I48" s="131"/>
      <c r="J48" s="131"/>
      <c r="K48" s="131"/>
    </row>
    <row r="49" spans="2:109">
      <c r="C49" s="131"/>
      <c r="D49" s="131"/>
      <c r="E49" s="131"/>
      <c r="F49" s="131"/>
      <c r="G49" s="132"/>
      <c r="H49" s="131"/>
      <c r="I49" s="131"/>
      <c r="J49" s="131"/>
      <c r="K49" s="131"/>
    </row>
    <row r="50" spans="2:109">
      <c r="C50" s="131"/>
      <c r="D50" s="131"/>
      <c r="E50" s="131"/>
      <c r="F50" s="131"/>
      <c r="G50" s="132"/>
      <c r="H50" s="131"/>
      <c r="I50" s="131"/>
      <c r="J50" s="131"/>
      <c r="K50" s="131"/>
    </row>
    <row r="51" spans="2:109">
      <c r="C51" s="131"/>
      <c r="D51" s="131"/>
      <c r="E51" s="131"/>
      <c r="F51" s="131"/>
      <c r="G51" s="132"/>
      <c r="H51" s="131"/>
      <c r="I51" s="131"/>
      <c r="J51" s="131"/>
      <c r="K51" s="131"/>
    </row>
    <row r="52" spans="2:109">
      <c r="C52" s="131"/>
      <c r="D52" s="131"/>
      <c r="E52" s="131"/>
      <c r="F52" s="131"/>
      <c r="G52" s="132"/>
      <c r="H52" s="131"/>
      <c r="I52" s="131"/>
      <c r="J52" s="131"/>
      <c r="K52" s="131"/>
    </row>
    <row r="53" spans="2:109">
      <c r="C53" s="131"/>
      <c r="D53" s="131"/>
      <c r="E53" s="131"/>
      <c r="F53" s="131"/>
      <c r="G53" s="132"/>
      <c r="H53" s="131"/>
      <c r="I53" s="131"/>
      <c r="J53" s="131"/>
      <c r="K53" s="131"/>
    </row>
    <row r="54" spans="2:109">
      <c r="C54" s="131"/>
      <c r="D54" s="131"/>
      <c r="E54" s="131"/>
      <c r="F54" s="131"/>
      <c r="G54" s="132"/>
      <c r="H54" s="131"/>
      <c r="I54" s="131"/>
      <c r="J54" s="131"/>
      <c r="K54" s="131"/>
    </row>
    <row r="55" spans="2:109">
      <c r="C55" s="131"/>
      <c r="D55" s="131"/>
      <c r="E55" s="131"/>
      <c r="F55" s="131"/>
      <c r="G55" s="132"/>
      <c r="H55" s="131"/>
      <c r="I55" s="131"/>
      <c r="J55" s="131"/>
      <c r="K55" s="131"/>
    </row>
    <row r="56" spans="2:109">
      <c r="C56" s="131"/>
      <c r="D56" s="131"/>
      <c r="E56" s="131"/>
      <c r="F56" s="131"/>
      <c r="G56" s="132"/>
      <c r="H56" s="131"/>
      <c r="I56" s="131"/>
      <c r="J56" s="131"/>
      <c r="K56" s="131"/>
    </row>
    <row r="57" spans="2:109">
      <c r="B57" s="6"/>
      <c r="C57" s="131"/>
      <c r="D57" s="131"/>
      <c r="E57" s="131"/>
      <c r="F57" s="131"/>
      <c r="G57" s="132"/>
      <c r="H57" s="131"/>
      <c r="I57" s="131"/>
      <c r="J57" s="131"/>
      <c r="K57" s="131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2:109">
      <c r="B58" s="6"/>
      <c r="C58" s="131"/>
      <c r="D58" s="131"/>
      <c r="E58" s="131"/>
      <c r="F58" s="131"/>
      <c r="G58" s="132"/>
      <c r="H58" s="131"/>
      <c r="I58" s="131"/>
      <c r="J58" s="131"/>
      <c r="K58" s="131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2:109">
      <c r="B59" s="6"/>
      <c r="C59" s="131"/>
      <c r="D59" s="131"/>
      <c r="E59" s="131"/>
      <c r="F59" s="131"/>
      <c r="G59" s="132"/>
      <c r="H59" s="131"/>
      <c r="I59" s="131"/>
      <c r="J59" s="131"/>
      <c r="K59" s="131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2:109">
      <c r="B60" s="6"/>
      <c r="C60" s="131"/>
      <c r="D60" s="131"/>
      <c r="E60" s="131"/>
      <c r="F60" s="131"/>
      <c r="G60" s="132"/>
      <c r="H60" s="131"/>
      <c r="I60" s="131"/>
      <c r="J60" s="131"/>
      <c r="K60" s="131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</row>
    <row r="61" spans="2:109">
      <c r="B61" s="6"/>
      <c r="C61" s="131"/>
      <c r="D61" s="131"/>
      <c r="E61" s="131"/>
      <c r="F61" s="131"/>
      <c r="G61" s="132"/>
      <c r="H61" s="131"/>
      <c r="I61" s="131"/>
      <c r="J61" s="131"/>
      <c r="K61" s="131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</row>
    <row r="62" spans="2:109">
      <c r="B62" s="6"/>
      <c r="C62" s="131"/>
      <c r="D62" s="131"/>
      <c r="E62" s="131"/>
      <c r="F62" s="131"/>
      <c r="G62" s="132"/>
      <c r="H62" s="131"/>
      <c r="I62" s="131"/>
      <c r="J62" s="131"/>
      <c r="K62" s="131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2:109">
      <c r="B63" s="6"/>
      <c r="C63" s="131"/>
      <c r="D63" s="131"/>
      <c r="E63" s="131"/>
      <c r="F63" s="131"/>
      <c r="G63" s="131"/>
      <c r="H63" s="131"/>
      <c r="I63" s="131"/>
      <c r="J63" s="131"/>
      <c r="K63" s="131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2:109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1:109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</row>
    <row r="66" spans="1:109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</row>
    <row r="67" spans="1:109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</row>
    <row r="68" spans="1:109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</row>
    <row r="69" spans="1:10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</row>
    <row r="70" spans="1:109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</row>
    <row r="71" spans="1:109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</row>
    <row r="72" spans="1:109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55761-53E9-471F-B176-BC8A81AC5376}">
  <sheetPr>
    <tabColor theme="8" tint="0.79998168889431442"/>
  </sheetPr>
  <dimension ref="A1:DL62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459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459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459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459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52" customFormat="1" ht="19.5" customHeight="1">
      <c r="A10" s="988" t="s">
        <v>28</v>
      </c>
      <c r="B10" s="428">
        <v>1503.73</v>
      </c>
      <c r="C10" s="429">
        <v>2941.11</v>
      </c>
      <c r="D10" s="749">
        <v>1437.38</v>
      </c>
      <c r="E10" s="388">
        <v>0.95587638738337344</v>
      </c>
      <c r="F10" s="428">
        <v>85.56</v>
      </c>
      <c r="G10" s="750">
        <v>242.93</v>
      </c>
      <c r="H10" s="749">
        <v>157.37</v>
      </c>
      <c r="I10" s="442">
        <v>1.8392940626460963</v>
      </c>
      <c r="J10" s="669">
        <v>5.6898512365916754E-2</v>
      </c>
      <c r="K10" s="670">
        <v>8.2598066716307789E-2</v>
      </c>
      <c r="L10" s="428">
        <v>113.14</v>
      </c>
      <c r="M10" s="750">
        <v>-45.49</v>
      </c>
      <c r="N10" s="749">
        <v>-158.63</v>
      </c>
      <c r="O10" s="442">
        <v>-1.4020682340463142</v>
      </c>
      <c r="P10" s="669">
        <v>1.3223468910705938</v>
      </c>
      <c r="Q10" s="670">
        <v>-0.18725558802947351</v>
      </c>
      <c r="R10" s="428">
        <v>-27.58</v>
      </c>
      <c r="S10" s="750">
        <v>288.42</v>
      </c>
      <c r="T10" s="749">
        <v>316</v>
      </c>
      <c r="U10" s="442">
        <v>11.457577955039884</v>
      </c>
      <c r="V10" s="669">
        <v>-0.32234689107059372</v>
      </c>
      <c r="W10" s="670">
        <v>1.1872555880294735</v>
      </c>
      <c r="X10" s="428">
        <v>0</v>
      </c>
      <c r="Y10" s="429">
        <v>0</v>
      </c>
      <c r="Z10" s="749">
        <v>0</v>
      </c>
      <c r="AA10" s="442">
        <v>0</v>
      </c>
      <c r="AB10" s="669">
        <v>0</v>
      </c>
      <c r="AC10" s="670">
        <v>0</v>
      </c>
      <c r="AD10" s="428">
        <v>-27.58</v>
      </c>
      <c r="AE10" s="429">
        <v>288.42</v>
      </c>
      <c r="AF10" s="749">
        <v>316</v>
      </c>
      <c r="AG10" s="442">
        <v>11.457577955039884</v>
      </c>
      <c r="AH10" s="669">
        <v>-0.32234689107059372</v>
      </c>
      <c r="AI10" s="670">
        <v>1.1872555880294735</v>
      </c>
      <c r="AJ10" s="428">
        <v>0</v>
      </c>
      <c r="AK10" s="750">
        <v>0</v>
      </c>
      <c r="AL10" s="749">
        <v>0</v>
      </c>
      <c r="AM10" s="442">
        <v>0</v>
      </c>
      <c r="AN10" s="669">
        <v>0</v>
      </c>
      <c r="AO10" s="670">
        <v>0</v>
      </c>
      <c r="AP10" s="428">
        <v>0</v>
      </c>
      <c r="AQ10" s="429">
        <v>0</v>
      </c>
      <c r="AR10" s="749">
        <v>0</v>
      </c>
      <c r="AS10" s="442">
        <v>0</v>
      </c>
      <c r="AT10" s="669">
        <v>0</v>
      </c>
      <c r="AU10" s="670">
        <v>0</v>
      </c>
      <c r="AV10" s="428">
        <v>2.36</v>
      </c>
      <c r="AW10" s="750">
        <v>-12.18</v>
      </c>
      <c r="AX10" s="749">
        <v>-14.54</v>
      </c>
      <c r="AY10" s="442">
        <v>-6.1610169491525424</v>
      </c>
      <c r="AZ10" s="669" t="s">
        <v>488</v>
      </c>
      <c r="BA10" s="670" t="s">
        <v>488</v>
      </c>
      <c r="BB10" s="428">
        <v>2.36</v>
      </c>
      <c r="BC10" s="429">
        <v>-12.18</v>
      </c>
      <c r="BD10" s="749">
        <v>-14.54</v>
      </c>
      <c r="BE10" s="442">
        <v>-6.1610169491525424</v>
      </c>
      <c r="BF10" s="669" t="s">
        <v>488</v>
      </c>
      <c r="BG10" s="670">
        <v>-4.2230081131682959E-2</v>
      </c>
      <c r="BH10" s="428">
        <v>2.36</v>
      </c>
      <c r="BI10" s="429">
        <v>-12.18</v>
      </c>
      <c r="BJ10" s="749">
        <v>-14.54</v>
      </c>
      <c r="BK10" s="442">
        <v>-6.1610169491525424</v>
      </c>
      <c r="BL10" s="669" t="s">
        <v>488</v>
      </c>
      <c r="BM10" s="670">
        <v>-4.2230081131682959E-2</v>
      </c>
      <c r="BN10" s="428">
        <v>112.78</v>
      </c>
      <c r="BO10" s="429">
        <v>185.94</v>
      </c>
      <c r="BP10" s="749">
        <v>73.16</v>
      </c>
      <c r="BQ10" s="442">
        <v>0.64869657740734166</v>
      </c>
      <c r="BR10" s="669">
        <v>7.5000166253250247E-2</v>
      </c>
      <c r="BS10" s="751">
        <v>6.3221028795250767E-2</v>
      </c>
      <c r="BT10" s="428">
        <v>-13.21</v>
      </c>
      <c r="BU10" s="750">
        <v>-68.42</v>
      </c>
      <c r="BV10" s="749">
        <v>-55.21</v>
      </c>
      <c r="BW10" s="442">
        <v>-4.1794095382286143</v>
      </c>
      <c r="BX10" s="669" t="s">
        <v>488</v>
      </c>
      <c r="BY10" s="670">
        <v>-0.23722349351639968</v>
      </c>
      <c r="BZ10" s="428">
        <v>0</v>
      </c>
      <c r="CA10" s="429">
        <v>0</v>
      </c>
      <c r="CB10" s="749">
        <v>0</v>
      </c>
      <c r="CC10" s="442">
        <v>0</v>
      </c>
      <c r="CD10" s="669" t="s">
        <v>488</v>
      </c>
      <c r="CE10" s="751">
        <v>0</v>
      </c>
      <c r="CF10" s="1067">
        <v>41.93</v>
      </c>
      <c r="CG10" s="1068">
        <v>0</v>
      </c>
      <c r="CH10" s="749">
        <v>-41.93</v>
      </c>
      <c r="CI10" s="442">
        <v>-1</v>
      </c>
      <c r="CJ10" s="669" t="s">
        <v>488</v>
      </c>
      <c r="CK10" s="670">
        <v>0</v>
      </c>
      <c r="CL10" s="428">
        <v>21.26</v>
      </c>
      <c r="CM10" s="429">
        <v>18.07</v>
      </c>
      <c r="CN10" s="749">
        <v>-3.1900000000000013</v>
      </c>
      <c r="CO10" s="442">
        <v>-0.15004703668861716</v>
      </c>
      <c r="CP10" s="669" t="s">
        <v>488</v>
      </c>
      <c r="CQ10" s="751">
        <v>6.2651688509812078E-2</v>
      </c>
      <c r="CR10" s="1067">
        <v>0.02</v>
      </c>
      <c r="CS10" s="1068">
        <v>0.41</v>
      </c>
      <c r="CT10" s="749">
        <v>0.38999999999999996</v>
      </c>
      <c r="CU10" s="442">
        <v>19.499999999999996</v>
      </c>
      <c r="CV10" s="669" t="s">
        <v>488</v>
      </c>
      <c r="CW10" s="751">
        <v>1.4215380348103458E-3</v>
      </c>
      <c r="CX10" s="428">
        <v>-79.95</v>
      </c>
      <c r="CY10" s="750">
        <v>350.54</v>
      </c>
      <c r="CZ10" s="749">
        <v>430.49</v>
      </c>
      <c r="DA10" s="442">
        <v>5.3844903064415259</v>
      </c>
      <c r="DB10" s="669">
        <v>-5.3167789430283365E-2</v>
      </c>
      <c r="DC10" s="751">
        <v>0.1191862936102356</v>
      </c>
      <c r="DD10" s="849">
        <v>-1.8988397389412619</v>
      </c>
      <c r="DE10" s="848">
        <v>-0.21538034810346021</v>
      </c>
    </row>
    <row r="11" spans="1:116" s="752" customFormat="1" ht="19.5" customHeight="1">
      <c r="A11" s="988" t="s">
        <v>23</v>
      </c>
      <c r="B11" s="428">
        <v>1150.3499999999999</v>
      </c>
      <c r="C11" s="429">
        <v>1713.12</v>
      </c>
      <c r="D11" s="753">
        <v>562.77</v>
      </c>
      <c r="E11" s="388">
        <v>0.4892163254661625</v>
      </c>
      <c r="F11" s="428">
        <v>142.22999999999999</v>
      </c>
      <c r="G11" s="750">
        <v>143.38</v>
      </c>
      <c r="H11" s="753">
        <v>1.1500000000000057</v>
      </c>
      <c r="I11" s="404">
        <v>8.0854953244744836E-3</v>
      </c>
      <c r="J11" s="671">
        <v>0.12364063111227018</v>
      </c>
      <c r="K11" s="670">
        <v>8.3695246100681797E-2</v>
      </c>
      <c r="L11" s="428">
        <v>0</v>
      </c>
      <c r="M11" s="750">
        <v>0</v>
      </c>
      <c r="N11" s="753">
        <v>0</v>
      </c>
      <c r="O11" s="404">
        <v>0</v>
      </c>
      <c r="P11" s="671">
        <v>0</v>
      </c>
      <c r="Q11" s="670">
        <v>0</v>
      </c>
      <c r="R11" s="428">
        <v>142.22999999999999</v>
      </c>
      <c r="S11" s="750">
        <v>143.38</v>
      </c>
      <c r="T11" s="753">
        <v>1.1500000000000057</v>
      </c>
      <c r="U11" s="404">
        <v>8.0854953244744836E-3</v>
      </c>
      <c r="V11" s="743">
        <v>1</v>
      </c>
      <c r="W11" s="670">
        <v>1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142.22999999999999</v>
      </c>
      <c r="AE11" s="429">
        <v>143.38</v>
      </c>
      <c r="AF11" s="753">
        <v>1.1500000000000057</v>
      </c>
      <c r="AG11" s="404">
        <v>8.0854953244744836E-3</v>
      </c>
      <c r="AH11" s="671">
        <v>1</v>
      </c>
      <c r="AI11" s="670">
        <v>1</v>
      </c>
      <c r="AJ11" s="428">
        <v>0</v>
      </c>
      <c r="AK11" s="750">
        <v>0</v>
      </c>
      <c r="AL11" s="753">
        <v>0</v>
      </c>
      <c r="AM11" s="404">
        <v>0</v>
      </c>
      <c r="AN11" s="671">
        <v>0</v>
      </c>
      <c r="AO11" s="670">
        <v>0</v>
      </c>
      <c r="AP11" s="428">
        <v>0</v>
      </c>
      <c r="AQ11" s="429">
        <v>0</v>
      </c>
      <c r="AR11" s="753">
        <v>0</v>
      </c>
      <c r="AS11" s="404">
        <v>0</v>
      </c>
      <c r="AT11" s="671">
        <v>0</v>
      </c>
      <c r="AU11" s="670">
        <v>0</v>
      </c>
      <c r="AV11" s="428">
        <v>0</v>
      </c>
      <c r="AW11" s="750">
        <v>28.26</v>
      </c>
      <c r="AX11" s="753">
        <v>28.26</v>
      </c>
      <c r="AY11" s="404" t="s">
        <v>490</v>
      </c>
      <c r="AZ11" s="671" t="s">
        <v>488</v>
      </c>
      <c r="BA11" s="670" t="s">
        <v>488</v>
      </c>
      <c r="BB11" s="428">
        <v>0</v>
      </c>
      <c r="BC11" s="429">
        <v>28.26</v>
      </c>
      <c r="BD11" s="753">
        <v>28.26</v>
      </c>
      <c r="BE11" s="404" t="s">
        <v>490</v>
      </c>
      <c r="BF11" s="671">
        <v>0</v>
      </c>
      <c r="BG11" s="670">
        <v>0.19709861905426143</v>
      </c>
      <c r="BH11" s="428">
        <v>0</v>
      </c>
      <c r="BI11" s="429">
        <v>28.26</v>
      </c>
      <c r="BJ11" s="753">
        <v>28.26</v>
      </c>
      <c r="BK11" s="404" t="s">
        <v>490</v>
      </c>
      <c r="BL11" s="671">
        <v>0</v>
      </c>
      <c r="BM11" s="670">
        <v>0.19709861905426143</v>
      </c>
      <c r="BN11" s="428">
        <v>184.04</v>
      </c>
      <c r="BO11" s="429">
        <v>305.19</v>
      </c>
      <c r="BP11" s="753">
        <v>121.15</v>
      </c>
      <c r="BQ11" s="404">
        <v>0.65828080851988702</v>
      </c>
      <c r="BR11" s="671">
        <v>0.15998609118963794</v>
      </c>
      <c r="BS11" s="670">
        <v>0.17814864107593165</v>
      </c>
      <c r="BT11" s="428">
        <v>-87.58</v>
      </c>
      <c r="BU11" s="750">
        <v>-111.83</v>
      </c>
      <c r="BV11" s="753">
        <v>-24.25</v>
      </c>
      <c r="BW11" s="404">
        <v>-0.2768897008449418</v>
      </c>
      <c r="BX11" s="671">
        <v>-0.61576320044997546</v>
      </c>
      <c r="BY11" s="670">
        <v>-0.77995536337006555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44.49</v>
      </c>
      <c r="CG11" s="750">
        <v>87.54</v>
      </c>
      <c r="CH11" s="753">
        <v>43.050000000000004</v>
      </c>
      <c r="CI11" s="404">
        <v>0.96763317599460563</v>
      </c>
      <c r="CJ11" s="671">
        <v>0.31280320607466783</v>
      </c>
      <c r="CK11" s="670">
        <v>0.6105454038220115</v>
      </c>
      <c r="CL11" s="428">
        <v>32.700000000000003</v>
      </c>
      <c r="CM11" s="429">
        <v>55.27</v>
      </c>
      <c r="CN11" s="753">
        <v>22.57</v>
      </c>
      <c r="CO11" s="404">
        <v>0.69021406727828738</v>
      </c>
      <c r="CP11" s="671">
        <v>0.22990930183505592</v>
      </c>
      <c r="CQ11" s="670">
        <v>0.38547914632445252</v>
      </c>
      <c r="CR11" s="428">
        <v>24.55</v>
      </c>
      <c r="CS11" s="750">
        <v>1.93</v>
      </c>
      <c r="CT11" s="753">
        <v>-22.62</v>
      </c>
      <c r="CU11" s="404">
        <v>-0.92138492871690425</v>
      </c>
      <c r="CV11" s="671">
        <v>0.17260774801378051</v>
      </c>
      <c r="CW11" s="670">
        <v>1.3460733714604548E-2</v>
      </c>
      <c r="CX11" s="428">
        <v>128.07</v>
      </c>
      <c r="CY11" s="750">
        <v>82.2</v>
      </c>
      <c r="CZ11" s="753">
        <v>-45.86999999999999</v>
      </c>
      <c r="DA11" s="404">
        <v>-0.35816350433356753</v>
      </c>
      <c r="DB11" s="671">
        <v>0.11133133394184379</v>
      </c>
      <c r="DC11" s="670">
        <v>4.7982628187167281E-2</v>
      </c>
      <c r="DD11" s="853">
        <v>9.9557055473528805E-2</v>
      </c>
      <c r="DE11" s="848">
        <v>0.42662853954526436</v>
      </c>
    </row>
    <row r="12" spans="1:116" s="752" customFormat="1" ht="19.5" customHeight="1">
      <c r="A12" s="988" t="s">
        <v>24</v>
      </c>
      <c r="B12" s="428">
        <v>795.84</v>
      </c>
      <c r="C12" s="429">
        <v>1424.14</v>
      </c>
      <c r="D12" s="753">
        <v>628.30000000000007</v>
      </c>
      <c r="E12" s="388">
        <v>0.78948029754724569</v>
      </c>
      <c r="F12" s="428">
        <v>79.58</v>
      </c>
      <c r="G12" s="750">
        <v>129.88999999999999</v>
      </c>
      <c r="H12" s="753">
        <v>50.309999999999988</v>
      </c>
      <c r="I12" s="404">
        <v>0.63219401859763746</v>
      </c>
      <c r="J12" s="671">
        <v>9.9994973864093284E-2</v>
      </c>
      <c r="K12" s="670">
        <v>9.1205920766216794E-2</v>
      </c>
      <c r="L12" s="428">
        <v>58.53</v>
      </c>
      <c r="M12" s="750">
        <v>89.14</v>
      </c>
      <c r="N12" s="753">
        <v>30.61</v>
      </c>
      <c r="O12" s="404">
        <v>0.52297966854604472</v>
      </c>
      <c r="P12" s="671">
        <v>0.73548630309122898</v>
      </c>
      <c r="Q12" s="670">
        <v>0.68627300023096471</v>
      </c>
      <c r="R12" s="428">
        <v>21.06</v>
      </c>
      <c r="S12" s="750">
        <v>40.75</v>
      </c>
      <c r="T12" s="753">
        <v>19.690000000000001</v>
      </c>
      <c r="U12" s="404">
        <v>0.93494776828110171</v>
      </c>
      <c r="V12" s="743">
        <v>0.2646393566222669</v>
      </c>
      <c r="W12" s="670">
        <v>0.3137269997690354</v>
      </c>
      <c r="X12" s="428">
        <v>0</v>
      </c>
      <c r="Y12" s="429">
        <v>0</v>
      </c>
      <c r="Z12" s="753">
        <v>0</v>
      </c>
      <c r="AA12" s="404">
        <v>0</v>
      </c>
      <c r="AB12" s="671">
        <v>0</v>
      </c>
      <c r="AC12" s="670">
        <v>0</v>
      </c>
      <c r="AD12" s="428">
        <v>21.06</v>
      </c>
      <c r="AE12" s="429">
        <v>40.75</v>
      </c>
      <c r="AF12" s="753">
        <v>19.690000000000001</v>
      </c>
      <c r="AG12" s="404">
        <v>0.93494776828110171</v>
      </c>
      <c r="AH12" s="671">
        <v>0.2646393566222669</v>
      </c>
      <c r="AI12" s="670">
        <v>0.3137269997690354</v>
      </c>
      <c r="AJ12" s="428">
        <v>0</v>
      </c>
      <c r="AK12" s="750">
        <v>0</v>
      </c>
      <c r="AL12" s="753">
        <v>0</v>
      </c>
      <c r="AM12" s="404">
        <v>0</v>
      </c>
      <c r="AN12" s="671">
        <v>0</v>
      </c>
      <c r="AO12" s="670">
        <v>0</v>
      </c>
      <c r="AP12" s="428">
        <v>0</v>
      </c>
      <c r="AQ12" s="429">
        <v>0</v>
      </c>
      <c r="AR12" s="753">
        <v>0</v>
      </c>
      <c r="AS12" s="404">
        <v>0</v>
      </c>
      <c r="AT12" s="671">
        <v>0</v>
      </c>
      <c r="AU12" s="670">
        <v>0</v>
      </c>
      <c r="AV12" s="428">
        <v>13.69</v>
      </c>
      <c r="AW12" s="750">
        <v>26.49</v>
      </c>
      <c r="AX12" s="753">
        <v>12.799999999999999</v>
      </c>
      <c r="AY12" s="404">
        <v>0.93498904309715114</v>
      </c>
      <c r="AZ12" s="671" t="s">
        <v>488</v>
      </c>
      <c r="BA12" s="670" t="s">
        <v>488</v>
      </c>
      <c r="BB12" s="428">
        <v>13.69</v>
      </c>
      <c r="BC12" s="429">
        <v>26.49</v>
      </c>
      <c r="BD12" s="753">
        <v>12.799999999999999</v>
      </c>
      <c r="BE12" s="404">
        <v>0.93498904309715114</v>
      </c>
      <c r="BF12" s="671">
        <v>0.65004748338081675</v>
      </c>
      <c r="BG12" s="670">
        <v>0.65006134969325147</v>
      </c>
      <c r="BH12" s="428">
        <v>13.69</v>
      </c>
      <c r="BI12" s="429">
        <v>26.49</v>
      </c>
      <c r="BJ12" s="753">
        <v>12.799999999999999</v>
      </c>
      <c r="BK12" s="404">
        <v>0.93498904309715114</v>
      </c>
      <c r="BL12" s="671">
        <v>0.65004748338081675</v>
      </c>
      <c r="BM12" s="670">
        <v>0.65006134969325147</v>
      </c>
      <c r="BN12" s="428">
        <v>59.76</v>
      </c>
      <c r="BO12" s="429">
        <v>147.62</v>
      </c>
      <c r="BP12" s="753">
        <v>87.860000000000014</v>
      </c>
      <c r="BQ12" s="404">
        <v>1.4702141900937085</v>
      </c>
      <c r="BR12" s="671">
        <v>7.5090470446320862E-2</v>
      </c>
      <c r="BS12" s="670">
        <v>0.10365553948347775</v>
      </c>
      <c r="BT12" s="428">
        <v>41.68</v>
      </c>
      <c r="BU12" s="750">
        <v>86.22</v>
      </c>
      <c r="BV12" s="753">
        <v>44.54</v>
      </c>
      <c r="BW12" s="404">
        <v>1.0686180422264875</v>
      </c>
      <c r="BX12" s="671">
        <v>1.979107312440646</v>
      </c>
      <c r="BY12" s="670">
        <v>2.1158282208588957</v>
      </c>
      <c r="BZ12" s="428">
        <v>0</v>
      </c>
      <c r="CA12" s="429">
        <v>-0.01</v>
      </c>
      <c r="CB12" s="753">
        <v>-0.01</v>
      </c>
      <c r="CC12" s="404" t="s">
        <v>490</v>
      </c>
      <c r="CD12" s="671">
        <v>0</v>
      </c>
      <c r="CE12" s="670">
        <v>-2.4539877300613498E-4</v>
      </c>
      <c r="CF12" s="428">
        <v>0</v>
      </c>
      <c r="CG12" s="750">
        <v>13.57</v>
      </c>
      <c r="CH12" s="753">
        <v>13.57</v>
      </c>
      <c r="CI12" s="404" t="s">
        <v>490</v>
      </c>
      <c r="CJ12" s="671">
        <v>0</v>
      </c>
      <c r="CK12" s="670">
        <v>0.33300613496932518</v>
      </c>
      <c r="CL12" s="428">
        <v>1.1599999999999999</v>
      </c>
      <c r="CM12" s="429">
        <v>35.659999999999997</v>
      </c>
      <c r="CN12" s="753">
        <v>34.5</v>
      </c>
      <c r="CO12" s="404">
        <v>29.741379310344829</v>
      </c>
      <c r="CP12" s="671">
        <v>5.5080721747388414E-2</v>
      </c>
      <c r="CQ12" s="670">
        <v>0.87509202453987722</v>
      </c>
      <c r="CR12" s="428">
        <v>-4.53</v>
      </c>
      <c r="CS12" s="750">
        <v>0.3</v>
      </c>
      <c r="CT12" s="753">
        <v>4.83</v>
      </c>
      <c r="CU12" s="404">
        <v>1.0662251655629138</v>
      </c>
      <c r="CV12" s="671">
        <v>-0.21509971509971512</v>
      </c>
      <c r="CW12" s="670">
        <v>7.3619631901840491E-3</v>
      </c>
      <c r="CX12" s="428">
        <v>-30.95</v>
      </c>
      <c r="CY12" s="750">
        <v>-121.49</v>
      </c>
      <c r="CZ12" s="753">
        <v>-90.539999999999992</v>
      </c>
      <c r="DA12" s="404">
        <v>-2.9253634894991922</v>
      </c>
      <c r="DB12" s="671">
        <v>-3.888972657820667E-2</v>
      </c>
      <c r="DC12" s="670">
        <v>-8.5307624250424804E-2</v>
      </c>
      <c r="DD12" s="853">
        <v>2.4696106362773032</v>
      </c>
      <c r="DE12" s="848">
        <v>3.9813496932515338</v>
      </c>
    </row>
    <row r="13" spans="1:116" s="752" customFormat="1" ht="19.5" customHeight="1" thickBot="1">
      <c r="A13" s="988" t="s">
        <v>290</v>
      </c>
      <c r="B13" s="428">
        <v>40.450000000000003</v>
      </c>
      <c r="C13" s="429">
        <v>329.41</v>
      </c>
      <c r="D13" s="753">
        <v>288.96000000000004</v>
      </c>
      <c r="E13" s="388">
        <v>7.143634116192831</v>
      </c>
      <c r="F13" s="428">
        <v>2.02</v>
      </c>
      <c r="G13" s="750">
        <v>25.85</v>
      </c>
      <c r="H13" s="753">
        <v>23.830000000000002</v>
      </c>
      <c r="I13" s="404">
        <v>11.797029702970297</v>
      </c>
      <c r="J13" s="671">
        <v>4.9938195302843012E-2</v>
      </c>
      <c r="K13" s="670">
        <v>7.8473634680185783E-2</v>
      </c>
      <c r="L13" s="428">
        <v>0</v>
      </c>
      <c r="M13" s="750">
        <v>0</v>
      </c>
      <c r="N13" s="753">
        <v>0</v>
      </c>
      <c r="O13" s="404">
        <v>0</v>
      </c>
      <c r="P13" s="671">
        <v>0</v>
      </c>
      <c r="Q13" s="670">
        <v>0</v>
      </c>
      <c r="R13" s="428">
        <v>2.02</v>
      </c>
      <c r="S13" s="750">
        <v>25.85</v>
      </c>
      <c r="T13" s="753">
        <v>23.830000000000002</v>
      </c>
      <c r="U13" s="404">
        <v>11.797029702970297</v>
      </c>
      <c r="V13" s="743">
        <v>1</v>
      </c>
      <c r="W13" s="670">
        <v>1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2.02</v>
      </c>
      <c r="AE13" s="429">
        <v>25.85</v>
      </c>
      <c r="AF13" s="753">
        <v>23.830000000000002</v>
      </c>
      <c r="AG13" s="404">
        <v>11.797029702970297</v>
      </c>
      <c r="AH13" s="671">
        <v>1</v>
      </c>
      <c r="AI13" s="670">
        <v>1</v>
      </c>
      <c r="AJ13" s="428">
        <v>0</v>
      </c>
      <c r="AK13" s="750">
        <v>0</v>
      </c>
      <c r="AL13" s="753">
        <v>0</v>
      </c>
      <c r="AM13" s="404">
        <v>0</v>
      </c>
      <c r="AN13" s="671">
        <v>0</v>
      </c>
      <c r="AO13" s="670">
        <v>0</v>
      </c>
      <c r="AP13" s="428">
        <v>0</v>
      </c>
      <c r="AQ13" s="429">
        <v>0</v>
      </c>
      <c r="AR13" s="753">
        <v>0</v>
      </c>
      <c r="AS13" s="404">
        <v>0</v>
      </c>
      <c r="AT13" s="671">
        <v>0</v>
      </c>
      <c r="AU13" s="670">
        <v>0</v>
      </c>
      <c r="AV13" s="428">
        <v>0</v>
      </c>
      <c r="AW13" s="750">
        <v>0</v>
      </c>
      <c r="AX13" s="753">
        <v>0</v>
      </c>
      <c r="AY13" s="404">
        <v>0</v>
      </c>
      <c r="AZ13" s="671" t="s">
        <v>488</v>
      </c>
      <c r="BA13" s="670" t="s">
        <v>488</v>
      </c>
      <c r="BB13" s="428">
        <v>0</v>
      </c>
      <c r="BC13" s="429">
        <v>0</v>
      </c>
      <c r="BD13" s="753">
        <v>0</v>
      </c>
      <c r="BE13" s="404">
        <v>0</v>
      </c>
      <c r="BF13" s="671">
        <v>0</v>
      </c>
      <c r="BG13" s="670">
        <v>0</v>
      </c>
      <c r="BH13" s="428">
        <v>0</v>
      </c>
      <c r="BI13" s="429">
        <v>0</v>
      </c>
      <c r="BJ13" s="753">
        <v>0</v>
      </c>
      <c r="BK13" s="404">
        <v>0</v>
      </c>
      <c r="BL13" s="671">
        <v>0</v>
      </c>
      <c r="BM13" s="670">
        <v>0</v>
      </c>
      <c r="BN13" s="428">
        <v>6.07</v>
      </c>
      <c r="BO13" s="429">
        <v>35.15</v>
      </c>
      <c r="BP13" s="753">
        <v>29.08</v>
      </c>
      <c r="BQ13" s="404">
        <v>4.7907742998352552</v>
      </c>
      <c r="BR13" s="671">
        <v>0.15006180469715699</v>
      </c>
      <c r="BS13" s="670">
        <v>0.10670592878176131</v>
      </c>
      <c r="BT13" s="428">
        <v>-3.54</v>
      </c>
      <c r="BU13" s="750">
        <v>-40.51</v>
      </c>
      <c r="BV13" s="753">
        <v>-36.97</v>
      </c>
      <c r="BW13" s="404">
        <v>-10.443502824858756</v>
      </c>
      <c r="BX13" s="671">
        <v>-1.7524752475247525</v>
      </c>
      <c r="BY13" s="670">
        <v>-1.567117988394584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0</v>
      </c>
      <c r="CG13" s="750">
        <v>0</v>
      </c>
      <c r="CH13" s="753">
        <v>0</v>
      </c>
      <c r="CI13" s="404">
        <v>0</v>
      </c>
      <c r="CJ13" s="671">
        <v>0</v>
      </c>
      <c r="CK13" s="670">
        <v>0</v>
      </c>
      <c r="CL13" s="428">
        <v>0</v>
      </c>
      <c r="CM13" s="429">
        <v>0</v>
      </c>
      <c r="CN13" s="753">
        <v>0</v>
      </c>
      <c r="CO13" s="404">
        <v>0</v>
      </c>
      <c r="CP13" s="671">
        <v>0</v>
      </c>
      <c r="CQ13" s="670">
        <v>0</v>
      </c>
      <c r="CR13" s="428">
        <v>0</v>
      </c>
      <c r="CS13" s="750">
        <v>35.479999999999997</v>
      </c>
      <c r="CT13" s="753">
        <v>35.479999999999997</v>
      </c>
      <c r="CU13" s="404" t="s">
        <v>490</v>
      </c>
      <c r="CV13" s="671">
        <v>0</v>
      </c>
      <c r="CW13" s="670">
        <v>1.3725338491295935</v>
      </c>
      <c r="CX13" s="428">
        <v>5.56</v>
      </c>
      <c r="CY13" s="750">
        <v>30.88</v>
      </c>
      <c r="CZ13" s="753">
        <v>25.32</v>
      </c>
      <c r="DA13" s="404">
        <v>4.5539568345323742</v>
      </c>
      <c r="DB13" s="671">
        <v>0.13745364647713224</v>
      </c>
      <c r="DC13" s="670">
        <v>9.3743359339425028E-2</v>
      </c>
      <c r="DD13" s="853">
        <v>-1.7524752475247525</v>
      </c>
      <c r="DE13" s="848">
        <v>-0.19458413926499032</v>
      </c>
    </row>
    <row r="14" spans="1:116" s="3" customFormat="1" ht="24" customHeight="1" thickTop="1" thickBot="1">
      <c r="A14" s="24" t="s">
        <v>9</v>
      </c>
      <c r="B14" s="25">
        <v>3490.37</v>
      </c>
      <c r="C14" s="26">
        <v>6407.78</v>
      </c>
      <c r="D14" s="910">
        <v>2917.4100000000003</v>
      </c>
      <c r="E14" s="260">
        <v>0.83584548343012344</v>
      </c>
      <c r="F14" s="25">
        <v>309.39</v>
      </c>
      <c r="G14" s="32">
        <v>542.04999999999995</v>
      </c>
      <c r="H14" s="910">
        <v>232.66000000000003</v>
      </c>
      <c r="I14" s="178">
        <v>0.75199586282685282</v>
      </c>
      <c r="J14" s="177">
        <v>8.8641032326085778E-2</v>
      </c>
      <c r="K14" s="175">
        <v>8.4592479766783496E-2</v>
      </c>
      <c r="L14" s="67">
        <v>171.67000000000002</v>
      </c>
      <c r="M14" s="68">
        <v>43.65</v>
      </c>
      <c r="N14" s="910">
        <v>-128.01999999999998</v>
      </c>
      <c r="O14" s="296">
        <v>-0.74573309256130949</v>
      </c>
      <c r="P14" s="177">
        <v>0.55486602669769558</v>
      </c>
      <c r="Q14" s="175">
        <v>8.0527626602711927E-2</v>
      </c>
      <c r="R14" s="67">
        <v>137.72999999999999</v>
      </c>
      <c r="S14" s="70">
        <v>498.40000000000003</v>
      </c>
      <c r="T14" s="910">
        <v>360.67</v>
      </c>
      <c r="U14" s="178">
        <v>2.6186742176722579</v>
      </c>
      <c r="V14" s="177">
        <v>0.4451662949675167</v>
      </c>
      <c r="W14" s="175">
        <v>0.91947237339728827</v>
      </c>
      <c r="X14" s="67">
        <v>0</v>
      </c>
      <c r="Y14" s="68">
        <v>0</v>
      </c>
      <c r="Z14" s="910">
        <v>0</v>
      </c>
      <c r="AA14" s="178">
        <v>0</v>
      </c>
      <c r="AB14" s="176">
        <v>0</v>
      </c>
      <c r="AC14" s="175">
        <v>0</v>
      </c>
      <c r="AD14" s="67">
        <v>137.72999999999999</v>
      </c>
      <c r="AE14" s="68">
        <v>498.40000000000003</v>
      </c>
      <c r="AF14" s="910">
        <v>360.67</v>
      </c>
      <c r="AG14" s="296">
        <v>2.6186742176722579</v>
      </c>
      <c r="AH14" s="176">
        <v>0.4451662949675167</v>
      </c>
      <c r="AI14" s="175">
        <v>0.91947237339728827</v>
      </c>
      <c r="AJ14" s="67">
        <v>0</v>
      </c>
      <c r="AK14" s="70">
        <v>0</v>
      </c>
      <c r="AL14" s="910">
        <v>0</v>
      </c>
      <c r="AM14" s="296">
        <v>0</v>
      </c>
      <c r="AN14" s="177">
        <v>0</v>
      </c>
      <c r="AO14" s="175">
        <v>0</v>
      </c>
      <c r="AP14" s="67">
        <v>0</v>
      </c>
      <c r="AQ14" s="68">
        <v>0</v>
      </c>
      <c r="AR14" s="910">
        <v>0</v>
      </c>
      <c r="AS14" s="178">
        <v>0</v>
      </c>
      <c r="AT14" s="176">
        <v>0</v>
      </c>
      <c r="AU14" s="175">
        <v>0</v>
      </c>
      <c r="AV14" s="67">
        <v>16.05</v>
      </c>
      <c r="AW14" s="70">
        <v>42.57</v>
      </c>
      <c r="AX14" s="910">
        <v>0</v>
      </c>
      <c r="AY14" s="178">
        <v>1.6523364485981307</v>
      </c>
      <c r="AZ14" s="176" t="s">
        <v>488</v>
      </c>
      <c r="BA14" s="175" t="s">
        <v>488</v>
      </c>
      <c r="BB14" s="67">
        <v>16.05</v>
      </c>
      <c r="BC14" s="68">
        <v>42.57</v>
      </c>
      <c r="BD14" s="910">
        <v>0</v>
      </c>
      <c r="BE14" s="296">
        <v>1.6523364485981307</v>
      </c>
      <c r="BF14" s="176">
        <v>0.11653234589414073</v>
      </c>
      <c r="BG14" s="175">
        <v>8.5413322632423752E-2</v>
      </c>
      <c r="BH14" s="67">
        <v>16.05</v>
      </c>
      <c r="BI14" s="68">
        <v>42.57</v>
      </c>
      <c r="BJ14" s="910">
        <v>0</v>
      </c>
      <c r="BK14" s="296">
        <v>1.6523364485981307</v>
      </c>
      <c r="BL14" s="176">
        <v>0.11653234589414073</v>
      </c>
      <c r="BM14" s="175">
        <v>8.5413322632423752E-2</v>
      </c>
      <c r="BN14" s="67">
        <v>362.65</v>
      </c>
      <c r="BO14" s="68">
        <v>673.9</v>
      </c>
      <c r="BP14" s="910">
        <v>29.08</v>
      </c>
      <c r="BQ14" s="296">
        <v>0.85826554529160348</v>
      </c>
      <c r="BR14" s="176">
        <v>0.10390015958193544</v>
      </c>
      <c r="BS14" s="175">
        <v>0.10516902889924436</v>
      </c>
      <c r="BT14" s="67">
        <v>-62.65</v>
      </c>
      <c r="BU14" s="70">
        <v>-134.54</v>
      </c>
      <c r="BV14" s="910">
        <v>-71.890000000000015</v>
      </c>
      <c r="BW14" s="296">
        <v>-1.1474860335195529</v>
      </c>
      <c r="BX14" s="176">
        <v>-0.45487548101357733</v>
      </c>
      <c r="BY14" s="175">
        <v>-0.26994382022471908</v>
      </c>
      <c r="BZ14" s="67">
        <v>0</v>
      </c>
      <c r="CA14" s="68">
        <v>-0.01</v>
      </c>
      <c r="CB14" s="910">
        <v>0</v>
      </c>
      <c r="CC14" s="296" t="s">
        <v>490</v>
      </c>
      <c r="CD14" s="176">
        <v>0</v>
      </c>
      <c r="CE14" s="175">
        <v>-2.0064205457463884E-5</v>
      </c>
      <c r="CF14" s="67">
        <v>86.42</v>
      </c>
      <c r="CG14" s="70">
        <v>101.11000000000001</v>
      </c>
      <c r="CH14" s="910">
        <v>0</v>
      </c>
      <c r="CI14" s="296">
        <v>0.16998380004628572</v>
      </c>
      <c r="CJ14" s="176">
        <v>0.62745952225368484</v>
      </c>
      <c r="CK14" s="175">
        <v>0.20286918138041735</v>
      </c>
      <c r="CL14" s="67">
        <v>55.120000000000005</v>
      </c>
      <c r="CM14" s="68">
        <v>109</v>
      </c>
      <c r="CN14" s="910">
        <v>0</v>
      </c>
      <c r="CO14" s="296">
        <v>0.97750362844702454</v>
      </c>
      <c r="CP14" s="176">
        <v>0.40020329630436369</v>
      </c>
      <c r="CQ14" s="175">
        <v>0.21869983948635632</v>
      </c>
      <c r="CR14" s="67">
        <v>20.04</v>
      </c>
      <c r="CS14" s="70">
        <v>38.11999999999999</v>
      </c>
      <c r="CT14" s="910">
        <v>18.079999999999998</v>
      </c>
      <c r="CU14" s="296">
        <v>0.90219560878243477</v>
      </c>
      <c r="CV14" s="176">
        <v>0.14550206926595513</v>
      </c>
      <c r="CW14" s="175">
        <v>7.64847512038523E-2</v>
      </c>
      <c r="CX14" s="67">
        <v>22.729999999999993</v>
      </c>
      <c r="CY14" s="70">
        <v>342.13</v>
      </c>
      <c r="CZ14" s="910">
        <v>25.32</v>
      </c>
      <c r="DA14" s="296">
        <v>14.051913770347561</v>
      </c>
      <c r="DB14" s="176">
        <v>6.5122035772711756E-3</v>
      </c>
      <c r="DC14" s="175">
        <v>5.3392906747734788E-2</v>
      </c>
      <c r="DD14" s="876">
        <v>0.83496696435054096</v>
      </c>
      <c r="DE14" s="875">
        <v>0.31352327447833067</v>
      </c>
      <c r="DF14" s="294"/>
      <c r="DG14" s="295"/>
    </row>
    <row r="15" spans="1:116" ht="13.5" thickTop="1">
      <c r="A15" s="6"/>
      <c r="B15" s="5" t="s">
        <v>491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13"/>
      <c r="Y15" s="6"/>
      <c r="Z15" s="6"/>
      <c r="AA15" s="6"/>
      <c r="AB15" s="6"/>
      <c r="AC15" s="6"/>
      <c r="AD15" s="13"/>
      <c r="AE15" s="6"/>
      <c r="AF15" s="6"/>
      <c r="AG15" s="6"/>
      <c r="AH15" s="6"/>
      <c r="AI15" s="6"/>
      <c r="AJ15" s="11"/>
      <c r="AK15" s="7"/>
      <c r="AL15" s="7"/>
      <c r="AM15" s="7"/>
      <c r="AN15" s="11"/>
      <c r="AO15" s="7"/>
      <c r="AP15" s="11"/>
      <c r="AQ15" s="7"/>
      <c r="AR15" s="7"/>
      <c r="AS15" s="7"/>
      <c r="AT15" s="6"/>
      <c r="AU15" s="6"/>
      <c r="AV15" s="6"/>
      <c r="AW15" s="6"/>
      <c r="AX15" s="6"/>
      <c r="AY15" s="6"/>
      <c r="AZ15" s="6"/>
      <c r="BA15" s="6"/>
      <c r="BB15" s="13"/>
      <c r="BC15" s="6"/>
      <c r="BD15" s="6"/>
      <c r="BE15" s="6"/>
      <c r="BF15" s="6"/>
      <c r="BG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13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</row>
    <row r="16" spans="1:116" ht="15">
      <c r="AJ16" s="46"/>
      <c r="AK16" s="47"/>
      <c r="AL16" s="47"/>
      <c r="AM16" s="47"/>
      <c r="AN16" s="46"/>
      <c r="AT16" s="39"/>
      <c r="AU16" s="39"/>
      <c r="AV16" s="39"/>
      <c r="AW16" s="39"/>
      <c r="AX16" s="39"/>
      <c r="AY16" s="39"/>
      <c r="DF16" s="297"/>
      <c r="DG16" s="297"/>
    </row>
    <row r="17" spans="1:116" ht="15">
      <c r="AJ17" s="46"/>
      <c r="AK17" s="47"/>
      <c r="AL17" s="47"/>
      <c r="AM17" s="47"/>
      <c r="AN17" s="46"/>
      <c r="AT17" s="39"/>
      <c r="AU17" s="39"/>
      <c r="AV17" s="39"/>
      <c r="AW17" s="39"/>
      <c r="AX17" s="39"/>
      <c r="AY17" s="39"/>
      <c r="DF17" s="297"/>
      <c r="DG17" s="297"/>
    </row>
    <row r="18" spans="1:116">
      <c r="B18" s="39" t="s">
        <v>57</v>
      </c>
      <c r="X18" s="39" t="s">
        <v>58</v>
      </c>
      <c r="AJ18" s="47"/>
      <c r="AK18" s="46"/>
      <c r="AL18" s="46"/>
      <c r="AM18" s="46"/>
      <c r="AN18" s="47"/>
      <c r="AO18" s="46"/>
      <c r="AP18" s="47"/>
      <c r="AQ18" s="39"/>
      <c r="AR18" s="39"/>
      <c r="AS18" s="39"/>
      <c r="AT18" s="39"/>
      <c r="AU18" s="39"/>
      <c r="AV18" s="39"/>
      <c r="AW18" s="39"/>
      <c r="AX18" s="39"/>
      <c r="AY18" s="39"/>
      <c r="BB18" s="39" t="s">
        <v>67</v>
      </c>
      <c r="CL18" s="6" t="s">
        <v>416</v>
      </c>
    </row>
    <row r="19" spans="1:116">
      <c r="B19" s="39" t="s">
        <v>436</v>
      </c>
      <c r="X19" s="39" t="s">
        <v>60</v>
      </c>
      <c r="AJ19" s="47"/>
      <c r="AK19" s="46"/>
      <c r="AL19" s="46"/>
      <c r="AM19" s="46"/>
      <c r="AN19" s="47"/>
      <c r="AO19" s="46"/>
      <c r="AP19" s="47"/>
      <c r="AQ19" s="39"/>
      <c r="AR19" s="39"/>
      <c r="AS19" s="39"/>
      <c r="AT19" s="39"/>
      <c r="AU19" s="39"/>
      <c r="AV19" s="39"/>
      <c r="AW19" s="39"/>
      <c r="AX19" s="39"/>
      <c r="AY19" s="39"/>
    </row>
    <row r="20" spans="1:116">
      <c r="B20" s="39" t="s">
        <v>435</v>
      </c>
      <c r="X20" s="39" t="s">
        <v>61</v>
      </c>
      <c r="AJ20" s="47"/>
      <c r="AK20" s="46"/>
      <c r="AL20" s="46"/>
      <c r="AM20" s="46"/>
      <c r="AN20" s="47"/>
      <c r="AO20" s="46"/>
      <c r="AP20" s="47"/>
      <c r="AQ20" s="39"/>
      <c r="AR20" s="39"/>
      <c r="AS20" s="39"/>
      <c r="AT20" s="39"/>
      <c r="AU20" s="39"/>
      <c r="AV20" s="39"/>
      <c r="AW20" s="39"/>
      <c r="AX20" s="39"/>
      <c r="AY20" s="39"/>
    </row>
    <row r="21" spans="1:116">
      <c r="X21" s="39" t="s">
        <v>62</v>
      </c>
      <c r="AJ21" s="47"/>
      <c r="AK21" s="46"/>
      <c r="AL21" s="46"/>
      <c r="AM21" s="46"/>
      <c r="AN21" s="47"/>
      <c r="AO21" s="46"/>
      <c r="AP21" s="47"/>
      <c r="AQ21" s="39"/>
      <c r="AR21" s="39"/>
      <c r="AS21" s="39"/>
      <c r="AT21" s="39"/>
      <c r="AU21" s="39"/>
      <c r="AV21" s="39"/>
      <c r="AW21" s="39"/>
      <c r="AX21" s="39"/>
      <c r="AY21" s="39"/>
    </row>
    <row r="24" spans="1:116">
      <c r="A24" s="298"/>
    </row>
    <row r="25" spans="1:116">
      <c r="A25" s="298"/>
      <c r="H25" s="367"/>
    </row>
    <row r="26" spans="1:116">
      <c r="A26" s="298"/>
    </row>
    <row r="27" spans="1:116">
      <c r="A27" s="299"/>
    </row>
    <row r="30" spans="1:116">
      <c r="A30" s="298"/>
    </row>
    <row r="31" spans="1:116" s="39" customFormat="1">
      <c r="A31" s="298"/>
      <c r="AO31" s="47"/>
      <c r="AP31" s="46"/>
      <c r="AQ31" s="47"/>
      <c r="AR31" s="47"/>
      <c r="AS31" s="47"/>
      <c r="AT31" s="46"/>
      <c r="AU31" s="47"/>
      <c r="AV31" s="46"/>
      <c r="AW31" s="47"/>
      <c r="AX31" s="47"/>
      <c r="AY31" s="47"/>
      <c r="DF31" s="6"/>
      <c r="DG31" s="6"/>
      <c r="DH31" s="6"/>
      <c r="DI31" s="6"/>
      <c r="DJ31" s="6"/>
      <c r="DK31" s="6"/>
      <c r="DL31" s="6"/>
    </row>
    <row r="32" spans="1:116" s="39" customFormat="1">
      <c r="A32" s="298"/>
      <c r="AO32" s="47"/>
      <c r="AP32" s="46"/>
      <c r="AQ32" s="47"/>
      <c r="AR32" s="47"/>
      <c r="AS32" s="47"/>
      <c r="AT32" s="46"/>
      <c r="AU32" s="47"/>
      <c r="AV32" s="46"/>
      <c r="AW32" s="47"/>
      <c r="AX32" s="47"/>
      <c r="AY32" s="47"/>
      <c r="DF32" s="6"/>
      <c r="DG32" s="6"/>
      <c r="DH32" s="6"/>
      <c r="DI32" s="6"/>
      <c r="DJ32" s="6"/>
      <c r="DK32" s="6"/>
      <c r="DL32" s="6"/>
    </row>
    <row r="33" spans="1:116" s="39" customFormat="1">
      <c r="A33" s="298"/>
      <c r="AO33" s="47"/>
      <c r="AP33" s="46"/>
      <c r="AQ33" s="47"/>
      <c r="AR33" s="47"/>
      <c r="AS33" s="47"/>
      <c r="AT33" s="46"/>
      <c r="AU33" s="47"/>
      <c r="AV33" s="46"/>
      <c r="AW33" s="47"/>
      <c r="AX33" s="47"/>
      <c r="AY33" s="47"/>
      <c r="DF33" s="6"/>
      <c r="DG33" s="6"/>
      <c r="DH33" s="6"/>
      <c r="DI33" s="6"/>
      <c r="DJ33" s="6"/>
      <c r="DK33" s="6"/>
      <c r="DL33" s="6"/>
    </row>
    <row r="34" spans="1:116" s="39" customFormat="1">
      <c r="A34" s="298"/>
      <c r="AO34" s="47"/>
      <c r="AP34" s="46"/>
      <c r="AQ34" s="47"/>
      <c r="AR34" s="47"/>
      <c r="AS34" s="47"/>
      <c r="AT34" s="46"/>
      <c r="AU34" s="47"/>
      <c r="AV34" s="46"/>
      <c r="AW34" s="47"/>
      <c r="AX34" s="47"/>
      <c r="AY34" s="47"/>
      <c r="DF34" s="6"/>
      <c r="DG34" s="6"/>
      <c r="DH34" s="6"/>
      <c r="DI34" s="6"/>
      <c r="DJ34" s="6"/>
      <c r="DK34" s="6"/>
      <c r="DL34" s="6"/>
    </row>
    <row r="35" spans="1:116" s="39" customFormat="1">
      <c r="A35" s="298"/>
      <c r="AO35" s="47"/>
      <c r="AP35" s="46"/>
      <c r="AQ35" s="47"/>
      <c r="AR35" s="47"/>
      <c r="AS35" s="47"/>
      <c r="AT35" s="46"/>
      <c r="AU35" s="47"/>
      <c r="AV35" s="46"/>
      <c r="AW35" s="47"/>
      <c r="AX35" s="47"/>
      <c r="AY35" s="47"/>
      <c r="DF35" s="6"/>
      <c r="DG35" s="6"/>
      <c r="DH35" s="6"/>
      <c r="DI35" s="6"/>
      <c r="DJ35" s="6"/>
      <c r="DK35" s="6"/>
      <c r="DL35" s="6"/>
    </row>
    <row r="36" spans="1:116" s="39" customFormat="1">
      <c r="A36" s="298"/>
      <c r="AO36" s="47"/>
      <c r="AP36" s="46"/>
      <c r="AQ36" s="47"/>
      <c r="AR36" s="47"/>
      <c r="AS36" s="47"/>
      <c r="AT36" s="46"/>
      <c r="AU36" s="47"/>
      <c r="AV36" s="46"/>
      <c r="AW36" s="47"/>
      <c r="AX36" s="47"/>
      <c r="AY36" s="47"/>
      <c r="DF36" s="6"/>
      <c r="DG36" s="6"/>
      <c r="DH36" s="6"/>
      <c r="DI36" s="6"/>
      <c r="DJ36" s="6"/>
      <c r="DK36" s="6"/>
      <c r="DL36" s="6"/>
    </row>
    <row r="37" spans="1:116" s="39" customFormat="1">
      <c r="A37" s="298"/>
      <c r="AO37" s="47"/>
      <c r="AP37" s="46"/>
      <c r="AQ37" s="47"/>
      <c r="AR37" s="47"/>
      <c r="AS37" s="47"/>
      <c r="AT37" s="46"/>
      <c r="AU37" s="47"/>
      <c r="AV37" s="46"/>
      <c r="AW37" s="47"/>
      <c r="AX37" s="47"/>
      <c r="AY37" s="47"/>
      <c r="DF37" s="6"/>
      <c r="DG37" s="6"/>
      <c r="DH37" s="6"/>
      <c r="DI37" s="6"/>
      <c r="DJ37" s="6"/>
      <c r="DK37" s="6"/>
      <c r="DL37" s="6"/>
    </row>
    <row r="38" spans="1:116" s="39" customFormat="1">
      <c r="A38" s="298"/>
      <c r="AO38" s="47"/>
      <c r="AP38" s="46"/>
      <c r="AQ38" s="47"/>
      <c r="AR38" s="47"/>
      <c r="AS38" s="47"/>
      <c r="AT38" s="46"/>
      <c r="AU38" s="47"/>
      <c r="AV38" s="46"/>
      <c r="AW38" s="47"/>
      <c r="AX38" s="47"/>
      <c r="AY38" s="47"/>
      <c r="DF38" s="6"/>
      <c r="DG38" s="6"/>
      <c r="DH38" s="6"/>
      <c r="DI38" s="6"/>
      <c r="DJ38" s="6"/>
      <c r="DK38" s="6"/>
      <c r="DL38" s="6"/>
    </row>
    <row r="43" spans="1:116" s="39" customFormat="1">
      <c r="A43" s="298"/>
      <c r="AO43" s="47"/>
      <c r="AP43" s="46"/>
      <c r="AQ43" s="47"/>
      <c r="AR43" s="47"/>
      <c r="AS43" s="47"/>
      <c r="AT43" s="46"/>
      <c r="AU43" s="47"/>
      <c r="AV43" s="46"/>
      <c r="AW43" s="47"/>
      <c r="AX43" s="47"/>
      <c r="AY43" s="47"/>
      <c r="DF43" s="6"/>
      <c r="DG43" s="6"/>
      <c r="DH43" s="6"/>
      <c r="DI43" s="6"/>
      <c r="DJ43" s="6"/>
      <c r="DK43" s="6"/>
      <c r="DL43" s="6"/>
    </row>
    <row r="44" spans="1:116" s="39" customFormat="1">
      <c r="A44" s="113"/>
      <c r="AO44" s="47"/>
      <c r="AP44" s="46"/>
      <c r="AQ44" s="47"/>
      <c r="AR44" s="47"/>
      <c r="AS44" s="47"/>
      <c r="AT44" s="46"/>
      <c r="AU44" s="47"/>
      <c r="AV44" s="46"/>
      <c r="AW44" s="47"/>
      <c r="AX44" s="47"/>
      <c r="AY44" s="47"/>
      <c r="DF44" s="6"/>
      <c r="DG44" s="6"/>
      <c r="DH44" s="6"/>
      <c r="DI44" s="6"/>
      <c r="DJ44" s="6"/>
      <c r="DK44" s="6"/>
      <c r="DL44" s="6"/>
    </row>
    <row r="47" spans="1:116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</row>
    <row r="48" spans="1:116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</row>
    <row r="49" spans="41:51" s="6" customFormat="1">
      <c r="AO49" s="47"/>
      <c r="AP49" s="46"/>
      <c r="AQ49" s="47"/>
      <c r="AR49" s="47"/>
      <c r="AS49" s="47"/>
      <c r="AT49" s="46"/>
      <c r="AU49" s="47"/>
      <c r="AV49" s="46"/>
      <c r="AW49" s="47"/>
      <c r="AX49" s="47"/>
      <c r="AY49" s="47"/>
    </row>
    <row r="50" spans="41:51" s="6" customFormat="1">
      <c r="AO50" s="47"/>
      <c r="AP50" s="46"/>
      <c r="AQ50" s="47"/>
      <c r="AR50" s="47"/>
      <c r="AS50" s="47"/>
      <c r="AT50" s="46"/>
      <c r="AU50" s="47"/>
      <c r="AV50" s="46"/>
      <c r="AW50" s="47"/>
      <c r="AX50" s="47"/>
      <c r="AY50" s="47"/>
    </row>
    <row r="51" spans="41:51" s="6" customFormat="1">
      <c r="AO51" s="47"/>
      <c r="AP51" s="46"/>
      <c r="AQ51" s="47"/>
      <c r="AR51" s="47"/>
      <c r="AS51" s="47"/>
      <c r="AT51" s="46"/>
      <c r="AU51" s="47"/>
      <c r="AV51" s="46"/>
      <c r="AW51" s="47"/>
      <c r="AX51" s="47"/>
      <c r="AY51" s="47"/>
    </row>
    <row r="52" spans="41:51" s="6" customFormat="1">
      <c r="AO52" s="47"/>
      <c r="AP52" s="46"/>
      <c r="AQ52" s="47"/>
      <c r="AR52" s="47"/>
      <c r="AS52" s="47"/>
      <c r="AT52" s="46"/>
      <c r="AU52" s="47"/>
      <c r="AV52" s="46"/>
      <c r="AW52" s="47"/>
      <c r="AX52" s="47"/>
      <c r="AY52" s="47"/>
    </row>
    <row r="53" spans="41:51" s="6" customFormat="1">
      <c r="AO53" s="47"/>
      <c r="AP53" s="46"/>
      <c r="AQ53" s="47"/>
      <c r="AR53" s="47"/>
      <c r="AS53" s="47"/>
      <c r="AT53" s="46"/>
      <c r="AU53" s="47"/>
      <c r="AV53" s="46"/>
      <c r="AW53" s="47"/>
      <c r="AX53" s="47"/>
      <c r="AY53" s="47"/>
    </row>
    <row r="54" spans="41:51" s="6" customFormat="1">
      <c r="AO54" s="47"/>
      <c r="AP54" s="46"/>
      <c r="AQ54" s="47"/>
      <c r="AR54" s="47"/>
      <c r="AS54" s="47"/>
      <c r="AT54" s="46"/>
      <c r="AU54" s="47"/>
      <c r="AV54" s="46"/>
      <c r="AW54" s="47"/>
      <c r="AX54" s="47"/>
      <c r="AY54" s="47"/>
    </row>
    <row r="55" spans="41:51" s="6" customFormat="1">
      <c r="AO55" s="47"/>
      <c r="AP55" s="46"/>
      <c r="AQ55" s="47"/>
      <c r="AR55" s="47"/>
      <c r="AS55" s="47"/>
      <c r="AT55" s="46"/>
      <c r="AU55" s="47"/>
      <c r="AV55" s="46"/>
      <c r="AW55" s="47"/>
      <c r="AX55" s="47"/>
      <c r="AY55" s="47"/>
    </row>
    <row r="56" spans="41:51" s="6" customFormat="1">
      <c r="AO56" s="47"/>
      <c r="AP56" s="46"/>
      <c r="AQ56" s="47"/>
      <c r="AR56" s="47"/>
      <c r="AS56" s="47"/>
      <c r="AT56" s="46"/>
      <c r="AU56" s="47"/>
      <c r="AV56" s="46"/>
      <c r="AW56" s="47"/>
      <c r="AX56" s="47"/>
      <c r="AY56" s="47"/>
    </row>
    <row r="57" spans="41:51" s="6" customFormat="1">
      <c r="AO57" s="47"/>
      <c r="AP57" s="46"/>
      <c r="AQ57" s="47"/>
      <c r="AR57" s="47"/>
      <c r="AS57" s="47"/>
      <c r="AT57" s="46"/>
      <c r="AU57" s="47"/>
      <c r="AV57" s="46"/>
      <c r="AW57" s="47"/>
      <c r="AX57" s="47"/>
      <c r="AY57" s="47"/>
    </row>
    <row r="58" spans="41:51" s="6" customFormat="1">
      <c r="AO58" s="47"/>
      <c r="AP58" s="46"/>
      <c r="AQ58" s="47"/>
      <c r="AR58" s="47"/>
      <c r="AS58" s="47"/>
      <c r="AT58" s="46"/>
      <c r="AU58" s="47"/>
      <c r="AV58" s="46"/>
      <c r="AW58" s="47"/>
      <c r="AX58" s="47"/>
      <c r="AY58" s="47"/>
    </row>
    <row r="59" spans="41:51" s="6" customFormat="1">
      <c r="AO59" s="47"/>
      <c r="AP59" s="46"/>
      <c r="AQ59" s="47"/>
      <c r="AR59" s="47"/>
      <c r="AS59" s="47"/>
      <c r="AT59" s="46"/>
      <c r="AU59" s="47"/>
      <c r="AV59" s="46"/>
      <c r="AW59" s="47"/>
      <c r="AX59" s="47"/>
      <c r="AY59" s="47"/>
    </row>
    <row r="60" spans="41:51" s="6" customFormat="1">
      <c r="AO60" s="47"/>
      <c r="AP60" s="46"/>
      <c r="AQ60" s="47"/>
      <c r="AR60" s="47"/>
      <c r="AS60" s="47"/>
      <c r="AT60" s="46"/>
      <c r="AU60" s="47"/>
      <c r="AV60" s="46"/>
      <c r="AW60" s="47"/>
      <c r="AX60" s="47"/>
      <c r="AY60" s="47"/>
    </row>
    <row r="61" spans="41:51" s="6" customFormat="1">
      <c r="AO61" s="47"/>
      <c r="AP61" s="46"/>
      <c r="AQ61" s="47"/>
      <c r="AR61" s="47"/>
      <c r="AS61" s="47"/>
      <c r="AT61" s="46"/>
      <c r="AU61" s="47"/>
      <c r="AV61" s="46"/>
      <c r="AW61" s="47"/>
      <c r="AX61" s="47"/>
      <c r="AY61" s="47"/>
    </row>
    <row r="62" spans="41:51" s="6" customFormat="1">
      <c r="AO62" s="47"/>
      <c r="AP62" s="46"/>
      <c r="AQ62" s="47"/>
      <c r="AR62" s="47"/>
      <c r="AS62" s="47"/>
      <c r="AT62" s="46"/>
      <c r="AU62" s="47"/>
      <c r="AV62" s="46"/>
      <c r="AW62" s="47"/>
      <c r="AX62" s="47"/>
      <c r="AY62" s="47"/>
    </row>
  </sheetData>
  <sortState xmlns:xlrd2="http://schemas.microsoft.com/office/spreadsheetml/2017/richdata2" ref="A10:DE13">
    <sortCondition descending="1" ref="C10:C13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BR9:BS9"/>
    <mergeCell ref="BT9:BU9"/>
    <mergeCell ref="BX9:BY9"/>
    <mergeCell ref="BZ9:CA9"/>
    <mergeCell ref="CD9:CE9"/>
    <mergeCell ref="CF9:CG9"/>
    <mergeCell ref="CU8:CU9"/>
    <mergeCell ref="CZ8:CZ9"/>
    <mergeCell ref="DA8:DA9"/>
    <mergeCell ref="AZ9:BA9"/>
    <mergeCell ref="BB9:BC9"/>
    <mergeCell ref="BF9:BG9"/>
    <mergeCell ref="BH9:BI9"/>
    <mergeCell ref="BL9:BM9"/>
    <mergeCell ref="BN9:BO9"/>
    <mergeCell ref="AH9:AI9"/>
    <mergeCell ref="AJ9:AK9"/>
    <mergeCell ref="AN9:AO9"/>
    <mergeCell ref="AP9:AQ9"/>
    <mergeCell ref="AT9:AU9"/>
    <mergeCell ref="AV9:AW9"/>
    <mergeCell ref="AS8:AS9"/>
    <mergeCell ref="AX8:AX9"/>
    <mergeCell ref="AY8:AY9"/>
    <mergeCell ref="B9:C9"/>
    <mergeCell ref="F9:G9"/>
    <mergeCell ref="J9:K9"/>
    <mergeCell ref="L9:M9"/>
    <mergeCell ref="P9:Q9"/>
    <mergeCell ref="R9:S9"/>
    <mergeCell ref="CN8:CN9"/>
    <mergeCell ref="CO8:CO9"/>
    <mergeCell ref="CT8:CT9"/>
    <mergeCell ref="BV8:BV9"/>
    <mergeCell ref="BW8:BW9"/>
    <mergeCell ref="CB8:CB9"/>
    <mergeCell ref="CC8:CC9"/>
    <mergeCell ref="CH8:CH9"/>
    <mergeCell ref="CI8:CI9"/>
    <mergeCell ref="BD8:BD9"/>
    <mergeCell ref="BE8:BE9"/>
    <mergeCell ref="BJ8:BJ9"/>
    <mergeCell ref="BK8:BK9"/>
    <mergeCell ref="BP8:BP9"/>
    <mergeCell ref="BQ8:BQ9"/>
    <mergeCell ref="AL8:AL9"/>
    <mergeCell ref="AM8:AM9"/>
    <mergeCell ref="AR8:AR9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8:D9"/>
    <mergeCell ref="E8:E9"/>
    <mergeCell ref="H8:H9"/>
    <mergeCell ref="I8:I9"/>
    <mergeCell ref="N8:N9"/>
    <mergeCell ref="O8:O9"/>
    <mergeCell ref="CT7:CU7"/>
    <mergeCell ref="CV7:CW7"/>
    <mergeCell ref="CX7:CY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AL7:AM7"/>
    <mergeCell ref="AN7:AO7"/>
    <mergeCell ref="AP7:AQ7"/>
    <mergeCell ref="AR7:AS7"/>
    <mergeCell ref="AT7:AU7"/>
    <mergeCell ref="AV7:AW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D7:BE7"/>
    <mergeCell ref="BF7:BG7"/>
    <mergeCell ref="BH7:BI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0.79998168889431442"/>
  </sheetPr>
  <dimension ref="A1:DL72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274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274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274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274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" customFormat="1" ht="19.5" customHeight="1">
      <c r="A10" s="758" t="s">
        <v>150</v>
      </c>
      <c r="B10" s="428">
        <v>60583.11</v>
      </c>
      <c r="C10" s="429">
        <v>55777.33</v>
      </c>
      <c r="D10" s="749">
        <v>-4805.7799999999988</v>
      </c>
      <c r="E10" s="388">
        <v>-7.9325409342636891E-2</v>
      </c>
      <c r="F10" s="428">
        <v>83291.570000000007</v>
      </c>
      <c r="G10" s="750">
        <v>75668.41</v>
      </c>
      <c r="H10" s="749">
        <v>-7623.1600000000035</v>
      </c>
      <c r="I10" s="442">
        <v>-9.1523788061624992E-2</v>
      </c>
      <c r="J10" s="748">
        <v>1.3748315330791041</v>
      </c>
      <c r="K10" s="670">
        <v>1.3566158509200781</v>
      </c>
      <c r="L10" s="428">
        <v>760.44</v>
      </c>
      <c r="M10" s="429">
        <v>-1122.82</v>
      </c>
      <c r="N10" s="749">
        <v>-1883.26</v>
      </c>
      <c r="O10" s="442">
        <v>-2.476539897953816</v>
      </c>
      <c r="P10" s="748">
        <v>9.1298555183915962E-3</v>
      </c>
      <c r="Q10" s="670">
        <v>-1.4838688958840286E-2</v>
      </c>
      <c r="R10" s="428">
        <v>82531.12</v>
      </c>
      <c r="S10" s="750">
        <v>76791.240000000005</v>
      </c>
      <c r="T10" s="749">
        <v>-5739.8799999999901</v>
      </c>
      <c r="U10" s="442">
        <v>-6.9548068655799059E-2</v>
      </c>
      <c r="V10" s="748">
        <v>0.9908700244214389</v>
      </c>
      <c r="W10" s="670">
        <v>1.0148388211143857</v>
      </c>
      <c r="X10" s="428">
        <v>-2651.92</v>
      </c>
      <c r="Y10" s="429">
        <v>-1447.61</v>
      </c>
      <c r="Z10" s="749">
        <v>1204.3100000000002</v>
      </c>
      <c r="AA10" s="442">
        <v>0.45412757549247346</v>
      </c>
      <c r="AB10" s="669">
        <v>-3.1838996431451584E-2</v>
      </c>
      <c r="AC10" s="670">
        <v>-1.9130968920848208E-2</v>
      </c>
      <c r="AD10" s="428">
        <v>85183.039999999994</v>
      </c>
      <c r="AE10" s="429">
        <v>78238.84</v>
      </c>
      <c r="AF10" s="749">
        <v>-6944.1999999999971</v>
      </c>
      <c r="AG10" s="442">
        <v>-8.1520922474708546E-2</v>
      </c>
      <c r="AH10" s="669">
        <v>1.0227090208528904</v>
      </c>
      <c r="AI10" s="670">
        <v>1.0339696578796884</v>
      </c>
      <c r="AJ10" s="428">
        <v>8120.29</v>
      </c>
      <c r="AK10" s="750">
        <v>3288.17</v>
      </c>
      <c r="AL10" s="749">
        <v>-4832.12</v>
      </c>
      <c r="AM10" s="442">
        <v>-0.59506741754296955</v>
      </c>
      <c r="AN10" s="669">
        <v>0.13403554224931669</v>
      </c>
      <c r="AO10" s="670">
        <v>5.8951728237977688E-2</v>
      </c>
      <c r="AP10" s="428">
        <v>13703.99</v>
      </c>
      <c r="AQ10" s="429">
        <v>4646.01</v>
      </c>
      <c r="AR10" s="749">
        <v>-9057.98</v>
      </c>
      <c r="AS10" s="442">
        <v>-0.66097392073403438</v>
      </c>
      <c r="AT10" s="669">
        <v>0.16453033602320138</v>
      </c>
      <c r="AU10" s="670">
        <v>6.1399598590746125E-2</v>
      </c>
      <c r="AV10" s="428">
        <v>-1938.95</v>
      </c>
      <c r="AW10" s="750">
        <v>-1870.58</v>
      </c>
      <c r="AX10" s="749">
        <v>68.370000000000118</v>
      </c>
      <c r="AY10" s="442">
        <v>3.5261352794038067E-2</v>
      </c>
      <c r="AZ10" s="669">
        <v>-0.14148798999415499</v>
      </c>
      <c r="BA10" s="670">
        <v>-0.40262074339056519</v>
      </c>
      <c r="BB10" s="428">
        <v>11765.04</v>
      </c>
      <c r="BC10" s="429">
        <v>2775.43</v>
      </c>
      <c r="BD10" s="749">
        <v>-8989.61</v>
      </c>
      <c r="BE10" s="442">
        <v>-0.76409514969774861</v>
      </c>
      <c r="BF10" s="669">
        <v>0.14255277282072509</v>
      </c>
      <c r="BG10" s="670">
        <v>3.6142533966113839E-2</v>
      </c>
      <c r="BH10" s="428">
        <v>11752.53</v>
      </c>
      <c r="BI10" s="429">
        <v>2769.89</v>
      </c>
      <c r="BJ10" s="749">
        <v>-8982.6400000000012</v>
      </c>
      <c r="BK10" s="442">
        <v>-0.76431542825247001</v>
      </c>
      <c r="BL10" s="669">
        <v>0.13796795700176939</v>
      </c>
      <c r="BM10" s="670">
        <v>3.5403004441272388E-2</v>
      </c>
      <c r="BN10" s="428">
        <v>24436.53</v>
      </c>
      <c r="BO10" s="429">
        <v>22485.59</v>
      </c>
      <c r="BP10" s="749">
        <v>-1950.9399999999987</v>
      </c>
      <c r="BQ10" s="442">
        <v>-7.9837030871404355E-2</v>
      </c>
      <c r="BR10" s="669">
        <v>0.40335548967360701</v>
      </c>
      <c r="BS10" s="751">
        <v>0.40313134386317884</v>
      </c>
      <c r="BT10" s="428">
        <v>36367.72</v>
      </c>
      <c r="BU10" s="750">
        <v>33955.99</v>
      </c>
      <c r="BV10" s="749">
        <v>-2411.7300000000032</v>
      </c>
      <c r="BW10" s="442">
        <v>-6.6315127811146887E-2</v>
      </c>
      <c r="BX10" s="669">
        <v>0.4269361600619091</v>
      </c>
      <c r="BY10" s="670">
        <v>0.43400426182187773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8472.77</v>
      </c>
      <c r="CG10" s="750">
        <v>6570.99</v>
      </c>
      <c r="CH10" s="749">
        <v>-1901.7800000000007</v>
      </c>
      <c r="CI10" s="442">
        <v>-0.22445788095274632</v>
      </c>
      <c r="CJ10" s="669">
        <v>9.9465456973594754E-2</v>
      </c>
      <c r="CK10" s="670">
        <v>8.3986291207793981E-2</v>
      </c>
      <c r="CL10" s="428">
        <v>28171.279999999999</v>
      </c>
      <c r="CM10" s="429">
        <v>26278.49</v>
      </c>
      <c r="CN10" s="749">
        <v>-1892.7899999999972</v>
      </c>
      <c r="CO10" s="442">
        <v>-6.7188640345770489E-2</v>
      </c>
      <c r="CP10" s="669">
        <v>0.3307146586926224</v>
      </c>
      <c r="CQ10" s="670">
        <v>0.33587525070668228</v>
      </c>
      <c r="CR10" s="428">
        <v>-704.38</v>
      </c>
      <c r="CS10" s="750">
        <v>160.96</v>
      </c>
      <c r="CT10" s="749">
        <v>865.34</v>
      </c>
      <c r="CU10" s="442">
        <v>1.2285130185411284</v>
      </c>
      <c r="CV10" s="669">
        <v>-8.2690169310698468E-3</v>
      </c>
      <c r="CW10" s="670">
        <v>2.0572902154479796E-3</v>
      </c>
      <c r="CX10" s="428">
        <v>1123.1300000000001</v>
      </c>
      <c r="CY10" s="750">
        <v>8502.52</v>
      </c>
      <c r="CZ10" s="749">
        <v>7379.39</v>
      </c>
      <c r="DA10" s="442">
        <v>6.5703792081059182</v>
      </c>
      <c r="DB10" s="669">
        <v>1.8538665314474612E-2</v>
      </c>
      <c r="DC10" s="670">
        <v>0.15243684127583734</v>
      </c>
      <c r="DD10" s="849">
        <v>0.9868152157988257</v>
      </c>
      <c r="DE10" s="848">
        <v>0.89132609839307442</v>
      </c>
    </row>
    <row r="11" spans="1:116" s="7" customFormat="1" ht="19.5" customHeight="1">
      <c r="A11" s="758" t="s">
        <v>510</v>
      </c>
      <c r="B11" s="428">
        <v>30163.75</v>
      </c>
      <c r="C11" s="429">
        <v>37397.46</v>
      </c>
      <c r="D11" s="753">
        <v>7233.7099999999991</v>
      </c>
      <c r="E11" s="388">
        <v>0.2398146782147445</v>
      </c>
      <c r="F11" s="428">
        <v>18053.419999999998</v>
      </c>
      <c r="G11" s="750">
        <v>19302.96</v>
      </c>
      <c r="H11" s="753">
        <v>1249.5400000000009</v>
      </c>
      <c r="I11" s="404">
        <v>6.9213478664984313E-2</v>
      </c>
      <c r="J11" s="743">
        <v>0.59851377895652891</v>
      </c>
      <c r="K11" s="670">
        <v>0.51615697964514162</v>
      </c>
      <c r="L11" s="428">
        <v>-1522.71</v>
      </c>
      <c r="M11" s="429">
        <v>-2909.86</v>
      </c>
      <c r="N11" s="753">
        <v>-1387.15</v>
      </c>
      <c r="O11" s="404">
        <v>-0.91097451254670947</v>
      </c>
      <c r="P11" s="743">
        <v>-8.4344683721976232E-2</v>
      </c>
      <c r="Q11" s="670">
        <v>-0.1507468284656861</v>
      </c>
      <c r="R11" s="428">
        <v>19576.12</v>
      </c>
      <c r="S11" s="750">
        <v>22212.82</v>
      </c>
      <c r="T11" s="753">
        <v>2636.7000000000007</v>
      </c>
      <c r="U11" s="404">
        <v>0.13468961162886214</v>
      </c>
      <c r="V11" s="743">
        <v>1.0843441298103074</v>
      </c>
      <c r="W11" s="670">
        <v>1.1507468284656861</v>
      </c>
      <c r="X11" s="428">
        <v>1092.3499999999999</v>
      </c>
      <c r="Y11" s="429">
        <v>1503.99</v>
      </c>
      <c r="Z11" s="753">
        <v>411.6400000000001</v>
      </c>
      <c r="AA11" s="404">
        <v>0.37683892525289525</v>
      </c>
      <c r="AB11" s="671">
        <v>6.0506541142897025E-2</v>
      </c>
      <c r="AC11" s="670">
        <v>7.7914993348170439E-2</v>
      </c>
      <c r="AD11" s="428">
        <v>18483.78</v>
      </c>
      <c r="AE11" s="429">
        <v>20708.830000000002</v>
      </c>
      <c r="AF11" s="753">
        <v>2225.0500000000029</v>
      </c>
      <c r="AG11" s="404">
        <v>0.12037851564993757</v>
      </c>
      <c r="AH11" s="671">
        <v>1.0238381425790792</v>
      </c>
      <c r="AI11" s="670">
        <v>1.0728318351175159</v>
      </c>
      <c r="AJ11" s="428">
        <v>4027.97</v>
      </c>
      <c r="AK11" s="750">
        <v>4601.07</v>
      </c>
      <c r="AL11" s="753">
        <v>573.09999999999991</v>
      </c>
      <c r="AM11" s="404">
        <v>0.14228010635630353</v>
      </c>
      <c r="AN11" s="671">
        <v>0.13353677841780281</v>
      </c>
      <c r="AO11" s="670">
        <v>0.1230316176553167</v>
      </c>
      <c r="AP11" s="428">
        <v>2875.86</v>
      </c>
      <c r="AQ11" s="429">
        <v>2424.4699999999998</v>
      </c>
      <c r="AR11" s="753">
        <v>-451.39000000000033</v>
      </c>
      <c r="AS11" s="404">
        <v>-0.15695826639683444</v>
      </c>
      <c r="AT11" s="671">
        <v>0.15929724118754232</v>
      </c>
      <c r="AU11" s="670">
        <v>0.12560094410390946</v>
      </c>
      <c r="AV11" s="428">
        <v>2054.15</v>
      </c>
      <c r="AW11" s="750">
        <v>-2563.63</v>
      </c>
      <c r="AX11" s="753">
        <v>-4617.7800000000007</v>
      </c>
      <c r="AY11" s="404">
        <v>-2.2480247304237766</v>
      </c>
      <c r="AZ11" s="671">
        <v>0.71427329564026065</v>
      </c>
      <c r="BA11" s="670">
        <v>-1.0573981117522593</v>
      </c>
      <c r="BB11" s="428">
        <v>4930.01</v>
      </c>
      <c r="BC11" s="429">
        <v>-139.16</v>
      </c>
      <c r="BD11" s="753">
        <v>-5069.17</v>
      </c>
      <c r="BE11" s="404">
        <v>-1.0282271232715552</v>
      </c>
      <c r="BF11" s="671">
        <v>0.25183795358835154</v>
      </c>
      <c r="BG11" s="670">
        <v>-6.2648506583135328E-3</v>
      </c>
      <c r="BH11" s="428">
        <v>4930.01</v>
      </c>
      <c r="BI11" s="429">
        <v>-170.74</v>
      </c>
      <c r="BJ11" s="753">
        <v>-5100.75</v>
      </c>
      <c r="BK11" s="404">
        <v>-1.0346327897915013</v>
      </c>
      <c r="BL11" s="671">
        <v>0.2667208763575416</v>
      </c>
      <c r="BM11" s="670">
        <v>-8.2447921973380443E-3</v>
      </c>
      <c r="BN11" s="428">
        <v>5138.21</v>
      </c>
      <c r="BO11" s="429">
        <v>9253.4</v>
      </c>
      <c r="BP11" s="753">
        <v>4115.1899999999996</v>
      </c>
      <c r="BQ11" s="404">
        <v>0.80089953505208999</v>
      </c>
      <c r="BR11" s="671">
        <v>0.17034387302639759</v>
      </c>
      <c r="BS11" s="670">
        <v>0.24743391663498002</v>
      </c>
      <c r="BT11" s="428">
        <v>-1855.28</v>
      </c>
      <c r="BU11" s="750">
        <v>-83.58</v>
      </c>
      <c r="BV11" s="753">
        <v>1771.7</v>
      </c>
      <c r="BW11" s="404">
        <v>0.95495019619680055</v>
      </c>
      <c r="BX11" s="671">
        <v>-0.10037340846947973</v>
      </c>
      <c r="BY11" s="670">
        <v>-4.0359595399643532E-3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810.99</v>
      </c>
      <c r="CG11" s="750">
        <v>1134.6300000000001</v>
      </c>
      <c r="CH11" s="753">
        <v>323.6400000000001</v>
      </c>
      <c r="CI11" s="404">
        <v>0.39906780601487085</v>
      </c>
      <c r="CJ11" s="671">
        <v>4.3875765671307493E-2</v>
      </c>
      <c r="CK11" s="670">
        <v>5.4789671845294978E-2</v>
      </c>
      <c r="CL11" s="428">
        <v>2061.44</v>
      </c>
      <c r="CM11" s="429">
        <v>2588.08</v>
      </c>
      <c r="CN11" s="753">
        <v>526.63999999999987</v>
      </c>
      <c r="CO11" s="404">
        <v>0.25547190313567208</v>
      </c>
      <c r="CP11" s="671">
        <v>0.11152697121476236</v>
      </c>
      <c r="CQ11" s="670">
        <v>0.12497470885607732</v>
      </c>
      <c r="CR11" s="428">
        <v>110.81</v>
      </c>
      <c r="CS11" s="750">
        <v>270.99</v>
      </c>
      <c r="CT11" s="753">
        <v>160.18</v>
      </c>
      <c r="CU11" s="404">
        <v>1.4455374063712663</v>
      </c>
      <c r="CV11" s="671">
        <v>5.9949858741015103E-3</v>
      </c>
      <c r="CW11" s="670">
        <v>1.3085722370602298E-2</v>
      </c>
      <c r="CX11" s="428">
        <v>12425.81</v>
      </c>
      <c r="CY11" s="750">
        <v>16969.45</v>
      </c>
      <c r="CZ11" s="753">
        <v>4543.6400000000012</v>
      </c>
      <c r="DA11" s="404">
        <v>0.36566147398036841</v>
      </c>
      <c r="DB11" s="671">
        <v>0.4119451328167088</v>
      </c>
      <c r="DC11" s="670">
        <v>0.45375942644233058</v>
      </c>
      <c r="DD11" s="853">
        <v>0.32774464963335426</v>
      </c>
      <c r="DE11" s="848">
        <v>0.1805693513346722</v>
      </c>
    </row>
    <row r="12" spans="1:116" s="7" customFormat="1" ht="19.5" customHeight="1">
      <c r="A12" s="758" t="s">
        <v>27</v>
      </c>
      <c r="B12" s="428">
        <v>39867.75</v>
      </c>
      <c r="C12" s="429">
        <v>34608.58</v>
      </c>
      <c r="D12" s="753">
        <v>-5259.1699999999983</v>
      </c>
      <c r="E12" s="388">
        <v>-0.13191539527563001</v>
      </c>
      <c r="F12" s="428">
        <v>6582.06</v>
      </c>
      <c r="G12" s="750">
        <v>9355.91</v>
      </c>
      <c r="H12" s="753">
        <v>2773.8499999999995</v>
      </c>
      <c r="I12" s="404">
        <v>0.42142581501839838</v>
      </c>
      <c r="J12" s="743">
        <v>0.16509735312376547</v>
      </c>
      <c r="K12" s="670">
        <v>0.27033498629530595</v>
      </c>
      <c r="L12" s="428">
        <v>1109.73</v>
      </c>
      <c r="M12" s="429">
        <v>1145.08</v>
      </c>
      <c r="N12" s="753">
        <v>35.349999999999909</v>
      </c>
      <c r="O12" s="404">
        <v>3.1854595261910472E-2</v>
      </c>
      <c r="P12" s="743">
        <v>0.16859919235011531</v>
      </c>
      <c r="Q12" s="670">
        <v>0.12239108755855924</v>
      </c>
      <c r="R12" s="428">
        <v>5472.33</v>
      </c>
      <c r="S12" s="750">
        <v>8210.83</v>
      </c>
      <c r="T12" s="753">
        <v>2738.5</v>
      </c>
      <c r="U12" s="404">
        <v>0.50042669210372914</v>
      </c>
      <c r="V12" s="743">
        <v>0.83140080764988467</v>
      </c>
      <c r="W12" s="670">
        <v>0.87760891244144079</v>
      </c>
      <c r="X12" s="428">
        <v>1697.88</v>
      </c>
      <c r="Y12" s="429">
        <v>1228.1300000000001</v>
      </c>
      <c r="Z12" s="753">
        <v>-469.75</v>
      </c>
      <c r="AA12" s="404">
        <v>-0.27666855136994367</v>
      </c>
      <c r="AB12" s="671">
        <v>0.25795571599165001</v>
      </c>
      <c r="AC12" s="670">
        <v>0.13126782963923339</v>
      </c>
      <c r="AD12" s="428">
        <v>3774.45</v>
      </c>
      <c r="AE12" s="429">
        <v>6982.71</v>
      </c>
      <c r="AF12" s="753">
        <v>3208.26</v>
      </c>
      <c r="AG12" s="404">
        <v>0.84999403886658997</v>
      </c>
      <c r="AH12" s="671">
        <v>0.57344509165823454</v>
      </c>
      <c r="AI12" s="670">
        <v>0.74634215164532369</v>
      </c>
      <c r="AJ12" s="428">
        <v>2244.75</v>
      </c>
      <c r="AK12" s="750">
        <v>4809.6899999999996</v>
      </c>
      <c r="AL12" s="753">
        <v>2564.9399999999996</v>
      </c>
      <c r="AM12" s="404">
        <v>1.142639492148346</v>
      </c>
      <c r="AN12" s="671">
        <v>5.6304908102413606E-2</v>
      </c>
      <c r="AO12" s="670">
        <v>0.13897391918420229</v>
      </c>
      <c r="AP12" s="428">
        <v>1629.66</v>
      </c>
      <c r="AQ12" s="429">
        <v>2284.4</v>
      </c>
      <c r="AR12" s="753">
        <v>654.74</v>
      </c>
      <c r="AS12" s="404">
        <v>0.40176478529263771</v>
      </c>
      <c r="AT12" s="671">
        <v>0.24759117966107874</v>
      </c>
      <c r="AU12" s="670">
        <v>0.24416652148214338</v>
      </c>
      <c r="AV12" s="428">
        <v>-408.73</v>
      </c>
      <c r="AW12" s="750">
        <v>6.91</v>
      </c>
      <c r="AX12" s="753">
        <v>415.64000000000004</v>
      </c>
      <c r="AY12" s="404">
        <v>1.0169060259829228</v>
      </c>
      <c r="AZ12" s="671">
        <v>-0.25080691678018729</v>
      </c>
      <c r="BA12" s="670">
        <v>3.0248642969707583E-3</v>
      </c>
      <c r="BB12" s="428">
        <v>1220.93</v>
      </c>
      <c r="BC12" s="429">
        <v>2291.31</v>
      </c>
      <c r="BD12" s="753">
        <v>1070.3799999999999</v>
      </c>
      <c r="BE12" s="404">
        <v>0.87669235746521079</v>
      </c>
      <c r="BF12" s="671">
        <v>0.22310971743297647</v>
      </c>
      <c r="BG12" s="670">
        <v>0.27905948606900888</v>
      </c>
      <c r="BH12" s="428">
        <v>1220.93</v>
      </c>
      <c r="BI12" s="429">
        <v>2291.31</v>
      </c>
      <c r="BJ12" s="753">
        <v>1070.3799999999999</v>
      </c>
      <c r="BK12" s="404">
        <v>0.87669235746521079</v>
      </c>
      <c r="BL12" s="671">
        <v>0.32347229397660587</v>
      </c>
      <c r="BM12" s="670">
        <v>0.32814050705241948</v>
      </c>
      <c r="BN12" s="428">
        <v>1798.81</v>
      </c>
      <c r="BO12" s="429">
        <v>2098.52</v>
      </c>
      <c r="BP12" s="753">
        <v>299.71000000000004</v>
      </c>
      <c r="BQ12" s="404">
        <v>0.16661570705077247</v>
      </c>
      <c r="BR12" s="671">
        <v>4.5119426102551562E-2</v>
      </c>
      <c r="BS12" s="670">
        <v>6.0635830767977184E-2</v>
      </c>
      <c r="BT12" s="428">
        <v>-1624.87</v>
      </c>
      <c r="BU12" s="750">
        <v>-1003.86</v>
      </c>
      <c r="BV12" s="753">
        <v>621.00999999999988</v>
      </c>
      <c r="BW12" s="404">
        <v>0.38219057524601963</v>
      </c>
      <c r="BX12" s="671">
        <v>-0.43049185974115434</v>
      </c>
      <c r="BY12" s="670">
        <v>-0.14376366768776019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1325.15</v>
      </c>
      <c r="CG12" s="750">
        <v>842.6</v>
      </c>
      <c r="CH12" s="753">
        <v>-482.55000000000007</v>
      </c>
      <c r="CI12" s="404">
        <v>-0.36414745500509377</v>
      </c>
      <c r="CJ12" s="671">
        <v>0.35108426393249353</v>
      </c>
      <c r="CK12" s="670">
        <v>0.12066948219244392</v>
      </c>
      <c r="CL12" s="428">
        <v>2064.08</v>
      </c>
      <c r="CM12" s="429">
        <v>2046</v>
      </c>
      <c r="CN12" s="753">
        <v>-18.079999999999927</v>
      </c>
      <c r="CO12" s="404">
        <v>-8.7593504127746642E-3</v>
      </c>
      <c r="CP12" s="671">
        <v>0.54685583330021592</v>
      </c>
      <c r="CQ12" s="670">
        <v>0.29300944762133901</v>
      </c>
      <c r="CR12" s="428">
        <v>123.75</v>
      </c>
      <c r="CS12" s="750">
        <v>-37.83</v>
      </c>
      <c r="CT12" s="753">
        <v>-161.57999999999998</v>
      </c>
      <c r="CU12" s="404">
        <v>-1.3056969696969696</v>
      </c>
      <c r="CV12" s="671">
        <v>3.2786233755911456E-2</v>
      </c>
      <c r="CW12" s="670">
        <v>-5.4176673526467514E-3</v>
      </c>
      <c r="CX12" s="428">
        <v>665.4</v>
      </c>
      <c r="CY12" s="750">
        <v>2844.49</v>
      </c>
      <c r="CZ12" s="753">
        <v>2179.0899999999997</v>
      </c>
      <c r="DA12" s="404">
        <v>3.2748572287345952</v>
      </c>
      <c r="DB12" s="671">
        <v>1.6690181913953005E-2</v>
      </c>
      <c r="DC12" s="670">
        <v>8.2190312344511088E-2</v>
      </c>
      <c r="DD12" s="853">
        <v>0.82370676522407238</v>
      </c>
      <c r="DE12" s="848">
        <v>0.59263810182579546</v>
      </c>
    </row>
    <row r="13" spans="1:116" s="7" customFormat="1" ht="19.5" customHeight="1">
      <c r="A13" s="758" t="s">
        <v>24</v>
      </c>
      <c r="B13" s="428">
        <v>32897.870000000003</v>
      </c>
      <c r="C13" s="429">
        <v>33748.94</v>
      </c>
      <c r="D13" s="753">
        <v>851.06999999999971</v>
      </c>
      <c r="E13" s="388">
        <v>2.5870063928150961E-2</v>
      </c>
      <c r="F13" s="428">
        <v>18057.45</v>
      </c>
      <c r="G13" s="750">
        <v>18662.73</v>
      </c>
      <c r="H13" s="753">
        <v>605.27999999999884</v>
      </c>
      <c r="I13" s="404">
        <v>3.3519683011720855E-2</v>
      </c>
      <c r="J13" s="743">
        <v>0.54889419892534075</v>
      </c>
      <c r="K13" s="670">
        <v>0.5529871456703529</v>
      </c>
      <c r="L13" s="428">
        <v>-1575.2</v>
      </c>
      <c r="M13" s="429">
        <v>359.51</v>
      </c>
      <c r="N13" s="753">
        <v>1934.71</v>
      </c>
      <c r="O13" s="404">
        <v>1.2282313357034027</v>
      </c>
      <c r="P13" s="743">
        <v>-8.7232693431243055E-2</v>
      </c>
      <c r="Q13" s="670">
        <v>1.9263526825925255E-2</v>
      </c>
      <c r="R13" s="428">
        <v>19632.650000000001</v>
      </c>
      <c r="S13" s="750">
        <v>18303.22</v>
      </c>
      <c r="T13" s="753">
        <v>-1329.4300000000003</v>
      </c>
      <c r="U13" s="404">
        <v>-6.7715260038761965E-2</v>
      </c>
      <c r="V13" s="743">
        <v>1.0872326934312431</v>
      </c>
      <c r="W13" s="670">
        <v>0.98073647317407486</v>
      </c>
      <c r="X13" s="428">
        <v>148.72999999999999</v>
      </c>
      <c r="Y13" s="429">
        <v>297.70999999999998</v>
      </c>
      <c r="Z13" s="753">
        <v>148.97999999999999</v>
      </c>
      <c r="AA13" s="404">
        <v>1.0016808982720367</v>
      </c>
      <c r="AB13" s="671">
        <v>8.236489648316898E-3</v>
      </c>
      <c r="AC13" s="670">
        <v>1.595211418693835E-2</v>
      </c>
      <c r="AD13" s="428">
        <v>19483.919999999998</v>
      </c>
      <c r="AE13" s="429">
        <v>18005.509999999998</v>
      </c>
      <c r="AF13" s="753">
        <v>-1478.4099999999999</v>
      </c>
      <c r="AG13" s="404">
        <v>-7.5878467987961357E-2</v>
      </c>
      <c r="AH13" s="671">
        <v>1.0789962037829259</v>
      </c>
      <c r="AI13" s="670">
        <v>0.96478435898713633</v>
      </c>
      <c r="AJ13" s="428">
        <v>13221</v>
      </c>
      <c r="AK13" s="750">
        <v>11754.4</v>
      </c>
      <c r="AL13" s="753">
        <v>-1466.6000000000004</v>
      </c>
      <c r="AM13" s="404">
        <v>-0.11092958172604193</v>
      </c>
      <c r="AN13" s="671">
        <v>0.40188012172216619</v>
      </c>
      <c r="AO13" s="670">
        <v>0.34828945738740236</v>
      </c>
      <c r="AP13" s="428">
        <v>7602.38</v>
      </c>
      <c r="AQ13" s="429">
        <v>6502.1</v>
      </c>
      <c r="AR13" s="753">
        <v>-1100.2799999999997</v>
      </c>
      <c r="AS13" s="404">
        <v>-0.14472836138156731</v>
      </c>
      <c r="AT13" s="671">
        <v>0.42101071856768257</v>
      </c>
      <c r="AU13" s="670">
        <v>0.34840026084072379</v>
      </c>
      <c r="AV13" s="428">
        <v>-438.65</v>
      </c>
      <c r="AW13" s="750">
        <v>-1511.09</v>
      </c>
      <c r="AX13" s="753">
        <v>-1072.44</v>
      </c>
      <c r="AY13" s="404">
        <v>-2.4448649264789699</v>
      </c>
      <c r="AZ13" s="671">
        <v>-5.7699036354404799E-2</v>
      </c>
      <c r="BA13" s="670">
        <v>-0.23240030144107285</v>
      </c>
      <c r="BB13" s="428">
        <v>7163.73</v>
      </c>
      <c r="BC13" s="429">
        <v>4991.01</v>
      </c>
      <c r="BD13" s="753">
        <v>-2172.7199999999993</v>
      </c>
      <c r="BE13" s="404">
        <v>-0.30329451277476949</v>
      </c>
      <c r="BF13" s="671">
        <v>0.36488859119884476</v>
      </c>
      <c r="BG13" s="670">
        <v>0.27268480627998787</v>
      </c>
      <c r="BH13" s="428">
        <v>7162.13</v>
      </c>
      <c r="BI13" s="429">
        <v>4617.6400000000003</v>
      </c>
      <c r="BJ13" s="753">
        <v>-2544.4899999999998</v>
      </c>
      <c r="BK13" s="404">
        <v>-0.35527001045778278</v>
      </c>
      <c r="BL13" s="671">
        <v>0.36759183983510507</v>
      </c>
      <c r="BM13" s="670">
        <v>0.25645705120265966</v>
      </c>
      <c r="BN13" s="428">
        <v>5853.77</v>
      </c>
      <c r="BO13" s="429">
        <v>6859.91</v>
      </c>
      <c r="BP13" s="753">
        <v>1006.1399999999994</v>
      </c>
      <c r="BQ13" s="404">
        <v>0.17187897713781022</v>
      </c>
      <c r="BR13" s="671">
        <v>0.17793765979377996</v>
      </c>
      <c r="BS13" s="670">
        <v>0.2032629765557081</v>
      </c>
      <c r="BT13" s="428">
        <v>2979.34</v>
      </c>
      <c r="BU13" s="750">
        <v>6185.8</v>
      </c>
      <c r="BV13" s="753">
        <v>3206.46</v>
      </c>
      <c r="BW13" s="404">
        <v>1.0762316486201642</v>
      </c>
      <c r="BX13" s="671">
        <v>0.15291276088179384</v>
      </c>
      <c r="BY13" s="670">
        <v>0.34355039096365503</v>
      </c>
      <c r="BZ13" s="428">
        <v>0</v>
      </c>
      <c r="CA13" s="429">
        <v>-4.05</v>
      </c>
      <c r="CB13" s="753">
        <v>-4.05</v>
      </c>
      <c r="CC13" s="404" t="s">
        <v>490</v>
      </c>
      <c r="CD13" s="671">
        <v>0</v>
      </c>
      <c r="CE13" s="670">
        <v>-2.249311460769509E-4</v>
      </c>
      <c r="CF13" s="428">
        <v>2510.6</v>
      </c>
      <c r="CG13" s="750">
        <v>3835.51</v>
      </c>
      <c r="CH13" s="753">
        <v>1324.9100000000003</v>
      </c>
      <c r="CI13" s="404">
        <v>0.52772643989484602</v>
      </c>
      <c r="CJ13" s="671">
        <v>0.1288549737424502</v>
      </c>
      <c r="CK13" s="670">
        <v>0.21301868150360642</v>
      </c>
      <c r="CL13" s="428">
        <v>7241.31</v>
      </c>
      <c r="CM13" s="429">
        <v>8014.45</v>
      </c>
      <c r="CN13" s="753">
        <v>773.13999999999942</v>
      </c>
      <c r="CO13" s="404">
        <v>0.10676797430299205</v>
      </c>
      <c r="CP13" s="671">
        <v>0.37165570378034818</v>
      </c>
      <c r="CQ13" s="670">
        <v>0.44511096880899237</v>
      </c>
      <c r="CR13" s="428">
        <v>9.6300000000000008</v>
      </c>
      <c r="CS13" s="750">
        <v>-52.02</v>
      </c>
      <c r="CT13" s="753">
        <v>-61.650000000000006</v>
      </c>
      <c r="CU13" s="404">
        <v>-6.4018691588785046</v>
      </c>
      <c r="CV13" s="671">
        <v>4.9425372307010092E-4</v>
      </c>
      <c r="CW13" s="670">
        <v>-2.889115609610614E-3</v>
      </c>
      <c r="CX13" s="428">
        <v>-419.09</v>
      </c>
      <c r="CY13" s="750">
        <v>-4591.8100000000004</v>
      </c>
      <c r="CZ13" s="753">
        <v>-4172.72</v>
      </c>
      <c r="DA13" s="404">
        <v>-9.9566202963563928</v>
      </c>
      <c r="DB13" s="671">
        <v>-1.2739122624048303E-2</v>
      </c>
      <c r="DC13" s="670">
        <v>-0.13605790285561561</v>
      </c>
      <c r="DD13" s="853">
        <v>1.0215095319627672</v>
      </c>
      <c r="DE13" s="848">
        <v>1.2550224903376801</v>
      </c>
      <c r="DF13" s="906"/>
    </row>
    <row r="14" spans="1:116" s="7" customFormat="1" ht="19.5" customHeight="1">
      <c r="A14" s="758" t="s">
        <v>507</v>
      </c>
      <c r="B14" s="428">
        <v>24691.599999999999</v>
      </c>
      <c r="C14" s="429">
        <v>32336.42</v>
      </c>
      <c r="D14" s="753">
        <v>7644.82</v>
      </c>
      <c r="E14" s="388">
        <v>0.30961217580067718</v>
      </c>
      <c r="F14" s="428">
        <v>10372.74</v>
      </c>
      <c r="G14" s="750">
        <v>13159.47</v>
      </c>
      <c r="H14" s="753">
        <v>2786.7299999999996</v>
      </c>
      <c r="I14" s="404">
        <v>0.26865900427466605</v>
      </c>
      <c r="J14" s="743">
        <v>0.42009185309983965</v>
      </c>
      <c r="K14" s="670">
        <v>0.4069550680007249</v>
      </c>
      <c r="L14" s="428">
        <v>1217.77</v>
      </c>
      <c r="M14" s="429">
        <v>2025.24</v>
      </c>
      <c r="N14" s="753">
        <v>807.47</v>
      </c>
      <c r="O14" s="404">
        <v>0.66307266561009059</v>
      </c>
      <c r="P14" s="743">
        <v>0.11740099530114512</v>
      </c>
      <c r="Q14" s="670">
        <v>0.15389981511413453</v>
      </c>
      <c r="R14" s="428">
        <v>9154.9699999999993</v>
      </c>
      <c r="S14" s="750">
        <v>11134.23</v>
      </c>
      <c r="T14" s="753">
        <v>1979.2600000000002</v>
      </c>
      <c r="U14" s="404">
        <v>0.21619513772300733</v>
      </c>
      <c r="V14" s="743">
        <v>0.88259900469885488</v>
      </c>
      <c r="W14" s="670">
        <v>0.84610018488586547</v>
      </c>
      <c r="X14" s="428">
        <v>629.99</v>
      </c>
      <c r="Y14" s="429">
        <v>894.53</v>
      </c>
      <c r="Z14" s="753">
        <v>264.53999999999996</v>
      </c>
      <c r="AA14" s="404">
        <v>0.4199114271655105</v>
      </c>
      <c r="AB14" s="671">
        <v>6.0735157730744241E-2</v>
      </c>
      <c r="AC14" s="670">
        <v>6.7976141896292183E-2</v>
      </c>
      <c r="AD14" s="428">
        <v>8524.98</v>
      </c>
      <c r="AE14" s="429">
        <v>10239.700000000001</v>
      </c>
      <c r="AF14" s="753">
        <v>1714.7200000000012</v>
      </c>
      <c r="AG14" s="404">
        <v>0.20114064783729713</v>
      </c>
      <c r="AH14" s="671">
        <v>0.82186384696811066</v>
      </c>
      <c r="AI14" s="670">
        <v>0.77812404298957338</v>
      </c>
      <c r="AJ14" s="428">
        <v>6647.38</v>
      </c>
      <c r="AK14" s="750">
        <v>4654.83</v>
      </c>
      <c r="AL14" s="753">
        <v>-1992.5500000000002</v>
      </c>
      <c r="AM14" s="404">
        <v>-0.29974967581212447</v>
      </c>
      <c r="AN14" s="671">
        <v>0.26921625168073354</v>
      </c>
      <c r="AO14" s="670">
        <v>0.14395007239515073</v>
      </c>
      <c r="AP14" s="428">
        <v>2616.4899999999998</v>
      </c>
      <c r="AQ14" s="429">
        <v>1386.07</v>
      </c>
      <c r="AR14" s="753">
        <v>-1230.4199999999998</v>
      </c>
      <c r="AS14" s="404">
        <v>-0.47025595358667527</v>
      </c>
      <c r="AT14" s="671">
        <v>0.25224675447374562</v>
      </c>
      <c r="AU14" s="670">
        <v>0.1053287100468332</v>
      </c>
      <c r="AV14" s="428">
        <v>-250.05</v>
      </c>
      <c r="AW14" s="750">
        <v>516.32000000000005</v>
      </c>
      <c r="AX14" s="753">
        <v>766.37000000000012</v>
      </c>
      <c r="AY14" s="404">
        <v>3.0648670265946816</v>
      </c>
      <c r="AZ14" s="671">
        <v>-9.5566961845831647E-2</v>
      </c>
      <c r="BA14" s="670">
        <v>0.37250643906873393</v>
      </c>
      <c r="BB14" s="428">
        <v>2366.4299999999998</v>
      </c>
      <c r="BC14" s="429">
        <v>1902.38</v>
      </c>
      <c r="BD14" s="753">
        <v>-464.04999999999973</v>
      </c>
      <c r="BE14" s="404">
        <v>-0.19609707449618191</v>
      </c>
      <c r="BF14" s="671">
        <v>0.25848582791642133</v>
      </c>
      <c r="BG14" s="670">
        <v>0.17085869431473935</v>
      </c>
      <c r="BH14" s="428">
        <v>2366.4299999999998</v>
      </c>
      <c r="BI14" s="429">
        <v>1902.38</v>
      </c>
      <c r="BJ14" s="753">
        <v>-464.04999999999973</v>
      </c>
      <c r="BK14" s="404">
        <v>-0.19609707449618191</v>
      </c>
      <c r="BL14" s="671">
        <v>0.27758774800644692</v>
      </c>
      <c r="BM14" s="670">
        <v>0.18578473978729845</v>
      </c>
      <c r="BN14" s="428">
        <v>844.22</v>
      </c>
      <c r="BO14" s="429">
        <v>850.71</v>
      </c>
      <c r="BP14" s="753">
        <v>6.4900000000000091</v>
      </c>
      <c r="BQ14" s="404">
        <v>7.6875695908649507E-3</v>
      </c>
      <c r="BR14" s="671">
        <v>3.4190574932365665E-2</v>
      </c>
      <c r="BS14" s="670">
        <v>2.6308107081736323E-2</v>
      </c>
      <c r="BT14" s="428">
        <v>-431.89</v>
      </c>
      <c r="BU14" s="750">
        <v>-572.51</v>
      </c>
      <c r="BV14" s="753">
        <v>-140.62</v>
      </c>
      <c r="BW14" s="404">
        <v>-0.32559216467155994</v>
      </c>
      <c r="BX14" s="671">
        <v>-5.0661702432146467E-2</v>
      </c>
      <c r="BY14" s="670">
        <v>-5.591081769973729E-2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1553.48</v>
      </c>
      <c r="CG14" s="750">
        <v>1872.81</v>
      </c>
      <c r="CH14" s="753">
        <v>319.32999999999993</v>
      </c>
      <c r="CI14" s="404">
        <v>0.20555784432371188</v>
      </c>
      <c r="CJ14" s="671">
        <v>0.18222682047347913</v>
      </c>
      <c r="CK14" s="670">
        <v>0.18289695987187124</v>
      </c>
      <c r="CL14" s="428">
        <v>3693.24</v>
      </c>
      <c r="CM14" s="429">
        <v>5465.92</v>
      </c>
      <c r="CN14" s="753">
        <v>1772.6800000000003</v>
      </c>
      <c r="CO14" s="404">
        <v>0.47997963847461861</v>
      </c>
      <c r="CP14" s="671">
        <v>0.43322564979624584</v>
      </c>
      <c r="CQ14" s="670">
        <v>0.53379688858072005</v>
      </c>
      <c r="CR14" s="428">
        <v>171.99</v>
      </c>
      <c r="CS14" s="750">
        <v>179.55</v>
      </c>
      <c r="CT14" s="753">
        <v>7.5600000000000023</v>
      </c>
      <c r="CU14" s="404">
        <v>4.3956043956043966E-2</v>
      </c>
      <c r="CV14" s="671">
        <v>2.0174827389624377E-2</v>
      </c>
      <c r="CW14" s="670">
        <v>1.7534693399220681E-2</v>
      </c>
      <c r="CX14" s="428">
        <v>1171.72</v>
      </c>
      <c r="CY14" s="750">
        <v>1391.54</v>
      </c>
      <c r="CZ14" s="753">
        <v>219.81999999999994</v>
      </c>
      <c r="DA14" s="404">
        <v>0.18760454716143782</v>
      </c>
      <c r="DB14" s="671">
        <v>4.7454194948889507E-2</v>
      </c>
      <c r="DC14" s="670">
        <v>4.3033211468678355E-2</v>
      </c>
      <c r="DD14" s="853">
        <v>0.86255451625692969</v>
      </c>
      <c r="DE14" s="848">
        <v>0.86410344053048427</v>
      </c>
      <c r="DF14" s="874"/>
      <c r="DG14" s="907"/>
    </row>
    <row r="15" spans="1:116" s="7" customFormat="1" ht="19.5" customHeight="1">
      <c r="A15" s="758" t="s">
        <v>49</v>
      </c>
      <c r="B15" s="428">
        <v>28537.73</v>
      </c>
      <c r="C15" s="429">
        <v>27562.45</v>
      </c>
      <c r="D15" s="753">
        <v>-975.27999999999884</v>
      </c>
      <c r="E15" s="388">
        <v>-3.4175107830931153E-2</v>
      </c>
      <c r="F15" s="428">
        <v>12773.09</v>
      </c>
      <c r="G15" s="750">
        <v>13655.67</v>
      </c>
      <c r="H15" s="753">
        <v>882.57999999999993</v>
      </c>
      <c r="I15" s="404">
        <v>6.9096827784036585E-2</v>
      </c>
      <c r="J15" s="743">
        <v>0.44758605537300972</v>
      </c>
      <c r="K15" s="670">
        <v>0.49544470828972026</v>
      </c>
      <c r="L15" s="428">
        <v>3312.55</v>
      </c>
      <c r="M15" s="429">
        <v>1363.26</v>
      </c>
      <c r="N15" s="753">
        <v>-1949.2900000000002</v>
      </c>
      <c r="O15" s="404">
        <v>-0.58845602330530866</v>
      </c>
      <c r="P15" s="743">
        <v>0.259338186766084</v>
      </c>
      <c r="Q15" s="670">
        <v>9.9831059186403892E-2</v>
      </c>
      <c r="R15" s="428">
        <v>9460.5499999999993</v>
      </c>
      <c r="S15" s="750">
        <v>12292.41</v>
      </c>
      <c r="T15" s="753">
        <v>2831.8600000000006</v>
      </c>
      <c r="U15" s="404">
        <v>0.29933354826093628</v>
      </c>
      <c r="V15" s="743">
        <v>0.74066259612983221</v>
      </c>
      <c r="W15" s="670">
        <v>0.90016894081359611</v>
      </c>
      <c r="X15" s="428">
        <v>219.69</v>
      </c>
      <c r="Y15" s="429">
        <v>468.22</v>
      </c>
      <c r="Z15" s="753">
        <v>248.53000000000003</v>
      </c>
      <c r="AA15" s="404">
        <v>1.1312758887523329</v>
      </c>
      <c r="AB15" s="671">
        <v>1.7199440385999003E-2</v>
      </c>
      <c r="AC15" s="670">
        <v>3.428758896487686E-2</v>
      </c>
      <c r="AD15" s="428">
        <v>9240.86</v>
      </c>
      <c r="AE15" s="429">
        <v>11824.19</v>
      </c>
      <c r="AF15" s="753">
        <v>2583.33</v>
      </c>
      <c r="AG15" s="404">
        <v>0.27955514962893063</v>
      </c>
      <c r="AH15" s="671">
        <v>0.72346315574383335</v>
      </c>
      <c r="AI15" s="670">
        <v>0.86588135184871928</v>
      </c>
      <c r="AJ15" s="428">
        <v>996.81</v>
      </c>
      <c r="AK15" s="750">
        <v>1009.74</v>
      </c>
      <c r="AL15" s="753">
        <v>12.930000000000064</v>
      </c>
      <c r="AM15" s="404">
        <v>1.2971378698046834E-2</v>
      </c>
      <c r="AN15" s="671">
        <v>3.4929547654981664E-2</v>
      </c>
      <c r="AO15" s="670">
        <v>3.663462428049756E-2</v>
      </c>
      <c r="AP15" s="428">
        <v>751.34</v>
      </c>
      <c r="AQ15" s="429">
        <v>952.41</v>
      </c>
      <c r="AR15" s="753">
        <v>201.06999999999994</v>
      </c>
      <c r="AS15" s="404">
        <v>0.26761519418638691</v>
      </c>
      <c r="AT15" s="671">
        <v>5.8822101778034916E-2</v>
      </c>
      <c r="AU15" s="670">
        <v>6.974465551671942E-2</v>
      </c>
      <c r="AV15" s="428">
        <v>564.84</v>
      </c>
      <c r="AW15" s="750">
        <v>-699.32</v>
      </c>
      <c r="AX15" s="753">
        <v>-1264.1600000000001</v>
      </c>
      <c r="AY15" s="404">
        <v>-2.2380851214503221</v>
      </c>
      <c r="AZ15" s="671">
        <v>0.75177682540527591</v>
      </c>
      <c r="BA15" s="670">
        <v>-0.73426360496004883</v>
      </c>
      <c r="BB15" s="428">
        <v>1316.18</v>
      </c>
      <c r="BC15" s="429">
        <v>253.1</v>
      </c>
      <c r="BD15" s="753">
        <v>-1063.0800000000002</v>
      </c>
      <c r="BE15" s="404">
        <v>-0.80770107432114158</v>
      </c>
      <c r="BF15" s="671">
        <v>0.13912298967818998</v>
      </c>
      <c r="BG15" s="670">
        <v>2.0589941272704051E-2</v>
      </c>
      <c r="BH15" s="428">
        <v>1316.18</v>
      </c>
      <c r="BI15" s="429">
        <v>134.97999999999999</v>
      </c>
      <c r="BJ15" s="753">
        <v>-1181.2</v>
      </c>
      <c r="BK15" s="404">
        <v>-0.89744563813460165</v>
      </c>
      <c r="BL15" s="671">
        <v>0.14243046642844931</v>
      </c>
      <c r="BM15" s="670">
        <v>1.1415581109572833E-2</v>
      </c>
      <c r="BN15" s="428">
        <v>1747.62</v>
      </c>
      <c r="BO15" s="429">
        <v>2056.19</v>
      </c>
      <c r="BP15" s="753">
        <v>308.57000000000016</v>
      </c>
      <c r="BQ15" s="404">
        <v>0.17656584383332771</v>
      </c>
      <c r="BR15" s="671">
        <v>6.1238928253929091E-2</v>
      </c>
      <c r="BS15" s="670">
        <v>7.4601133063279937E-2</v>
      </c>
      <c r="BT15" s="428">
        <v>-60.7</v>
      </c>
      <c r="BU15" s="750">
        <v>595.41</v>
      </c>
      <c r="BV15" s="753">
        <v>656.11</v>
      </c>
      <c r="BW15" s="404">
        <v>10.809060955518945</v>
      </c>
      <c r="BX15" s="671">
        <v>-6.5686527011555203E-3</v>
      </c>
      <c r="BY15" s="670">
        <v>5.035524632131249E-2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2869.21</v>
      </c>
      <c r="CG15" s="750">
        <v>2632.56</v>
      </c>
      <c r="CH15" s="753">
        <v>-236.65000000000009</v>
      </c>
      <c r="CI15" s="404">
        <v>-8.2479149312877101E-2</v>
      </c>
      <c r="CJ15" s="671">
        <v>0.31049166419575663</v>
      </c>
      <c r="CK15" s="670">
        <v>0.22264188921186143</v>
      </c>
      <c r="CL15" s="428">
        <v>2819.03</v>
      </c>
      <c r="CM15" s="429">
        <v>2702.81</v>
      </c>
      <c r="CN15" s="753">
        <v>-116.22000000000025</v>
      </c>
      <c r="CO15" s="404">
        <v>-4.1226946857607139E-2</v>
      </c>
      <c r="CP15" s="671">
        <v>0.3050614336760864</v>
      </c>
      <c r="CQ15" s="670">
        <v>0.22858309956115386</v>
      </c>
      <c r="CR15" s="428">
        <v>51.71</v>
      </c>
      <c r="CS15" s="750">
        <v>-284.85000000000002</v>
      </c>
      <c r="CT15" s="753">
        <v>-336.56</v>
      </c>
      <c r="CU15" s="404">
        <v>-6.5086056855540511</v>
      </c>
      <c r="CV15" s="671">
        <v>5.5957995251524209E-3</v>
      </c>
      <c r="CW15" s="670">
        <v>-2.4090445096027719E-2</v>
      </c>
      <c r="CX15" s="428">
        <v>2245.4299999999998</v>
      </c>
      <c r="CY15" s="750">
        <v>6043.28</v>
      </c>
      <c r="CZ15" s="753">
        <v>3797.85</v>
      </c>
      <c r="DA15" s="404">
        <v>1.6913686910747607</v>
      </c>
      <c r="DB15" s="671">
        <v>7.8682852490369756E-2</v>
      </c>
      <c r="DC15" s="670">
        <v>0.21925772200947302</v>
      </c>
      <c r="DD15" s="853">
        <v>0.7570107111242893</v>
      </c>
      <c r="DE15" s="848">
        <v>0.48890537110787291</v>
      </c>
      <c r="DF15" s="874"/>
      <c r="DG15" s="907"/>
    </row>
    <row r="16" spans="1:116" s="7" customFormat="1" ht="19.5" customHeight="1">
      <c r="A16" s="758" t="s">
        <v>0</v>
      </c>
      <c r="B16" s="428">
        <v>17381.88</v>
      </c>
      <c r="C16" s="429">
        <v>22801.51</v>
      </c>
      <c r="D16" s="753">
        <v>5419.6299999999974</v>
      </c>
      <c r="E16" s="388">
        <v>0.31179768816721765</v>
      </c>
      <c r="F16" s="428">
        <v>16309.99</v>
      </c>
      <c r="G16" s="750">
        <v>20855.41</v>
      </c>
      <c r="H16" s="753">
        <v>4545.42</v>
      </c>
      <c r="I16" s="404">
        <v>0.27868931863232288</v>
      </c>
      <c r="J16" s="743">
        <v>0.93833290760262977</v>
      </c>
      <c r="K16" s="670">
        <v>0.91465038938210674</v>
      </c>
      <c r="L16" s="428">
        <v>138.91999999999999</v>
      </c>
      <c r="M16" s="429">
        <v>-527.35</v>
      </c>
      <c r="N16" s="753">
        <v>-666.27</v>
      </c>
      <c r="O16" s="404">
        <v>-4.796069680391593</v>
      </c>
      <c r="P16" s="743">
        <v>8.517479164610155E-3</v>
      </c>
      <c r="Q16" s="670">
        <v>-2.5286004926299701E-2</v>
      </c>
      <c r="R16" s="428">
        <v>16171.07</v>
      </c>
      <c r="S16" s="750">
        <v>21382.77</v>
      </c>
      <c r="T16" s="753">
        <v>5211.7000000000007</v>
      </c>
      <c r="U16" s="404">
        <v>0.32228541463242699</v>
      </c>
      <c r="V16" s="743">
        <v>0.99148252083538979</v>
      </c>
      <c r="W16" s="670">
        <v>1.0252864844181917</v>
      </c>
      <c r="X16" s="428">
        <v>1390.29</v>
      </c>
      <c r="Y16" s="429">
        <v>1781.47</v>
      </c>
      <c r="Z16" s="753">
        <v>391.18000000000006</v>
      </c>
      <c r="AA16" s="404">
        <v>0.28136575822310461</v>
      </c>
      <c r="AB16" s="671">
        <v>8.5241621852619159E-2</v>
      </c>
      <c r="AC16" s="670">
        <v>8.5420042089798282E-2</v>
      </c>
      <c r="AD16" s="428">
        <v>14780.79</v>
      </c>
      <c r="AE16" s="429">
        <v>19601.3</v>
      </c>
      <c r="AF16" s="753">
        <v>4820.5099999999984</v>
      </c>
      <c r="AG16" s="404">
        <v>0.32613344753561874</v>
      </c>
      <c r="AH16" s="671">
        <v>0.90624151210393145</v>
      </c>
      <c r="AI16" s="670">
        <v>0.93986644232839345</v>
      </c>
      <c r="AJ16" s="428">
        <v>344.82</v>
      </c>
      <c r="AK16" s="750">
        <v>931.54</v>
      </c>
      <c r="AL16" s="753">
        <v>586.72</v>
      </c>
      <c r="AM16" s="404">
        <v>1.7015254335595384</v>
      </c>
      <c r="AN16" s="671">
        <v>1.9837900158095671E-2</v>
      </c>
      <c r="AO16" s="670">
        <v>4.0854311841628035E-2</v>
      </c>
      <c r="AP16" s="428">
        <v>344.55</v>
      </c>
      <c r="AQ16" s="429">
        <v>542.11</v>
      </c>
      <c r="AR16" s="753">
        <v>197.56</v>
      </c>
      <c r="AS16" s="404">
        <v>0.57338557538818746</v>
      </c>
      <c r="AT16" s="671">
        <v>2.1125089592329609E-2</v>
      </c>
      <c r="AU16" s="670">
        <v>2.5993734958938714E-2</v>
      </c>
      <c r="AV16" s="428">
        <v>-59.85</v>
      </c>
      <c r="AW16" s="750">
        <v>93.79</v>
      </c>
      <c r="AX16" s="753">
        <v>153.64000000000001</v>
      </c>
      <c r="AY16" s="404">
        <v>2.5670843776106937</v>
      </c>
      <c r="AZ16" s="671">
        <v>-0.173704832390074</v>
      </c>
      <c r="BA16" s="670">
        <v>0.17300916788105736</v>
      </c>
      <c r="BB16" s="428">
        <v>284.70999999999998</v>
      </c>
      <c r="BC16" s="429">
        <v>635.9</v>
      </c>
      <c r="BD16" s="753">
        <v>351.19</v>
      </c>
      <c r="BE16" s="404">
        <v>1.2335007551543677</v>
      </c>
      <c r="BF16" s="671">
        <v>1.7606132432795109E-2</v>
      </c>
      <c r="BG16" s="670">
        <v>2.9738897252320443E-2</v>
      </c>
      <c r="BH16" s="428">
        <v>284.70999999999998</v>
      </c>
      <c r="BI16" s="429">
        <v>635.9</v>
      </c>
      <c r="BJ16" s="753">
        <v>351.19</v>
      </c>
      <c r="BK16" s="404">
        <v>1.2335007551543677</v>
      </c>
      <c r="BL16" s="671">
        <v>1.926216393034472E-2</v>
      </c>
      <c r="BM16" s="670">
        <v>3.2441725803900763E-2</v>
      </c>
      <c r="BN16" s="428">
        <v>7586.86</v>
      </c>
      <c r="BO16" s="429">
        <v>8678.26</v>
      </c>
      <c r="BP16" s="753">
        <v>1091.4000000000005</v>
      </c>
      <c r="BQ16" s="404">
        <v>0.14385397911652523</v>
      </c>
      <c r="BR16" s="671">
        <v>0.43648097904254313</v>
      </c>
      <c r="BS16" s="670">
        <v>0.3806002321776058</v>
      </c>
      <c r="BT16" s="428">
        <v>7292.43</v>
      </c>
      <c r="BU16" s="750">
        <v>8011.07</v>
      </c>
      <c r="BV16" s="753">
        <v>718.63999999999942</v>
      </c>
      <c r="BW16" s="404">
        <v>9.8546026495969025E-2</v>
      </c>
      <c r="BX16" s="671">
        <v>0.49337214046069255</v>
      </c>
      <c r="BY16" s="670">
        <v>0.40870095350818569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2377.12</v>
      </c>
      <c r="CG16" s="750">
        <v>2899.58</v>
      </c>
      <c r="CH16" s="753">
        <v>522.46</v>
      </c>
      <c r="CI16" s="404">
        <v>0.21978696910547219</v>
      </c>
      <c r="CJ16" s="671">
        <v>0.16082496267114274</v>
      </c>
      <c r="CK16" s="670">
        <v>0.14792794355476421</v>
      </c>
      <c r="CL16" s="428">
        <v>3471.78</v>
      </c>
      <c r="CM16" s="429">
        <v>4755.33</v>
      </c>
      <c r="CN16" s="753">
        <v>1283.5499999999997</v>
      </c>
      <c r="CO16" s="404">
        <v>0.36970948620016236</v>
      </c>
      <c r="CP16" s="671">
        <v>0.23488460359696606</v>
      </c>
      <c r="CQ16" s="670">
        <v>0.24260278654987169</v>
      </c>
      <c r="CR16" s="428">
        <v>8.83</v>
      </c>
      <c r="CS16" s="750">
        <v>6.91</v>
      </c>
      <c r="CT16" s="753">
        <v>-1.92</v>
      </c>
      <c r="CU16" s="404">
        <v>-0.217440543601359</v>
      </c>
      <c r="CV16" s="671">
        <v>5.9739702681656389E-4</v>
      </c>
      <c r="CW16" s="670">
        <v>3.5252763847295847E-4</v>
      </c>
      <c r="CX16" s="428">
        <v>1345.93</v>
      </c>
      <c r="CY16" s="750">
        <v>3292.5</v>
      </c>
      <c r="CZ16" s="753">
        <v>1946.57</v>
      </c>
      <c r="DA16" s="404">
        <v>1.4462639216006774</v>
      </c>
      <c r="DB16" s="671">
        <v>7.7432935907968528E-2</v>
      </c>
      <c r="DC16" s="670">
        <v>0.14439833151400938</v>
      </c>
      <c r="DD16" s="853">
        <v>0.90894059113213843</v>
      </c>
      <c r="DE16" s="848">
        <v>0.83202644722543917</v>
      </c>
      <c r="DF16" s="874"/>
      <c r="DG16" s="907"/>
    </row>
    <row r="17" spans="1:111" s="7" customFormat="1" ht="19.5" customHeight="1">
      <c r="A17" s="758" t="s">
        <v>26</v>
      </c>
      <c r="B17" s="428">
        <v>21263.81</v>
      </c>
      <c r="C17" s="429">
        <v>19184.53</v>
      </c>
      <c r="D17" s="753">
        <v>-2079.2800000000025</v>
      </c>
      <c r="E17" s="388">
        <v>-9.7784921893113344E-2</v>
      </c>
      <c r="F17" s="428">
        <v>51.24</v>
      </c>
      <c r="G17" s="750">
        <v>114.57</v>
      </c>
      <c r="H17" s="753">
        <v>63.329999999999991</v>
      </c>
      <c r="I17" s="404">
        <v>1.2359484777517562</v>
      </c>
      <c r="J17" s="743">
        <v>2.4097280778938488E-3</v>
      </c>
      <c r="K17" s="670">
        <v>5.9719993140306274E-3</v>
      </c>
      <c r="L17" s="428">
        <v>-45.25</v>
      </c>
      <c r="M17" s="429">
        <v>-28.21</v>
      </c>
      <c r="N17" s="753">
        <v>17.04</v>
      </c>
      <c r="O17" s="404">
        <v>0.37657458563535912</v>
      </c>
      <c r="P17" s="743">
        <v>-0.88309914129586253</v>
      </c>
      <c r="Q17" s="670">
        <v>-0.24622501527450469</v>
      </c>
      <c r="R17" s="428">
        <v>96.49</v>
      </c>
      <c r="S17" s="750">
        <v>142.77000000000001</v>
      </c>
      <c r="T17" s="753">
        <v>46.280000000000015</v>
      </c>
      <c r="U17" s="404">
        <v>0.47963519535703197</v>
      </c>
      <c r="V17" s="743">
        <v>1.8830991412958624</v>
      </c>
      <c r="W17" s="670">
        <v>1.2461377323906784</v>
      </c>
      <c r="X17" s="428">
        <v>8.89</v>
      </c>
      <c r="Y17" s="429">
        <v>5.24</v>
      </c>
      <c r="Z17" s="753">
        <v>-3.6500000000000004</v>
      </c>
      <c r="AA17" s="404">
        <v>-0.41057367829021374</v>
      </c>
      <c r="AB17" s="671">
        <v>0.17349726775956284</v>
      </c>
      <c r="AC17" s="670">
        <v>4.5736231125076375E-2</v>
      </c>
      <c r="AD17" s="428">
        <v>87.59</v>
      </c>
      <c r="AE17" s="429">
        <v>137.54</v>
      </c>
      <c r="AF17" s="753">
        <v>49.949999999999989</v>
      </c>
      <c r="AG17" s="404">
        <v>0.57027057883319998</v>
      </c>
      <c r="AH17" s="671">
        <v>1.7094067135050741</v>
      </c>
      <c r="AI17" s="670">
        <v>1.2004887841494283</v>
      </c>
      <c r="AJ17" s="428">
        <v>3019.5</v>
      </c>
      <c r="AK17" s="750">
        <v>1345.79</v>
      </c>
      <c r="AL17" s="753">
        <v>-1673.71</v>
      </c>
      <c r="AM17" s="404">
        <v>-0.5543003808577579</v>
      </c>
      <c r="AN17" s="671">
        <v>0.14200183316160178</v>
      </c>
      <c r="AO17" s="670">
        <v>7.0149750866974586E-2</v>
      </c>
      <c r="AP17" s="428">
        <v>52.57</v>
      </c>
      <c r="AQ17" s="429">
        <v>16.14</v>
      </c>
      <c r="AR17" s="753">
        <v>-36.43</v>
      </c>
      <c r="AS17" s="404">
        <v>-0.69298078752140002</v>
      </c>
      <c r="AT17" s="671">
        <v>1.0259562841530054</v>
      </c>
      <c r="AU17" s="670">
        <v>0.14087457449594135</v>
      </c>
      <c r="AV17" s="428">
        <v>51.42</v>
      </c>
      <c r="AW17" s="750">
        <v>-49.25</v>
      </c>
      <c r="AX17" s="753">
        <v>-100.67</v>
      </c>
      <c r="AY17" s="404">
        <v>-1.9577985219758849</v>
      </c>
      <c r="AZ17" s="671">
        <v>0.97812440555449875</v>
      </c>
      <c r="BA17" s="670">
        <v>-3.0514250309789341</v>
      </c>
      <c r="BB17" s="428">
        <v>103.99</v>
      </c>
      <c r="BC17" s="429">
        <v>-33.11</v>
      </c>
      <c r="BD17" s="753">
        <v>-137.1</v>
      </c>
      <c r="BE17" s="404">
        <v>-1.3183959996153476</v>
      </c>
      <c r="BF17" s="671">
        <v>1.0777282619960618</v>
      </c>
      <c r="BG17" s="670">
        <v>-0.23191146599425647</v>
      </c>
      <c r="BH17" s="428">
        <v>103.99</v>
      </c>
      <c r="BI17" s="429">
        <v>-33.11</v>
      </c>
      <c r="BJ17" s="753">
        <v>-137.1</v>
      </c>
      <c r="BK17" s="404">
        <v>-1.3183959996153476</v>
      </c>
      <c r="BL17" s="671">
        <v>1.1872359858431327</v>
      </c>
      <c r="BM17" s="670">
        <v>-0.24072996946342884</v>
      </c>
      <c r="BN17" s="428">
        <v>6560.92</v>
      </c>
      <c r="BO17" s="429">
        <v>5922.21</v>
      </c>
      <c r="BP17" s="753">
        <v>-638.71</v>
      </c>
      <c r="BQ17" s="404">
        <v>-9.7350676429525135E-2</v>
      </c>
      <c r="BR17" s="671">
        <v>0.30854865614393656</v>
      </c>
      <c r="BS17" s="670">
        <v>0.30869716380854784</v>
      </c>
      <c r="BT17" s="428">
        <v>-8171.18</v>
      </c>
      <c r="BU17" s="750">
        <v>-3877.49</v>
      </c>
      <c r="BV17" s="753">
        <v>4293.6900000000005</v>
      </c>
      <c r="BW17" s="404">
        <v>0.52546755792920974</v>
      </c>
      <c r="BX17" s="671">
        <v>-93.288959926932293</v>
      </c>
      <c r="BY17" s="670">
        <v>-28.191726043332849</v>
      </c>
      <c r="BZ17" s="428">
        <v>0</v>
      </c>
      <c r="CA17" s="429">
        <v>-1.1200000000000001</v>
      </c>
      <c r="CB17" s="753">
        <v>-1.1200000000000001</v>
      </c>
      <c r="CC17" s="404" t="s">
        <v>490</v>
      </c>
      <c r="CD17" s="671">
        <v>0</v>
      </c>
      <c r="CE17" s="670">
        <v>-8.143085647811547E-3</v>
      </c>
      <c r="CF17" s="428">
        <v>835.98</v>
      </c>
      <c r="CG17" s="750">
        <v>10.5</v>
      </c>
      <c r="CH17" s="753">
        <v>-825.48</v>
      </c>
      <c r="CI17" s="404">
        <v>-0.98743989090648099</v>
      </c>
      <c r="CJ17" s="671">
        <v>9.544240210069642</v>
      </c>
      <c r="CK17" s="670">
        <v>7.6341427948233245E-2</v>
      </c>
      <c r="CL17" s="428">
        <v>6391.03</v>
      </c>
      <c r="CM17" s="429">
        <v>2412.0500000000002</v>
      </c>
      <c r="CN17" s="753">
        <v>-3978.9799999999996</v>
      </c>
      <c r="CO17" s="404">
        <v>-0.62258822130392122</v>
      </c>
      <c r="CP17" s="671">
        <v>72.965292841648591</v>
      </c>
      <c r="CQ17" s="670">
        <v>17.537080122146286</v>
      </c>
      <c r="CR17" s="428">
        <v>-13.12</v>
      </c>
      <c r="CS17" s="750">
        <v>-0.6</v>
      </c>
      <c r="CT17" s="753">
        <v>12.52</v>
      </c>
      <c r="CU17" s="404">
        <v>0.9542682926829269</v>
      </c>
      <c r="CV17" s="671">
        <v>-0.14978878867450621</v>
      </c>
      <c r="CW17" s="670">
        <v>-4.3623673113276137E-3</v>
      </c>
      <c r="CX17" s="428">
        <v>940.89</v>
      </c>
      <c r="CY17" s="750">
        <v>1627.3</v>
      </c>
      <c r="CZ17" s="753">
        <v>686.41</v>
      </c>
      <c r="DA17" s="404">
        <v>0.72953267650841225</v>
      </c>
      <c r="DB17" s="671">
        <v>4.4248420203152679E-2</v>
      </c>
      <c r="DC17" s="670">
        <v>8.4823553144121849E-2</v>
      </c>
      <c r="DD17" s="853">
        <v>-9.7418655097613875</v>
      </c>
      <c r="DE17" s="848">
        <v>-10.831539915660899</v>
      </c>
      <c r="DF17" s="874"/>
      <c r="DG17" s="907"/>
    </row>
    <row r="18" spans="1:111" s="7" customFormat="1" ht="19.5" customHeight="1">
      <c r="A18" s="758" t="s">
        <v>290</v>
      </c>
      <c r="B18" s="428">
        <v>24304.45</v>
      </c>
      <c r="C18" s="429">
        <v>17688.330000000002</v>
      </c>
      <c r="D18" s="753">
        <v>-6616.119999999999</v>
      </c>
      <c r="E18" s="388">
        <v>-0.2722184620511881</v>
      </c>
      <c r="F18" s="428">
        <v>15061.26</v>
      </c>
      <c r="G18" s="750">
        <v>14156.03</v>
      </c>
      <c r="H18" s="753">
        <v>-905.22999999999956</v>
      </c>
      <c r="I18" s="404">
        <v>-6.0103205176724891E-2</v>
      </c>
      <c r="J18" s="743">
        <v>0.61969145567992689</v>
      </c>
      <c r="K18" s="670">
        <v>0.80030336385628265</v>
      </c>
      <c r="L18" s="428">
        <v>2156.9899999999998</v>
      </c>
      <c r="M18" s="429">
        <v>464.05</v>
      </c>
      <c r="N18" s="753">
        <v>-1692.9399999999998</v>
      </c>
      <c r="O18" s="404">
        <v>-0.78486223858246906</v>
      </c>
      <c r="P18" s="743">
        <v>0.14321444553775711</v>
      </c>
      <c r="Q18" s="670">
        <v>3.2781083396969349E-2</v>
      </c>
      <c r="R18" s="428">
        <v>12904.27</v>
      </c>
      <c r="S18" s="750">
        <v>13691.98</v>
      </c>
      <c r="T18" s="753">
        <v>787.70999999999913</v>
      </c>
      <c r="U18" s="404">
        <v>6.1042585128798385E-2</v>
      </c>
      <c r="V18" s="743">
        <v>0.85678555446224292</v>
      </c>
      <c r="W18" s="670">
        <v>0.96721891660303061</v>
      </c>
      <c r="X18" s="428">
        <v>1449.35</v>
      </c>
      <c r="Y18" s="429">
        <v>1604.07</v>
      </c>
      <c r="Z18" s="753">
        <v>154.72000000000003</v>
      </c>
      <c r="AA18" s="404">
        <v>0.10675130230793117</v>
      </c>
      <c r="AB18" s="671">
        <v>9.6230328671040796E-2</v>
      </c>
      <c r="AC18" s="670">
        <v>0.113313549067076</v>
      </c>
      <c r="AD18" s="428">
        <v>11454.92</v>
      </c>
      <c r="AE18" s="429">
        <v>12087.9</v>
      </c>
      <c r="AF18" s="753">
        <v>632.97999999999956</v>
      </c>
      <c r="AG18" s="404">
        <v>5.5258351869764223E-2</v>
      </c>
      <c r="AH18" s="671">
        <v>0.76055522579120205</v>
      </c>
      <c r="AI18" s="670">
        <v>0.85390466112321028</v>
      </c>
      <c r="AJ18" s="428">
        <v>2452.96</v>
      </c>
      <c r="AK18" s="750">
        <v>961.49</v>
      </c>
      <c r="AL18" s="753">
        <v>-1491.47</v>
      </c>
      <c r="AM18" s="404">
        <v>-0.60802866740590955</v>
      </c>
      <c r="AN18" s="671">
        <v>0.10092637356533474</v>
      </c>
      <c r="AO18" s="670">
        <v>5.4357307897353789E-2</v>
      </c>
      <c r="AP18" s="428">
        <v>2107.0300000000002</v>
      </c>
      <c r="AQ18" s="429">
        <v>905.8</v>
      </c>
      <c r="AR18" s="753">
        <v>-1201.2300000000002</v>
      </c>
      <c r="AS18" s="404">
        <v>-0.57010578871681949</v>
      </c>
      <c r="AT18" s="671">
        <v>0.1398973259873344</v>
      </c>
      <c r="AU18" s="670">
        <v>6.3986866374258877E-2</v>
      </c>
      <c r="AV18" s="428">
        <v>545.77</v>
      </c>
      <c r="AW18" s="750">
        <v>2099.85</v>
      </c>
      <c r="AX18" s="753">
        <v>1554.08</v>
      </c>
      <c r="AY18" s="404">
        <v>2.847499862579475</v>
      </c>
      <c r="AZ18" s="671">
        <v>0.25902336464122483</v>
      </c>
      <c r="BA18" s="670">
        <v>2.3182269816736585</v>
      </c>
      <c r="BB18" s="428">
        <v>2652.81</v>
      </c>
      <c r="BC18" s="429">
        <v>3005.65</v>
      </c>
      <c r="BD18" s="753">
        <v>352.84000000000015</v>
      </c>
      <c r="BE18" s="404">
        <v>0.1330061331192208</v>
      </c>
      <c r="BF18" s="671">
        <v>0.20557613875097155</v>
      </c>
      <c r="BG18" s="670">
        <v>0.21951901770233379</v>
      </c>
      <c r="BH18" s="428">
        <v>2652.81</v>
      </c>
      <c r="BI18" s="429">
        <v>3005.65</v>
      </c>
      <c r="BJ18" s="753">
        <v>352.84000000000015</v>
      </c>
      <c r="BK18" s="404">
        <v>0.1330061331192208</v>
      </c>
      <c r="BL18" s="671">
        <v>0.23158695128381515</v>
      </c>
      <c r="BM18" s="670">
        <v>0.24864947592220321</v>
      </c>
      <c r="BN18" s="428">
        <v>5148.9799999999996</v>
      </c>
      <c r="BO18" s="429">
        <v>4532.68</v>
      </c>
      <c r="BP18" s="753">
        <v>-616.29999999999927</v>
      </c>
      <c r="BQ18" s="404">
        <v>-0.11969360921968998</v>
      </c>
      <c r="BR18" s="671">
        <v>0.21185338487396338</v>
      </c>
      <c r="BS18" s="670">
        <v>0.25625256878405139</v>
      </c>
      <c r="BT18" s="428">
        <v>3298.36</v>
      </c>
      <c r="BU18" s="750">
        <v>3692.39</v>
      </c>
      <c r="BV18" s="753">
        <v>394.02999999999975</v>
      </c>
      <c r="BW18" s="404">
        <v>0.11946239949550677</v>
      </c>
      <c r="BX18" s="671">
        <v>0.28794264822451837</v>
      </c>
      <c r="BY18" s="670">
        <v>0.30546166000711455</v>
      </c>
      <c r="BZ18" s="428">
        <v>-0.13</v>
      </c>
      <c r="CA18" s="429">
        <v>0</v>
      </c>
      <c r="CB18" s="753">
        <v>0.13</v>
      </c>
      <c r="CC18" s="404">
        <v>1</v>
      </c>
      <c r="CD18" s="671">
        <v>-1.1348835260307361E-5</v>
      </c>
      <c r="CE18" s="670">
        <v>0</v>
      </c>
      <c r="CF18" s="428">
        <v>1433.02</v>
      </c>
      <c r="CG18" s="750">
        <v>335.77</v>
      </c>
      <c r="CH18" s="753">
        <v>-1097.25</v>
      </c>
      <c r="CI18" s="404">
        <v>-0.765690639349067</v>
      </c>
      <c r="CJ18" s="671">
        <v>0.1251008300363512</v>
      </c>
      <c r="CK18" s="670">
        <v>2.7777364141000505E-2</v>
      </c>
      <c r="CL18" s="428">
        <v>3329.02</v>
      </c>
      <c r="CM18" s="429">
        <v>1762.21</v>
      </c>
      <c r="CN18" s="753">
        <v>-1566.81</v>
      </c>
      <c r="CO18" s="404">
        <v>-0.47065202371869197</v>
      </c>
      <c r="CP18" s="671">
        <v>0.29061922737129547</v>
      </c>
      <c r="CQ18" s="670">
        <v>0.14578297305570034</v>
      </c>
      <c r="CR18" s="428">
        <v>60</v>
      </c>
      <c r="CS18" s="750">
        <v>-27.65</v>
      </c>
      <c r="CT18" s="753">
        <v>-87.65</v>
      </c>
      <c r="CU18" s="404">
        <v>-1.4608333333333334</v>
      </c>
      <c r="CV18" s="671">
        <v>5.2379239662957051E-3</v>
      </c>
      <c r="CW18" s="670">
        <v>-2.2874113783204692E-3</v>
      </c>
      <c r="CX18" s="428">
        <v>681.84</v>
      </c>
      <c r="CY18" s="750">
        <v>3319.53</v>
      </c>
      <c r="CZ18" s="753">
        <v>2637.69</v>
      </c>
      <c r="DA18" s="404">
        <v>3.868488208377332</v>
      </c>
      <c r="DB18" s="671">
        <v>2.8054121776053358E-2</v>
      </c>
      <c r="DC18" s="670">
        <v>0.18766780131306912</v>
      </c>
      <c r="DD18" s="853">
        <v>0.94047623204701558</v>
      </c>
      <c r="DE18" s="848">
        <v>0.72538406174769821</v>
      </c>
      <c r="DF18" s="874"/>
      <c r="DG18" s="907"/>
    </row>
    <row r="19" spans="1:111" s="7" customFormat="1" ht="19.5" customHeight="1">
      <c r="A19" s="758" t="s">
        <v>483</v>
      </c>
      <c r="B19" s="428">
        <v>7812.64</v>
      </c>
      <c r="C19" s="429">
        <v>8294.58</v>
      </c>
      <c r="D19" s="753">
        <v>481.9399999999996</v>
      </c>
      <c r="E19" s="388">
        <v>6.1687214565114938E-2</v>
      </c>
      <c r="F19" s="428">
        <v>7095.14</v>
      </c>
      <c r="G19" s="750">
        <v>7459.74</v>
      </c>
      <c r="H19" s="753">
        <v>364.59999999999945</v>
      </c>
      <c r="I19" s="404">
        <v>5.1387287636325628E-2</v>
      </c>
      <c r="J19" s="743">
        <v>0.90816164574330827</v>
      </c>
      <c r="K19" s="670">
        <v>0.89935114255333004</v>
      </c>
      <c r="L19" s="428">
        <v>-353.64</v>
      </c>
      <c r="M19" s="429">
        <v>46.2</v>
      </c>
      <c r="N19" s="753">
        <v>399.84</v>
      </c>
      <c r="O19" s="404">
        <v>1.1306413301662708</v>
      </c>
      <c r="P19" s="743">
        <v>-4.9842568293226065E-2</v>
      </c>
      <c r="Q19" s="670">
        <v>6.1932453409904373E-3</v>
      </c>
      <c r="R19" s="428">
        <v>7448.78</v>
      </c>
      <c r="S19" s="750">
        <v>7413.54</v>
      </c>
      <c r="T19" s="753">
        <v>-35.239999999999782</v>
      </c>
      <c r="U19" s="404">
        <v>-4.7309760793042329E-3</v>
      </c>
      <c r="V19" s="743">
        <v>1.049842568293226</v>
      </c>
      <c r="W19" s="670">
        <v>0.99380675465900958</v>
      </c>
      <c r="X19" s="428">
        <v>584.17999999999995</v>
      </c>
      <c r="Y19" s="429">
        <v>236.95</v>
      </c>
      <c r="Z19" s="753">
        <v>-347.22999999999996</v>
      </c>
      <c r="AA19" s="404">
        <v>-0.59438871580677188</v>
      </c>
      <c r="AB19" s="671">
        <v>8.2335232285761797E-2</v>
      </c>
      <c r="AC19" s="670">
        <v>3.1763841635231257E-2</v>
      </c>
      <c r="AD19" s="428">
        <v>6864.59</v>
      </c>
      <c r="AE19" s="429">
        <v>7176.59</v>
      </c>
      <c r="AF19" s="753">
        <v>312</v>
      </c>
      <c r="AG19" s="404">
        <v>4.5450638712581523E-2</v>
      </c>
      <c r="AH19" s="671">
        <v>0.96750592659200518</v>
      </c>
      <c r="AI19" s="670">
        <v>0.96204291302377831</v>
      </c>
      <c r="AJ19" s="428">
        <v>2404.3200000000002</v>
      </c>
      <c r="AK19" s="750">
        <v>2294.16</v>
      </c>
      <c r="AL19" s="753">
        <v>-110.16000000000031</v>
      </c>
      <c r="AM19" s="404">
        <v>-4.5817528448792298E-2</v>
      </c>
      <c r="AN19" s="671">
        <v>0.30774744516578262</v>
      </c>
      <c r="AO19" s="670">
        <v>0.27658543289714488</v>
      </c>
      <c r="AP19" s="428">
        <v>2146.85</v>
      </c>
      <c r="AQ19" s="429">
        <v>2261.85</v>
      </c>
      <c r="AR19" s="753">
        <v>115</v>
      </c>
      <c r="AS19" s="404">
        <v>5.3566853762489229E-2</v>
      </c>
      <c r="AT19" s="671">
        <v>0.30258035782239673</v>
      </c>
      <c r="AU19" s="670">
        <v>0.30320761849608702</v>
      </c>
      <c r="AV19" s="428">
        <v>1361.22</v>
      </c>
      <c r="AW19" s="750">
        <v>124.44</v>
      </c>
      <c r="AX19" s="753">
        <v>-1236.78</v>
      </c>
      <c r="AY19" s="404">
        <v>-0.90858200731696559</v>
      </c>
      <c r="AZ19" s="671">
        <v>0.63405454503109215</v>
      </c>
      <c r="BA19" s="670">
        <v>5.5016910935738447E-2</v>
      </c>
      <c r="BB19" s="428">
        <v>3508.07</v>
      </c>
      <c r="BC19" s="429">
        <v>2386.29</v>
      </c>
      <c r="BD19" s="753">
        <v>-1121.7800000000002</v>
      </c>
      <c r="BE19" s="404">
        <v>-0.31977127024261209</v>
      </c>
      <c r="BF19" s="671">
        <v>0.47095900268231849</v>
      </c>
      <c r="BG19" s="670">
        <v>0.32188266334301829</v>
      </c>
      <c r="BH19" s="428">
        <v>3508.07</v>
      </c>
      <c r="BI19" s="429">
        <v>2386.29</v>
      </c>
      <c r="BJ19" s="753">
        <v>-1121.7800000000002</v>
      </c>
      <c r="BK19" s="404">
        <v>-0.31977127024261209</v>
      </c>
      <c r="BL19" s="671">
        <v>0.5110385325270701</v>
      </c>
      <c r="BM19" s="670">
        <v>0.33251028691899631</v>
      </c>
      <c r="BN19" s="428">
        <v>3067.41</v>
      </c>
      <c r="BO19" s="429">
        <v>1306.24</v>
      </c>
      <c r="BP19" s="753">
        <v>-1761.1699999999998</v>
      </c>
      <c r="BQ19" s="404">
        <v>-0.57415539494231282</v>
      </c>
      <c r="BR19" s="671">
        <v>0.39262144422371947</v>
      </c>
      <c r="BS19" s="670">
        <v>0.15748115034154833</v>
      </c>
      <c r="BT19" s="428">
        <v>3012.14</v>
      </c>
      <c r="BU19" s="750">
        <v>1239.78</v>
      </c>
      <c r="BV19" s="753">
        <v>-1772.36</v>
      </c>
      <c r="BW19" s="404">
        <v>-0.58840558539775711</v>
      </c>
      <c r="BX19" s="671">
        <v>0.43879386824267724</v>
      </c>
      <c r="BY19" s="670">
        <v>0.17275335500565031</v>
      </c>
      <c r="BZ19" s="428">
        <v>0.02</v>
      </c>
      <c r="CA19" s="429">
        <v>0.02</v>
      </c>
      <c r="CB19" s="753">
        <v>0</v>
      </c>
      <c r="CC19" s="404">
        <v>0</v>
      </c>
      <c r="CD19" s="671">
        <v>2.9135024815757386E-6</v>
      </c>
      <c r="CE19" s="670">
        <v>2.7868388747301991E-6</v>
      </c>
      <c r="CF19" s="428">
        <v>679.57</v>
      </c>
      <c r="CG19" s="750">
        <v>1140.53</v>
      </c>
      <c r="CH19" s="753">
        <v>460.95999999999992</v>
      </c>
      <c r="CI19" s="404">
        <v>0.67831128507732819</v>
      </c>
      <c r="CJ19" s="671">
        <v>9.8996444070221248E-2</v>
      </c>
      <c r="CK19" s="670">
        <v>0.15892366708980168</v>
      </c>
      <c r="CL19" s="428">
        <v>1155.51</v>
      </c>
      <c r="CM19" s="429">
        <v>1531.76</v>
      </c>
      <c r="CN19" s="753">
        <v>376.25</v>
      </c>
      <c r="CO19" s="404">
        <v>0.32561379823627662</v>
      </c>
      <c r="CP19" s="671">
        <v>0.16832906262427907</v>
      </c>
      <c r="CQ19" s="670">
        <v>0.21343841573783648</v>
      </c>
      <c r="CR19" s="428">
        <v>27.37</v>
      </c>
      <c r="CS19" s="750">
        <v>31.91</v>
      </c>
      <c r="CT19" s="753">
        <v>4.5399999999999991</v>
      </c>
      <c r="CU19" s="404">
        <v>0.16587504567044206</v>
      </c>
      <c r="CV19" s="671">
        <v>3.9871281460363986E-3</v>
      </c>
      <c r="CW19" s="670">
        <v>4.4464014246320327E-3</v>
      </c>
      <c r="CX19" s="428">
        <v>-1518.09</v>
      </c>
      <c r="CY19" s="750">
        <v>846.29</v>
      </c>
      <c r="CZ19" s="753">
        <v>2364.38</v>
      </c>
      <c r="DA19" s="404">
        <v>1.5574702422122537</v>
      </c>
      <c r="DB19" s="671">
        <v>-0.19431203792828031</v>
      </c>
      <c r="DC19" s="670">
        <v>0.10202927694952607</v>
      </c>
      <c r="DD19" s="853">
        <v>1.2211479491127657</v>
      </c>
      <c r="DE19" s="848">
        <v>0.88207491301579155</v>
      </c>
      <c r="DF19" s="874"/>
      <c r="DG19" s="907"/>
    </row>
    <row r="20" spans="1:111" s="7" customFormat="1" ht="19.5" customHeight="1">
      <c r="A20" s="758" t="s">
        <v>28</v>
      </c>
      <c r="B20" s="428">
        <v>7354.88</v>
      </c>
      <c r="C20" s="429">
        <v>8174.54</v>
      </c>
      <c r="D20" s="753">
        <v>819.65999999999985</v>
      </c>
      <c r="E20" s="388">
        <v>0.11144437434737206</v>
      </c>
      <c r="F20" s="428">
        <v>4283.29</v>
      </c>
      <c r="G20" s="750">
        <v>4679.59</v>
      </c>
      <c r="H20" s="753">
        <v>396.30000000000018</v>
      </c>
      <c r="I20" s="404">
        <v>9.2522336801850957E-2</v>
      </c>
      <c r="J20" s="743">
        <v>0.58237387965541243</v>
      </c>
      <c r="K20" s="670">
        <v>0.57245912308215507</v>
      </c>
      <c r="L20" s="428">
        <v>-73.930000000000007</v>
      </c>
      <c r="M20" s="429">
        <v>-293.94</v>
      </c>
      <c r="N20" s="753">
        <v>-220.01</v>
      </c>
      <c r="O20" s="404">
        <v>-2.9759231705667522</v>
      </c>
      <c r="P20" s="743">
        <v>-1.7260096794753568E-2</v>
      </c>
      <c r="Q20" s="670">
        <v>-6.2813195173081399E-2</v>
      </c>
      <c r="R20" s="428">
        <v>4357.22</v>
      </c>
      <c r="S20" s="750">
        <v>4973.53</v>
      </c>
      <c r="T20" s="753">
        <v>616.30999999999949</v>
      </c>
      <c r="U20" s="404">
        <v>0.14144569243692065</v>
      </c>
      <c r="V20" s="743">
        <v>1.0172600967947536</v>
      </c>
      <c r="W20" s="670">
        <v>1.0628131951730813</v>
      </c>
      <c r="X20" s="428">
        <v>31.16</v>
      </c>
      <c r="Y20" s="429">
        <v>33.35</v>
      </c>
      <c r="Z20" s="753">
        <v>2.1900000000000013</v>
      </c>
      <c r="AA20" s="404">
        <v>7.0282413350449338E-2</v>
      </c>
      <c r="AB20" s="671">
        <v>7.2747817682202237E-3</v>
      </c>
      <c r="AC20" s="670">
        <v>7.1266927230804406E-3</v>
      </c>
      <c r="AD20" s="428">
        <v>4326.0600000000004</v>
      </c>
      <c r="AE20" s="429">
        <v>4940.1899999999996</v>
      </c>
      <c r="AF20" s="753">
        <v>614.1299999999992</v>
      </c>
      <c r="AG20" s="404">
        <v>0.1419605830709697</v>
      </c>
      <c r="AH20" s="671">
        <v>1.0099853150265334</v>
      </c>
      <c r="AI20" s="670">
        <v>1.0556886393893481</v>
      </c>
      <c r="AJ20" s="428">
        <v>3036.74</v>
      </c>
      <c r="AK20" s="750">
        <v>2243.6</v>
      </c>
      <c r="AL20" s="753">
        <v>-793.13999999999987</v>
      </c>
      <c r="AM20" s="404">
        <v>-0.26118139847336286</v>
      </c>
      <c r="AN20" s="671">
        <v>0.4128877697528715</v>
      </c>
      <c r="AO20" s="670">
        <v>0.27446192690964871</v>
      </c>
      <c r="AP20" s="428">
        <v>1093</v>
      </c>
      <c r="AQ20" s="429">
        <v>922.71</v>
      </c>
      <c r="AR20" s="753">
        <v>-170.28999999999996</v>
      </c>
      <c r="AS20" s="404">
        <v>-0.15580054894784992</v>
      </c>
      <c r="AT20" s="671">
        <v>0.25517767884033066</v>
      </c>
      <c r="AU20" s="670">
        <v>0.19717753051015152</v>
      </c>
      <c r="AV20" s="428">
        <v>98.96</v>
      </c>
      <c r="AW20" s="750">
        <v>-349.66</v>
      </c>
      <c r="AX20" s="753">
        <v>-448.62</v>
      </c>
      <c r="AY20" s="404">
        <v>-4.5333468067906226</v>
      </c>
      <c r="AZ20" s="671">
        <v>9.0539798719121684E-2</v>
      </c>
      <c r="BA20" s="670">
        <v>-0.37894896554713831</v>
      </c>
      <c r="BB20" s="428">
        <v>1191.96</v>
      </c>
      <c r="BC20" s="429">
        <v>573.04999999999995</v>
      </c>
      <c r="BD20" s="753">
        <v>-618.91000000000008</v>
      </c>
      <c r="BE20" s="404">
        <v>-0.51923722272559492</v>
      </c>
      <c r="BF20" s="671">
        <v>0.27355974681104006</v>
      </c>
      <c r="BG20" s="670">
        <v>0.11521997454524251</v>
      </c>
      <c r="BH20" s="428">
        <v>1191.96</v>
      </c>
      <c r="BI20" s="429">
        <v>573.04999999999995</v>
      </c>
      <c r="BJ20" s="753">
        <v>-618.91000000000008</v>
      </c>
      <c r="BK20" s="404">
        <v>-0.51923722272559492</v>
      </c>
      <c r="BL20" s="671">
        <v>0.27553015908239831</v>
      </c>
      <c r="BM20" s="670">
        <v>0.11599756284677309</v>
      </c>
      <c r="BN20" s="428">
        <v>1162.9100000000001</v>
      </c>
      <c r="BO20" s="429">
        <v>1517.27</v>
      </c>
      <c r="BP20" s="753">
        <v>354.3599999999999</v>
      </c>
      <c r="BQ20" s="404">
        <v>0.3047183358987367</v>
      </c>
      <c r="BR20" s="671">
        <v>0.15811406848242257</v>
      </c>
      <c r="BS20" s="670">
        <v>0.18560922082465803</v>
      </c>
      <c r="BT20" s="428">
        <v>164.7</v>
      </c>
      <c r="BU20" s="750">
        <v>428.26</v>
      </c>
      <c r="BV20" s="753">
        <v>263.56</v>
      </c>
      <c r="BW20" s="404">
        <v>1.6002428658166363</v>
      </c>
      <c r="BX20" s="671">
        <v>3.8071594013952645E-2</v>
      </c>
      <c r="BY20" s="670">
        <v>8.6688973501019201E-2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445.75</v>
      </c>
      <c r="CG20" s="750">
        <v>459.41</v>
      </c>
      <c r="CH20" s="753">
        <v>13.660000000000025</v>
      </c>
      <c r="CI20" s="404">
        <v>3.0644980370162705E-2</v>
      </c>
      <c r="CJ20" s="671">
        <v>0.10303833049009953</v>
      </c>
      <c r="CK20" s="670">
        <v>9.299439900084816E-2</v>
      </c>
      <c r="CL20" s="428">
        <v>789.36</v>
      </c>
      <c r="CM20" s="429">
        <v>785.11</v>
      </c>
      <c r="CN20" s="753">
        <v>-4.25</v>
      </c>
      <c r="CO20" s="404">
        <v>-5.38410864497821E-3</v>
      </c>
      <c r="CP20" s="671">
        <v>0.18246626260384738</v>
      </c>
      <c r="CQ20" s="670">
        <v>0.15892303737305652</v>
      </c>
      <c r="CR20" s="428">
        <v>32.21</v>
      </c>
      <c r="CS20" s="750">
        <v>-75.97</v>
      </c>
      <c r="CT20" s="753">
        <v>-108.18</v>
      </c>
      <c r="CU20" s="404">
        <v>-3.3585842905929835</v>
      </c>
      <c r="CV20" s="671">
        <v>7.4455740327226154E-3</v>
      </c>
      <c r="CW20" s="670">
        <v>-1.5377951050465671E-2</v>
      </c>
      <c r="CX20" s="428">
        <v>1702.07</v>
      </c>
      <c r="CY20" s="750">
        <v>2770.33</v>
      </c>
      <c r="CZ20" s="753">
        <v>1068.26</v>
      </c>
      <c r="DA20" s="404">
        <v>0.6276240107633646</v>
      </c>
      <c r="DB20" s="671">
        <v>0.23142049904281237</v>
      </c>
      <c r="DC20" s="670">
        <v>0.33889735691549616</v>
      </c>
      <c r="DD20" s="853">
        <v>0.6065519202230204</v>
      </c>
      <c r="DE20" s="848">
        <v>0.43922399745758767</v>
      </c>
      <c r="DF20" s="874"/>
      <c r="DG20" s="907"/>
    </row>
    <row r="21" spans="1:111" s="7" customFormat="1" ht="19.5" customHeight="1">
      <c r="A21" s="758" t="s">
        <v>511</v>
      </c>
      <c r="B21" s="428">
        <v>3557.23</v>
      </c>
      <c r="C21" s="429">
        <v>5687.69</v>
      </c>
      <c r="D21" s="753">
        <v>2130.4599999999996</v>
      </c>
      <c r="E21" s="388">
        <v>0.59890982590386332</v>
      </c>
      <c r="F21" s="428">
        <v>2129.5300000000002</v>
      </c>
      <c r="G21" s="750">
        <v>2447.9</v>
      </c>
      <c r="H21" s="753">
        <v>318.36999999999989</v>
      </c>
      <c r="I21" s="404">
        <v>0.14950247237653372</v>
      </c>
      <c r="J21" s="743">
        <v>0.5986483865254707</v>
      </c>
      <c r="K21" s="670">
        <v>0.43038562228250843</v>
      </c>
      <c r="L21" s="428">
        <v>876.25</v>
      </c>
      <c r="M21" s="429">
        <v>565.42999999999995</v>
      </c>
      <c r="N21" s="753">
        <v>-310.82000000000005</v>
      </c>
      <c r="O21" s="404">
        <v>-0.35471611982881601</v>
      </c>
      <c r="P21" s="743">
        <v>0.41147577164914317</v>
      </c>
      <c r="Q21" s="670">
        <v>0.23098574288165363</v>
      </c>
      <c r="R21" s="428">
        <v>1253.28</v>
      </c>
      <c r="S21" s="750">
        <v>1882.47</v>
      </c>
      <c r="T21" s="753">
        <v>629.19000000000005</v>
      </c>
      <c r="U21" s="404">
        <v>0.50203466104940642</v>
      </c>
      <c r="V21" s="743">
        <v>0.58852422835085672</v>
      </c>
      <c r="W21" s="670">
        <v>0.76901425711834637</v>
      </c>
      <c r="X21" s="428">
        <v>0</v>
      </c>
      <c r="Y21" s="429">
        <v>0</v>
      </c>
      <c r="Z21" s="753">
        <v>0</v>
      </c>
      <c r="AA21" s="404">
        <v>0</v>
      </c>
      <c r="AB21" s="671">
        <v>0</v>
      </c>
      <c r="AC21" s="670">
        <v>0</v>
      </c>
      <c r="AD21" s="428">
        <v>1253.28</v>
      </c>
      <c r="AE21" s="429">
        <v>1882.47</v>
      </c>
      <c r="AF21" s="753">
        <v>629.19000000000005</v>
      </c>
      <c r="AG21" s="404">
        <v>0.50203466104940642</v>
      </c>
      <c r="AH21" s="671">
        <v>0.58852422835085672</v>
      </c>
      <c r="AI21" s="670">
        <v>0.76901425711834637</v>
      </c>
      <c r="AJ21" s="428">
        <v>0.55000000000000004</v>
      </c>
      <c r="AK21" s="750">
        <v>466.08</v>
      </c>
      <c r="AL21" s="753">
        <v>465.53</v>
      </c>
      <c r="AM21" s="404">
        <v>846.41818181818167</v>
      </c>
      <c r="AN21" s="671">
        <v>1.5461468614624301E-4</v>
      </c>
      <c r="AO21" s="670">
        <v>8.1945394351661219E-2</v>
      </c>
      <c r="AP21" s="428">
        <v>0.27</v>
      </c>
      <c r="AQ21" s="429">
        <v>370.58</v>
      </c>
      <c r="AR21" s="753">
        <v>370.31</v>
      </c>
      <c r="AS21" s="404">
        <v>1371.5185185185185</v>
      </c>
      <c r="AT21" s="671">
        <v>1.2678854019431516E-4</v>
      </c>
      <c r="AU21" s="670">
        <v>0.15138690305976549</v>
      </c>
      <c r="AV21" s="428">
        <v>33.08</v>
      </c>
      <c r="AW21" s="750">
        <v>371.24</v>
      </c>
      <c r="AX21" s="753">
        <v>338.16</v>
      </c>
      <c r="AY21" s="404">
        <v>10.22249093107618</v>
      </c>
      <c r="AZ21" s="671">
        <v>122.5185185185185</v>
      </c>
      <c r="BA21" s="670">
        <v>1.0017809919585516</v>
      </c>
      <c r="BB21" s="428">
        <v>33.36</v>
      </c>
      <c r="BC21" s="429">
        <v>741.82</v>
      </c>
      <c r="BD21" s="753">
        <v>708.46</v>
      </c>
      <c r="BE21" s="404">
        <v>21.236810551558754</v>
      </c>
      <c r="BF21" s="671">
        <v>2.6618153963998466E-2</v>
      </c>
      <c r="BG21" s="670">
        <v>0.39406736893549432</v>
      </c>
      <c r="BH21" s="428">
        <v>33.36</v>
      </c>
      <c r="BI21" s="429">
        <v>741.82</v>
      </c>
      <c r="BJ21" s="753">
        <v>708.46</v>
      </c>
      <c r="BK21" s="404">
        <v>21.236810551558754</v>
      </c>
      <c r="BL21" s="671">
        <v>2.6618153963998466E-2</v>
      </c>
      <c r="BM21" s="670">
        <v>0.39406736893549432</v>
      </c>
      <c r="BN21" s="428">
        <v>303.3</v>
      </c>
      <c r="BO21" s="429">
        <v>428.46</v>
      </c>
      <c r="BP21" s="753">
        <v>125.15999999999997</v>
      </c>
      <c r="BQ21" s="404">
        <v>0.41266073194856567</v>
      </c>
      <c r="BR21" s="671">
        <v>8.5262971469373644E-2</v>
      </c>
      <c r="BS21" s="670">
        <v>7.5331109817869821E-2</v>
      </c>
      <c r="BT21" s="428">
        <v>-157.41999999999999</v>
      </c>
      <c r="BU21" s="750">
        <v>-169.11</v>
      </c>
      <c r="BV21" s="753">
        <v>-11.690000000000026</v>
      </c>
      <c r="BW21" s="404">
        <v>-7.425994155761674E-2</v>
      </c>
      <c r="BX21" s="671">
        <v>-0.12560640878335247</v>
      </c>
      <c r="BY21" s="670">
        <v>-8.9834100941847683E-2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93.2</v>
      </c>
      <c r="CG21" s="750">
        <v>278.25</v>
      </c>
      <c r="CH21" s="753">
        <v>185.05</v>
      </c>
      <c r="CI21" s="404">
        <v>1.9855150214592274</v>
      </c>
      <c r="CJ21" s="671">
        <v>7.4364866590067663E-2</v>
      </c>
      <c r="CK21" s="670">
        <v>0.14781112049594416</v>
      </c>
      <c r="CL21" s="428">
        <v>725.5</v>
      </c>
      <c r="CM21" s="429">
        <v>967.73</v>
      </c>
      <c r="CN21" s="753">
        <v>242.23000000000002</v>
      </c>
      <c r="CO21" s="404">
        <v>0.33388008270158515</v>
      </c>
      <c r="CP21" s="671">
        <v>0.57888101621345589</v>
      </c>
      <c r="CQ21" s="670">
        <v>0.51407459348621753</v>
      </c>
      <c r="CR21" s="428">
        <v>43.75</v>
      </c>
      <c r="CS21" s="750">
        <v>22.1</v>
      </c>
      <c r="CT21" s="753">
        <v>-21.65</v>
      </c>
      <c r="CU21" s="404">
        <v>-0.49485714285714283</v>
      </c>
      <c r="CV21" s="671">
        <v>3.4908400357462017E-2</v>
      </c>
      <c r="CW21" s="670">
        <v>1.1739894925284334E-2</v>
      </c>
      <c r="CX21" s="428">
        <v>514.89</v>
      </c>
      <c r="CY21" s="750">
        <v>41.67</v>
      </c>
      <c r="CZ21" s="753">
        <v>-473.21999999999997</v>
      </c>
      <c r="DA21" s="404">
        <v>-0.91907009264114659</v>
      </c>
      <c r="DB21" s="671">
        <v>0.14474464681788921</v>
      </c>
      <c r="DC21" s="670">
        <v>7.326348658242627E-3</v>
      </c>
      <c r="DD21" s="853">
        <v>0.58916602834163156</v>
      </c>
      <c r="DE21" s="848">
        <v>0.97786418907074213</v>
      </c>
      <c r="DF21" s="874"/>
      <c r="DG21" s="907"/>
    </row>
    <row r="22" spans="1:111" s="7" customFormat="1" ht="19.5" customHeight="1">
      <c r="A22" s="758" t="s">
        <v>7</v>
      </c>
      <c r="B22" s="428">
        <v>4949.88</v>
      </c>
      <c r="C22" s="429">
        <v>4929.1099999999997</v>
      </c>
      <c r="D22" s="753">
        <v>-20.770000000000437</v>
      </c>
      <c r="E22" s="388">
        <v>-4.1960613186583185E-3</v>
      </c>
      <c r="F22" s="428">
        <v>3942.39</v>
      </c>
      <c r="G22" s="750">
        <v>4119.32</v>
      </c>
      <c r="H22" s="753">
        <v>176.92999999999984</v>
      </c>
      <c r="I22" s="404">
        <v>4.4878867894855616E-2</v>
      </c>
      <c r="J22" s="743">
        <v>0.796461732405634</v>
      </c>
      <c r="K22" s="670">
        <v>0.83571273515908551</v>
      </c>
      <c r="L22" s="428">
        <v>95.4</v>
      </c>
      <c r="M22" s="429">
        <v>172.96</v>
      </c>
      <c r="N22" s="753">
        <v>77.56</v>
      </c>
      <c r="O22" s="404">
        <v>0.8129979035639413</v>
      </c>
      <c r="P22" s="743">
        <v>2.4198519172380209E-2</v>
      </c>
      <c r="Q22" s="670">
        <v>4.1987512502063451E-2</v>
      </c>
      <c r="R22" s="428">
        <v>3846.99</v>
      </c>
      <c r="S22" s="750">
        <v>3946.36</v>
      </c>
      <c r="T22" s="753">
        <v>99.370000000000346</v>
      </c>
      <c r="U22" s="404">
        <v>2.5830584430944804E-2</v>
      </c>
      <c r="V22" s="743">
        <v>0.97580148082761975</v>
      </c>
      <c r="W22" s="670">
        <v>0.95801248749793666</v>
      </c>
      <c r="X22" s="428">
        <v>86.24</v>
      </c>
      <c r="Y22" s="429">
        <v>92.28</v>
      </c>
      <c r="Z22" s="753">
        <v>6.0400000000000063</v>
      </c>
      <c r="AA22" s="404">
        <v>7.0037105751391548E-2</v>
      </c>
      <c r="AB22" s="671">
        <v>2.1875055486646425E-2</v>
      </c>
      <c r="AC22" s="670">
        <v>2.240175562956993E-2</v>
      </c>
      <c r="AD22" s="428">
        <v>3760.75</v>
      </c>
      <c r="AE22" s="429">
        <v>3854.08</v>
      </c>
      <c r="AF22" s="753">
        <v>93.329999999999927</v>
      </c>
      <c r="AG22" s="404">
        <v>2.4816858339426956E-2</v>
      </c>
      <c r="AH22" s="671">
        <v>0.95392642534097338</v>
      </c>
      <c r="AI22" s="670">
        <v>0.93561073186836663</v>
      </c>
      <c r="AJ22" s="428">
        <v>1464.03</v>
      </c>
      <c r="AK22" s="750">
        <v>2569.23</v>
      </c>
      <c r="AL22" s="753">
        <v>1105.2</v>
      </c>
      <c r="AM22" s="404">
        <v>0.75490256347206008</v>
      </c>
      <c r="AN22" s="671">
        <v>0.29577080656500765</v>
      </c>
      <c r="AO22" s="670">
        <v>0.52123608521619524</v>
      </c>
      <c r="AP22" s="428">
        <v>749.38</v>
      </c>
      <c r="AQ22" s="429">
        <v>1298.5899999999999</v>
      </c>
      <c r="AR22" s="753">
        <v>549.20999999999992</v>
      </c>
      <c r="AS22" s="404">
        <v>0.73288585230457171</v>
      </c>
      <c r="AT22" s="671">
        <v>0.19008266559117692</v>
      </c>
      <c r="AU22" s="670">
        <v>0.31524377809929793</v>
      </c>
      <c r="AV22" s="428">
        <v>29.12</v>
      </c>
      <c r="AW22" s="750">
        <v>170.31</v>
      </c>
      <c r="AX22" s="753">
        <v>141.19</v>
      </c>
      <c r="AY22" s="404">
        <v>4.8485576923076916</v>
      </c>
      <c r="AZ22" s="671">
        <v>3.8858789933011291E-2</v>
      </c>
      <c r="BA22" s="670">
        <v>0.13114993954981943</v>
      </c>
      <c r="BB22" s="428">
        <v>778.5</v>
      </c>
      <c r="BC22" s="429">
        <v>1468.9</v>
      </c>
      <c r="BD22" s="753">
        <v>690.40000000000009</v>
      </c>
      <c r="BE22" s="404">
        <v>0.88683365446371243</v>
      </c>
      <c r="BF22" s="671">
        <v>0.20236600563037596</v>
      </c>
      <c r="BG22" s="670">
        <v>0.37221642222199697</v>
      </c>
      <c r="BH22" s="428">
        <v>771.02</v>
      </c>
      <c r="BI22" s="429">
        <v>1468.9</v>
      </c>
      <c r="BJ22" s="753">
        <v>697.88000000000011</v>
      </c>
      <c r="BK22" s="404">
        <v>0.90513864750590145</v>
      </c>
      <c r="BL22" s="671">
        <v>0.20501761616698796</v>
      </c>
      <c r="BM22" s="670">
        <v>0.3811285702424444</v>
      </c>
      <c r="BN22" s="428">
        <v>1411.57</v>
      </c>
      <c r="BO22" s="429">
        <v>1438.22</v>
      </c>
      <c r="BP22" s="753">
        <v>26.650000000000091</v>
      </c>
      <c r="BQ22" s="404">
        <v>1.8879687156853783E-2</v>
      </c>
      <c r="BR22" s="671">
        <v>0.28517256984007694</v>
      </c>
      <c r="BS22" s="670">
        <v>0.29178086916299295</v>
      </c>
      <c r="BT22" s="428">
        <v>1107.67</v>
      </c>
      <c r="BU22" s="750">
        <v>1228.21</v>
      </c>
      <c r="BV22" s="753">
        <v>120.53999999999996</v>
      </c>
      <c r="BW22" s="404">
        <v>0.10882302490814047</v>
      </c>
      <c r="BX22" s="671">
        <v>0.29453433490660108</v>
      </c>
      <c r="BY22" s="670">
        <v>0.31867786864828962</v>
      </c>
      <c r="BZ22" s="428">
        <v>-0.03</v>
      </c>
      <c r="CA22" s="429">
        <v>0</v>
      </c>
      <c r="CB22" s="753">
        <v>0.03</v>
      </c>
      <c r="CC22" s="404">
        <v>1</v>
      </c>
      <c r="CD22" s="671">
        <v>-7.9771322209665618E-6</v>
      </c>
      <c r="CE22" s="670">
        <v>0</v>
      </c>
      <c r="CF22" s="428">
        <v>646.76</v>
      </c>
      <c r="CG22" s="750">
        <v>668.7</v>
      </c>
      <c r="CH22" s="753">
        <v>21.940000000000055</v>
      </c>
      <c r="CI22" s="404">
        <v>3.3922938957263983E-2</v>
      </c>
      <c r="CJ22" s="671">
        <v>0.17197633450774447</v>
      </c>
      <c r="CK22" s="670">
        <v>0.17350444204583196</v>
      </c>
      <c r="CL22" s="428">
        <v>716.25</v>
      </c>
      <c r="CM22" s="429">
        <v>487.94</v>
      </c>
      <c r="CN22" s="753">
        <v>-228.31</v>
      </c>
      <c r="CO22" s="404">
        <v>-0.31875741710296684</v>
      </c>
      <c r="CP22" s="671">
        <v>0.19045403177557668</v>
      </c>
      <c r="CQ22" s="670">
        <v>0.12660349551643973</v>
      </c>
      <c r="CR22" s="428">
        <v>10.43</v>
      </c>
      <c r="CS22" s="750">
        <v>-16</v>
      </c>
      <c r="CT22" s="753">
        <v>-26.43</v>
      </c>
      <c r="CU22" s="404">
        <v>-2.5340364333652925</v>
      </c>
      <c r="CV22" s="671">
        <v>2.7733829688227083E-3</v>
      </c>
      <c r="CW22" s="670">
        <v>-4.1514447027565593E-3</v>
      </c>
      <c r="CX22" s="428">
        <v>508.66</v>
      </c>
      <c r="CY22" s="750">
        <v>16.329999999999998</v>
      </c>
      <c r="CZ22" s="753">
        <v>-492.33000000000004</v>
      </c>
      <c r="DA22" s="404">
        <v>-0.96789604057720291</v>
      </c>
      <c r="DB22" s="671">
        <v>0.10276208716170897</v>
      </c>
      <c r="DC22" s="670">
        <v>3.3129713071933875E-3</v>
      </c>
      <c r="DD22" s="853">
        <v>0.8647477231935119</v>
      </c>
      <c r="DE22" s="848">
        <v>0.9957629317502491</v>
      </c>
      <c r="DF22" s="874"/>
      <c r="DG22" s="907"/>
    </row>
    <row r="23" spans="1:111" s="7" customFormat="1" ht="19.5" customHeight="1">
      <c r="A23" s="758" t="s">
        <v>2</v>
      </c>
      <c r="B23" s="428">
        <v>3193.65</v>
      </c>
      <c r="C23" s="429">
        <v>4295.84</v>
      </c>
      <c r="D23" s="753">
        <v>1102.19</v>
      </c>
      <c r="E23" s="388">
        <v>0.34511922095408076</v>
      </c>
      <c r="F23" s="428">
        <v>104.68</v>
      </c>
      <c r="G23" s="750">
        <v>135.72999999999999</v>
      </c>
      <c r="H23" s="753">
        <v>31.049999999999983</v>
      </c>
      <c r="I23" s="404">
        <v>0.29661826518914769</v>
      </c>
      <c r="J23" s="743">
        <v>3.2777542936765144E-2</v>
      </c>
      <c r="K23" s="670">
        <v>3.1595683265670971E-2</v>
      </c>
      <c r="L23" s="428">
        <v>46.55</v>
      </c>
      <c r="M23" s="429">
        <v>142.69999999999999</v>
      </c>
      <c r="N23" s="753">
        <v>96.149999999999991</v>
      </c>
      <c r="O23" s="404">
        <v>2.0655209452201935</v>
      </c>
      <c r="P23" s="743">
        <v>0.44468857470385931</v>
      </c>
      <c r="Q23" s="670">
        <v>1.0513519487217269</v>
      </c>
      <c r="R23" s="428">
        <v>58.13</v>
      </c>
      <c r="S23" s="750">
        <v>-6.97</v>
      </c>
      <c r="T23" s="753">
        <v>-65.100000000000009</v>
      </c>
      <c r="U23" s="404">
        <v>-1.119903664200929</v>
      </c>
      <c r="V23" s="743">
        <v>0.55531142529614064</v>
      </c>
      <c r="W23" s="670">
        <v>-5.1351948721726957E-2</v>
      </c>
      <c r="X23" s="428">
        <v>0</v>
      </c>
      <c r="Y23" s="429">
        <v>0</v>
      </c>
      <c r="Z23" s="753">
        <v>0</v>
      </c>
      <c r="AA23" s="404">
        <v>0</v>
      </c>
      <c r="AB23" s="671">
        <v>0</v>
      </c>
      <c r="AC23" s="670">
        <v>0</v>
      </c>
      <c r="AD23" s="428">
        <v>58.13</v>
      </c>
      <c r="AE23" s="429">
        <v>-6.97</v>
      </c>
      <c r="AF23" s="753">
        <v>-65.100000000000009</v>
      </c>
      <c r="AG23" s="404">
        <v>-1.119903664200929</v>
      </c>
      <c r="AH23" s="671">
        <v>0.55531142529614064</v>
      </c>
      <c r="AI23" s="670">
        <v>-5.1351948721726957E-2</v>
      </c>
      <c r="AJ23" s="428">
        <v>108.84</v>
      </c>
      <c r="AK23" s="750">
        <v>578.64</v>
      </c>
      <c r="AL23" s="753">
        <v>469.79999999999995</v>
      </c>
      <c r="AM23" s="404">
        <v>4.3164277839029763</v>
      </c>
      <c r="AN23" s="671">
        <v>3.4080127753510873E-2</v>
      </c>
      <c r="AO23" s="670">
        <v>0.13469775410629817</v>
      </c>
      <c r="AP23" s="428">
        <v>4.3499999999999996</v>
      </c>
      <c r="AQ23" s="429">
        <v>23.17</v>
      </c>
      <c r="AR23" s="753">
        <v>18.82</v>
      </c>
      <c r="AS23" s="404">
        <v>4.3264367816091962</v>
      </c>
      <c r="AT23" s="671">
        <v>4.1555215896064188E-2</v>
      </c>
      <c r="AU23" s="670">
        <v>0.17070654976792163</v>
      </c>
      <c r="AV23" s="428">
        <v>-30.2</v>
      </c>
      <c r="AW23" s="750">
        <v>-30.68</v>
      </c>
      <c r="AX23" s="753">
        <v>-0.48000000000000043</v>
      </c>
      <c r="AY23" s="404">
        <v>-1.5894039735099352E-2</v>
      </c>
      <c r="AZ23" s="671">
        <v>-6.9425287356321848</v>
      </c>
      <c r="BA23" s="670">
        <v>-1.3241260250323694</v>
      </c>
      <c r="BB23" s="428">
        <v>-25.86</v>
      </c>
      <c r="BC23" s="429">
        <v>-7.51</v>
      </c>
      <c r="BD23" s="753">
        <v>18.350000000000001</v>
      </c>
      <c r="BE23" s="404">
        <v>0.70959010054137672</v>
      </c>
      <c r="BF23" s="671">
        <v>-0.44486495785308788</v>
      </c>
      <c r="BG23" s="670" t="s">
        <v>488</v>
      </c>
      <c r="BH23" s="428">
        <v>-25.86</v>
      </c>
      <c r="BI23" s="429">
        <v>-7.51</v>
      </c>
      <c r="BJ23" s="753">
        <v>18.350000000000001</v>
      </c>
      <c r="BK23" s="404">
        <v>0.70959010054137672</v>
      </c>
      <c r="BL23" s="671">
        <v>-0.44486495785308788</v>
      </c>
      <c r="BM23" s="670" t="s">
        <v>488</v>
      </c>
      <c r="BN23" s="428">
        <v>92.11</v>
      </c>
      <c r="BO23" s="429">
        <v>114.4</v>
      </c>
      <c r="BP23" s="753">
        <v>22.290000000000006</v>
      </c>
      <c r="BQ23" s="404">
        <v>0.24199326891759859</v>
      </c>
      <c r="BR23" s="671">
        <v>2.884160756501182E-2</v>
      </c>
      <c r="BS23" s="670">
        <v>2.6630414540578792E-2</v>
      </c>
      <c r="BT23" s="428">
        <v>-597.33000000000004</v>
      </c>
      <c r="BU23" s="750">
        <v>-707.08</v>
      </c>
      <c r="BV23" s="753">
        <v>-109.75</v>
      </c>
      <c r="BW23" s="404">
        <v>-0.18373428423149682</v>
      </c>
      <c r="BX23" s="671">
        <v>-10.275761224840874</v>
      </c>
      <c r="BY23" s="670" t="s">
        <v>488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 t="s">
        <v>488</v>
      </c>
      <c r="CF23" s="428">
        <v>88.18</v>
      </c>
      <c r="CG23" s="750">
        <v>102.74</v>
      </c>
      <c r="CH23" s="753">
        <v>14.559999999999988</v>
      </c>
      <c r="CI23" s="404">
        <v>0.16511680653209329</v>
      </c>
      <c r="CJ23" s="671">
        <v>1.5169447789437469</v>
      </c>
      <c r="CK23" s="670" t="s">
        <v>488</v>
      </c>
      <c r="CL23" s="428">
        <v>413</v>
      </c>
      <c r="CM23" s="429">
        <v>430.14</v>
      </c>
      <c r="CN23" s="753">
        <v>17.139999999999986</v>
      </c>
      <c r="CO23" s="404">
        <v>4.1501210653752993E-2</v>
      </c>
      <c r="CP23" s="671">
        <v>7.1047651814897641</v>
      </c>
      <c r="CQ23" s="670" t="s">
        <v>488</v>
      </c>
      <c r="CR23" s="428">
        <v>9.6999999999999993</v>
      </c>
      <c r="CS23" s="750">
        <v>90.76</v>
      </c>
      <c r="CT23" s="753">
        <v>81.06</v>
      </c>
      <c r="CU23" s="404">
        <v>8.3567010309278356</v>
      </c>
      <c r="CV23" s="671">
        <v>0.16686736624806467</v>
      </c>
      <c r="CW23" s="670" t="s">
        <v>488</v>
      </c>
      <c r="CX23" s="428">
        <v>170.44</v>
      </c>
      <c r="CY23" s="750">
        <v>84</v>
      </c>
      <c r="CZ23" s="753">
        <v>-86.44</v>
      </c>
      <c r="DA23" s="404">
        <v>-0.50715794414456694</v>
      </c>
      <c r="DB23" s="671">
        <v>5.3368402924553408E-2</v>
      </c>
      <c r="DC23" s="670">
        <v>1.9553800886438974E-2</v>
      </c>
      <c r="DD23" s="853">
        <v>-1.9322208842250126</v>
      </c>
      <c r="DE23" s="848">
        <v>13.050215208034432</v>
      </c>
      <c r="DF23" s="874"/>
      <c r="DG23" s="907"/>
    </row>
    <row r="24" spans="1:111" s="7" customFormat="1" ht="19.5" customHeight="1">
      <c r="A24" s="758" t="s">
        <v>438</v>
      </c>
      <c r="B24" s="428">
        <v>6175.19</v>
      </c>
      <c r="C24" s="429">
        <v>3939.76</v>
      </c>
      <c r="D24" s="753">
        <v>-2235.4299999999994</v>
      </c>
      <c r="E24" s="388">
        <v>-0.36200181694814243</v>
      </c>
      <c r="F24" s="428">
        <v>13435.51</v>
      </c>
      <c r="G24" s="750">
        <v>17558.080000000002</v>
      </c>
      <c r="H24" s="753">
        <v>4122.5700000000015</v>
      </c>
      <c r="I24" s="404">
        <v>0.30684134803963536</v>
      </c>
      <c r="J24" s="743">
        <v>2.1757241477590163</v>
      </c>
      <c r="K24" s="670">
        <v>4.4566369525047209</v>
      </c>
      <c r="L24" s="428">
        <v>2080.64</v>
      </c>
      <c r="M24" s="429">
        <v>-275.89999999999998</v>
      </c>
      <c r="N24" s="753">
        <v>-2356.54</v>
      </c>
      <c r="O24" s="404">
        <v>-1.1326034297139342</v>
      </c>
      <c r="P24" s="743">
        <v>0.15486125945349299</v>
      </c>
      <c r="Q24" s="670">
        <v>-1.5713563214201094E-2</v>
      </c>
      <c r="R24" s="428">
        <v>11354.88</v>
      </c>
      <c r="S24" s="750">
        <v>17833.97</v>
      </c>
      <c r="T24" s="753">
        <v>6479.090000000002</v>
      </c>
      <c r="U24" s="404">
        <v>0.570599601228723</v>
      </c>
      <c r="V24" s="743">
        <v>0.84513948484277845</v>
      </c>
      <c r="W24" s="670">
        <v>1.015712993675846</v>
      </c>
      <c r="X24" s="428">
        <v>0</v>
      </c>
      <c r="Y24" s="429">
        <v>0</v>
      </c>
      <c r="Z24" s="753">
        <v>0</v>
      </c>
      <c r="AA24" s="404">
        <v>0</v>
      </c>
      <c r="AB24" s="671">
        <v>0</v>
      </c>
      <c r="AC24" s="670">
        <v>0</v>
      </c>
      <c r="AD24" s="428">
        <v>11354.88</v>
      </c>
      <c r="AE24" s="429">
        <v>17833.97</v>
      </c>
      <c r="AF24" s="753">
        <v>6479.090000000002</v>
      </c>
      <c r="AG24" s="404">
        <v>0.570599601228723</v>
      </c>
      <c r="AH24" s="671">
        <v>0.84513948484277845</v>
      </c>
      <c r="AI24" s="670">
        <v>1.015712993675846</v>
      </c>
      <c r="AJ24" s="428">
        <v>2072.9899999999998</v>
      </c>
      <c r="AK24" s="750">
        <v>2099.69</v>
      </c>
      <c r="AL24" s="753">
        <v>26.700000000000273</v>
      </c>
      <c r="AM24" s="404">
        <v>1.2879946357676727E-2</v>
      </c>
      <c r="AN24" s="671">
        <v>0.33569655346637106</v>
      </c>
      <c r="AO24" s="670">
        <v>0.5329487075354844</v>
      </c>
      <c r="AP24" s="428">
        <v>2897.85</v>
      </c>
      <c r="AQ24" s="429">
        <v>3346.32</v>
      </c>
      <c r="AR24" s="753">
        <v>448.47000000000025</v>
      </c>
      <c r="AS24" s="404">
        <v>0.15475956312438541</v>
      </c>
      <c r="AT24" s="671">
        <v>0.21568589506464583</v>
      </c>
      <c r="AU24" s="670">
        <v>0.1905857588073411</v>
      </c>
      <c r="AV24" s="428">
        <v>419.56</v>
      </c>
      <c r="AW24" s="750">
        <v>552.59</v>
      </c>
      <c r="AX24" s="753">
        <v>133.03000000000003</v>
      </c>
      <c r="AY24" s="404">
        <v>0.3170702640861856</v>
      </c>
      <c r="AZ24" s="671">
        <v>0.14478320133892369</v>
      </c>
      <c r="BA24" s="670">
        <v>0.16513363934112696</v>
      </c>
      <c r="BB24" s="428">
        <v>3317.41</v>
      </c>
      <c r="BC24" s="429">
        <v>3898.91</v>
      </c>
      <c r="BD24" s="753">
        <v>581.5</v>
      </c>
      <c r="BE24" s="404">
        <v>0.17528734765977072</v>
      </c>
      <c r="BF24" s="671">
        <v>0.29215720465561945</v>
      </c>
      <c r="BG24" s="670">
        <v>0.21862266225635682</v>
      </c>
      <c r="BH24" s="428">
        <v>3317.41</v>
      </c>
      <c r="BI24" s="429">
        <v>3898.91</v>
      </c>
      <c r="BJ24" s="753">
        <v>581.5</v>
      </c>
      <c r="BK24" s="404">
        <v>0.17528734765977072</v>
      </c>
      <c r="BL24" s="671">
        <v>0.29215720465561945</v>
      </c>
      <c r="BM24" s="670">
        <v>0.21862266225635682</v>
      </c>
      <c r="BN24" s="428">
        <v>26.44</v>
      </c>
      <c r="BO24" s="429">
        <v>50.63</v>
      </c>
      <c r="BP24" s="753">
        <v>24.19</v>
      </c>
      <c r="BQ24" s="404">
        <v>0.91490166414523455</v>
      </c>
      <c r="BR24" s="671">
        <v>4.2816496334525745E-3</v>
      </c>
      <c r="BS24" s="670">
        <v>1.2851036611367189E-2</v>
      </c>
      <c r="BT24" s="428">
        <v>5253.87</v>
      </c>
      <c r="BU24" s="750">
        <v>9025.3799999999992</v>
      </c>
      <c r="BV24" s="753">
        <v>3771.5099999999993</v>
      </c>
      <c r="BW24" s="404">
        <v>0.71785369641806884</v>
      </c>
      <c r="BX24" s="671">
        <v>0.46269709587419683</v>
      </c>
      <c r="BY24" s="670">
        <v>0.50607800730852404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673.51</v>
      </c>
      <c r="CG24" s="750">
        <v>914.82</v>
      </c>
      <c r="CH24" s="753">
        <v>241.31000000000006</v>
      </c>
      <c r="CI24" s="404">
        <v>0.35828718207599003</v>
      </c>
      <c r="CJ24" s="671">
        <v>5.9314585446962012E-2</v>
      </c>
      <c r="CK24" s="670">
        <v>5.1296486424503351E-2</v>
      </c>
      <c r="CL24" s="428">
        <v>4898.71</v>
      </c>
      <c r="CM24" s="429">
        <v>4008.47</v>
      </c>
      <c r="CN24" s="753">
        <v>-890.24000000000024</v>
      </c>
      <c r="CO24" s="404">
        <v>-0.18172947571911793</v>
      </c>
      <c r="CP24" s="671">
        <v>0.43141891415849398</v>
      </c>
      <c r="CQ24" s="670">
        <v>0.2247659943355293</v>
      </c>
      <c r="CR24" s="428">
        <v>0.42</v>
      </c>
      <c r="CS24" s="750">
        <v>-18.63</v>
      </c>
      <c r="CT24" s="753">
        <v>-19.05</v>
      </c>
      <c r="CU24" s="404">
        <v>-45.357142857142861</v>
      </c>
      <c r="CV24" s="671">
        <v>3.6988501859993239E-5</v>
      </c>
      <c r="CW24" s="670">
        <v>-1.0446356027289491E-3</v>
      </c>
      <c r="CX24" s="428">
        <v>-2789.05</v>
      </c>
      <c r="CY24" s="750">
        <v>5.01</v>
      </c>
      <c r="CZ24" s="753">
        <v>2794.0600000000004</v>
      </c>
      <c r="DA24" s="404">
        <v>1.0017963105717</v>
      </c>
      <c r="DB24" s="671">
        <v>-0.4516541191445122</v>
      </c>
      <c r="DC24" s="670">
        <v>1.2716510650394946E-3</v>
      </c>
      <c r="DD24" s="853">
        <v>1.2456256693157481</v>
      </c>
      <c r="DE24" s="848">
        <v>0.99971907544982963</v>
      </c>
      <c r="DF24" s="874"/>
      <c r="DG24" s="907"/>
    </row>
    <row r="25" spans="1:111" s="7" customFormat="1" ht="19.5" customHeight="1">
      <c r="A25" s="758" t="s">
        <v>272</v>
      </c>
      <c r="B25" s="428">
        <v>4332.7700000000004</v>
      </c>
      <c r="C25" s="429">
        <v>3663.07</v>
      </c>
      <c r="D25" s="753">
        <v>-669.70000000000027</v>
      </c>
      <c r="E25" s="388">
        <v>-0.15456624745832348</v>
      </c>
      <c r="F25" s="428">
        <v>3019.77</v>
      </c>
      <c r="G25" s="750">
        <v>2536.34</v>
      </c>
      <c r="H25" s="753">
        <v>-483.42999999999984</v>
      </c>
      <c r="I25" s="404">
        <v>-0.160088351099587</v>
      </c>
      <c r="J25" s="743">
        <v>0.69696060487863409</v>
      </c>
      <c r="K25" s="670">
        <v>0.69240828048604042</v>
      </c>
      <c r="L25" s="428">
        <v>-266.74</v>
      </c>
      <c r="M25" s="429">
        <v>-168.53</v>
      </c>
      <c r="N25" s="753">
        <v>98.210000000000008</v>
      </c>
      <c r="O25" s="404">
        <v>0.36818624878158507</v>
      </c>
      <c r="P25" s="743">
        <v>-8.8331230524179002E-2</v>
      </c>
      <c r="Q25" s="670">
        <v>-6.6446138924592127E-2</v>
      </c>
      <c r="R25" s="428">
        <v>3286.51</v>
      </c>
      <c r="S25" s="750">
        <v>2704.88</v>
      </c>
      <c r="T25" s="753">
        <v>-581.63000000000011</v>
      </c>
      <c r="U25" s="404">
        <v>-0.17697496736659862</v>
      </c>
      <c r="V25" s="743">
        <v>1.088331230524179</v>
      </c>
      <c r="W25" s="670">
        <v>1.0664500816136637</v>
      </c>
      <c r="X25" s="428">
        <v>262.99</v>
      </c>
      <c r="Y25" s="429">
        <v>267.32</v>
      </c>
      <c r="Z25" s="753">
        <v>4.3299999999999841</v>
      </c>
      <c r="AA25" s="404">
        <v>1.6464504353777647E-2</v>
      </c>
      <c r="AB25" s="671">
        <v>8.7089414094450909E-2</v>
      </c>
      <c r="AC25" s="670">
        <v>0.10539596426346624</v>
      </c>
      <c r="AD25" s="428">
        <v>3023.51</v>
      </c>
      <c r="AE25" s="429">
        <v>2437.5500000000002</v>
      </c>
      <c r="AF25" s="753">
        <v>-585.96</v>
      </c>
      <c r="AG25" s="404">
        <v>-0.19380124424923351</v>
      </c>
      <c r="AH25" s="671">
        <v>1.0012385049192489</v>
      </c>
      <c r="AI25" s="670">
        <v>0.96105017466112586</v>
      </c>
      <c r="AJ25" s="428">
        <v>1267.1600000000001</v>
      </c>
      <c r="AK25" s="750">
        <v>991.9</v>
      </c>
      <c r="AL25" s="753">
        <v>-275.2600000000001</v>
      </c>
      <c r="AM25" s="404">
        <v>-0.21722592253543363</v>
      </c>
      <c r="AN25" s="671">
        <v>0.29245955820410496</v>
      </c>
      <c r="AO25" s="670">
        <v>0.2707837961054525</v>
      </c>
      <c r="AP25" s="428">
        <v>1267.1600000000001</v>
      </c>
      <c r="AQ25" s="429">
        <v>991.9</v>
      </c>
      <c r="AR25" s="753">
        <v>-275.2600000000001</v>
      </c>
      <c r="AS25" s="404">
        <v>-0.21722592253543363</v>
      </c>
      <c r="AT25" s="671">
        <v>0.41962136189179972</v>
      </c>
      <c r="AU25" s="670">
        <v>0.391075329017403</v>
      </c>
      <c r="AV25" s="428">
        <v>-796.74</v>
      </c>
      <c r="AW25" s="750">
        <v>1789.39</v>
      </c>
      <c r="AX25" s="753">
        <v>2586.13</v>
      </c>
      <c r="AY25" s="404">
        <v>3.2458894997113239</v>
      </c>
      <c r="AZ25" s="671">
        <v>-0.62876037753716973</v>
      </c>
      <c r="BA25" s="670">
        <v>1.8040024195987501</v>
      </c>
      <c r="BB25" s="428">
        <v>470.43</v>
      </c>
      <c r="BC25" s="429">
        <v>2781.28</v>
      </c>
      <c r="BD25" s="753">
        <v>2310.8500000000004</v>
      </c>
      <c r="BE25" s="404">
        <v>4.9122079799332532</v>
      </c>
      <c r="BF25" s="671">
        <v>0.14313968312891182</v>
      </c>
      <c r="BG25" s="670">
        <v>1.0282452456301203</v>
      </c>
      <c r="BH25" s="428">
        <v>467.71</v>
      </c>
      <c r="BI25" s="429">
        <v>2721.63</v>
      </c>
      <c r="BJ25" s="753">
        <v>2253.92</v>
      </c>
      <c r="BK25" s="404">
        <v>4.8190545423446158</v>
      </c>
      <c r="BL25" s="671">
        <v>0.15469107097380194</v>
      </c>
      <c r="BM25" s="670">
        <v>1.1165432503948636</v>
      </c>
      <c r="BN25" s="428">
        <v>261.27</v>
      </c>
      <c r="BO25" s="429">
        <v>339.48</v>
      </c>
      <c r="BP25" s="753">
        <v>78.210000000000036</v>
      </c>
      <c r="BQ25" s="404">
        <v>0.29934550465036186</v>
      </c>
      <c r="BR25" s="671">
        <v>6.0300916042162395E-2</v>
      </c>
      <c r="BS25" s="670">
        <v>9.2676361631090859E-2</v>
      </c>
      <c r="BT25" s="428">
        <v>86.86</v>
      </c>
      <c r="BU25" s="750">
        <v>103.41</v>
      </c>
      <c r="BV25" s="753">
        <v>16.549999999999997</v>
      </c>
      <c r="BW25" s="404">
        <v>0.19053649551001609</v>
      </c>
      <c r="BX25" s="671">
        <v>2.8728200005953344E-2</v>
      </c>
      <c r="BY25" s="670">
        <v>4.2423745153945557E-2</v>
      </c>
      <c r="BZ25" s="428">
        <v>0</v>
      </c>
      <c r="CA25" s="429">
        <v>0</v>
      </c>
      <c r="CB25" s="753">
        <v>0</v>
      </c>
      <c r="CC25" s="404">
        <v>0</v>
      </c>
      <c r="CD25" s="671">
        <v>0</v>
      </c>
      <c r="CE25" s="670">
        <v>0</v>
      </c>
      <c r="CF25" s="428">
        <v>317.17</v>
      </c>
      <c r="CG25" s="750">
        <v>413.82</v>
      </c>
      <c r="CH25" s="753">
        <v>96.649999999999977</v>
      </c>
      <c r="CI25" s="404">
        <v>0.30472617208437108</v>
      </c>
      <c r="CJ25" s="671">
        <v>0.104901257148149</v>
      </c>
      <c r="CK25" s="670">
        <v>0.16976882525486656</v>
      </c>
      <c r="CL25" s="428">
        <v>815.5</v>
      </c>
      <c r="CM25" s="429">
        <v>818.5</v>
      </c>
      <c r="CN25" s="753">
        <v>3</v>
      </c>
      <c r="CO25" s="404">
        <v>3.678724708767627E-3</v>
      </c>
      <c r="CP25" s="671">
        <v>0.26971963049568215</v>
      </c>
      <c r="CQ25" s="670">
        <v>0.33578798383622899</v>
      </c>
      <c r="CR25" s="428">
        <v>0.32</v>
      </c>
      <c r="CS25" s="750">
        <v>-0.18</v>
      </c>
      <c r="CT25" s="753">
        <v>-0.5</v>
      </c>
      <c r="CU25" s="404">
        <v>-1.5625</v>
      </c>
      <c r="CV25" s="671">
        <v>1.0583725537537498E-4</v>
      </c>
      <c r="CW25" s="670">
        <v>-7.3844639084326468E-5</v>
      </c>
      <c r="CX25" s="428">
        <v>1335.96</v>
      </c>
      <c r="CY25" s="750">
        <v>-1619.63</v>
      </c>
      <c r="CZ25" s="753">
        <v>-2955.59</v>
      </c>
      <c r="DA25" s="404">
        <v>-2.2123342016228031</v>
      </c>
      <c r="DB25" s="671">
        <v>0.30833854554938295</v>
      </c>
      <c r="DC25" s="670">
        <v>-0.44215098264570429</v>
      </c>
      <c r="DD25" s="853">
        <v>0.55814268846473136</v>
      </c>
      <c r="DE25" s="848">
        <v>1.6644540624807695</v>
      </c>
      <c r="DF25" s="874"/>
      <c r="DG25" s="907"/>
    </row>
    <row r="26" spans="1:111" s="7" customFormat="1" ht="19.5" customHeight="1">
      <c r="A26" s="758" t="s">
        <v>50</v>
      </c>
      <c r="B26" s="428">
        <v>2772.56</v>
      </c>
      <c r="C26" s="429">
        <v>2805.84</v>
      </c>
      <c r="D26" s="753">
        <v>33.2800000000002</v>
      </c>
      <c r="E26" s="388">
        <v>1.200334708716861E-2</v>
      </c>
      <c r="F26" s="428">
        <v>2744.73</v>
      </c>
      <c r="G26" s="750">
        <v>2481.25</v>
      </c>
      <c r="H26" s="753">
        <v>-263.48</v>
      </c>
      <c r="I26" s="404">
        <v>-9.5994870169379146E-2</v>
      </c>
      <c r="J26" s="743">
        <v>0.989962345269354</v>
      </c>
      <c r="K26" s="670">
        <v>0.88431628318079425</v>
      </c>
      <c r="L26" s="428">
        <v>417.18</v>
      </c>
      <c r="M26" s="429">
        <v>-46.08</v>
      </c>
      <c r="N26" s="753">
        <v>-463.26</v>
      </c>
      <c r="O26" s="404">
        <v>-1.1104559183086438</v>
      </c>
      <c r="P26" s="743">
        <v>0.15199309221672078</v>
      </c>
      <c r="Q26" s="670">
        <v>-1.8571284634760706E-2</v>
      </c>
      <c r="R26" s="428">
        <v>2327.54</v>
      </c>
      <c r="S26" s="750">
        <v>2527.34</v>
      </c>
      <c r="T26" s="753">
        <v>199.80000000000018</v>
      </c>
      <c r="U26" s="404">
        <v>8.5841704116792913E-2</v>
      </c>
      <c r="V26" s="743">
        <v>0.84800326443766783</v>
      </c>
      <c r="W26" s="670">
        <v>1.0185753148614609</v>
      </c>
      <c r="X26" s="428">
        <v>67.33</v>
      </c>
      <c r="Y26" s="429">
        <v>34.659999999999997</v>
      </c>
      <c r="Z26" s="753">
        <v>-32.67</v>
      </c>
      <c r="AA26" s="404">
        <v>-0.48522204069508396</v>
      </c>
      <c r="AB26" s="671">
        <v>2.4530646001610357E-2</v>
      </c>
      <c r="AC26" s="670">
        <v>1.3968765743073047E-2</v>
      </c>
      <c r="AD26" s="428">
        <v>2260.21</v>
      </c>
      <c r="AE26" s="429">
        <v>2492.6799999999998</v>
      </c>
      <c r="AF26" s="753">
        <v>232.4699999999998</v>
      </c>
      <c r="AG26" s="404">
        <v>0.10285327469571402</v>
      </c>
      <c r="AH26" s="671">
        <v>0.82347261843605746</v>
      </c>
      <c r="AI26" s="670">
        <v>1.0046065491183878</v>
      </c>
      <c r="AJ26" s="428">
        <v>322.38</v>
      </c>
      <c r="AK26" s="750">
        <v>130.29</v>
      </c>
      <c r="AL26" s="753">
        <v>-192.09</v>
      </c>
      <c r="AM26" s="404">
        <v>-0.59584961846268381</v>
      </c>
      <c r="AN26" s="671">
        <v>0.11627521135701302</v>
      </c>
      <c r="AO26" s="670">
        <v>4.6435292105038058E-2</v>
      </c>
      <c r="AP26" s="428">
        <v>322.38</v>
      </c>
      <c r="AQ26" s="429">
        <v>130.29</v>
      </c>
      <c r="AR26" s="753">
        <v>-192.09</v>
      </c>
      <c r="AS26" s="404">
        <v>-0.59584961846268381</v>
      </c>
      <c r="AT26" s="671">
        <v>0.11745417582057251</v>
      </c>
      <c r="AU26" s="670">
        <v>5.2509823677581863E-2</v>
      </c>
      <c r="AV26" s="428">
        <v>-306.83</v>
      </c>
      <c r="AW26" s="750">
        <v>311.43</v>
      </c>
      <c r="AX26" s="753">
        <v>618.26</v>
      </c>
      <c r="AY26" s="404">
        <v>2.0149920151223806</v>
      </c>
      <c r="AZ26" s="671">
        <v>-0.95176499782864943</v>
      </c>
      <c r="BA26" s="670">
        <v>2.3902832143679484</v>
      </c>
      <c r="BB26" s="428">
        <v>15.55</v>
      </c>
      <c r="BC26" s="429">
        <v>441.72</v>
      </c>
      <c r="BD26" s="753">
        <v>426.17</v>
      </c>
      <c r="BE26" s="404">
        <v>27.406430868167202</v>
      </c>
      <c r="BF26" s="671">
        <v>6.6808733684490928E-3</v>
      </c>
      <c r="BG26" s="670">
        <v>0.17477664263613127</v>
      </c>
      <c r="BH26" s="428">
        <v>-30.28</v>
      </c>
      <c r="BI26" s="429">
        <v>441.72</v>
      </c>
      <c r="BJ26" s="753">
        <v>472</v>
      </c>
      <c r="BK26" s="404">
        <v>15.58784676354029</v>
      </c>
      <c r="BL26" s="671">
        <v>-1.3396985235885162E-2</v>
      </c>
      <c r="BM26" s="670">
        <v>0.17720686169103136</v>
      </c>
      <c r="BN26" s="428">
        <v>300.19</v>
      </c>
      <c r="BO26" s="429">
        <v>343.65</v>
      </c>
      <c r="BP26" s="753">
        <v>43.45999999999998</v>
      </c>
      <c r="BQ26" s="404">
        <v>0.14477497584862914</v>
      </c>
      <c r="BR26" s="671">
        <v>0.10827177770724529</v>
      </c>
      <c r="BS26" s="670">
        <v>0.12247669147207252</v>
      </c>
      <c r="BT26" s="428">
        <v>284.3</v>
      </c>
      <c r="BU26" s="750">
        <v>317.61</v>
      </c>
      <c r="BV26" s="753">
        <v>33.31</v>
      </c>
      <c r="BW26" s="404">
        <v>0.11716496658459374</v>
      </c>
      <c r="BX26" s="671">
        <v>0.12578477221143169</v>
      </c>
      <c r="BY26" s="670">
        <v>0.12741707720204762</v>
      </c>
      <c r="BZ26" s="428">
        <v>0</v>
      </c>
      <c r="CA26" s="429">
        <v>0</v>
      </c>
      <c r="CB26" s="753">
        <v>0</v>
      </c>
      <c r="CC26" s="404">
        <v>0</v>
      </c>
      <c r="CD26" s="671">
        <v>0</v>
      </c>
      <c r="CE26" s="670">
        <v>0</v>
      </c>
      <c r="CF26" s="428">
        <v>299.29000000000002</v>
      </c>
      <c r="CG26" s="750">
        <v>333.05</v>
      </c>
      <c r="CH26" s="753">
        <v>33.759999999999991</v>
      </c>
      <c r="CI26" s="404">
        <v>0.11280029402920241</v>
      </c>
      <c r="CJ26" s="671">
        <v>0.13241689931466546</v>
      </c>
      <c r="CK26" s="670">
        <v>0.13361121363351897</v>
      </c>
      <c r="CL26" s="428">
        <v>431.42</v>
      </c>
      <c r="CM26" s="429">
        <v>522.15</v>
      </c>
      <c r="CN26" s="753">
        <v>90.729999999999961</v>
      </c>
      <c r="CO26" s="404">
        <v>0.21030550275833285</v>
      </c>
      <c r="CP26" s="671">
        <v>0.19087606903783277</v>
      </c>
      <c r="CQ26" s="670">
        <v>0.2094733379334692</v>
      </c>
      <c r="CR26" s="428">
        <v>11.02</v>
      </c>
      <c r="CS26" s="750">
        <v>-5.85</v>
      </c>
      <c r="CT26" s="753">
        <v>-16.869999999999997</v>
      </c>
      <c r="CU26" s="404">
        <v>-1.5308529945553537</v>
      </c>
      <c r="CV26" s="671">
        <v>4.8756531472739255E-3</v>
      </c>
      <c r="CW26" s="670">
        <v>-2.3468716401623957E-3</v>
      </c>
      <c r="CX26" s="428">
        <v>1264.45</v>
      </c>
      <c r="CY26" s="750">
        <v>884.01</v>
      </c>
      <c r="CZ26" s="753">
        <v>-380.44000000000005</v>
      </c>
      <c r="DA26" s="404">
        <v>-0.30087389774210133</v>
      </c>
      <c r="DB26" s="671">
        <v>0.45605866058804861</v>
      </c>
      <c r="DC26" s="670">
        <v>0.31506073047643485</v>
      </c>
      <c r="DD26" s="853">
        <v>0.44056083284296593</v>
      </c>
      <c r="DE26" s="848">
        <v>0.64535760707351131</v>
      </c>
      <c r="DF26" s="874"/>
      <c r="DG26" s="907"/>
    </row>
    <row r="27" spans="1:111" s="7" customFormat="1" ht="19.5" customHeight="1" thickBot="1">
      <c r="A27" s="758" t="s">
        <v>51</v>
      </c>
      <c r="B27" s="428">
        <v>3786.1</v>
      </c>
      <c r="C27" s="429">
        <v>1847.03</v>
      </c>
      <c r="D27" s="753">
        <v>-1939.07</v>
      </c>
      <c r="E27" s="388">
        <v>-0.51215498798235648</v>
      </c>
      <c r="F27" s="428">
        <v>2328.04</v>
      </c>
      <c r="G27" s="750">
        <v>1764.11</v>
      </c>
      <c r="H27" s="753">
        <v>-563.93000000000006</v>
      </c>
      <c r="I27" s="404">
        <v>-0.24223381041562864</v>
      </c>
      <c r="J27" s="743">
        <v>0.61489131296056632</v>
      </c>
      <c r="K27" s="670">
        <v>0.95510630579903955</v>
      </c>
      <c r="L27" s="428">
        <v>420.48</v>
      </c>
      <c r="M27" s="429">
        <v>-159.47</v>
      </c>
      <c r="N27" s="753">
        <v>-579.95000000000005</v>
      </c>
      <c r="O27" s="404">
        <v>-1.3792570395738204</v>
      </c>
      <c r="P27" s="743">
        <v>0.18061545334272608</v>
      </c>
      <c r="Q27" s="670">
        <v>-9.0396857338828088E-2</v>
      </c>
      <c r="R27" s="428">
        <v>1907.56</v>
      </c>
      <c r="S27" s="750">
        <v>1923.58</v>
      </c>
      <c r="T27" s="753">
        <v>16.019999999999982</v>
      </c>
      <c r="U27" s="404">
        <v>8.3981630984084291E-3</v>
      </c>
      <c r="V27" s="743">
        <v>0.81938454665727389</v>
      </c>
      <c r="W27" s="670">
        <v>1.0903968573388281</v>
      </c>
      <c r="X27" s="428">
        <v>58.9</v>
      </c>
      <c r="Y27" s="429">
        <v>37.58</v>
      </c>
      <c r="Z27" s="753">
        <v>-21.32</v>
      </c>
      <c r="AA27" s="404">
        <v>-0.36196943972835316</v>
      </c>
      <c r="AB27" s="671">
        <v>2.5300252572979846E-2</v>
      </c>
      <c r="AC27" s="670">
        <v>2.1302526486443589E-2</v>
      </c>
      <c r="AD27" s="428">
        <v>1848.66</v>
      </c>
      <c r="AE27" s="429">
        <v>1886</v>
      </c>
      <c r="AF27" s="753">
        <v>37.339999999999918</v>
      </c>
      <c r="AG27" s="404">
        <v>2.0198413986346822E-2</v>
      </c>
      <c r="AH27" s="671">
        <v>0.79408429408429415</v>
      </c>
      <c r="AI27" s="670">
        <v>1.0690943308523846</v>
      </c>
      <c r="AJ27" s="428">
        <v>400.03</v>
      </c>
      <c r="AK27" s="750">
        <v>280.61</v>
      </c>
      <c r="AL27" s="753">
        <v>-119.41999999999996</v>
      </c>
      <c r="AM27" s="404">
        <v>-0.29852761042921772</v>
      </c>
      <c r="AN27" s="671">
        <v>0.10565753677927155</v>
      </c>
      <c r="AO27" s="670">
        <v>0.15192498226883158</v>
      </c>
      <c r="AP27" s="428">
        <v>370.25</v>
      </c>
      <c r="AQ27" s="429">
        <v>277.76</v>
      </c>
      <c r="AR27" s="753">
        <v>-92.490000000000009</v>
      </c>
      <c r="AS27" s="404">
        <v>-0.2498041863605672</v>
      </c>
      <c r="AT27" s="671">
        <v>0.15903936358481813</v>
      </c>
      <c r="AU27" s="670">
        <v>0.1574504991185357</v>
      </c>
      <c r="AV27" s="428">
        <v>-228.16</v>
      </c>
      <c r="AW27" s="750">
        <v>9.6300000000000008</v>
      </c>
      <c r="AX27" s="753">
        <v>237.79</v>
      </c>
      <c r="AY27" s="404">
        <v>1.0422072230014026</v>
      </c>
      <c r="AZ27" s="671">
        <v>-0.61623227548953408</v>
      </c>
      <c r="BA27" s="670">
        <v>3.4670218894009223E-2</v>
      </c>
      <c r="BB27" s="428">
        <v>142.1</v>
      </c>
      <c r="BC27" s="429">
        <v>287.39999999999998</v>
      </c>
      <c r="BD27" s="753">
        <v>145.29999999999998</v>
      </c>
      <c r="BE27" s="404">
        <v>1.0225193525686136</v>
      </c>
      <c r="BF27" s="671">
        <v>7.4493069680639137E-2</v>
      </c>
      <c r="BG27" s="670">
        <v>0.14940891462793332</v>
      </c>
      <c r="BH27" s="428">
        <v>142.1</v>
      </c>
      <c r="BI27" s="429">
        <v>287.39999999999998</v>
      </c>
      <c r="BJ27" s="753">
        <v>145.29999999999998</v>
      </c>
      <c r="BK27" s="404">
        <v>1.0225193525686136</v>
      </c>
      <c r="BL27" s="671">
        <v>7.6866487077126122E-2</v>
      </c>
      <c r="BM27" s="670">
        <v>0.15238600212089076</v>
      </c>
      <c r="BN27" s="428">
        <v>571.96</v>
      </c>
      <c r="BO27" s="429">
        <v>240.25</v>
      </c>
      <c r="BP27" s="753">
        <v>-331.71000000000004</v>
      </c>
      <c r="BQ27" s="404">
        <v>-0.57995314357647387</v>
      </c>
      <c r="BR27" s="671">
        <v>0.151068381712052</v>
      </c>
      <c r="BS27" s="670">
        <v>0.13007368586325074</v>
      </c>
      <c r="BT27" s="428">
        <v>190.52</v>
      </c>
      <c r="BU27" s="750">
        <v>224.63</v>
      </c>
      <c r="BV27" s="753">
        <v>34.109999999999985</v>
      </c>
      <c r="BW27" s="404">
        <v>0.17903632164602132</v>
      </c>
      <c r="BX27" s="671">
        <v>0.10305843151255505</v>
      </c>
      <c r="BY27" s="670">
        <v>0.11910392364793213</v>
      </c>
      <c r="BZ27" s="428">
        <v>0</v>
      </c>
      <c r="CA27" s="429">
        <v>0</v>
      </c>
      <c r="CB27" s="753">
        <v>0</v>
      </c>
      <c r="CC27" s="404">
        <v>0</v>
      </c>
      <c r="CD27" s="671">
        <v>0</v>
      </c>
      <c r="CE27" s="670">
        <v>0</v>
      </c>
      <c r="CF27" s="428">
        <v>305.74</v>
      </c>
      <c r="CG27" s="750">
        <v>349.36</v>
      </c>
      <c r="CH27" s="753">
        <v>43.620000000000005</v>
      </c>
      <c r="CI27" s="404">
        <v>0.14267024268986722</v>
      </c>
      <c r="CJ27" s="671">
        <v>0.16538465699479624</v>
      </c>
      <c r="CK27" s="670">
        <v>0.18523860021208907</v>
      </c>
      <c r="CL27" s="428">
        <v>297.45</v>
      </c>
      <c r="CM27" s="429">
        <v>276.32</v>
      </c>
      <c r="CN27" s="753">
        <v>-21.129999999999995</v>
      </c>
      <c r="CO27" s="404">
        <v>-7.1037149100689173E-2</v>
      </c>
      <c r="CP27" s="671">
        <v>0.16090032780500468</v>
      </c>
      <c r="CQ27" s="670">
        <v>0.14651113467656415</v>
      </c>
      <c r="CR27" s="428">
        <v>-0.1</v>
      </c>
      <c r="CS27" s="750">
        <v>-9.9600000000000009</v>
      </c>
      <c r="CT27" s="753">
        <v>-9.8600000000000012</v>
      </c>
      <c r="CU27" s="404">
        <v>-98.600000000000009</v>
      </c>
      <c r="CV27" s="671">
        <v>-5.4093235100018391E-5</v>
      </c>
      <c r="CW27" s="670">
        <v>-5.2810180275715806E-3</v>
      </c>
      <c r="CX27" s="428">
        <v>912.95</v>
      </c>
      <c r="CY27" s="750">
        <v>758.24</v>
      </c>
      <c r="CZ27" s="753">
        <v>-154.71000000000004</v>
      </c>
      <c r="DA27" s="404">
        <v>-0.16946163535790573</v>
      </c>
      <c r="DB27" s="671">
        <v>0.24113203560391963</v>
      </c>
      <c r="DC27" s="670">
        <v>0.41051850809136831</v>
      </c>
      <c r="DD27" s="853">
        <v>0.50615581015438205</v>
      </c>
      <c r="DE27" s="848">
        <v>0.59795864262990461</v>
      </c>
      <c r="DF27" s="874"/>
      <c r="DG27" s="907"/>
    </row>
    <row r="28" spans="1:111" s="3" customFormat="1" ht="24" customHeight="1" thickTop="1" thickBot="1">
      <c r="A28" s="24" t="s">
        <v>9</v>
      </c>
      <c r="B28" s="25">
        <v>323626.85000000003</v>
      </c>
      <c r="C28" s="26">
        <v>324743.01</v>
      </c>
      <c r="D28" s="910">
        <v>1116.1599999999971</v>
      </c>
      <c r="E28" s="260">
        <v>3.4489103731658059E-3</v>
      </c>
      <c r="F28" s="25">
        <v>219635.90000000005</v>
      </c>
      <c r="G28" s="32">
        <v>228113.22000000003</v>
      </c>
      <c r="H28" s="910">
        <v>8477.3199999999961</v>
      </c>
      <c r="I28" s="296">
        <v>3.8597151012197801E-2</v>
      </c>
      <c r="J28" s="179">
        <v>0.67867020304403058</v>
      </c>
      <c r="K28" s="260">
        <v>0.70244227889616473</v>
      </c>
      <c r="L28" s="67">
        <v>8795.43</v>
      </c>
      <c r="M28" s="68">
        <v>752.26999999999896</v>
      </c>
      <c r="N28" s="910">
        <v>-8043.1600000000017</v>
      </c>
      <c r="O28" s="178">
        <v>-0.91447035562786605</v>
      </c>
      <c r="P28" s="179">
        <v>4.004550257949633E-2</v>
      </c>
      <c r="Q28" s="175">
        <v>3.2977922103769298E-3</v>
      </c>
      <c r="R28" s="67">
        <v>210840.45999999996</v>
      </c>
      <c r="S28" s="70">
        <v>227360.96999999997</v>
      </c>
      <c r="T28" s="910">
        <v>16520.510000000013</v>
      </c>
      <c r="U28" s="178">
        <v>7.8355501595851251E-2</v>
      </c>
      <c r="V28" s="177">
        <v>0.9599544518906058</v>
      </c>
      <c r="W28" s="175">
        <v>0.99670229546538314</v>
      </c>
      <c r="X28" s="67">
        <v>5076.0499999999984</v>
      </c>
      <c r="Y28" s="68">
        <v>7037.8899999999994</v>
      </c>
      <c r="Z28" s="910">
        <v>1961.84</v>
      </c>
      <c r="AA28" s="296">
        <v>0.38648949478433064</v>
      </c>
      <c r="AB28" s="176">
        <v>2.3111203587391667E-2</v>
      </c>
      <c r="AC28" s="175">
        <v>3.0852617836002658E-2</v>
      </c>
      <c r="AD28" s="67">
        <v>205764.40000000002</v>
      </c>
      <c r="AE28" s="68">
        <v>220323.08</v>
      </c>
      <c r="AF28" s="910">
        <v>14558.680000000006</v>
      </c>
      <c r="AG28" s="296">
        <v>7.0754124620196507E-2</v>
      </c>
      <c r="AH28" s="176">
        <v>0.93684320277331701</v>
      </c>
      <c r="AI28" s="175">
        <v>0.96584967762938057</v>
      </c>
      <c r="AJ28" s="67">
        <v>52152.52</v>
      </c>
      <c r="AK28" s="70">
        <v>45010.920000000006</v>
      </c>
      <c r="AL28" s="910">
        <v>-7141.6000000000022</v>
      </c>
      <c r="AM28" s="296">
        <v>-0.13693681532551047</v>
      </c>
      <c r="AN28" s="177">
        <v>0.16115016414738145</v>
      </c>
      <c r="AO28" s="175">
        <v>0.13860473855926878</v>
      </c>
      <c r="AP28" s="67">
        <v>40535.360000000001</v>
      </c>
      <c r="AQ28" s="68">
        <v>29282.68</v>
      </c>
      <c r="AR28" s="910">
        <v>-11252.68</v>
      </c>
      <c r="AS28" s="178">
        <v>-0.27760158044729344</v>
      </c>
      <c r="AT28" s="176">
        <v>0.18455707832826962</v>
      </c>
      <c r="AU28" s="175">
        <v>0.12836906164403797</v>
      </c>
      <c r="AV28" s="67">
        <v>699.95999999999981</v>
      </c>
      <c r="AW28" s="70">
        <v>-1028.3100000000004</v>
      </c>
      <c r="AX28" s="910">
        <v>-1728.2700000000004</v>
      </c>
      <c r="AY28" s="178">
        <v>-2.4690982341848113</v>
      </c>
      <c r="AZ28" s="176">
        <v>1.7267886605669712E-2</v>
      </c>
      <c r="BA28" s="175">
        <v>-3.5116662819113562E-2</v>
      </c>
      <c r="BB28" s="67">
        <v>41235.350000000006</v>
      </c>
      <c r="BC28" s="68">
        <v>28254.37</v>
      </c>
      <c r="BD28" s="910">
        <v>-12980.980000000001</v>
      </c>
      <c r="BE28" s="296">
        <v>-0.31480222673022068</v>
      </c>
      <c r="BF28" s="176">
        <v>0.19557607681182262</v>
      </c>
      <c r="BG28" s="175">
        <v>0.12427097755608627</v>
      </c>
      <c r="BH28" s="67">
        <v>41165.210000000006</v>
      </c>
      <c r="BI28" s="68">
        <v>27666.109999999997</v>
      </c>
      <c r="BJ28" s="910">
        <v>-13499.100000000004</v>
      </c>
      <c r="BK28" s="296">
        <v>-0.32792496382260672</v>
      </c>
      <c r="BL28" s="176">
        <v>0.20005992290211524</v>
      </c>
      <c r="BM28" s="175">
        <v>0.12557063926303136</v>
      </c>
      <c r="BN28" s="67">
        <v>66313.080000000016</v>
      </c>
      <c r="BO28" s="68">
        <v>68516.070000000007</v>
      </c>
      <c r="BP28" s="910">
        <v>2202.9900000000016</v>
      </c>
      <c r="BQ28" s="296">
        <v>3.3221047793285885E-2</v>
      </c>
      <c r="BR28" s="176">
        <v>0.20490598972242263</v>
      </c>
      <c r="BS28" s="175">
        <v>0.21098551128167473</v>
      </c>
      <c r="BT28" s="67">
        <v>47139.24</v>
      </c>
      <c r="BU28" s="70">
        <v>58594.30999999999</v>
      </c>
      <c r="BV28" s="910">
        <v>11455.069999999996</v>
      </c>
      <c r="BW28" s="178">
        <v>0.24300497844258823</v>
      </c>
      <c r="BX28" s="176">
        <v>0.22909327366638735</v>
      </c>
      <c r="BY28" s="175">
        <v>0.2659472171503775</v>
      </c>
      <c r="BZ28" s="67">
        <v>-0.14000000000000001</v>
      </c>
      <c r="CA28" s="68">
        <v>-5.15</v>
      </c>
      <c r="CB28" s="910">
        <v>-5.01</v>
      </c>
      <c r="CC28" s="296">
        <v>-35.785714285714285</v>
      </c>
      <c r="CD28" s="176">
        <v>-6.8038980503916125E-7</v>
      </c>
      <c r="CE28" s="175">
        <v>-2.3374764005659329E-5</v>
      </c>
      <c r="CF28" s="67">
        <v>25737.489999999994</v>
      </c>
      <c r="CG28" s="70">
        <v>24795.630000000005</v>
      </c>
      <c r="CH28" s="910">
        <v>-941.86000000000047</v>
      </c>
      <c r="CI28" s="296">
        <v>-3.6594866088339999E-2</v>
      </c>
      <c r="CJ28" s="176">
        <v>0.12508232716640968</v>
      </c>
      <c r="CK28" s="175">
        <v>0.11254213584886344</v>
      </c>
      <c r="CL28" s="67">
        <v>69484.909999999989</v>
      </c>
      <c r="CM28" s="68">
        <v>65853.460000000006</v>
      </c>
      <c r="CN28" s="910">
        <v>-3631.4499999999989</v>
      </c>
      <c r="CO28" s="296">
        <v>-5.226242647504304E-2</v>
      </c>
      <c r="CP28" s="176">
        <v>0.33769160262902609</v>
      </c>
      <c r="CQ28" s="175">
        <v>0.29889496824390804</v>
      </c>
      <c r="CR28" s="67">
        <v>-45.660000000000011</v>
      </c>
      <c r="CS28" s="70">
        <v>233.64000000000007</v>
      </c>
      <c r="CT28" s="910">
        <v>279.3</v>
      </c>
      <c r="CU28" s="296">
        <v>6.1169513797634689</v>
      </c>
      <c r="CV28" s="176">
        <v>-2.2190427498634363E-4</v>
      </c>
      <c r="CW28" s="175">
        <v>1.0604426917052907E-3</v>
      </c>
      <c r="CX28" s="67">
        <v>22283.340000000004</v>
      </c>
      <c r="CY28" s="70">
        <v>43185.05</v>
      </c>
      <c r="CZ28" s="910">
        <v>20901.71</v>
      </c>
      <c r="DA28" s="296">
        <v>0.93799717636584079</v>
      </c>
      <c r="DB28" s="176">
        <v>6.8855040921357427E-2</v>
      </c>
      <c r="DC28" s="175">
        <v>0.13298223108789933</v>
      </c>
      <c r="DD28" s="876">
        <v>0.89170454169914715</v>
      </c>
      <c r="DE28" s="875">
        <v>0.80399207382177129</v>
      </c>
      <c r="DF28" s="294"/>
      <c r="DG28" s="295"/>
    </row>
    <row r="29" spans="1:111" ht="13.5" thickTop="1">
      <c r="A29" s="6"/>
      <c r="B29" s="5" t="s">
        <v>491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13"/>
      <c r="Y29" s="6"/>
      <c r="Z29" s="6"/>
      <c r="AA29" s="6"/>
      <c r="AB29" s="6"/>
      <c r="AC29" s="6"/>
      <c r="AD29" s="13"/>
      <c r="AE29" s="6"/>
      <c r="AF29" s="6"/>
      <c r="AG29" s="6"/>
      <c r="AH29" s="6"/>
      <c r="AI29" s="6"/>
      <c r="AJ29" s="11"/>
      <c r="AK29" s="7"/>
      <c r="AL29" s="7"/>
      <c r="AM29" s="7"/>
      <c r="AN29" s="11"/>
      <c r="AO29" s="7"/>
      <c r="AP29" s="11"/>
      <c r="AQ29" s="7"/>
      <c r="AR29" s="7"/>
      <c r="AS29" s="7"/>
      <c r="AT29" s="6"/>
      <c r="AU29" s="6"/>
      <c r="AV29" s="6"/>
      <c r="AW29" s="6"/>
      <c r="AX29" s="6"/>
      <c r="AY29" s="6"/>
      <c r="AZ29" s="6"/>
      <c r="BA29" s="6"/>
      <c r="BB29" s="13"/>
      <c r="BC29" s="6"/>
      <c r="BD29" s="6"/>
      <c r="BE29" s="6"/>
      <c r="BF29" s="6"/>
      <c r="BG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13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1" ht="15">
      <c r="AJ30" s="46"/>
      <c r="AK30" s="47"/>
      <c r="AL30" s="47"/>
      <c r="AM30" s="47"/>
      <c r="AN30" s="46"/>
      <c r="AT30" s="39"/>
      <c r="AU30" s="39"/>
      <c r="AV30" s="39"/>
      <c r="AW30" s="39"/>
      <c r="AX30" s="39"/>
      <c r="AY30" s="39"/>
      <c r="DF30" s="297"/>
      <c r="DG30" s="297"/>
    </row>
    <row r="31" spans="1:111" ht="15">
      <c r="AJ31" s="46"/>
      <c r="AK31" s="47"/>
      <c r="AL31" s="47"/>
      <c r="AM31" s="47"/>
      <c r="AN31" s="46"/>
      <c r="AT31" s="39"/>
      <c r="AU31" s="39"/>
      <c r="AV31" s="39"/>
      <c r="AW31" s="39"/>
      <c r="AX31" s="39"/>
      <c r="AY31" s="39"/>
      <c r="DF31" s="297"/>
      <c r="DG31" s="297"/>
    </row>
    <row r="32" spans="1:111">
      <c r="B32" s="39" t="s">
        <v>57</v>
      </c>
      <c r="X32" s="39" t="s">
        <v>58</v>
      </c>
      <c r="AJ32" s="47"/>
      <c r="AK32" s="46"/>
      <c r="AL32" s="46"/>
      <c r="AM32" s="46"/>
      <c r="AN32" s="47"/>
      <c r="AO32" s="46"/>
      <c r="AP32" s="47"/>
      <c r="AQ32" s="39"/>
      <c r="AR32" s="39"/>
      <c r="AS32" s="39"/>
      <c r="AT32" s="39"/>
      <c r="AU32" s="39"/>
      <c r="AV32" s="39"/>
      <c r="AW32" s="39"/>
      <c r="AX32" s="39"/>
      <c r="AY32" s="39"/>
      <c r="BB32" s="39" t="s">
        <v>67</v>
      </c>
      <c r="CL32" s="6" t="s">
        <v>416</v>
      </c>
    </row>
    <row r="33" spans="2:51">
      <c r="B33" s="39" t="s">
        <v>436</v>
      </c>
      <c r="X33" s="39" t="s">
        <v>60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</row>
    <row r="34" spans="2:51">
      <c r="B34" s="39" t="s">
        <v>435</v>
      </c>
      <c r="X34" s="39" t="s">
        <v>61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2:51">
      <c r="X35" s="39" t="s">
        <v>62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9" spans="2:51">
      <c r="C39" s="131"/>
      <c r="D39" s="131"/>
      <c r="E39" s="131"/>
      <c r="F39" s="131"/>
      <c r="G39" s="132"/>
      <c r="H39" s="131"/>
      <c r="I39" s="131"/>
      <c r="J39" s="131"/>
      <c r="K39" s="131"/>
    </row>
    <row r="40" spans="2:51">
      <c r="C40" s="131"/>
      <c r="D40" s="131"/>
      <c r="E40" s="131"/>
      <c r="F40" s="131"/>
      <c r="G40" s="132"/>
      <c r="H40" s="131"/>
      <c r="I40" s="131"/>
      <c r="J40" s="131"/>
      <c r="K40" s="131"/>
    </row>
    <row r="41" spans="2:51">
      <c r="C41" s="131"/>
      <c r="D41" s="131"/>
      <c r="E41" s="131"/>
      <c r="F41" s="131"/>
      <c r="G41" s="132"/>
      <c r="H41" s="131"/>
      <c r="I41" s="131"/>
      <c r="J41" s="131"/>
      <c r="K41" s="131"/>
    </row>
    <row r="42" spans="2:51">
      <c r="C42" s="131"/>
      <c r="D42" s="131"/>
      <c r="E42" s="131"/>
      <c r="F42" s="131"/>
      <c r="G42" s="132"/>
      <c r="H42" s="131"/>
      <c r="I42" s="131"/>
      <c r="J42" s="131"/>
      <c r="K42" s="131"/>
    </row>
    <row r="43" spans="2:51">
      <c r="C43" s="131"/>
      <c r="D43" s="131"/>
      <c r="E43" s="131"/>
      <c r="F43" s="131"/>
      <c r="G43" s="132"/>
      <c r="H43" s="131"/>
      <c r="I43" s="131"/>
      <c r="J43" s="131"/>
      <c r="K43" s="131"/>
    </row>
    <row r="44" spans="2:51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2:51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2:51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2:51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2:51">
      <c r="C48" s="131"/>
      <c r="D48" s="131"/>
      <c r="E48" s="131"/>
      <c r="F48" s="131"/>
      <c r="G48" s="132"/>
      <c r="H48" s="131"/>
      <c r="I48" s="131"/>
      <c r="J48" s="131"/>
      <c r="K48" s="131"/>
    </row>
    <row r="49" spans="2:109">
      <c r="C49" s="131"/>
      <c r="D49" s="131"/>
      <c r="E49" s="131"/>
      <c r="F49" s="131"/>
      <c r="G49" s="132"/>
      <c r="H49" s="131"/>
      <c r="I49" s="131"/>
      <c r="J49" s="131"/>
      <c r="K49" s="131"/>
    </row>
    <row r="50" spans="2:109">
      <c r="C50" s="131"/>
      <c r="D50" s="131"/>
      <c r="E50" s="131"/>
      <c r="F50" s="131"/>
      <c r="G50" s="132"/>
      <c r="H50" s="131"/>
      <c r="I50" s="131"/>
      <c r="J50" s="131"/>
      <c r="K50" s="131"/>
    </row>
    <row r="51" spans="2:109">
      <c r="C51" s="131"/>
      <c r="D51" s="131"/>
      <c r="E51" s="131"/>
      <c r="F51" s="131"/>
      <c r="G51" s="132"/>
      <c r="H51" s="131"/>
      <c r="I51" s="131"/>
      <c r="J51" s="131"/>
      <c r="K51" s="131"/>
    </row>
    <row r="52" spans="2:109">
      <c r="C52" s="131"/>
      <c r="D52" s="131"/>
      <c r="E52" s="131"/>
      <c r="F52" s="131"/>
      <c r="G52" s="132"/>
      <c r="H52" s="131"/>
      <c r="I52" s="131"/>
      <c r="J52" s="131"/>
      <c r="K52" s="131"/>
    </row>
    <row r="53" spans="2:109">
      <c r="C53" s="131"/>
      <c r="D53" s="131"/>
      <c r="E53" s="131"/>
      <c r="F53" s="131"/>
      <c r="G53" s="132"/>
      <c r="H53" s="131"/>
      <c r="I53" s="131"/>
      <c r="J53" s="131"/>
      <c r="K53" s="131"/>
    </row>
    <row r="54" spans="2:109">
      <c r="C54" s="131"/>
      <c r="D54" s="131"/>
      <c r="E54" s="131"/>
      <c r="F54" s="131"/>
      <c r="G54" s="132"/>
      <c r="H54" s="131"/>
      <c r="I54" s="131"/>
      <c r="J54" s="131"/>
      <c r="K54" s="131"/>
    </row>
    <row r="55" spans="2:109">
      <c r="C55" s="131"/>
      <c r="D55" s="131"/>
      <c r="E55" s="131"/>
      <c r="F55" s="131"/>
      <c r="G55" s="132"/>
      <c r="H55" s="131"/>
      <c r="I55" s="131"/>
      <c r="J55" s="131"/>
      <c r="K55" s="131"/>
    </row>
    <row r="56" spans="2:109">
      <c r="C56" s="131"/>
      <c r="D56" s="131"/>
      <c r="E56" s="131"/>
      <c r="F56" s="131"/>
      <c r="G56" s="132"/>
      <c r="H56" s="131"/>
      <c r="I56" s="131"/>
      <c r="J56" s="131"/>
      <c r="K56" s="131"/>
    </row>
    <row r="57" spans="2:109">
      <c r="B57" s="6"/>
      <c r="C57" s="131"/>
      <c r="D57" s="131"/>
      <c r="E57" s="131"/>
      <c r="F57" s="131"/>
      <c r="G57" s="132"/>
      <c r="H57" s="131"/>
      <c r="I57" s="131"/>
      <c r="J57" s="131"/>
      <c r="K57" s="131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2:109">
      <c r="B58" s="6"/>
      <c r="C58" s="131"/>
      <c r="D58" s="131"/>
      <c r="E58" s="131"/>
      <c r="F58" s="131"/>
      <c r="G58" s="132"/>
      <c r="H58" s="131"/>
      <c r="I58" s="131"/>
      <c r="J58" s="131"/>
      <c r="K58" s="131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2:109">
      <c r="B59" s="6"/>
      <c r="C59" s="131"/>
      <c r="D59" s="131"/>
      <c r="E59" s="131"/>
      <c r="F59" s="131"/>
      <c r="G59" s="132"/>
      <c r="H59" s="131"/>
      <c r="I59" s="131"/>
      <c r="J59" s="131"/>
      <c r="K59" s="131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2:109">
      <c r="B60" s="6"/>
      <c r="C60" s="131"/>
      <c r="D60" s="131"/>
      <c r="E60" s="131"/>
      <c r="F60" s="131"/>
      <c r="G60" s="132"/>
      <c r="H60" s="131"/>
      <c r="I60" s="131"/>
      <c r="J60" s="131"/>
      <c r="K60" s="131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</row>
    <row r="61" spans="2:109">
      <c r="B61" s="6"/>
      <c r="C61" s="131"/>
      <c r="D61" s="131"/>
      <c r="E61" s="131"/>
      <c r="F61" s="131"/>
      <c r="G61" s="132"/>
      <c r="H61" s="131"/>
      <c r="I61" s="131"/>
      <c r="J61" s="131"/>
      <c r="K61" s="131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</row>
    <row r="62" spans="2:109">
      <c r="B62" s="6"/>
      <c r="C62" s="131"/>
      <c r="D62" s="131"/>
      <c r="E62" s="131"/>
      <c r="F62" s="131"/>
      <c r="G62" s="132"/>
      <c r="H62" s="131"/>
      <c r="I62" s="131"/>
      <c r="J62" s="131"/>
      <c r="K62" s="131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2:109">
      <c r="B63" s="6"/>
      <c r="C63" s="131"/>
      <c r="D63" s="131"/>
      <c r="E63" s="131"/>
      <c r="F63" s="131"/>
      <c r="G63" s="131"/>
      <c r="H63" s="131"/>
      <c r="I63" s="131"/>
      <c r="J63" s="131"/>
      <c r="K63" s="131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2:109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1:109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</row>
    <row r="66" spans="1:109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</row>
    <row r="67" spans="1:109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</row>
    <row r="68" spans="1:109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</row>
    <row r="69" spans="1:10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</row>
    <row r="70" spans="1:109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</row>
    <row r="71" spans="1:109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</row>
    <row r="72" spans="1:109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0.79998168889431442"/>
  </sheetPr>
  <dimension ref="A1:DL63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279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279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279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279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43" customFormat="1" ht="12" customHeight="1" thickBot="1">
      <c r="A9" s="1389"/>
      <c r="B9" s="1438">
        <v>1</v>
      </c>
      <c r="C9" s="1435"/>
      <c r="D9" s="1391"/>
      <c r="E9" s="1391"/>
      <c r="F9" s="1438">
        <v>2</v>
      </c>
      <c r="G9" s="1439"/>
      <c r="H9" s="1391"/>
      <c r="I9" s="1393"/>
      <c r="J9" s="1430" t="s">
        <v>48</v>
      </c>
      <c r="K9" s="1431"/>
      <c r="L9" s="1434">
        <v>3</v>
      </c>
      <c r="M9" s="1435"/>
      <c r="N9" s="1391"/>
      <c r="O9" s="1391"/>
      <c r="P9" s="1436" t="s">
        <v>53</v>
      </c>
      <c r="Q9" s="1437"/>
      <c r="R9" s="1438">
        <v>4</v>
      </c>
      <c r="S9" s="1439"/>
      <c r="T9" s="1391"/>
      <c r="U9" s="1391"/>
      <c r="V9" s="1430" t="s">
        <v>54</v>
      </c>
      <c r="W9" s="1431"/>
      <c r="X9" s="1438">
        <v>5</v>
      </c>
      <c r="Y9" s="1435"/>
      <c r="Z9" s="1393"/>
      <c r="AA9" s="1393"/>
      <c r="AB9" s="1436" t="s">
        <v>68</v>
      </c>
      <c r="AC9" s="1431"/>
      <c r="AD9" s="1438">
        <v>6</v>
      </c>
      <c r="AE9" s="1435"/>
      <c r="AF9" s="1393"/>
      <c r="AG9" s="1393"/>
      <c r="AH9" s="1436" t="s">
        <v>114</v>
      </c>
      <c r="AI9" s="1431"/>
      <c r="AJ9" s="1432">
        <v>7</v>
      </c>
      <c r="AK9" s="1434"/>
      <c r="AL9" s="1393"/>
      <c r="AM9" s="1393"/>
      <c r="AN9" s="1436" t="s">
        <v>115</v>
      </c>
      <c r="AO9" s="1431"/>
      <c r="AP9" s="1438">
        <v>8</v>
      </c>
      <c r="AQ9" s="1435"/>
      <c r="AR9" s="1393"/>
      <c r="AS9" s="1393"/>
      <c r="AT9" s="1436" t="s">
        <v>116</v>
      </c>
      <c r="AU9" s="1431"/>
      <c r="AV9" s="1438">
        <v>9</v>
      </c>
      <c r="AW9" s="1439"/>
      <c r="AX9" s="1393"/>
      <c r="AY9" s="1393"/>
      <c r="AZ9" s="1430" t="s">
        <v>117</v>
      </c>
      <c r="BA9" s="1431"/>
      <c r="BB9" s="1434">
        <v>10</v>
      </c>
      <c r="BC9" s="1435"/>
      <c r="BD9" s="1393"/>
      <c r="BE9" s="1393"/>
      <c r="BF9" s="1436" t="s">
        <v>118</v>
      </c>
      <c r="BG9" s="1437"/>
      <c r="BH9" s="1438">
        <v>11</v>
      </c>
      <c r="BI9" s="1439"/>
      <c r="BJ9" s="1393"/>
      <c r="BK9" s="1393"/>
      <c r="BL9" s="1436" t="s">
        <v>162</v>
      </c>
      <c r="BM9" s="1437"/>
      <c r="BN9" s="1438">
        <v>12</v>
      </c>
      <c r="BO9" s="1439"/>
      <c r="BP9" s="1393"/>
      <c r="BQ9" s="1393"/>
      <c r="BR9" s="1430" t="s">
        <v>163</v>
      </c>
      <c r="BS9" s="1431"/>
      <c r="BT9" s="1438">
        <v>13</v>
      </c>
      <c r="BU9" s="1435"/>
      <c r="BV9" s="1393"/>
      <c r="BW9" s="1393"/>
      <c r="BX9" s="1436" t="s">
        <v>164</v>
      </c>
      <c r="BY9" s="1431"/>
      <c r="BZ9" s="1438">
        <v>14</v>
      </c>
      <c r="CA9" s="1435"/>
      <c r="CB9" s="1393"/>
      <c r="CC9" s="1393"/>
      <c r="CD9" s="1436" t="s">
        <v>133</v>
      </c>
      <c r="CE9" s="1431"/>
      <c r="CF9" s="1438">
        <v>15</v>
      </c>
      <c r="CG9" s="1439"/>
      <c r="CH9" s="1393"/>
      <c r="CI9" s="1393"/>
      <c r="CJ9" s="1430" t="s">
        <v>134</v>
      </c>
      <c r="CK9" s="1431"/>
      <c r="CL9" s="1434">
        <v>16</v>
      </c>
      <c r="CM9" s="1435"/>
      <c r="CN9" s="1393"/>
      <c r="CO9" s="1393"/>
      <c r="CP9" s="1436" t="s">
        <v>135</v>
      </c>
      <c r="CQ9" s="1437"/>
      <c r="CR9" s="1438">
        <v>17</v>
      </c>
      <c r="CS9" s="1439"/>
      <c r="CT9" s="1393"/>
      <c r="CU9" s="1393"/>
      <c r="CV9" s="1430" t="s">
        <v>137</v>
      </c>
      <c r="CW9" s="1431"/>
      <c r="CX9" s="1438">
        <v>18</v>
      </c>
      <c r="CY9" s="1439"/>
      <c r="CZ9" s="1393"/>
      <c r="DA9" s="1393"/>
      <c r="DB9" s="1430" t="s">
        <v>165</v>
      </c>
      <c r="DC9" s="1431"/>
      <c r="DD9" s="1432">
        <v>19</v>
      </c>
      <c r="DE9" s="1433"/>
    </row>
    <row r="10" spans="1:116" s="7" customFormat="1" ht="19.5" customHeight="1">
      <c r="A10" s="758" t="s">
        <v>28</v>
      </c>
      <c r="B10" s="428">
        <v>87725.37</v>
      </c>
      <c r="C10" s="429">
        <v>92601.62</v>
      </c>
      <c r="D10" s="753">
        <v>4876.25</v>
      </c>
      <c r="E10" s="388">
        <v>5.5585402489610476E-2</v>
      </c>
      <c r="F10" s="428">
        <v>34156.71</v>
      </c>
      <c r="G10" s="750">
        <v>37129.25</v>
      </c>
      <c r="H10" s="753">
        <v>2972.5400000000009</v>
      </c>
      <c r="I10" s="404">
        <v>8.7026531536556095E-2</v>
      </c>
      <c r="J10" s="743">
        <v>0.3893595433111311</v>
      </c>
      <c r="K10" s="670">
        <v>0.40095680831501657</v>
      </c>
      <c r="L10" s="428">
        <v>-496.4</v>
      </c>
      <c r="M10" s="429">
        <v>-358.99</v>
      </c>
      <c r="N10" s="753">
        <v>137.40999999999997</v>
      </c>
      <c r="O10" s="404">
        <v>0.27681305398871875</v>
      </c>
      <c r="P10" s="743">
        <v>-1.4533015621235183E-2</v>
      </c>
      <c r="Q10" s="670">
        <v>-9.6686574600887438E-3</v>
      </c>
      <c r="R10" s="428">
        <v>34653.1</v>
      </c>
      <c r="S10" s="750">
        <v>37488.239999999998</v>
      </c>
      <c r="T10" s="753">
        <v>2835.1399999999994</v>
      </c>
      <c r="U10" s="404">
        <v>8.1814902562829861E-2</v>
      </c>
      <c r="V10" s="743">
        <v>1.0145327228529915</v>
      </c>
      <c r="W10" s="670">
        <v>1.0096686574600886</v>
      </c>
      <c r="X10" s="428">
        <v>1967.4</v>
      </c>
      <c r="Y10" s="429">
        <v>2049.84</v>
      </c>
      <c r="Z10" s="753">
        <v>82.440000000000055</v>
      </c>
      <c r="AA10" s="404">
        <v>4.1903019213174776E-2</v>
      </c>
      <c r="AB10" s="671">
        <v>5.7599224281261283E-2</v>
      </c>
      <c r="AC10" s="670">
        <v>5.5208225321007026E-2</v>
      </c>
      <c r="AD10" s="428">
        <v>32685.7</v>
      </c>
      <c r="AE10" s="429">
        <v>35438.400000000001</v>
      </c>
      <c r="AF10" s="753">
        <v>2752.7000000000007</v>
      </c>
      <c r="AG10" s="404">
        <v>8.421725708796203E-2</v>
      </c>
      <c r="AH10" s="671">
        <v>0.95693349857173016</v>
      </c>
      <c r="AI10" s="670">
        <v>0.95446043213908172</v>
      </c>
      <c r="AJ10" s="428">
        <v>12577.88</v>
      </c>
      <c r="AK10" s="750">
        <v>11412.09</v>
      </c>
      <c r="AL10" s="753">
        <v>-1165.7899999999991</v>
      </c>
      <c r="AM10" s="404">
        <v>-9.2685730822682291E-2</v>
      </c>
      <c r="AN10" s="671">
        <v>0.14337790766798703</v>
      </c>
      <c r="AO10" s="670">
        <v>0.12323855673367271</v>
      </c>
      <c r="AP10" s="428">
        <v>1695.11</v>
      </c>
      <c r="AQ10" s="429">
        <v>1600.09</v>
      </c>
      <c r="AR10" s="753">
        <v>-95.019999999999982</v>
      </c>
      <c r="AS10" s="404">
        <v>-5.6055359239223404E-2</v>
      </c>
      <c r="AT10" s="671">
        <v>4.9627437771377861E-2</v>
      </c>
      <c r="AU10" s="670">
        <v>4.3095133890396382E-2</v>
      </c>
      <c r="AV10" s="428">
        <v>469.2</v>
      </c>
      <c r="AW10" s="750">
        <v>233.59</v>
      </c>
      <c r="AX10" s="753">
        <v>-235.60999999999999</v>
      </c>
      <c r="AY10" s="404">
        <v>-0.50215260017050301</v>
      </c>
      <c r="AZ10" s="671">
        <v>0.27679619611706618</v>
      </c>
      <c r="BA10" s="670">
        <v>0.14598553831346989</v>
      </c>
      <c r="BB10" s="428">
        <v>2164.31</v>
      </c>
      <c r="BC10" s="429">
        <v>1833.68</v>
      </c>
      <c r="BD10" s="753">
        <v>-330.62999999999988</v>
      </c>
      <c r="BE10" s="404">
        <v>-0.15276462244318045</v>
      </c>
      <c r="BF10" s="671">
        <v>6.2456461326692275E-2</v>
      </c>
      <c r="BG10" s="670">
        <v>4.8913472598340176E-2</v>
      </c>
      <c r="BH10" s="428">
        <v>2164.31</v>
      </c>
      <c r="BI10" s="429">
        <v>1833.68</v>
      </c>
      <c r="BJ10" s="753">
        <v>-330.62999999999988</v>
      </c>
      <c r="BK10" s="404">
        <v>-0.15276462244318045</v>
      </c>
      <c r="BL10" s="671">
        <v>6.621580691250302E-2</v>
      </c>
      <c r="BM10" s="670">
        <v>5.1742742335997113E-2</v>
      </c>
      <c r="BN10" s="428">
        <v>20615.48</v>
      </c>
      <c r="BO10" s="429">
        <v>20696.62</v>
      </c>
      <c r="BP10" s="753">
        <v>81.139999999999418</v>
      </c>
      <c r="BQ10" s="404">
        <v>3.9358773116124103E-3</v>
      </c>
      <c r="BR10" s="671">
        <v>0.235000205755758</v>
      </c>
      <c r="BS10" s="670">
        <v>0.22350170547772275</v>
      </c>
      <c r="BT10" s="428">
        <v>4092.1</v>
      </c>
      <c r="BU10" s="750">
        <v>4435.7</v>
      </c>
      <c r="BV10" s="753">
        <v>343.59999999999991</v>
      </c>
      <c r="BW10" s="404">
        <v>8.3966667481244331E-2</v>
      </c>
      <c r="BX10" s="671">
        <v>0.1251954218511459</v>
      </c>
      <c r="BY10" s="670">
        <v>0.12516648607160594</v>
      </c>
      <c r="BZ10" s="428">
        <v>1754.51</v>
      </c>
      <c r="CA10" s="429">
        <v>1852.03</v>
      </c>
      <c r="CB10" s="753">
        <v>97.519999999999982</v>
      </c>
      <c r="CC10" s="404">
        <v>5.5582470319348411E-2</v>
      </c>
      <c r="CD10" s="671">
        <v>5.3678214020198435E-2</v>
      </c>
      <c r="CE10" s="670">
        <v>5.2260542236669823E-2</v>
      </c>
      <c r="CF10" s="428">
        <v>4459.1899999999996</v>
      </c>
      <c r="CG10" s="750">
        <v>4883.29</v>
      </c>
      <c r="CH10" s="753">
        <v>424.10000000000036</v>
      </c>
      <c r="CI10" s="404">
        <v>9.5106958887152246E-2</v>
      </c>
      <c r="CJ10" s="671">
        <v>0.13642632710940869</v>
      </c>
      <c r="CK10" s="670">
        <v>0.13779657095128447</v>
      </c>
      <c r="CL10" s="428">
        <v>5793.19</v>
      </c>
      <c r="CM10" s="429">
        <v>5715.65</v>
      </c>
      <c r="CN10" s="753">
        <v>-77.539999999999964</v>
      </c>
      <c r="CO10" s="404">
        <v>-1.3384680978873464E-2</v>
      </c>
      <c r="CP10" s="671">
        <v>0.17723928201017569</v>
      </c>
      <c r="CQ10" s="670">
        <v>0.16128408731771185</v>
      </c>
      <c r="CR10" s="428">
        <v>242.91</v>
      </c>
      <c r="CS10" s="750">
        <v>92.99</v>
      </c>
      <c r="CT10" s="753">
        <v>-149.92000000000002</v>
      </c>
      <c r="CU10" s="404">
        <v>-0.61718331892470468</v>
      </c>
      <c r="CV10" s="671">
        <v>7.4316903110534576E-3</v>
      </c>
      <c r="CW10" s="670">
        <v>2.6239897963790688E-3</v>
      </c>
      <c r="CX10" s="428">
        <v>14179.48</v>
      </c>
      <c r="CY10" s="750">
        <v>16625.060000000001</v>
      </c>
      <c r="CZ10" s="753">
        <v>2445.5800000000017</v>
      </c>
      <c r="DA10" s="404">
        <v>0.17247317955242378</v>
      </c>
      <c r="DB10" s="671">
        <v>0.1616348839566023</v>
      </c>
      <c r="DC10" s="670">
        <v>0.17953314423656955</v>
      </c>
      <c r="DD10" s="853">
        <v>0.56618704815867493</v>
      </c>
      <c r="DE10" s="848">
        <v>0.53087441870964824</v>
      </c>
      <c r="DF10" s="907"/>
      <c r="DG10" s="907"/>
    </row>
    <row r="11" spans="1:116" s="7" customFormat="1" ht="19.5" customHeight="1">
      <c r="A11" s="758" t="s">
        <v>272</v>
      </c>
      <c r="B11" s="428">
        <v>17227.310000000001</v>
      </c>
      <c r="C11" s="429">
        <v>21417.63</v>
      </c>
      <c r="D11" s="753">
        <v>4190.32</v>
      </c>
      <c r="E11" s="388">
        <v>0.24323704629451723</v>
      </c>
      <c r="F11" s="428">
        <v>9007.7000000000007</v>
      </c>
      <c r="G11" s="750">
        <v>14209.52</v>
      </c>
      <c r="H11" s="753">
        <v>5201.82</v>
      </c>
      <c r="I11" s="404">
        <v>0.5774859287054408</v>
      </c>
      <c r="J11" s="743">
        <v>0.52287327504990622</v>
      </c>
      <c r="K11" s="670">
        <v>0.66344969074542792</v>
      </c>
      <c r="L11" s="428">
        <v>427.09</v>
      </c>
      <c r="M11" s="429">
        <v>130.96</v>
      </c>
      <c r="N11" s="753">
        <v>-296.13</v>
      </c>
      <c r="O11" s="404">
        <v>-0.69336673768994828</v>
      </c>
      <c r="P11" s="743">
        <v>4.7413879236653078E-2</v>
      </c>
      <c r="Q11" s="670">
        <v>9.2163563582724831E-3</v>
      </c>
      <c r="R11" s="428">
        <v>8580.61</v>
      </c>
      <c r="S11" s="750">
        <v>14078.56</v>
      </c>
      <c r="T11" s="753">
        <v>5497.9499999999989</v>
      </c>
      <c r="U11" s="404">
        <v>0.64074115942805909</v>
      </c>
      <c r="V11" s="743">
        <v>0.95258612076334692</v>
      </c>
      <c r="W11" s="670">
        <v>0.99078364364172744</v>
      </c>
      <c r="X11" s="428">
        <v>169.27</v>
      </c>
      <c r="Y11" s="429">
        <v>147.24</v>
      </c>
      <c r="Z11" s="753">
        <v>-22.03</v>
      </c>
      <c r="AA11" s="404">
        <v>-0.1301471022626573</v>
      </c>
      <c r="AB11" s="671">
        <v>1.8791700434073071E-2</v>
      </c>
      <c r="AC11" s="670">
        <v>1.036206712119762E-2</v>
      </c>
      <c r="AD11" s="428">
        <v>8411.34</v>
      </c>
      <c r="AE11" s="429">
        <v>13931.31</v>
      </c>
      <c r="AF11" s="753">
        <v>5519.9699999999993</v>
      </c>
      <c r="AG11" s="404">
        <v>0.6562533437002902</v>
      </c>
      <c r="AH11" s="671">
        <v>0.93379442032927373</v>
      </c>
      <c r="AI11" s="670">
        <v>0.98042087276698997</v>
      </c>
      <c r="AJ11" s="428">
        <v>6934.11</v>
      </c>
      <c r="AK11" s="750">
        <v>7533.11</v>
      </c>
      <c r="AL11" s="753">
        <v>599</v>
      </c>
      <c r="AM11" s="404">
        <v>8.63845540379371E-2</v>
      </c>
      <c r="AN11" s="671">
        <v>0.40250683362637574</v>
      </c>
      <c r="AO11" s="670">
        <v>0.35172472397739618</v>
      </c>
      <c r="AP11" s="428">
        <v>6206.3</v>
      </c>
      <c r="AQ11" s="429">
        <v>7001.92</v>
      </c>
      <c r="AR11" s="753">
        <v>795.61999999999989</v>
      </c>
      <c r="AS11" s="404">
        <v>0.12819554323832233</v>
      </c>
      <c r="AT11" s="671">
        <v>0.68899941161450751</v>
      </c>
      <c r="AU11" s="670">
        <v>0.4927625985958709</v>
      </c>
      <c r="AV11" s="428">
        <v>-863.41</v>
      </c>
      <c r="AW11" s="750">
        <v>3266.09</v>
      </c>
      <c r="AX11" s="753">
        <v>4129.5</v>
      </c>
      <c r="AY11" s="404">
        <v>4.7827799075757751</v>
      </c>
      <c r="AZ11" s="671">
        <v>-0.1391183152603</v>
      </c>
      <c r="BA11" s="670">
        <v>0.46645634340295233</v>
      </c>
      <c r="BB11" s="428">
        <v>5342.9</v>
      </c>
      <c r="BC11" s="429">
        <v>10268</v>
      </c>
      <c r="BD11" s="753">
        <v>4925.1000000000004</v>
      </c>
      <c r="BE11" s="404">
        <v>0.92180276628797109</v>
      </c>
      <c r="BF11" s="671">
        <v>0.62267134854048833</v>
      </c>
      <c r="BG11" s="670">
        <v>0.72933595481356051</v>
      </c>
      <c r="BH11" s="428">
        <v>5342.9</v>
      </c>
      <c r="BI11" s="429">
        <v>10268</v>
      </c>
      <c r="BJ11" s="753">
        <v>4925.1000000000004</v>
      </c>
      <c r="BK11" s="404">
        <v>0.92180276628797109</v>
      </c>
      <c r="BL11" s="671">
        <v>0.63520200110802794</v>
      </c>
      <c r="BM11" s="670">
        <v>0.73704482923716441</v>
      </c>
      <c r="BN11" s="428">
        <v>3229.74</v>
      </c>
      <c r="BO11" s="429">
        <v>4464.5600000000004</v>
      </c>
      <c r="BP11" s="753">
        <v>1234.8200000000006</v>
      </c>
      <c r="BQ11" s="404">
        <v>0.38232798924990891</v>
      </c>
      <c r="BR11" s="671">
        <v>0.18747790572062611</v>
      </c>
      <c r="BS11" s="670">
        <v>0.2084525692151746</v>
      </c>
      <c r="BT11" s="428">
        <v>1196.54</v>
      </c>
      <c r="BU11" s="750">
        <v>2709.46</v>
      </c>
      <c r="BV11" s="753">
        <v>1512.92</v>
      </c>
      <c r="BW11" s="404">
        <v>1.2644123890551089</v>
      </c>
      <c r="BX11" s="671">
        <v>0.14225319628025973</v>
      </c>
      <c r="BY11" s="670">
        <v>0.19448709417850871</v>
      </c>
      <c r="BZ11" s="428">
        <v>344.55</v>
      </c>
      <c r="CA11" s="429">
        <v>426.27</v>
      </c>
      <c r="CB11" s="753">
        <v>81.71999999999997</v>
      </c>
      <c r="CC11" s="404">
        <v>0.23717892903787541</v>
      </c>
      <c r="CD11" s="671">
        <v>4.0962557689975677E-2</v>
      </c>
      <c r="CE11" s="670">
        <v>3.0597983965614146E-2</v>
      </c>
      <c r="CF11" s="428">
        <v>820.97</v>
      </c>
      <c r="CG11" s="750">
        <v>994.51</v>
      </c>
      <c r="CH11" s="753">
        <v>173.53999999999996</v>
      </c>
      <c r="CI11" s="404">
        <v>0.21138409442488759</v>
      </c>
      <c r="CJ11" s="671">
        <v>9.7602760083411205E-2</v>
      </c>
      <c r="CK11" s="670">
        <v>7.1386682228735135E-2</v>
      </c>
      <c r="CL11" s="428">
        <v>1124.3599999999999</v>
      </c>
      <c r="CM11" s="429">
        <v>1409.06</v>
      </c>
      <c r="CN11" s="753">
        <v>284.70000000000005</v>
      </c>
      <c r="CO11" s="404">
        <v>0.25321071542922202</v>
      </c>
      <c r="CP11" s="671">
        <v>0.13367192385517646</v>
      </c>
      <c r="CQ11" s="670">
        <v>0.10114339570363448</v>
      </c>
      <c r="CR11" s="428">
        <v>0.7</v>
      </c>
      <c r="CS11" s="750">
        <v>-1.6</v>
      </c>
      <c r="CT11" s="753">
        <v>-2.2999999999999998</v>
      </c>
      <c r="CU11" s="404">
        <v>-3.2857142857142856</v>
      </c>
      <c r="CV11" s="671">
        <v>8.3220985003578491E-5</v>
      </c>
      <c r="CW11" s="670">
        <v>-1.1484921374946076E-4</v>
      </c>
      <c r="CX11" s="428">
        <v>-418.66</v>
      </c>
      <c r="CY11" s="750">
        <v>-1874.38</v>
      </c>
      <c r="CZ11" s="753">
        <v>-1455.72</v>
      </c>
      <c r="DA11" s="404">
        <v>-3.4770935842927435</v>
      </c>
      <c r="DB11" s="671">
        <v>-2.4302111008625258E-2</v>
      </c>
      <c r="DC11" s="670">
        <v>-8.751575220974496E-2</v>
      </c>
      <c r="DD11" s="853">
        <v>1.0497744711306403</v>
      </c>
      <c r="DE11" s="848">
        <v>1.1345444182923214</v>
      </c>
    </row>
    <row r="12" spans="1:116" s="7" customFormat="1" ht="19.5" customHeight="1">
      <c r="A12" s="758" t="s">
        <v>24</v>
      </c>
      <c r="B12" s="428">
        <v>23121.05</v>
      </c>
      <c r="C12" s="429">
        <v>19052.59</v>
      </c>
      <c r="D12" s="753">
        <v>-4068.4599999999991</v>
      </c>
      <c r="E12" s="388">
        <v>-0.17596346186699996</v>
      </c>
      <c r="F12" s="428">
        <v>10396.36</v>
      </c>
      <c r="G12" s="750">
        <v>8163</v>
      </c>
      <c r="H12" s="753">
        <v>-2233.3600000000006</v>
      </c>
      <c r="I12" s="404">
        <v>-0.21482134131561437</v>
      </c>
      <c r="J12" s="743">
        <v>0.44964912925667305</v>
      </c>
      <c r="K12" s="670">
        <v>0.42844568638699515</v>
      </c>
      <c r="L12" s="428">
        <v>751.67</v>
      </c>
      <c r="M12" s="429">
        <v>-2350.4499999999998</v>
      </c>
      <c r="N12" s="753">
        <v>-3102.12</v>
      </c>
      <c r="O12" s="404">
        <v>-4.1269706121037162</v>
      </c>
      <c r="P12" s="743">
        <v>7.2301266981905199E-2</v>
      </c>
      <c r="Q12" s="670">
        <v>-0.28793948303319855</v>
      </c>
      <c r="R12" s="428">
        <v>9644.69</v>
      </c>
      <c r="S12" s="750">
        <v>10513.45</v>
      </c>
      <c r="T12" s="753">
        <v>868.76000000000022</v>
      </c>
      <c r="U12" s="404">
        <v>9.0076508420695756E-2</v>
      </c>
      <c r="V12" s="743">
        <v>0.9276987330180948</v>
      </c>
      <c r="W12" s="670">
        <v>1.2879394830331987</v>
      </c>
      <c r="X12" s="428">
        <v>0</v>
      </c>
      <c r="Y12" s="429">
        <v>0</v>
      </c>
      <c r="Z12" s="753">
        <v>0</v>
      </c>
      <c r="AA12" s="404">
        <v>0</v>
      </c>
      <c r="AB12" s="671">
        <v>0</v>
      </c>
      <c r="AC12" s="670">
        <v>0</v>
      </c>
      <c r="AD12" s="428">
        <v>9644.69</v>
      </c>
      <c r="AE12" s="429">
        <v>10513.45</v>
      </c>
      <c r="AF12" s="753">
        <v>868.76000000000022</v>
      </c>
      <c r="AG12" s="404">
        <v>9.0076508420695756E-2</v>
      </c>
      <c r="AH12" s="671">
        <v>0.9276987330180948</v>
      </c>
      <c r="AI12" s="670">
        <v>1.2879394830331987</v>
      </c>
      <c r="AJ12" s="428">
        <v>14692.31</v>
      </c>
      <c r="AK12" s="750">
        <v>13146.93</v>
      </c>
      <c r="AL12" s="753">
        <v>-1545.3799999999992</v>
      </c>
      <c r="AM12" s="404">
        <v>-0.10518291541629596</v>
      </c>
      <c r="AN12" s="671">
        <v>0.63545167715134043</v>
      </c>
      <c r="AO12" s="670">
        <v>0.69003374344380475</v>
      </c>
      <c r="AP12" s="428">
        <v>4625.46</v>
      </c>
      <c r="AQ12" s="429">
        <v>5226.5200000000004</v>
      </c>
      <c r="AR12" s="753">
        <v>601.0600000000004</v>
      </c>
      <c r="AS12" s="404">
        <v>0.12994599456054109</v>
      </c>
      <c r="AT12" s="671">
        <v>0.44491148825165727</v>
      </c>
      <c r="AU12" s="670">
        <v>0.64026950875903477</v>
      </c>
      <c r="AV12" s="428">
        <v>-812.99</v>
      </c>
      <c r="AW12" s="750">
        <v>830.19</v>
      </c>
      <c r="AX12" s="753">
        <v>1643.18</v>
      </c>
      <c r="AY12" s="404">
        <v>2.0211564717893209</v>
      </c>
      <c r="AZ12" s="671">
        <v>-0.17576414021524345</v>
      </c>
      <c r="BA12" s="670">
        <v>0.15884182974522243</v>
      </c>
      <c r="BB12" s="428">
        <v>3812.47</v>
      </c>
      <c r="BC12" s="429">
        <v>6056.71</v>
      </c>
      <c r="BD12" s="753">
        <v>2244.2400000000002</v>
      </c>
      <c r="BE12" s="404">
        <v>0.588657746815057</v>
      </c>
      <c r="BF12" s="671">
        <v>0.3952921244747109</v>
      </c>
      <c r="BG12" s="670">
        <v>0.57609157793112631</v>
      </c>
      <c r="BH12" s="428">
        <v>3812.47</v>
      </c>
      <c r="BI12" s="429">
        <v>6056.71</v>
      </c>
      <c r="BJ12" s="753">
        <v>2244.2400000000002</v>
      </c>
      <c r="BK12" s="404">
        <v>0.588657746815057</v>
      </c>
      <c r="BL12" s="671">
        <v>0.3952921244747109</v>
      </c>
      <c r="BM12" s="670">
        <v>0.57609157793112631</v>
      </c>
      <c r="BN12" s="428">
        <v>4712.71</v>
      </c>
      <c r="BO12" s="429">
        <v>3838.32</v>
      </c>
      <c r="BP12" s="753">
        <v>-874.38999999999987</v>
      </c>
      <c r="BQ12" s="404">
        <v>-0.18553868156538381</v>
      </c>
      <c r="BR12" s="671">
        <v>0.20382768083629421</v>
      </c>
      <c r="BS12" s="670">
        <v>0.20145922417896989</v>
      </c>
      <c r="BT12" s="428">
        <v>948.62</v>
      </c>
      <c r="BU12" s="750">
        <v>306.29000000000002</v>
      </c>
      <c r="BV12" s="753">
        <v>-642.32999999999993</v>
      </c>
      <c r="BW12" s="404">
        <v>-0.6771204486517256</v>
      </c>
      <c r="BX12" s="671">
        <v>9.8356712346379188E-2</v>
      </c>
      <c r="BY12" s="670">
        <v>2.9133158002368396E-2</v>
      </c>
      <c r="BZ12" s="428">
        <v>478.75</v>
      </c>
      <c r="CA12" s="429">
        <v>377.86</v>
      </c>
      <c r="CB12" s="753">
        <v>-100.88999999999999</v>
      </c>
      <c r="CC12" s="404">
        <v>-0.21073629242819841</v>
      </c>
      <c r="CD12" s="671">
        <v>4.9638713115714446E-2</v>
      </c>
      <c r="CE12" s="670">
        <v>3.5940628433102355E-2</v>
      </c>
      <c r="CF12" s="428">
        <v>1850.46</v>
      </c>
      <c r="CG12" s="750">
        <v>1429.85</v>
      </c>
      <c r="CH12" s="753">
        <v>-420.61000000000013</v>
      </c>
      <c r="CI12" s="404">
        <v>-0.22730023885952688</v>
      </c>
      <c r="CJ12" s="671">
        <v>0.19186308735687721</v>
      </c>
      <c r="CK12" s="670">
        <v>0.13600197841812153</v>
      </c>
      <c r="CL12" s="428">
        <v>7947.68</v>
      </c>
      <c r="CM12" s="429">
        <v>5390.17</v>
      </c>
      <c r="CN12" s="753">
        <v>-2557.5100000000002</v>
      </c>
      <c r="CO12" s="404">
        <v>-0.32179327803837099</v>
      </c>
      <c r="CP12" s="671">
        <v>0.82404722183916745</v>
      </c>
      <c r="CQ12" s="670">
        <v>0.51269278876106317</v>
      </c>
      <c r="CR12" s="428">
        <v>-133.04</v>
      </c>
      <c r="CS12" s="750">
        <v>76.62</v>
      </c>
      <c r="CT12" s="753">
        <v>209.66</v>
      </c>
      <c r="CU12" s="404">
        <v>1.5759170174383645</v>
      </c>
      <c r="CV12" s="671">
        <v>-1.3794118836375248E-2</v>
      </c>
      <c r="CW12" s="670">
        <v>7.2878075227446742E-3</v>
      </c>
      <c r="CX12" s="428">
        <v>-5260.25</v>
      </c>
      <c r="CY12" s="750">
        <v>-3124.05</v>
      </c>
      <c r="CZ12" s="753">
        <v>2136.1999999999998</v>
      </c>
      <c r="DA12" s="404">
        <v>0.406102371560287</v>
      </c>
      <c r="DB12" s="671">
        <v>-0.22750913128945269</v>
      </c>
      <c r="DC12" s="670">
        <v>-0.16396983297283993</v>
      </c>
      <c r="DD12" s="853">
        <v>1.545403740296474</v>
      </c>
      <c r="DE12" s="848">
        <v>1.2971479390685263</v>
      </c>
      <c r="DF12" s="874"/>
      <c r="DG12" s="907"/>
    </row>
    <row r="13" spans="1:116" s="7" customFormat="1" ht="19.5" customHeight="1">
      <c r="A13" s="758" t="s">
        <v>483</v>
      </c>
      <c r="B13" s="428">
        <v>7119.69</v>
      </c>
      <c r="C13" s="429">
        <v>10121.49</v>
      </c>
      <c r="D13" s="753">
        <v>3001.8</v>
      </c>
      <c r="E13" s="388">
        <v>0.42161948062345417</v>
      </c>
      <c r="F13" s="428">
        <v>7119.69</v>
      </c>
      <c r="G13" s="750">
        <v>10027.5</v>
      </c>
      <c r="H13" s="753">
        <v>2907.8100000000004</v>
      </c>
      <c r="I13" s="404">
        <v>0.40841806314600781</v>
      </c>
      <c r="J13" s="743">
        <v>1</v>
      </c>
      <c r="K13" s="670">
        <v>0.99071381782721712</v>
      </c>
      <c r="L13" s="428">
        <v>-2078.92</v>
      </c>
      <c r="M13" s="429">
        <v>1500.36</v>
      </c>
      <c r="N13" s="753">
        <v>3579.2799999999997</v>
      </c>
      <c r="O13" s="404">
        <v>1.7217016527812516</v>
      </c>
      <c r="P13" s="743">
        <v>-0.29199585937028161</v>
      </c>
      <c r="Q13" s="670">
        <v>0.14962453253552729</v>
      </c>
      <c r="R13" s="428">
        <v>9198.61</v>
      </c>
      <c r="S13" s="750">
        <v>8527.14</v>
      </c>
      <c r="T13" s="753">
        <v>-671.47000000000116</v>
      </c>
      <c r="U13" s="404">
        <v>-7.2996898444439004E-2</v>
      </c>
      <c r="V13" s="743">
        <v>1.2919958593702818</v>
      </c>
      <c r="W13" s="670">
        <v>0.85037546746447268</v>
      </c>
      <c r="X13" s="428">
        <v>1536.51</v>
      </c>
      <c r="Y13" s="429">
        <v>3033.77</v>
      </c>
      <c r="Z13" s="753">
        <v>1497.26</v>
      </c>
      <c r="AA13" s="404">
        <v>0.97445509628964344</v>
      </c>
      <c r="AB13" s="671">
        <v>0.21581136257337047</v>
      </c>
      <c r="AC13" s="670">
        <v>0.30254500124657191</v>
      </c>
      <c r="AD13" s="428">
        <v>7662.1</v>
      </c>
      <c r="AE13" s="429">
        <v>5493.37</v>
      </c>
      <c r="AF13" s="753">
        <v>-2168.7300000000005</v>
      </c>
      <c r="AG13" s="404">
        <v>-0.28304642330431612</v>
      </c>
      <c r="AH13" s="671">
        <v>1.0761844967969112</v>
      </c>
      <c r="AI13" s="670">
        <v>0.54783046621790077</v>
      </c>
      <c r="AJ13" s="428">
        <v>2419.2600000000002</v>
      </c>
      <c r="AK13" s="750">
        <v>4499.8</v>
      </c>
      <c r="AL13" s="753">
        <v>2080.54</v>
      </c>
      <c r="AM13" s="404">
        <v>0.85999024495093535</v>
      </c>
      <c r="AN13" s="671">
        <v>0.33979850246288817</v>
      </c>
      <c r="AO13" s="670">
        <v>0.44457881201285582</v>
      </c>
      <c r="AP13" s="428">
        <v>2419.2600000000002</v>
      </c>
      <c r="AQ13" s="429">
        <v>4499.8</v>
      </c>
      <c r="AR13" s="753">
        <v>2080.54</v>
      </c>
      <c r="AS13" s="404">
        <v>0.85999024495093535</v>
      </c>
      <c r="AT13" s="671">
        <v>0.33979850246288817</v>
      </c>
      <c r="AU13" s="670">
        <v>0.44874594864123662</v>
      </c>
      <c r="AV13" s="428">
        <v>56.77</v>
      </c>
      <c r="AW13" s="750">
        <v>322.72000000000003</v>
      </c>
      <c r="AX13" s="753">
        <v>265.95000000000005</v>
      </c>
      <c r="AY13" s="404">
        <v>4.6846926193412015</v>
      </c>
      <c r="AZ13" s="671">
        <v>2.3465853194778567E-2</v>
      </c>
      <c r="BA13" s="670">
        <v>7.1718743055246906E-2</v>
      </c>
      <c r="BB13" s="428">
        <v>2476.0300000000002</v>
      </c>
      <c r="BC13" s="429">
        <v>4822.5200000000004</v>
      </c>
      <c r="BD13" s="753">
        <v>2346.4900000000002</v>
      </c>
      <c r="BE13" s="404">
        <v>0.94768237864646232</v>
      </c>
      <c r="BF13" s="671">
        <v>0.2691743643876629</v>
      </c>
      <c r="BG13" s="670">
        <v>0.56554952774318246</v>
      </c>
      <c r="BH13" s="428">
        <v>2476.0300000000002</v>
      </c>
      <c r="BI13" s="429">
        <v>4822.5200000000004</v>
      </c>
      <c r="BJ13" s="753">
        <v>2346.4900000000002</v>
      </c>
      <c r="BK13" s="404">
        <v>0.94768237864646232</v>
      </c>
      <c r="BL13" s="671">
        <v>0.3231529215228201</v>
      </c>
      <c r="BM13" s="670">
        <v>0.8778800626937564</v>
      </c>
      <c r="BN13" s="428">
        <v>8347.2099999999991</v>
      </c>
      <c r="BO13" s="429">
        <v>4088.06</v>
      </c>
      <c r="BP13" s="753">
        <v>-4259.1499999999996</v>
      </c>
      <c r="BQ13" s="404">
        <v>-0.51024833447343487</v>
      </c>
      <c r="BR13" s="671">
        <v>1.1724120010843169</v>
      </c>
      <c r="BS13" s="670">
        <v>0.4038990306763135</v>
      </c>
      <c r="BT13" s="428">
        <v>8347.2099999999991</v>
      </c>
      <c r="BU13" s="750">
        <v>4072.15</v>
      </c>
      <c r="BV13" s="753">
        <v>-4275.0599999999995</v>
      </c>
      <c r="BW13" s="404">
        <v>-0.51215436055879748</v>
      </c>
      <c r="BX13" s="671">
        <v>1.0894154344109315</v>
      </c>
      <c r="BY13" s="670">
        <v>0.74128449385349982</v>
      </c>
      <c r="BZ13" s="428">
        <v>142.38999999999999</v>
      </c>
      <c r="CA13" s="429">
        <v>202.43</v>
      </c>
      <c r="CB13" s="753">
        <v>60.04000000000002</v>
      </c>
      <c r="CC13" s="404">
        <v>0.42165882435564311</v>
      </c>
      <c r="CD13" s="671">
        <v>1.8583678103914068E-2</v>
      </c>
      <c r="CE13" s="670">
        <v>3.6849875395249185E-2</v>
      </c>
      <c r="CF13" s="428">
        <v>558.9</v>
      </c>
      <c r="CG13" s="750">
        <v>872.1</v>
      </c>
      <c r="CH13" s="753">
        <v>313.20000000000005</v>
      </c>
      <c r="CI13" s="404">
        <v>0.56038647342995185</v>
      </c>
      <c r="CJ13" s="671">
        <v>7.2943448923924251E-2</v>
      </c>
      <c r="CK13" s="670">
        <v>0.15875500831001735</v>
      </c>
      <c r="CL13" s="428">
        <v>59.98</v>
      </c>
      <c r="CM13" s="429">
        <v>1218.05</v>
      </c>
      <c r="CN13" s="753">
        <v>1158.07</v>
      </c>
      <c r="CO13" s="404">
        <v>19.307602534178059</v>
      </c>
      <c r="CP13" s="671">
        <v>7.8281411101395176E-3</v>
      </c>
      <c r="CQ13" s="670">
        <v>0.2217309229125291</v>
      </c>
      <c r="CR13" s="428">
        <v>1852.84</v>
      </c>
      <c r="CS13" s="750">
        <v>-44.5</v>
      </c>
      <c r="CT13" s="753">
        <v>-1897.34</v>
      </c>
      <c r="CU13" s="404">
        <v>-1.024017184430388</v>
      </c>
      <c r="CV13" s="671">
        <v>0.24181882251602038</v>
      </c>
      <c r="CW13" s="670">
        <v>-8.1006740853064689E-3</v>
      </c>
      <c r="CX13" s="428">
        <v>-5775.26</v>
      </c>
      <c r="CY13" s="750">
        <v>-5649.38</v>
      </c>
      <c r="CZ13" s="753">
        <v>125.88000000000011</v>
      </c>
      <c r="DA13" s="404">
        <v>2.1796421286660705E-2</v>
      </c>
      <c r="DB13" s="671">
        <v>-0.81116734015104597</v>
      </c>
      <c r="DC13" s="670">
        <v>-0.55815695119987274</v>
      </c>
      <c r="DD13" s="853">
        <v>1.7537437517129768</v>
      </c>
      <c r="DE13" s="848">
        <v>2.0283996890797451</v>
      </c>
      <c r="DF13" s="909"/>
    </row>
    <row r="14" spans="1:116" s="7" customFormat="1" ht="19.5" customHeight="1">
      <c r="A14" s="758" t="s">
        <v>0</v>
      </c>
      <c r="B14" s="428">
        <v>7542.37</v>
      </c>
      <c r="C14" s="429">
        <v>9175.58</v>
      </c>
      <c r="D14" s="753">
        <v>1633.21</v>
      </c>
      <c r="E14" s="388">
        <v>0.21653803777857625</v>
      </c>
      <c r="F14" s="428">
        <v>7542.37</v>
      </c>
      <c r="G14" s="750">
        <v>9175.58</v>
      </c>
      <c r="H14" s="753">
        <v>1633.21</v>
      </c>
      <c r="I14" s="404">
        <v>0.21653803777857625</v>
      </c>
      <c r="J14" s="743">
        <v>1</v>
      </c>
      <c r="K14" s="670">
        <v>1</v>
      </c>
      <c r="L14" s="428">
        <v>-1377.52</v>
      </c>
      <c r="M14" s="429">
        <v>471.52</v>
      </c>
      <c r="N14" s="753">
        <v>1849.04</v>
      </c>
      <c r="O14" s="404">
        <v>1.3422963005981765</v>
      </c>
      <c r="P14" s="743">
        <v>-0.18263755291771686</v>
      </c>
      <c r="Q14" s="670">
        <v>5.138857707087726E-2</v>
      </c>
      <c r="R14" s="428">
        <v>8919.9</v>
      </c>
      <c r="S14" s="750">
        <v>8704.0499999999993</v>
      </c>
      <c r="T14" s="753">
        <v>-215.85000000000036</v>
      </c>
      <c r="U14" s="404">
        <v>-2.4198701779167969E-2</v>
      </c>
      <c r="V14" s="743">
        <v>1.1826388787609199</v>
      </c>
      <c r="W14" s="670">
        <v>0.94861033307976161</v>
      </c>
      <c r="X14" s="428">
        <v>536.07000000000005</v>
      </c>
      <c r="Y14" s="429">
        <v>948.18</v>
      </c>
      <c r="Z14" s="753">
        <v>412.1099999999999</v>
      </c>
      <c r="AA14" s="404">
        <v>0.76876154233588867</v>
      </c>
      <c r="AB14" s="671">
        <v>7.1074476590249486E-2</v>
      </c>
      <c r="AC14" s="670">
        <v>0.10333733671331947</v>
      </c>
      <c r="AD14" s="428">
        <v>8383.82</v>
      </c>
      <c r="AE14" s="429">
        <v>7755.87</v>
      </c>
      <c r="AF14" s="753">
        <v>-627.94999999999982</v>
      </c>
      <c r="AG14" s="404">
        <v>-7.4900224480010283E-2</v>
      </c>
      <c r="AH14" s="671">
        <v>1.1115630763274673</v>
      </c>
      <c r="AI14" s="670">
        <v>0.84527299636644226</v>
      </c>
      <c r="AJ14" s="428">
        <v>3386.07</v>
      </c>
      <c r="AK14" s="750">
        <v>2021.91</v>
      </c>
      <c r="AL14" s="753">
        <v>-1364.16</v>
      </c>
      <c r="AM14" s="404">
        <v>-0.40287412841435649</v>
      </c>
      <c r="AN14" s="671">
        <v>0.44893978948261626</v>
      </c>
      <c r="AO14" s="670">
        <v>0.22035773215426166</v>
      </c>
      <c r="AP14" s="428">
        <v>3386.07</v>
      </c>
      <c r="AQ14" s="429">
        <v>2021.91</v>
      </c>
      <c r="AR14" s="753">
        <v>-1364.16</v>
      </c>
      <c r="AS14" s="404">
        <v>-0.40287412841435649</v>
      </c>
      <c r="AT14" s="671">
        <v>0.44893978948261626</v>
      </c>
      <c r="AU14" s="670">
        <v>0.22035773215426166</v>
      </c>
      <c r="AV14" s="428">
        <v>1194.77</v>
      </c>
      <c r="AW14" s="750">
        <v>-453.51</v>
      </c>
      <c r="AX14" s="753">
        <v>-1648.28</v>
      </c>
      <c r="AY14" s="404">
        <v>-1.3795793332607951</v>
      </c>
      <c r="AZ14" s="671">
        <v>0.35284858257507962</v>
      </c>
      <c r="BA14" s="670">
        <v>-0.22429781741027047</v>
      </c>
      <c r="BB14" s="428">
        <v>4580.84</v>
      </c>
      <c r="BC14" s="429">
        <v>1568.4</v>
      </c>
      <c r="BD14" s="753">
        <v>-3012.44</v>
      </c>
      <c r="BE14" s="404">
        <v>-0.65761738021847516</v>
      </c>
      <c r="BF14" s="671">
        <v>0.51355284252065614</v>
      </c>
      <c r="BG14" s="670">
        <v>0.18019197959570546</v>
      </c>
      <c r="BH14" s="428">
        <v>4580.84</v>
      </c>
      <c r="BI14" s="429">
        <v>1568.4</v>
      </c>
      <c r="BJ14" s="753">
        <v>-3012.44</v>
      </c>
      <c r="BK14" s="404">
        <v>-0.65761738021847516</v>
      </c>
      <c r="BL14" s="671">
        <v>0.54639054750698368</v>
      </c>
      <c r="BM14" s="670">
        <v>0.20222102742825757</v>
      </c>
      <c r="BN14" s="428">
        <v>3746.62</v>
      </c>
      <c r="BO14" s="429">
        <v>3994.6</v>
      </c>
      <c r="BP14" s="753">
        <v>247.98000000000002</v>
      </c>
      <c r="BQ14" s="404">
        <v>6.6187657141637005E-2</v>
      </c>
      <c r="BR14" s="671">
        <v>0.49674306617150843</v>
      </c>
      <c r="BS14" s="670">
        <v>0.43535122575357632</v>
      </c>
      <c r="BT14" s="428">
        <v>3746.62</v>
      </c>
      <c r="BU14" s="750">
        <v>3994.6</v>
      </c>
      <c r="BV14" s="753">
        <v>247.98000000000002</v>
      </c>
      <c r="BW14" s="404">
        <v>6.6187657141637005E-2</v>
      </c>
      <c r="BX14" s="671">
        <v>0.44688697992084753</v>
      </c>
      <c r="BY14" s="670">
        <v>0.5150421551676343</v>
      </c>
      <c r="BZ14" s="428">
        <v>150.85</v>
      </c>
      <c r="CA14" s="429">
        <v>183.51</v>
      </c>
      <c r="CB14" s="753">
        <v>32.659999999999997</v>
      </c>
      <c r="CC14" s="404">
        <v>0.21650646337421278</v>
      </c>
      <c r="CD14" s="671">
        <v>1.7992991261739876E-2</v>
      </c>
      <c r="CE14" s="670">
        <v>2.3660788538229754E-2</v>
      </c>
      <c r="CF14" s="428">
        <v>1250.95</v>
      </c>
      <c r="CG14" s="750">
        <v>1180.54</v>
      </c>
      <c r="CH14" s="753">
        <v>-70.410000000000082</v>
      </c>
      <c r="CI14" s="404">
        <v>-5.6285223230345002E-2</v>
      </c>
      <c r="CJ14" s="671">
        <v>0.14921002597861119</v>
      </c>
      <c r="CK14" s="670">
        <v>0.15221245327732413</v>
      </c>
      <c r="CL14" s="428">
        <v>1875.03</v>
      </c>
      <c r="CM14" s="429">
        <v>1840.29</v>
      </c>
      <c r="CN14" s="753">
        <v>-34.740000000000009</v>
      </c>
      <c r="CO14" s="404">
        <v>-1.8527703556743096E-2</v>
      </c>
      <c r="CP14" s="671">
        <v>0.2236486470367923</v>
      </c>
      <c r="CQ14" s="670">
        <v>0.23727705595890597</v>
      </c>
      <c r="CR14" s="428">
        <v>70.22</v>
      </c>
      <c r="CS14" s="750">
        <v>53.97</v>
      </c>
      <c r="CT14" s="753">
        <v>-16.25</v>
      </c>
      <c r="CU14" s="404">
        <v>-0.23141555112503562</v>
      </c>
      <c r="CV14" s="671">
        <v>8.3756569201151737E-3</v>
      </c>
      <c r="CW14" s="670">
        <v>6.9586003891246246E-3</v>
      </c>
      <c r="CX14" s="428">
        <v>-3290.68</v>
      </c>
      <c r="CY14" s="750">
        <v>-1065.43</v>
      </c>
      <c r="CZ14" s="753">
        <v>2225.25</v>
      </c>
      <c r="DA14" s="404">
        <v>0.67622801366282959</v>
      </c>
      <c r="DB14" s="671">
        <v>-0.43629257116794851</v>
      </c>
      <c r="DC14" s="670">
        <v>-0.11611582047129447</v>
      </c>
      <c r="DD14" s="853">
        <v>1.3925036558513899</v>
      </c>
      <c r="DE14" s="848">
        <v>1.1373720807594763</v>
      </c>
      <c r="DF14" s="909"/>
    </row>
    <row r="15" spans="1:116" s="7" customFormat="1" ht="19.5" customHeight="1">
      <c r="A15" s="758" t="s">
        <v>507</v>
      </c>
      <c r="B15" s="428">
        <v>6447.65</v>
      </c>
      <c r="C15" s="429">
        <v>6744.45</v>
      </c>
      <c r="D15" s="753">
        <v>296.80000000000018</v>
      </c>
      <c r="E15" s="388">
        <v>4.6032275325118485E-2</v>
      </c>
      <c r="F15" s="428">
        <v>6447.65</v>
      </c>
      <c r="G15" s="750">
        <v>6671.33</v>
      </c>
      <c r="H15" s="753">
        <v>223.68000000000029</v>
      </c>
      <c r="I15" s="404">
        <v>3.4691709382488244E-2</v>
      </c>
      <c r="J15" s="743">
        <v>1</v>
      </c>
      <c r="K15" s="670">
        <v>0.98915849327965955</v>
      </c>
      <c r="L15" s="428">
        <v>251.65</v>
      </c>
      <c r="M15" s="429">
        <v>145.22999999999999</v>
      </c>
      <c r="N15" s="753">
        <v>-106.42000000000002</v>
      </c>
      <c r="O15" s="404">
        <v>-0.42288893304192338</v>
      </c>
      <c r="P15" s="743">
        <v>3.9029724007971903E-2</v>
      </c>
      <c r="Q15" s="670">
        <v>2.1769272393960423E-2</v>
      </c>
      <c r="R15" s="428">
        <v>6196</v>
      </c>
      <c r="S15" s="750">
        <v>6526.11</v>
      </c>
      <c r="T15" s="753">
        <v>330.10999999999967</v>
      </c>
      <c r="U15" s="404">
        <v>5.3277921239509307E-2</v>
      </c>
      <c r="V15" s="743">
        <v>0.96097027599202811</v>
      </c>
      <c r="W15" s="670">
        <v>0.97823222655752295</v>
      </c>
      <c r="X15" s="428">
        <v>668.31</v>
      </c>
      <c r="Y15" s="429">
        <v>0</v>
      </c>
      <c r="Z15" s="753">
        <v>-668.31</v>
      </c>
      <c r="AA15" s="404">
        <v>-1</v>
      </c>
      <c r="AB15" s="671">
        <v>0.10365171806782315</v>
      </c>
      <c r="AC15" s="670">
        <v>0</v>
      </c>
      <c r="AD15" s="428">
        <v>5527.69</v>
      </c>
      <c r="AE15" s="429">
        <v>6526.11</v>
      </c>
      <c r="AF15" s="753">
        <v>998.42000000000007</v>
      </c>
      <c r="AG15" s="404">
        <v>0.18062156162881784</v>
      </c>
      <c r="AH15" s="671">
        <v>0.85731855792420497</v>
      </c>
      <c r="AI15" s="670">
        <v>0.97823222655752295</v>
      </c>
      <c r="AJ15" s="428">
        <v>2360.36</v>
      </c>
      <c r="AK15" s="750">
        <v>2221.29</v>
      </c>
      <c r="AL15" s="753">
        <v>-139.07000000000016</v>
      </c>
      <c r="AM15" s="404">
        <v>-5.8918978460912812E-2</v>
      </c>
      <c r="AN15" s="671">
        <v>0.36608066504850606</v>
      </c>
      <c r="AO15" s="670">
        <v>0.32935079954629365</v>
      </c>
      <c r="AP15" s="428">
        <v>2360.36</v>
      </c>
      <c r="AQ15" s="429">
        <v>2221.29</v>
      </c>
      <c r="AR15" s="753">
        <v>-139.07000000000016</v>
      </c>
      <c r="AS15" s="404">
        <v>-5.8918978460912812E-2</v>
      </c>
      <c r="AT15" s="671">
        <v>0.36608066504850606</v>
      </c>
      <c r="AU15" s="670">
        <v>0.33296059406445189</v>
      </c>
      <c r="AV15" s="428">
        <v>-577.51</v>
      </c>
      <c r="AW15" s="750">
        <v>-300.64</v>
      </c>
      <c r="AX15" s="753">
        <v>276.87</v>
      </c>
      <c r="AY15" s="404">
        <v>0.47942026977887831</v>
      </c>
      <c r="AZ15" s="671">
        <v>-0.24467030452981747</v>
      </c>
      <c r="BA15" s="670">
        <v>-0.13534477713400772</v>
      </c>
      <c r="BB15" s="428">
        <v>1782.85</v>
      </c>
      <c r="BC15" s="429">
        <v>1920.66</v>
      </c>
      <c r="BD15" s="753">
        <v>137.81000000000017</v>
      </c>
      <c r="BE15" s="404">
        <v>7.7297585326864385E-2</v>
      </c>
      <c r="BF15" s="671">
        <v>0.28774209167204645</v>
      </c>
      <c r="BG15" s="670">
        <v>0.29430395748769178</v>
      </c>
      <c r="BH15" s="428">
        <v>1782.85</v>
      </c>
      <c r="BI15" s="429">
        <v>1920.66</v>
      </c>
      <c r="BJ15" s="753">
        <v>137.81000000000017</v>
      </c>
      <c r="BK15" s="404">
        <v>7.7297585326864385E-2</v>
      </c>
      <c r="BL15" s="671">
        <v>0.3225307497345184</v>
      </c>
      <c r="BM15" s="670">
        <v>0.29430395748769178</v>
      </c>
      <c r="BN15" s="428">
        <v>695.22</v>
      </c>
      <c r="BO15" s="429">
        <v>641.77</v>
      </c>
      <c r="BP15" s="753">
        <v>-53.450000000000045</v>
      </c>
      <c r="BQ15" s="404">
        <v>-7.6882138028250113E-2</v>
      </c>
      <c r="BR15" s="671">
        <v>0.10782533171000289</v>
      </c>
      <c r="BS15" s="670">
        <v>9.5155275819377411E-2</v>
      </c>
      <c r="BT15" s="428">
        <v>103.65</v>
      </c>
      <c r="BU15" s="750">
        <v>565.08000000000004</v>
      </c>
      <c r="BV15" s="753">
        <v>461.43000000000006</v>
      </c>
      <c r="BW15" s="404">
        <v>4.4518089725036187</v>
      </c>
      <c r="BX15" s="671">
        <v>1.8751051524235261E-2</v>
      </c>
      <c r="BY15" s="670">
        <v>8.6587569011248672E-2</v>
      </c>
      <c r="BZ15" s="428">
        <v>128.94999999999999</v>
      </c>
      <c r="CA15" s="429">
        <v>134.88999999999999</v>
      </c>
      <c r="CB15" s="753">
        <v>5.9399999999999977</v>
      </c>
      <c r="CC15" s="404">
        <v>4.6064366033346245E-2</v>
      </c>
      <c r="CD15" s="671">
        <v>2.3328008625664608E-2</v>
      </c>
      <c r="CE15" s="670">
        <v>2.0669280781353667E-2</v>
      </c>
      <c r="CF15" s="428">
        <v>449.35</v>
      </c>
      <c r="CG15" s="750">
        <v>415.22</v>
      </c>
      <c r="CH15" s="753">
        <v>-34.129999999999995</v>
      </c>
      <c r="CI15" s="404">
        <v>-7.59541560031156E-2</v>
      </c>
      <c r="CJ15" s="671">
        <v>8.1290738084082145E-2</v>
      </c>
      <c r="CK15" s="670">
        <v>6.3624425576645202E-2</v>
      </c>
      <c r="CL15" s="428">
        <v>2102.54</v>
      </c>
      <c r="CM15" s="429">
        <v>2432.8200000000002</v>
      </c>
      <c r="CN15" s="753">
        <v>330.2800000000002</v>
      </c>
      <c r="CO15" s="404">
        <v>0.15708619098804313</v>
      </c>
      <c r="CP15" s="671">
        <v>0.38036503494226342</v>
      </c>
      <c r="CQ15" s="670">
        <v>0.37278256112753239</v>
      </c>
      <c r="CR15" s="428">
        <v>341.29</v>
      </c>
      <c r="CS15" s="750">
        <v>-20.85</v>
      </c>
      <c r="CT15" s="753">
        <v>-362.14000000000004</v>
      </c>
      <c r="CU15" s="404">
        <v>-1.0610917401623254</v>
      </c>
      <c r="CV15" s="671">
        <v>6.1741884946514738E-2</v>
      </c>
      <c r="CW15" s="670">
        <v>-3.1948588056284681E-3</v>
      </c>
      <c r="CX15" s="428">
        <v>619.05999999999995</v>
      </c>
      <c r="CY15" s="750">
        <v>1078.28</v>
      </c>
      <c r="CZ15" s="753">
        <v>459.22</v>
      </c>
      <c r="DA15" s="404">
        <v>0.74180208703518247</v>
      </c>
      <c r="DB15" s="671">
        <v>9.6013276154878133E-2</v>
      </c>
      <c r="DC15" s="670">
        <v>0.15987663931084076</v>
      </c>
      <c r="DD15" s="853">
        <v>0.88800746785727858</v>
      </c>
      <c r="DE15" s="848">
        <v>0.83477446748522477</v>
      </c>
      <c r="DF15" s="909"/>
    </row>
    <row r="16" spans="1:116" s="7" customFormat="1" ht="19.5" customHeight="1">
      <c r="A16" s="758" t="s">
        <v>150</v>
      </c>
      <c r="B16" s="428">
        <v>2688.84</v>
      </c>
      <c r="C16" s="429">
        <v>2191.71</v>
      </c>
      <c r="D16" s="753">
        <v>-497.13000000000011</v>
      </c>
      <c r="E16" s="388">
        <v>-0.18488641942250192</v>
      </c>
      <c r="F16" s="428">
        <v>1270.79</v>
      </c>
      <c r="G16" s="750">
        <v>-35.42</v>
      </c>
      <c r="H16" s="753">
        <v>-1306.21</v>
      </c>
      <c r="I16" s="404">
        <v>-1.0278724258138638</v>
      </c>
      <c r="J16" s="743">
        <v>0.47261644426592875</v>
      </c>
      <c r="K16" s="670">
        <v>-1.6160897198990744E-2</v>
      </c>
      <c r="L16" s="428">
        <v>-91.07</v>
      </c>
      <c r="M16" s="429">
        <v>-1200.08</v>
      </c>
      <c r="N16" s="753">
        <v>-1109.01</v>
      </c>
      <c r="O16" s="404">
        <v>-12.177555726364336</v>
      </c>
      <c r="P16" s="743">
        <v>-7.1664082972009532E-2</v>
      </c>
      <c r="Q16" s="670" t="s">
        <v>488</v>
      </c>
      <c r="R16" s="428">
        <v>1361.86</v>
      </c>
      <c r="S16" s="750">
        <v>1164.6600000000001</v>
      </c>
      <c r="T16" s="753">
        <v>-197.19999999999982</v>
      </c>
      <c r="U16" s="404">
        <v>-0.1448019620225279</v>
      </c>
      <c r="V16" s="743">
        <v>1.0716640829720094</v>
      </c>
      <c r="W16" s="670" t="s">
        <v>488</v>
      </c>
      <c r="X16" s="428">
        <v>22.77</v>
      </c>
      <c r="Y16" s="429">
        <v>64.5</v>
      </c>
      <c r="Z16" s="753">
        <v>41.730000000000004</v>
      </c>
      <c r="AA16" s="404">
        <v>1.8326745718050068</v>
      </c>
      <c r="AB16" s="671">
        <v>1.7917988023198168E-2</v>
      </c>
      <c r="AC16" s="670" t="s">
        <v>488</v>
      </c>
      <c r="AD16" s="428">
        <v>1339.09</v>
      </c>
      <c r="AE16" s="429">
        <v>1100.17</v>
      </c>
      <c r="AF16" s="753">
        <v>-238.91999999999985</v>
      </c>
      <c r="AG16" s="404">
        <v>-0.17841967306155662</v>
      </c>
      <c r="AH16" s="671">
        <v>1.0537460949488113</v>
      </c>
      <c r="AI16" s="670" t="s">
        <v>488</v>
      </c>
      <c r="AJ16" s="428">
        <v>992.64</v>
      </c>
      <c r="AK16" s="750">
        <v>1613.9</v>
      </c>
      <c r="AL16" s="753">
        <v>621.2600000000001</v>
      </c>
      <c r="AM16" s="404">
        <v>0.62586637653127031</v>
      </c>
      <c r="AN16" s="671">
        <v>0.36917034855179182</v>
      </c>
      <c r="AO16" s="670">
        <v>0.73636566881567367</v>
      </c>
      <c r="AP16" s="428">
        <v>992.64</v>
      </c>
      <c r="AQ16" s="429">
        <v>1614.78</v>
      </c>
      <c r="AR16" s="753">
        <v>622.14</v>
      </c>
      <c r="AS16" s="404">
        <v>0.62675290135396522</v>
      </c>
      <c r="AT16" s="671">
        <v>0.7811204054171027</v>
      </c>
      <c r="AU16" s="670" t="s">
        <v>488</v>
      </c>
      <c r="AV16" s="428">
        <v>-122.15</v>
      </c>
      <c r="AW16" s="750">
        <v>95.01</v>
      </c>
      <c r="AX16" s="753">
        <v>217.16000000000003</v>
      </c>
      <c r="AY16" s="404">
        <v>1.7778141629144495</v>
      </c>
      <c r="AZ16" s="671">
        <v>-0.12305568987749839</v>
      </c>
      <c r="BA16" s="670">
        <v>5.8837736409913431E-2</v>
      </c>
      <c r="BB16" s="428">
        <v>870.49</v>
      </c>
      <c r="BC16" s="429">
        <v>1709.79</v>
      </c>
      <c r="BD16" s="753">
        <v>839.3</v>
      </c>
      <c r="BE16" s="404">
        <v>0.96416960562441834</v>
      </c>
      <c r="BF16" s="671">
        <v>0.63919198742895755</v>
      </c>
      <c r="BG16" s="670">
        <v>1.4680593477924886</v>
      </c>
      <c r="BH16" s="428">
        <v>204.26</v>
      </c>
      <c r="BI16" s="429">
        <v>450.06</v>
      </c>
      <c r="BJ16" s="753">
        <v>245.8</v>
      </c>
      <c r="BK16" s="404">
        <v>1.2033682561441301</v>
      </c>
      <c r="BL16" s="671">
        <v>0.15253642398942566</v>
      </c>
      <c r="BM16" s="670">
        <v>0.40908223274584832</v>
      </c>
      <c r="BN16" s="428">
        <v>693.86</v>
      </c>
      <c r="BO16" s="429">
        <v>573.99</v>
      </c>
      <c r="BP16" s="753">
        <v>-119.87</v>
      </c>
      <c r="BQ16" s="404">
        <v>-0.17275819329547748</v>
      </c>
      <c r="BR16" s="671">
        <v>0.2580517992889127</v>
      </c>
      <c r="BS16" s="670">
        <v>0.26189139986585819</v>
      </c>
      <c r="BT16" s="428">
        <v>201.71</v>
      </c>
      <c r="BU16" s="750">
        <v>-198.6</v>
      </c>
      <c r="BV16" s="753">
        <v>-400.31</v>
      </c>
      <c r="BW16" s="404">
        <v>-1.9845818253928906</v>
      </c>
      <c r="BX16" s="671">
        <v>0.15063214571089323</v>
      </c>
      <c r="BY16" s="670">
        <v>-0.18051755637765071</v>
      </c>
      <c r="BZ16" s="428">
        <v>53.78</v>
      </c>
      <c r="CA16" s="429">
        <v>43.8</v>
      </c>
      <c r="CB16" s="753">
        <v>-9.980000000000004</v>
      </c>
      <c r="CC16" s="404">
        <v>-0.18557084417999264</v>
      </c>
      <c r="CD16" s="671">
        <v>4.0161602282146831E-2</v>
      </c>
      <c r="CE16" s="670">
        <v>3.9812029050055896E-2</v>
      </c>
      <c r="CF16" s="428">
        <v>169.19</v>
      </c>
      <c r="CG16" s="750">
        <v>81.31</v>
      </c>
      <c r="CH16" s="753">
        <v>-87.88</v>
      </c>
      <c r="CI16" s="404">
        <v>-0.51941604113718298</v>
      </c>
      <c r="CJ16" s="671">
        <v>0.1263469968411384</v>
      </c>
      <c r="CK16" s="670">
        <v>7.3906759864384594E-2</v>
      </c>
      <c r="CL16" s="428">
        <v>467.8</v>
      </c>
      <c r="CM16" s="429">
        <v>230.62</v>
      </c>
      <c r="CN16" s="753">
        <v>-237.18</v>
      </c>
      <c r="CO16" s="404">
        <v>-0.50701154339461307</v>
      </c>
      <c r="CP16" s="671">
        <v>0.34934171713626422</v>
      </c>
      <c r="CQ16" s="670">
        <v>0.20962214930419842</v>
      </c>
      <c r="CR16" s="428">
        <v>-0.75</v>
      </c>
      <c r="CS16" s="750">
        <v>172.3</v>
      </c>
      <c r="CT16" s="753">
        <v>173.05</v>
      </c>
      <c r="CU16" s="404">
        <v>230.73333333333335</v>
      </c>
      <c r="CV16" s="671">
        <v>-5.6008184662718712E-4</v>
      </c>
      <c r="CW16" s="670">
        <v>0.15661215993891853</v>
      </c>
      <c r="CX16" s="428">
        <v>243.1</v>
      </c>
      <c r="CY16" s="750">
        <v>320.68</v>
      </c>
      <c r="CZ16" s="753">
        <v>77.580000000000013</v>
      </c>
      <c r="DA16" s="404">
        <v>0.31912793089263686</v>
      </c>
      <c r="DB16" s="671">
        <v>9.0410734740631646E-2</v>
      </c>
      <c r="DC16" s="670">
        <v>0.14631497780272026</v>
      </c>
      <c r="DD16" s="853">
        <v>0.81846627187119614</v>
      </c>
      <c r="DE16" s="848">
        <v>0.70851777452575504</v>
      </c>
      <c r="DF16" s="909"/>
    </row>
    <row r="17" spans="1:111" s="7" customFormat="1" ht="19.5" customHeight="1">
      <c r="A17" s="758" t="s">
        <v>26</v>
      </c>
      <c r="B17" s="428">
        <v>67.09</v>
      </c>
      <c r="C17" s="429">
        <v>86.14</v>
      </c>
      <c r="D17" s="753">
        <v>19.049999999999997</v>
      </c>
      <c r="E17" s="388">
        <v>0.2839469369503651</v>
      </c>
      <c r="F17" s="428">
        <v>18.11</v>
      </c>
      <c r="G17" s="750">
        <v>66.28</v>
      </c>
      <c r="H17" s="753">
        <v>48.17</v>
      </c>
      <c r="I17" s="404">
        <v>2.6598564329099945</v>
      </c>
      <c r="J17" s="743">
        <v>0.2699359069906096</v>
      </c>
      <c r="K17" s="670">
        <v>0.76944508938936618</v>
      </c>
      <c r="L17" s="428">
        <v>-0.87</v>
      </c>
      <c r="M17" s="429">
        <v>1.57</v>
      </c>
      <c r="N17" s="753">
        <v>2.44</v>
      </c>
      <c r="O17" s="404">
        <v>2.8045977011494254</v>
      </c>
      <c r="P17" s="743">
        <v>-4.8039757040309224E-2</v>
      </c>
      <c r="Q17" s="670">
        <v>2.3687386843693422E-2</v>
      </c>
      <c r="R17" s="428">
        <v>18.989999999999998</v>
      </c>
      <c r="S17" s="750">
        <v>64.709999999999994</v>
      </c>
      <c r="T17" s="753">
        <v>45.72</v>
      </c>
      <c r="U17" s="404">
        <v>2.4075829383886256</v>
      </c>
      <c r="V17" s="743">
        <v>1.0485919381557149</v>
      </c>
      <c r="W17" s="670">
        <v>0.97631261315630646</v>
      </c>
      <c r="X17" s="428">
        <v>0</v>
      </c>
      <c r="Y17" s="429">
        <v>0</v>
      </c>
      <c r="Z17" s="753">
        <v>0</v>
      </c>
      <c r="AA17" s="404">
        <v>0</v>
      </c>
      <c r="AB17" s="671">
        <v>0</v>
      </c>
      <c r="AC17" s="670">
        <v>0</v>
      </c>
      <c r="AD17" s="428">
        <v>18.989999999999998</v>
      </c>
      <c r="AE17" s="429">
        <v>64.709999999999994</v>
      </c>
      <c r="AF17" s="753">
        <v>45.72</v>
      </c>
      <c r="AG17" s="404">
        <v>2.4075829383886256</v>
      </c>
      <c r="AH17" s="671">
        <v>1.0485919381557149</v>
      </c>
      <c r="AI17" s="670">
        <v>0.97631261315630646</v>
      </c>
      <c r="AJ17" s="428">
        <v>32.67</v>
      </c>
      <c r="AK17" s="750">
        <v>12.34</v>
      </c>
      <c r="AL17" s="753">
        <v>-20.330000000000002</v>
      </c>
      <c r="AM17" s="404">
        <v>-0.62228344046525863</v>
      </c>
      <c r="AN17" s="671">
        <v>0.48695781785661052</v>
      </c>
      <c r="AO17" s="670">
        <v>0.14325516600882285</v>
      </c>
      <c r="AP17" s="428">
        <v>22.48</v>
      </c>
      <c r="AQ17" s="429">
        <v>5.22</v>
      </c>
      <c r="AR17" s="753">
        <v>-17.260000000000002</v>
      </c>
      <c r="AS17" s="404">
        <v>-0.76779359430604988</v>
      </c>
      <c r="AT17" s="671">
        <v>1.2413031474323579</v>
      </c>
      <c r="AU17" s="670">
        <v>7.8756789378394684E-2</v>
      </c>
      <c r="AV17" s="428">
        <v>-7.56</v>
      </c>
      <c r="AW17" s="750">
        <v>24.28</v>
      </c>
      <c r="AX17" s="753">
        <v>31.84</v>
      </c>
      <c r="AY17" s="404">
        <v>4.2116402116402121</v>
      </c>
      <c r="AZ17" s="671">
        <v>-0.33629893238434161</v>
      </c>
      <c r="BA17" s="670">
        <v>4.6513409961685825</v>
      </c>
      <c r="BB17" s="428">
        <v>14.92</v>
      </c>
      <c r="BC17" s="429">
        <v>29.5</v>
      </c>
      <c r="BD17" s="753">
        <v>14.58</v>
      </c>
      <c r="BE17" s="404">
        <v>0.97721179624664878</v>
      </c>
      <c r="BF17" s="671">
        <v>0.78567667193259616</v>
      </c>
      <c r="BG17" s="670">
        <v>0.45588008035852268</v>
      </c>
      <c r="BH17" s="428">
        <v>13.93</v>
      </c>
      <c r="BI17" s="429">
        <v>29.5</v>
      </c>
      <c r="BJ17" s="753">
        <v>15.57</v>
      </c>
      <c r="BK17" s="404">
        <v>1.1177315147164393</v>
      </c>
      <c r="BL17" s="671">
        <v>0.73354397051079523</v>
      </c>
      <c r="BM17" s="670">
        <v>0.45588008035852268</v>
      </c>
      <c r="BN17" s="428">
        <v>51.48</v>
      </c>
      <c r="BO17" s="429">
        <v>2.35</v>
      </c>
      <c r="BP17" s="753">
        <v>-49.129999999999995</v>
      </c>
      <c r="BQ17" s="404">
        <v>-0.95435120435120435</v>
      </c>
      <c r="BR17" s="671">
        <v>0.76732747056193162</v>
      </c>
      <c r="BS17" s="670">
        <v>2.7281170188065942E-2</v>
      </c>
      <c r="BT17" s="428">
        <v>39.58</v>
      </c>
      <c r="BU17" s="750">
        <v>-6.62</v>
      </c>
      <c r="BV17" s="753">
        <v>-46.199999999999996</v>
      </c>
      <c r="BW17" s="404">
        <v>-1.167256189994947</v>
      </c>
      <c r="BX17" s="671">
        <v>2.0842548709847288</v>
      </c>
      <c r="BY17" s="670">
        <v>-0.1023025807448617</v>
      </c>
      <c r="BZ17" s="428">
        <v>1.34</v>
      </c>
      <c r="CA17" s="429">
        <v>1.72</v>
      </c>
      <c r="CB17" s="753">
        <v>0.37999999999999989</v>
      </c>
      <c r="CC17" s="404">
        <v>0.28358208955223874</v>
      </c>
      <c r="CD17" s="671">
        <v>7.0563454449710378E-2</v>
      </c>
      <c r="CE17" s="670">
        <v>2.6580126719208778E-2</v>
      </c>
      <c r="CF17" s="428">
        <v>0.05</v>
      </c>
      <c r="CG17" s="750">
        <v>1.5</v>
      </c>
      <c r="CH17" s="753">
        <v>1.45</v>
      </c>
      <c r="CI17" s="404">
        <v>28.999999999999996</v>
      </c>
      <c r="CJ17" s="671">
        <v>2.6329647182727757E-3</v>
      </c>
      <c r="CK17" s="670">
        <v>2.3180343069077423E-2</v>
      </c>
      <c r="CL17" s="428">
        <v>0.81</v>
      </c>
      <c r="CM17" s="429">
        <v>2.1800000000000002</v>
      </c>
      <c r="CN17" s="753">
        <v>1.37</v>
      </c>
      <c r="CO17" s="404">
        <v>1.691358024691358</v>
      </c>
      <c r="CP17" s="671">
        <v>4.2654028436018961E-2</v>
      </c>
      <c r="CQ17" s="670">
        <v>3.3688765260392529E-2</v>
      </c>
      <c r="CR17" s="428">
        <v>0</v>
      </c>
      <c r="CS17" s="750">
        <v>0</v>
      </c>
      <c r="CT17" s="753">
        <v>0</v>
      </c>
      <c r="CU17" s="404">
        <v>0</v>
      </c>
      <c r="CV17" s="671">
        <v>0</v>
      </c>
      <c r="CW17" s="670">
        <v>0</v>
      </c>
      <c r="CX17" s="428">
        <v>-36.72</v>
      </c>
      <c r="CY17" s="750">
        <v>36.43</v>
      </c>
      <c r="CZ17" s="753">
        <v>73.150000000000006</v>
      </c>
      <c r="DA17" s="404">
        <v>1.9921023965141615</v>
      </c>
      <c r="DB17" s="671">
        <v>-0.54732448949172752</v>
      </c>
      <c r="DC17" s="670">
        <v>0.4229161829579754</v>
      </c>
      <c r="DD17" s="853">
        <v>2.9331226961558721</v>
      </c>
      <c r="DE17" s="848">
        <v>0.43702673466233971</v>
      </c>
      <c r="DF17" s="909"/>
    </row>
    <row r="18" spans="1:111" s="7" customFormat="1" ht="19.5" customHeight="1" thickBot="1">
      <c r="A18" s="758" t="s">
        <v>23</v>
      </c>
      <c r="B18" s="428">
        <v>5.01</v>
      </c>
      <c r="C18" s="429">
        <v>33.049999999999997</v>
      </c>
      <c r="D18" s="753">
        <v>28.04</v>
      </c>
      <c r="E18" s="388">
        <v>5.5968063872255494</v>
      </c>
      <c r="F18" s="428">
        <v>5.01</v>
      </c>
      <c r="G18" s="750">
        <v>33.049999999999997</v>
      </c>
      <c r="H18" s="753">
        <v>28.04</v>
      </c>
      <c r="I18" s="404">
        <v>5.5968063872255494</v>
      </c>
      <c r="J18" s="743">
        <v>1</v>
      </c>
      <c r="K18" s="670">
        <v>1</v>
      </c>
      <c r="L18" s="428">
        <v>4.0599999999999996</v>
      </c>
      <c r="M18" s="429">
        <v>262.52</v>
      </c>
      <c r="N18" s="753">
        <v>258.45999999999998</v>
      </c>
      <c r="O18" s="404">
        <v>63.660098522167488</v>
      </c>
      <c r="P18" s="743">
        <v>0.81037924151696605</v>
      </c>
      <c r="Q18" s="670">
        <v>7.9431164901664149</v>
      </c>
      <c r="R18" s="428">
        <v>0.95</v>
      </c>
      <c r="S18" s="750">
        <v>-229.46</v>
      </c>
      <c r="T18" s="753">
        <v>-230.41</v>
      </c>
      <c r="U18" s="404">
        <v>-242.53684210526316</v>
      </c>
      <c r="V18" s="743">
        <v>0.18962075848303392</v>
      </c>
      <c r="W18" s="670">
        <v>-6.9428139183055988</v>
      </c>
      <c r="X18" s="428">
        <v>0</v>
      </c>
      <c r="Y18" s="429">
        <v>0</v>
      </c>
      <c r="Z18" s="753">
        <v>0</v>
      </c>
      <c r="AA18" s="404">
        <v>0</v>
      </c>
      <c r="AB18" s="671">
        <v>0</v>
      </c>
      <c r="AC18" s="670">
        <v>0</v>
      </c>
      <c r="AD18" s="428">
        <v>0.95</v>
      </c>
      <c r="AE18" s="429">
        <v>-229.46</v>
      </c>
      <c r="AF18" s="753">
        <v>-230.41</v>
      </c>
      <c r="AG18" s="404">
        <v>-242.53684210526316</v>
      </c>
      <c r="AH18" s="671">
        <v>0.18962075848303392</v>
      </c>
      <c r="AI18" s="670">
        <v>-6.9428139183055988</v>
      </c>
      <c r="AJ18" s="428">
        <v>0</v>
      </c>
      <c r="AK18" s="750">
        <v>18.91</v>
      </c>
      <c r="AL18" s="753">
        <v>18.91</v>
      </c>
      <c r="AM18" s="404" t="s">
        <v>490</v>
      </c>
      <c r="AN18" s="671">
        <v>0</v>
      </c>
      <c r="AO18" s="670">
        <v>0.57216338880484119</v>
      </c>
      <c r="AP18" s="428">
        <v>0</v>
      </c>
      <c r="AQ18" s="429">
        <v>18.91</v>
      </c>
      <c r="AR18" s="753">
        <v>18.91</v>
      </c>
      <c r="AS18" s="404" t="s">
        <v>490</v>
      </c>
      <c r="AT18" s="671">
        <v>0</v>
      </c>
      <c r="AU18" s="670">
        <v>0.57216338880484119</v>
      </c>
      <c r="AV18" s="428">
        <v>0.4</v>
      </c>
      <c r="AW18" s="750">
        <v>0.72</v>
      </c>
      <c r="AX18" s="753">
        <v>0.31999999999999995</v>
      </c>
      <c r="AY18" s="404">
        <v>0.79999999999999982</v>
      </c>
      <c r="AZ18" s="671" t="s">
        <v>488</v>
      </c>
      <c r="BA18" s="670">
        <v>3.807509254362771E-2</v>
      </c>
      <c r="BB18" s="428">
        <v>0.4</v>
      </c>
      <c r="BC18" s="429">
        <v>19.64</v>
      </c>
      <c r="BD18" s="753">
        <v>19.240000000000002</v>
      </c>
      <c r="BE18" s="404">
        <v>48.1</v>
      </c>
      <c r="BF18" s="671">
        <v>0.4210526315789474</v>
      </c>
      <c r="BG18" s="670" t="s">
        <v>488</v>
      </c>
      <c r="BH18" s="428">
        <v>0.4</v>
      </c>
      <c r="BI18" s="429">
        <v>19.64</v>
      </c>
      <c r="BJ18" s="753">
        <v>19.240000000000002</v>
      </c>
      <c r="BK18" s="404">
        <v>48.1</v>
      </c>
      <c r="BL18" s="671">
        <v>0.4210526315789474</v>
      </c>
      <c r="BM18" s="670" t="s">
        <v>488</v>
      </c>
      <c r="BN18" s="428">
        <v>0.73</v>
      </c>
      <c r="BO18" s="429">
        <v>5.61</v>
      </c>
      <c r="BP18" s="753">
        <v>4.8800000000000008</v>
      </c>
      <c r="BQ18" s="404">
        <v>6.684931506849316</v>
      </c>
      <c r="BR18" s="671">
        <v>0.14570858283433133</v>
      </c>
      <c r="BS18" s="670">
        <v>0.16974281391830562</v>
      </c>
      <c r="BT18" s="428">
        <v>0.73</v>
      </c>
      <c r="BU18" s="750">
        <v>5.61</v>
      </c>
      <c r="BV18" s="753">
        <v>4.8800000000000008</v>
      </c>
      <c r="BW18" s="404">
        <v>6.684931506849316</v>
      </c>
      <c r="BX18" s="671">
        <v>0.768421052631579</v>
      </c>
      <c r="BY18" s="670" t="s">
        <v>488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 t="s">
        <v>488</v>
      </c>
      <c r="CF18" s="428">
        <v>0</v>
      </c>
      <c r="CG18" s="750">
        <v>1.21</v>
      </c>
      <c r="CH18" s="753">
        <v>1.21</v>
      </c>
      <c r="CI18" s="404" t="s">
        <v>490</v>
      </c>
      <c r="CJ18" s="671">
        <v>0</v>
      </c>
      <c r="CK18" s="670" t="s">
        <v>488</v>
      </c>
      <c r="CL18" s="428">
        <v>39.39</v>
      </c>
      <c r="CM18" s="429">
        <v>119.43</v>
      </c>
      <c r="CN18" s="753">
        <v>80.040000000000006</v>
      </c>
      <c r="CO18" s="404">
        <v>2.0319878141660319</v>
      </c>
      <c r="CP18" s="671">
        <v>41.463157894736845</v>
      </c>
      <c r="CQ18" s="670" t="s">
        <v>488</v>
      </c>
      <c r="CR18" s="428">
        <v>0.01</v>
      </c>
      <c r="CS18" s="750">
        <v>0.08</v>
      </c>
      <c r="CT18" s="753">
        <v>7.0000000000000007E-2</v>
      </c>
      <c r="CU18" s="404">
        <v>7.0000000000000009</v>
      </c>
      <c r="CV18" s="671">
        <v>1.0526315789473686E-2</v>
      </c>
      <c r="CW18" s="670" t="s">
        <v>488</v>
      </c>
      <c r="CX18" s="428">
        <v>-39.58</v>
      </c>
      <c r="CY18" s="750">
        <v>-375.42</v>
      </c>
      <c r="CZ18" s="753">
        <v>-335.84000000000003</v>
      </c>
      <c r="DA18" s="404">
        <v>-8.4850934815563424</v>
      </c>
      <c r="DB18" s="671">
        <v>-7.9001996007984028</v>
      </c>
      <c r="DC18" s="670">
        <v>-11.359152798789713</v>
      </c>
      <c r="DD18" s="853">
        <v>42.652631578947371</v>
      </c>
      <c r="DE18" s="848">
        <v>-0.6361021528806764</v>
      </c>
      <c r="DF18" s="909"/>
    </row>
    <row r="19" spans="1:111" s="3" customFormat="1" ht="24" customHeight="1" thickTop="1" thickBot="1">
      <c r="A19" s="24" t="s">
        <v>9</v>
      </c>
      <c r="B19" s="25">
        <v>151944.37999999998</v>
      </c>
      <c r="C19" s="26">
        <v>161424.26</v>
      </c>
      <c r="D19" s="910">
        <v>9479.8799999999974</v>
      </c>
      <c r="E19" s="175">
        <v>6.2390461562316653E-2</v>
      </c>
      <c r="F19" s="25">
        <v>75964.390000000014</v>
      </c>
      <c r="G19" s="32">
        <v>85440.090000000011</v>
      </c>
      <c r="H19" s="910">
        <v>9475.7000000000007</v>
      </c>
      <c r="I19" s="178">
        <v>0.12473870980863527</v>
      </c>
      <c r="J19" s="177">
        <v>0.4999486654261252</v>
      </c>
      <c r="K19" s="175">
        <v>0.52928903003798811</v>
      </c>
      <c r="L19" s="67">
        <v>-2610.31</v>
      </c>
      <c r="M19" s="68">
        <v>-1397.36</v>
      </c>
      <c r="N19" s="910">
        <v>1212.9499999999998</v>
      </c>
      <c r="O19" s="178">
        <v>0.46467660929161675</v>
      </c>
      <c r="P19" s="179">
        <v>-3.4362284749472741E-2</v>
      </c>
      <c r="Q19" s="175">
        <v>-1.6354851686134691E-2</v>
      </c>
      <c r="R19" s="67">
        <v>78574.709999999992</v>
      </c>
      <c r="S19" s="70">
        <v>86837.459999999992</v>
      </c>
      <c r="T19" s="910">
        <v>8262.7499999999964</v>
      </c>
      <c r="U19" s="178">
        <v>0.10515788095177189</v>
      </c>
      <c r="V19" s="177">
        <v>1.0343624163901004</v>
      </c>
      <c r="W19" s="175">
        <v>1.0163549687272098</v>
      </c>
      <c r="X19" s="67">
        <v>4900.33</v>
      </c>
      <c r="Y19" s="68">
        <v>6243.53</v>
      </c>
      <c r="Z19" s="910">
        <v>1343.2</v>
      </c>
      <c r="AA19" s="296">
        <v>0.27410398891503224</v>
      </c>
      <c r="AB19" s="176">
        <v>6.4508251826941532E-2</v>
      </c>
      <c r="AC19" s="175">
        <v>7.3074946433225887E-2</v>
      </c>
      <c r="AD19" s="67">
        <v>73674.37</v>
      </c>
      <c r="AE19" s="68">
        <v>80593.929999999993</v>
      </c>
      <c r="AF19" s="910">
        <v>6919.5599999999995</v>
      </c>
      <c r="AG19" s="296">
        <v>9.3920857416222192E-2</v>
      </c>
      <c r="AH19" s="176">
        <v>0.96985403292253092</v>
      </c>
      <c r="AI19" s="175">
        <v>0.94328002229398378</v>
      </c>
      <c r="AJ19" s="67">
        <v>43395.299999999996</v>
      </c>
      <c r="AK19" s="70">
        <v>42480.28</v>
      </c>
      <c r="AL19" s="910">
        <v>-915.0199999999985</v>
      </c>
      <c r="AM19" s="296">
        <v>-2.1085693611980948E-2</v>
      </c>
      <c r="AN19" s="177">
        <v>0.28559990175352323</v>
      </c>
      <c r="AO19" s="175">
        <v>0.26315920543789389</v>
      </c>
      <c r="AP19" s="67">
        <v>21707.679999999997</v>
      </c>
      <c r="AQ19" s="68">
        <v>24210.440000000002</v>
      </c>
      <c r="AR19" s="910">
        <v>2502.7600000000002</v>
      </c>
      <c r="AS19" s="178">
        <v>0.11529375778526338</v>
      </c>
      <c r="AT19" s="176">
        <v>0.285761262612653</v>
      </c>
      <c r="AU19" s="175">
        <v>0.28336159290094382</v>
      </c>
      <c r="AV19" s="67">
        <v>-662.48</v>
      </c>
      <c r="AW19" s="70">
        <v>4018.4500000000012</v>
      </c>
      <c r="AX19" s="910">
        <v>4680.93</v>
      </c>
      <c r="AY19" s="178">
        <v>7.0657680231856075</v>
      </c>
      <c r="AZ19" s="176">
        <v>-3.0518231335637899E-2</v>
      </c>
      <c r="BA19" s="175">
        <v>0.16598004827669388</v>
      </c>
      <c r="BB19" s="67">
        <v>21045.21</v>
      </c>
      <c r="BC19" s="68">
        <v>28228.899999999998</v>
      </c>
      <c r="BD19" s="910">
        <v>7183.6900000000005</v>
      </c>
      <c r="BE19" s="296">
        <v>0.34134560786041096</v>
      </c>
      <c r="BF19" s="176">
        <v>0.26783694142810072</v>
      </c>
      <c r="BG19" s="175">
        <v>0.32507744929434834</v>
      </c>
      <c r="BH19" s="67">
        <v>20377.990000000002</v>
      </c>
      <c r="BI19" s="68">
        <v>26969.17</v>
      </c>
      <c r="BJ19" s="910">
        <v>6591.18</v>
      </c>
      <c r="BK19" s="296">
        <v>0.32344603172344261</v>
      </c>
      <c r="BL19" s="176">
        <v>0.27659537502662057</v>
      </c>
      <c r="BM19" s="175">
        <v>0.33463028791374239</v>
      </c>
      <c r="BN19" s="67">
        <v>42093.05</v>
      </c>
      <c r="BO19" s="68">
        <v>38305.879999999997</v>
      </c>
      <c r="BP19" s="910">
        <v>-3787.1699999999996</v>
      </c>
      <c r="BQ19" s="296">
        <v>-8.9971384824810874E-2</v>
      </c>
      <c r="BR19" s="176">
        <v>0.27702933139086822</v>
      </c>
      <c r="BS19" s="175">
        <v>0.23729939973087066</v>
      </c>
      <c r="BT19" s="67">
        <v>18676.759999999998</v>
      </c>
      <c r="BU19" s="70">
        <v>15883.67</v>
      </c>
      <c r="BV19" s="910">
        <v>-2793.0899999999992</v>
      </c>
      <c r="BW19" s="178">
        <v>-0.14954895817047489</v>
      </c>
      <c r="BX19" s="176">
        <v>0.25350416976758672</v>
      </c>
      <c r="BY19" s="175">
        <v>0.19708270833796046</v>
      </c>
      <c r="BZ19" s="67">
        <v>3055.12</v>
      </c>
      <c r="CA19" s="68">
        <v>3222.5099999999998</v>
      </c>
      <c r="CB19" s="910">
        <v>167.38999999999993</v>
      </c>
      <c r="CC19" s="296">
        <v>5.4789991882479211E-2</v>
      </c>
      <c r="CD19" s="176">
        <v>4.1467880892636068E-2</v>
      </c>
      <c r="CE19" s="175">
        <v>3.9984524889157283E-2</v>
      </c>
      <c r="CF19" s="67">
        <v>9559.0599999999977</v>
      </c>
      <c r="CG19" s="70">
        <v>9859.5300000000007</v>
      </c>
      <c r="CH19" s="910">
        <v>300.47000000000025</v>
      </c>
      <c r="CI19" s="296">
        <v>3.1433007011149955E-2</v>
      </c>
      <c r="CJ19" s="176">
        <v>0.12974742776897852</v>
      </c>
      <c r="CK19" s="175">
        <v>0.12233588807494561</v>
      </c>
      <c r="CL19" s="67">
        <v>19410.78</v>
      </c>
      <c r="CM19" s="68">
        <v>18358.269999999997</v>
      </c>
      <c r="CN19" s="910">
        <v>-1052.51</v>
      </c>
      <c r="CO19" s="296">
        <v>-5.422296270422941E-2</v>
      </c>
      <c r="CP19" s="176">
        <v>0.2634672003303184</v>
      </c>
      <c r="CQ19" s="175">
        <v>0.22778725395324434</v>
      </c>
      <c r="CR19" s="67">
        <v>2374.1800000000003</v>
      </c>
      <c r="CS19" s="70">
        <v>329.01</v>
      </c>
      <c r="CT19" s="910">
        <v>-2045.1699999999998</v>
      </c>
      <c r="CU19" s="296">
        <v>-0.86142162767776664</v>
      </c>
      <c r="CV19" s="176">
        <v>3.222531797693011E-2</v>
      </c>
      <c r="CW19" s="175">
        <v>4.0823173655882023E-3</v>
      </c>
      <c r="CX19" s="67">
        <v>220.48999999999978</v>
      </c>
      <c r="CY19" s="70">
        <v>5971.79</v>
      </c>
      <c r="CZ19" s="910">
        <v>5751.300000000002</v>
      </c>
      <c r="DA19" s="296">
        <v>26.084176153113546</v>
      </c>
      <c r="DB19" s="176">
        <v>1.4511231017560492E-3</v>
      </c>
      <c r="DC19" s="175">
        <v>3.6994377425053702E-2</v>
      </c>
      <c r="DD19" s="176">
        <v>0.99700723603065755</v>
      </c>
      <c r="DE19" s="175">
        <v>0.92590285645581494</v>
      </c>
      <c r="DF19" s="294"/>
      <c r="DG19" s="295"/>
    </row>
    <row r="20" spans="1:111" ht="13.5" thickTop="1">
      <c r="A20" s="6"/>
      <c r="B20" s="5" t="s">
        <v>491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13"/>
      <c r="Y20" s="6"/>
      <c r="Z20" s="6"/>
      <c r="AA20" s="6"/>
      <c r="AB20" s="6"/>
      <c r="AC20" s="6"/>
      <c r="AD20" s="13"/>
      <c r="AE20" s="6"/>
      <c r="AF20" s="6"/>
      <c r="AG20" s="6"/>
      <c r="AH20" s="6"/>
      <c r="AI20" s="6"/>
      <c r="AJ20" s="11"/>
      <c r="AK20" s="7"/>
      <c r="AL20" s="7"/>
      <c r="AM20" s="7"/>
      <c r="AN20" s="11"/>
      <c r="AO20" s="7"/>
      <c r="AP20" s="11"/>
      <c r="AQ20" s="7"/>
      <c r="AR20" s="7"/>
      <c r="AS20" s="7"/>
      <c r="AT20" s="6"/>
      <c r="AU20" s="6"/>
      <c r="AV20" s="6"/>
      <c r="AW20" s="6"/>
      <c r="AX20" s="6"/>
      <c r="AY20" s="6"/>
      <c r="AZ20" s="6"/>
      <c r="BA20" s="6"/>
      <c r="BB20" s="13"/>
      <c r="BC20" s="6"/>
      <c r="BD20" s="6"/>
      <c r="BE20" s="6"/>
      <c r="BF20" s="6"/>
      <c r="BG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13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</row>
    <row r="21" spans="1:111" ht="15">
      <c r="AJ21" s="46"/>
      <c r="AK21" s="47"/>
      <c r="AL21" s="47"/>
      <c r="AM21" s="47"/>
      <c r="AN21" s="46"/>
      <c r="AT21" s="39"/>
      <c r="AU21" s="39"/>
      <c r="AV21" s="39"/>
      <c r="AW21" s="39"/>
      <c r="AX21" s="39"/>
      <c r="AY21" s="39"/>
      <c r="DF21" s="297"/>
      <c r="DG21" s="297"/>
    </row>
    <row r="22" spans="1:111" ht="15">
      <c r="AJ22" s="46"/>
      <c r="AK22" s="47"/>
      <c r="AL22" s="47"/>
      <c r="AM22" s="47"/>
      <c r="AN22" s="46"/>
      <c r="AT22" s="39"/>
      <c r="AU22" s="39"/>
      <c r="AV22" s="39"/>
      <c r="AW22" s="39"/>
      <c r="AX22" s="39"/>
      <c r="AY22" s="39"/>
      <c r="DF22" s="297"/>
      <c r="DG22" s="297"/>
    </row>
    <row r="23" spans="1:111">
      <c r="B23" s="39" t="s">
        <v>57</v>
      </c>
      <c r="X23" s="39" t="s">
        <v>58</v>
      </c>
      <c r="AJ23" s="47"/>
      <c r="AK23" s="46"/>
      <c r="AL23" s="46"/>
      <c r="AM23" s="46"/>
      <c r="AN23" s="47"/>
      <c r="AO23" s="46"/>
      <c r="AP23" s="47"/>
      <c r="AQ23" s="39"/>
      <c r="AR23" s="39"/>
      <c r="AS23" s="39"/>
      <c r="AT23" s="39"/>
      <c r="AU23" s="39"/>
      <c r="AV23" s="39"/>
      <c r="AW23" s="39"/>
      <c r="AX23" s="39"/>
      <c r="AY23" s="39"/>
      <c r="BB23" s="39" t="s">
        <v>67</v>
      </c>
      <c r="CL23" s="6" t="s">
        <v>416</v>
      </c>
    </row>
    <row r="24" spans="1:111">
      <c r="B24" s="39" t="s">
        <v>436</v>
      </c>
      <c r="X24" s="39" t="s">
        <v>60</v>
      </c>
      <c r="AJ24" s="47"/>
      <c r="AK24" s="46"/>
      <c r="AL24" s="46"/>
      <c r="AM24" s="46"/>
      <c r="AN24" s="47"/>
      <c r="AO24" s="46"/>
      <c r="AP24" s="47"/>
      <c r="AQ24" s="39"/>
      <c r="AR24" s="39"/>
      <c r="AS24" s="39"/>
      <c r="AT24" s="39"/>
      <c r="AU24" s="39"/>
      <c r="AV24" s="39"/>
      <c r="AW24" s="39"/>
      <c r="AX24" s="39"/>
      <c r="AY24" s="39"/>
    </row>
    <row r="25" spans="1:111">
      <c r="B25" s="39" t="s">
        <v>435</v>
      </c>
      <c r="X25" s="39" t="s">
        <v>61</v>
      </c>
      <c r="AJ25" s="47"/>
      <c r="AK25" s="46"/>
      <c r="AL25" s="46"/>
      <c r="AM25" s="46"/>
      <c r="AN25" s="47"/>
      <c r="AO25" s="46"/>
      <c r="AP25" s="47"/>
      <c r="AQ25" s="39"/>
      <c r="AR25" s="39"/>
      <c r="AS25" s="39"/>
      <c r="AT25" s="39"/>
      <c r="AU25" s="39"/>
      <c r="AV25" s="39"/>
      <c r="AW25" s="39"/>
      <c r="AX25" s="39"/>
      <c r="AY25" s="39"/>
    </row>
    <row r="26" spans="1:111">
      <c r="X26" s="39" t="s">
        <v>62</v>
      </c>
      <c r="AJ26" s="47"/>
      <c r="AK26" s="46"/>
      <c r="AL26" s="46"/>
      <c r="AM26" s="46"/>
      <c r="AN26" s="47"/>
      <c r="AO26" s="46"/>
      <c r="AP26" s="47"/>
      <c r="AQ26" s="39"/>
      <c r="AR26" s="39"/>
      <c r="AS26" s="39"/>
      <c r="AT26" s="39"/>
      <c r="AU26" s="39"/>
      <c r="AV26" s="39"/>
      <c r="AW26" s="39"/>
      <c r="AX26" s="39"/>
      <c r="AY26" s="39"/>
    </row>
    <row r="30" spans="1:111">
      <c r="C30" s="131"/>
      <c r="D30" s="131"/>
      <c r="E30" s="131"/>
      <c r="F30" s="131"/>
      <c r="G30" s="132"/>
      <c r="H30" s="131"/>
      <c r="I30" s="131"/>
      <c r="J30" s="131"/>
      <c r="K30" s="131"/>
    </row>
    <row r="31" spans="1:111">
      <c r="C31" s="131"/>
      <c r="D31" s="131"/>
      <c r="E31" s="131"/>
      <c r="F31" s="131"/>
      <c r="G31" s="132"/>
      <c r="H31" s="131"/>
      <c r="I31" s="131"/>
      <c r="J31" s="131"/>
      <c r="K31" s="131"/>
    </row>
    <row r="32" spans="1:111">
      <c r="C32" s="131"/>
      <c r="D32" s="131"/>
      <c r="E32" s="131"/>
      <c r="F32" s="131"/>
      <c r="G32" s="132"/>
      <c r="H32" s="131"/>
      <c r="I32" s="131"/>
      <c r="J32" s="131"/>
      <c r="K32" s="131"/>
    </row>
    <row r="33" spans="2:109">
      <c r="C33" s="131"/>
      <c r="D33" s="131"/>
      <c r="E33" s="131"/>
      <c r="F33" s="131"/>
      <c r="G33" s="132"/>
      <c r="H33" s="131"/>
      <c r="I33" s="131"/>
      <c r="J33" s="131"/>
      <c r="K33" s="131"/>
    </row>
    <row r="34" spans="2:109">
      <c r="C34" s="131"/>
      <c r="D34" s="131"/>
      <c r="E34" s="131"/>
      <c r="F34" s="131"/>
      <c r="G34" s="132"/>
      <c r="H34" s="131"/>
      <c r="I34" s="131"/>
      <c r="J34" s="131"/>
      <c r="K34" s="131"/>
    </row>
    <row r="35" spans="2:109">
      <c r="C35" s="131"/>
      <c r="D35" s="131"/>
      <c r="E35" s="131"/>
      <c r="F35" s="131"/>
      <c r="G35" s="132"/>
      <c r="H35" s="131"/>
      <c r="I35" s="131"/>
      <c r="J35" s="131"/>
      <c r="K35" s="131"/>
    </row>
    <row r="36" spans="2:109">
      <c r="C36" s="131"/>
      <c r="D36" s="131"/>
      <c r="E36" s="131"/>
      <c r="F36" s="131"/>
      <c r="G36" s="132"/>
      <c r="H36" s="131"/>
      <c r="I36" s="131"/>
      <c r="J36" s="131"/>
      <c r="K36" s="131"/>
    </row>
    <row r="37" spans="2:109">
      <c r="C37" s="131"/>
      <c r="D37" s="131"/>
      <c r="E37" s="131"/>
      <c r="F37" s="131"/>
      <c r="G37" s="132"/>
      <c r="H37" s="131"/>
      <c r="I37" s="131"/>
      <c r="J37" s="131"/>
      <c r="K37" s="131"/>
    </row>
    <row r="38" spans="2:109">
      <c r="C38" s="131"/>
      <c r="D38" s="131"/>
      <c r="E38" s="131"/>
      <c r="F38" s="131"/>
      <c r="G38" s="132"/>
      <c r="H38" s="131"/>
      <c r="I38" s="131"/>
      <c r="J38" s="131"/>
      <c r="K38" s="131"/>
    </row>
    <row r="39" spans="2:109">
      <c r="C39" s="131"/>
      <c r="D39" s="131"/>
      <c r="E39" s="131"/>
      <c r="F39" s="131"/>
      <c r="G39" s="132"/>
      <c r="H39" s="131"/>
      <c r="I39" s="131"/>
      <c r="J39" s="131"/>
      <c r="K39" s="131"/>
    </row>
    <row r="40" spans="2:109">
      <c r="C40" s="131"/>
      <c r="D40" s="131"/>
      <c r="E40" s="131"/>
      <c r="F40" s="131"/>
      <c r="G40" s="132"/>
      <c r="H40" s="131"/>
      <c r="I40" s="131"/>
      <c r="J40" s="131"/>
      <c r="K40" s="131"/>
    </row>
    <row r="41" spans="2:109">
      <c r="C41" s="131"/>
      <c r="D41" s="131"/>
      <c r="E41" s="131"/>
      <c r="F41" s="131"/>
      <c r="G41" s="132"/>
      <c r="H41" s="131"/>
      <c r="I41" s="131"/>
      <c r="J41" s="131"/>
      <c r="K41" s="131"/>
    </row>
    <row r="42" spans="2:109">
      <c r="C42" s="131"/>
      <c r="D42" s="131"/>
      <c r="E42" s="131"/>
      <c r="F42" s="131"/>
      <c r="G42" s="132"/>
      <c r="H42" s="131"/>
      <c r="I42" s="131"/>
      <c r="J42" s="131"/>
      <c r="K42" s="131"/>
    </row>
    <row r="43" spans="2:109">
      <c r="C43" s="131"/>
      <c r="D43" s="131"/>
      <c r="E43" s="131"/>
      <c r="F43" s="131"/>
      <c r="G43" s="132"/>
      <c r="H43" s="131"/>
      <c r="I43" s="131"/>
      <c r="J43" s="131"/>
      <c r="K43" s="131"/>
    </row>
    <row r="44" spans="2:109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2:109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2:109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2:109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2:109">
      <c r="B48" s="6"/>
      <c r="C48" s="131"/>
      <c r="D48" s="131"/>
      <c r="E48" s="131"/>
      <c r="F48" s="131"/>
      <c r="G48" s="132"/>
      <c r="H48" s="131"/>
      <c r="I48" s="131"/>
      <c r="J48" s="131"/>
      <c r="K48" s="131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</row>
    <row r="49" spans="1:109">
      <c r="B49" s="6"/>
      <c r="C49" s="131"/>
      <c r="D49" s="131"/>
      <c r="E49" s="131"/>
      <c r="F49" s="131"/>
      <c r="G49" s="132"/>
      <c r="H49" s="131"/>
      <c r="I49" s="131"/>
      <c r="J49" s="131"/>
      <c r="K49" s="131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</row>
    <row r="50" spans="1:109">
      <c r="B50" s="6"/>
      <c r="C50" s="131"/>
      <c r="D50" s="131"/>
      <c r="E50" s="131"/>
      <c r="F50" s="131"/>
      <c r="G50" s="132"/>
      <c r="H50" s="131"/>
      <c r="I50" s="131"/>
      <c r="J50" s="131"/>
      <c r="K50" s="131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>
      <c r="B51" s="6"/>
      <c r="C51" s="131"/>
      <c r="D51" s="131"/>
      <c r="E51" s="131"/>
      <c r="F51" s="131"/>
      <c r="G51" s="132"/>
      <c r="H51" s="131"/>
      <c r="I51" s="131"/>
      <c r="J51" s="131"/>
      <c r="K51" s="131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>
      <c r="B52" s="6"/>
      <c r="C52" s="131"/>
      <c r="D52" s="131"/>
      <c r="E52" s="131"/>
      <c r="F52" s="131"/>
      <c r="G52" s="132"/>
      <c r="H52" s="131"/>
      <c r="I52" s="131"/>
      <c r="J52" s="131"/>
      <c r="K52" s="131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>
      <c r="B53" s="6"/>
      <c r="C53" s="131"/>
      <c r="D53" s="131"/>
      <c r="E53" s="131"/>
      <c r="F53" s="131"/>
      <c r="G53" s="132"/>
      <c r="H53" s="131"/>
      <c r="I53" s="131"/>
      <c r="J53" s="131"/>
      <c r="K53" s="131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>
      <c r="B54" s="6"/>
      <c r="C54" s="131"/>
      <c r="D54" s="131"/>
      <c r="E54" s="131"/>
      <c r="F54" s="131"/>
      <c r="G54" s="131"/>
      <c r="H54" s="131"/>
      <c r="I54" s="131"/>
      <c r="J54" s="131"/>
      <c r="K54" s="131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</row>
    <row r="56" spans="1:109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1:10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</row>
    <row r="61" spans="1:109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</row>
    <row r="62" spans="1:10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1:10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</sheetData>
  <sortState xmlns:xlrd2="http://schemas.microsoft.com/office/spreadsheetml/2017/richdata2" ref="A10:DE18">
    <sortCondition descending="1" ref="C10:C18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0.79998168889431442"/>
  </sheetPr>
  <dimension ref="A1:DL62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275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275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275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275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43" customFormat="1" ht="12" customHeight="1" thickBot="1">
      <c r="A9" s="1389"/>
      <c r="B9" s="1438">
        <v>1</v>
      </c>
      <c r="C9" s="1435"/>
      <c r="D9" s="1391"/>
      <c r="E9" s="1391"/>
      <c r="F9" s="1438">
        <v>2</v>
      </c>
      <c r="G9" s="1439"/>
      <c r="H9" s="1391"/>
      <c r="I9" s="1393"/>
      <c r="J9" s="1430" t="s">
        <v>48</v>
      </c>
      <c r="K9" s="1431"/>
      <c r="L9" s="1434">
        <v>3</v>
      </c>
      <c r="M9" s="1435"/>
      <c r="N9" s="1391"/>
      <c r="O9" s="1391"/>
      <c r="P9" s="1436" t="s">
        <v>53</v>
      </c>
      <c r="Q9" s="1437"/>
      <c r="R9" s="1438">
        <v>4</v>
      </c>
      <c r="S9" s="1439"/>
      <c r="T9" s="1391"/>
      <c r="U9" s="1391"/>
      <c r="V9" s="1430" t="s">
        <v>54</v>
      </c>
      <c r="W9" s="1431"/>
      <c r="X9" s="1438">
        <v>5</v>
      </c>
      <c r="Y9" s="1435"/>
      <c r="Z9" s="1393"/>
      <c r="AA9" s="1393"/>
      <c r="AB9" s="1436" t="s">
        <v>68</v>
      </c>
      <c r="AC9" s="1431"/>
      <c r="AD9" s="1438">
        <v>6</v>
      </c>
      <c r="AE9" s="1435"/>
      <c r="AF9" s="1393"/>
      <c r="AG9" s="1393"/>
      <c r="AH9" s="1436" t="s">
        <v>114</v>
      </c>
      <c r="AI9" s="1431"/>
      <c r="AJ9" s="1432">
        <v>7</v>
      </c>
      <c r="AK9" s="1434"/>
      <c r="AL9" s="1393"/>
      <c r="AM9" s="1393"/>
      <c r="AN9" s="1436" t="s">
        <v>115</v>
      </c>
      <c r="AO9" s="1431"/>
      <c r="AP9" s="1438">
        <v>8</v>
      </c>
      <c r="AQ9" s="1435"/>
      <c r="AR9" s="1393"/>
      <c r="AS9" s="1393"/>
      <c r="AT9" s="1436" t="s">
        <v>116</v>
      </c>
      <c r="AU9" s="1431"/>
      <c r="AV9" s="1438">
        <v>9</v>
      </c>
      <c r="AW9" s="1439"/>
      <c r="AX9" s="1393"/>
      <c r="AY9" s="1393"/>
      <c r="AZ9" s="1430" t="s">
        <v>117</v>
      </c>
      <c r="BA9" s="1431"/>
      <c r="BB9" s="1434">
        <v>10</v>
      </c>
      <c r="BC9" s="1435"/>
      <c r="BD9" s="1393"/>
      <c r="BE9" s="1393"/>
      <c r="BF9" s="1436" t="s">
        <v>118</v>
      </c>
      <c r="BG9" s="1437"/>
      <c r="BH9" s="1438">
        <v>11</v>
      </c>
      <c r="BI9" s="1439"/>
      <c r="BJ9" s="1393"/>
      <c r="BK9" s="1393"/>
      <c r="BL9" s="1436" t="s">
        <v>162</v>
      </c>
      <c r="BM9" s="1437"/>
      <c r="BN9" s="1438">
        <v>12</v>
      </c>
      <c r="BO9" s="1439"/>
      <c r="BP9" s="1393"/>
      <c r="BQ9" s="1393"/>
      <c r="BR9" s="1430" t="s">
        <v>163</v>
      </c>
      <c r="BS9" s="1431"/>
      <c r="BT9" s="1438">
        <v>13</v>
      </c>
      <c r="BU9" s="1435"/>
      <c r="BV9" s="1393"/>
      <c r="BW9" s="1393"/>
      <c r="BX9" s="1436" t="s">
        <v>164</v>
      </c>
      <c r="BY9" s="1431"/>
      <c r="BZ9" s="1438">
        <v>14</v>
      </c>
      <c r="CA9" s="1435"/>
      <c r="CB9" s="1393"/>
      <c r="CC9" s="1393"/>
      <c r="CD9" s="1436" t="s">
        <v>133</v>
      </c>
      <c r="CE9" s="1431"/>
      <c r="CF9" s="1438">
        <v>15</v>
      </c>
      <c r="CG9" s="1439"/>
      <c r="CH9" s="1393"/>
      <c r="CI9" s="1393"/>
      <c r="CJ9" s="1430" t="s">
        <v>134</v>
      </c>
      <c r="CK9" s="1431"/>
      <c r="CL9" s="1434">
        <v>16</v>
      </c>
      <c r="CM9" s="1435"/>
      <c r="CN9" s="1393"/>
      <c r="CO9" s="1393"/>
      <c r="CP9" s="1436" t="s">
        <v>135</v>
      </c>
      <c r="CQ9" s="1437"/>
      <c r="CR9" s="1438">
        <v>17</v>
      </c>
      <c r="CS9" s="1439"/>
      <c r="CT9" s="1393"/>
      <c r="CU9" s="1393"/>
      <c r="CV9" s="1430" t="s">
        <v>137</v>
      </c>
      <c r="CW9" s="1431"/>
      <c r="CX9" s="1438">
        <v>18</v>
      </c>
      <c r="CY9" s="1439"/>
      <c r="CZ9" s="1393"/>
      <c r="DA9" s="1393"/>
      <c r="DB9" s="1430" t="s">
        <v>165</v>
      </c>
      <c r="DC9" s="1431"/>
      <c r="DD9" s="1432">
        <v>19</v>
      </c>
      <c r="DE9" s="1433"/>
    </row>
    <row r="10" spans="1:116" s="7" customFormat="1" ht="19.5" customHeight="1">
      <c r="A10" s="758" t="s">
        <v>27</v>
      </c>
      <c r="B10" s="428">
        <v>89343.84</v>
      </c>
      <c r="C10" s="429">
        <v>111543.17</v>
      </c>
      <c r="D10" s="749">
        <v>22199.33</v>
      </c>
      <c r="E10" s="388">
        <v>0.24847073956078006</v>
      </c>
      <c r="F10" s="428">
        <v>1562.42</v>
      </c>
      <c r="G10" s="750">
        <v>1829.92</v>
      </c>
      <c r="H10" s="749">
        <v>267.5</v>
      </c>
      <c r="I10" s="442">
        <v>0.17120876588881351</v>
      </c>
      <c r="J10" s="748">
        <v>1.7487719354798273E-2</v>
      </c>
      <c r="K10" s="670">
        <v>1.6405486772520451E-2</v>
      </c>
      <c r="L10" s="428">
        <v>99.37</v>
      </c>
      <c r="M10" s="429">
        <v>398.51</v>
      </c>
      <c r="N10" s="749">
        <v>299.14</v>
      </c>
      <c r="O10" s="442">
        <v>3.0103653013988123</v>
      </c>
      <c r="P10" s="748">
        <v>6.3600056322883736E-2</v>
      </c>
      <c r="Q10" s="670">
        <v>0.21777454752120309</v>
      </c>
      <c r="R10" s="428">
        <v>1463.05</v>
      </c>
      <c r="S10" s="750">
        <v>1431.41</v>
      </c>
      <c r="T10" s="749">
        <v>-31.639999999999873</v>
      </c>
      <c r="U10" s="442">
        <v>-2.1626055158743634E-2</v>
      </c>
      <c r="V10" s="748">
        <v>0.93639994367711621</v>
      </c>
      <c r="W10" s="670">
        <v>0.78222545247879693</v>
      </c>
      <c r="X10" s="428">
        <v>0</v>
      </c>
      <c r="Y10" s="429">
        <v>0</v>
      </c>
      <c r="Z10" s="749">
        <v>0</v>
      </c>
      <c r="AA10" s="442">
        <v>0</v>
      </c>
      <c r="AB10" s="669">
        <v>0</v>
      </c>
      <c r="AC10" s="670">
        <v>0</v>
      </c>
      <c r="AD10" s="428">
        <v>1463.05</v>
      </c>
      <c r="AE10" s="429">
        <v>1431.41</v>
      </c>
      <c r="AF10" s="749">
        <v>-31.639999999999873</v>
      </c>
      <c r="AG10" s="442">
        <v>-2.1626055158743634E-2</v>
      </c>
      <c r="AH10" s="669">
        <v>0.93639994367711621</v>
      </c>
      <c r="AI10" s="670">
        <v>0.78222545247879693</v>
      </c>
      <c r="AJ10" s="428">
        <v>11438.97</v>
      </c>
      <c r="AK10" s="750">
        <v>10081.25</v>
      </c>
      <c r="AL10" s="749">
        <v>-1357.7199999999993</v>
      </c>
      <c r="AM10" s="442">
        <v>-0.11869250465732487</v>
      </c>
      <c r="AN10" s="669">
        <v>0.12803311341889939</v>
      </c>
      <c r="AO10" s="670">
        <v>9.0379805415248649E-2</v>
      </c>
      <c r="AP10" s="428">
        <v>34.909999999999997</v>
      </c>
      <c r="AQ10" s="429">
        <v>255.11</v>
      </c>
      <c r="AR10" s="749">
        <v>220.20000000000002</v>
      </c>
      <c r="AS10" s="442">
        <v>6.3076482383271282</v>
      </c>
      <c r="AT10" s="669">
        <v>2.2343543989452257E-2</v>
      </c>
      <c r="AU10" s="670">
        <v>0.13941046603130192</v>
      </c>
      <c r="AV10" s="428">
        <v>37.700000000000003</v>
      </c>
      <c r="AW10" s="750">
        <v>-73.77</v>
      </c>
      <c r="AX10" s="749">
        <v>-111.47</v>
      </c>
      <c r="AY10" s="442">
        <v>-2.9567639257294429</v>
      </c>
      <c r="AZ10" s="669">
        <v>1.0799197937553711</v>
      </c>
      <c r="BA10" s="670">
        <v>-0.28916937791540903</v>
      </c>
      <c r="BB10" s="428">
        <v>72.61</v>
      </c>
      <c r="BC10" s="429">
        <v>181.34</v>
      </c>
      <c r="BD10" s="749">
        <v>108.73</v>
      </c>
      <c r="BE10" s="442">
        <v>1.4974521415782951</v>
      </c>
      <c r="BF10" s="669">
        <v>4.962919927548614E-2</v>
      </c>
      <c r="BG10" s="670">
        <v>0.12668627437282121</v>
      </c>
      <c r="BH10" s="428">
        <v>72.61</v>
      </c>
      <c r="BI10" s="429">
        <v>181.34</v>
      </c>
      <c r="BJ10" s="749">
        <v>108.73</v>
      </c>
      <c r="BK10" s="442">
        <v>1.4974521415782951</v>
      </c>
      <c r="BL10" s="669">
        <v>4.962919927548614E-2</v>
      </c>
      <c r="BM10" s="670">
        <v>0.12668627437282121</v>
      </c>
      <c r="BN10" s="428">
        <v>2278.8000000000002</v>
      </c>
      <c r="BO10" s="429">
        <v>2644.8</v>
      </c>
      <c r="BP10" s="749">
        <v>366</v>
      </c>
      <c r="BQ10" s="442">
        <v>0.16061084781463927</v>
      </c>
      <c r="BR10" s="669">
        <v>2.5505955418974609E-2</v>
      </c>
      <c r="BS10" s="751">
        <v>2.3710999068791035E-2</v>
      </c>
      <c r="BT10" s="428">
        <v>-2755.45</v>
      </c>
      <c r="BU10" s="750">
        <v>-4706.95</v>
      </c>
      <c r="BV10" s="749">
        <v>-1951.5</v>
      </c>
      <c r="BW10" s="442">
        <v>-0.70823277504581839</v>
      </c>
      <c r="BX10" s="669">
        <v>-1.8833601038925532</v>
      </c>
      <c r="BY10" s="670">
        <v>-3.2883310861318558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786">
        <v>2756.6</v>
      </c>
      <c r="CG10" s="1017">
        <v>2796.65</v>
      </c>
      <c r="CH10" s="749">
        <v>40.050000000000182</v>
      </c>
      <c r="CI10" s="442">
        <v>1.4528767322063478E-2</v>
      </c>
      <c r="CJ10" s="669">
        <v>1.8841461330781586</v>
      </c>
      <c r="CK10" s="670">
        <v>1.9537728533404126</v>
      </c>
      <c r="CL10" s="428">
        <v>2683.06</v>
      </c>
      <c r="CM10" s="429">
        <v>3079.43</v>
      </c>
      <c r="CN10" s="749">
        <v>396.36999999999989</v>
      </c>
      <c r="CO10" s="442">
        <v>0.14773057628230449</v>
      </c>
      <c r="CP10" s="669">
        <v>1.8338812754177916</v>
      </c>
      <c r="CQ10" s="670">
        <v>2.1513263146128638</v>
      </c>
      <c r="CR10" s="428">
        <v>653.07000000000005</v>
      </c>
      <c r="CS10" s="750">
        <v>339.59</v>
      </c>
      <c r="CT10" s="749">
        <v>-313.48000000000008</v>
      </c>
      <c r="CU10" s="442">
        <v>-0.48000979986831432</v>
      </c>
      <c r="CV10" s="669">
        <v>0.44637572195071945</v>
      </c>
      <c r="CW10" s="670">
        <v>0.23724160093893432</v>
      </c>
      <c r="CX10" s="428">
        <v>-1946.83</v>
      </c>
      <c r="CY10" s="750">
        <v>-258.63</v>
      </c>
      <c r="CZ10" s="749">
        <v>1688.1999999999998</v>
      </c>
      <c r="DA10" s="442">
        <v>0.86715326967429096</v>
      </c>
      <c r="DB10" s="669">
        <v>-2.1790310333650312E-2</v>
      </c>
      <c r="DC10" s="670">
        <v>-2.3186538449642413E-3</v>
      </c>
      <c r="DD10" s="849">
        <v>2.330665390793206</v>
      </c>
      <c r="DE10" s="848">
        <v>1.1806889710145938</v>
      </c>
    </row>
    <row r="11" spans="1:116" s="7" customFormat="1" ht="19.5" customHeight="1">
      <c r="A11" s="758" t="s">
        <v>290</v>
      </c>
      <c r="B11" s="428">
        <v>15709.29</v>
      </c>
      <c r="C11" s="429">
        <v>19531.150000000001</v>
      </c>
      <c r="D11" s="753">
        <v>3821.8600000000006</v>
      </c>
      <c r="E11" s="388">
        <v>0.2432866157541175</v>
      </c>
      <c r="F11" s="428">
        <v>23.17</v>
      </c>
      <c r="G11" s="750">
        <v>100.98</v>
      </c>
      <c r="H11" s="753">
        <v>77.81</v>
      </c>
      <c r="I11" s="404">
        <v>3.3582218385843761</v>
      </c>
      <c r="J11" s="743">
        <v>1.4749234370235701E-3</v>
      </c>
      <c r="K11" s="670">
        <v>5.1702024714366532E-3</v>
      </c>
      <c r="L11" s="428">
        <v>310.77</v>
      </c>
      <c r="M11" s="429">
        <v>510.69</v>
      </c>
      <c r="N11" s="753">
        <v>199.92000000000002</v>
      </c>
      <c r="O11" s="404">
        <v>0.64330533835312298</v>
      </c>
      <c r="P11" s="743">
        <v>13.412602503236943</v>
      </c>
      <c r="Q11" s="670">
        <v>5.0573380867498514</v>
      </c>
      <c r="R11" s="428">
        <v>-287.58999999999997</v>
      </c>
      <c r="S11" s="750">
        <v>-409.71</v>
      </c>
      <c r="T11" s="753">
        <v>-122.12</v>
      </c>
      <c r="U11" s="404">
        <v>-0.42463228902256689</v>
      </c>
      <c r="V11" s="743">
        <v>-12.412170910660334</v>
      </c>
      <c r="W11" s="670">
        <v>-4.0573380867498514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-287.58999999999997</v>
      </c>
      <c r="AE11" s="429">
        <v>-409.71</v>
      </c>
      <c r="AF11" s="753">
        <v>-122.12</v>
      </c>
      <c r="AG11" s="404">
        <v>-0.42463228902256689</v>
      </c>
      <c r="AH11" s="671">
        <v>-12.412170910660334</v>
      </c>
      <c r="AI11" s="670">
        <v>-4.0573380867498514</v>
      </c>
      <c r="AJ11" s="428">
        <v>238.71</v>
      </c>
      <c r="AK11" s="750">
        <v>14014.86</v>
      </c>
      <c r="AL11" s="753">
        <v>13776.150000000001</v>
      </c>
      <c r="AM11" s="404">
        <v>57.710820661053162</v>
      </c>
      <c r="AN11" s="671">
        <v>1.5195467140781028E-2</v>
      </c>
      <c r="AO11" s="670">
        <v>0.71756450593027032</v>
      </c>
      <c r="AP11" s="428">
        <v>0</v>
      </c>
      <c r="AQ11" s="429">
        <v>0</v>
      </c>
      <c r="AR11" s="753">
        <v>0</v>
      </c>
      <c r="AS11" s="404">
        <v>0</v>
      </c>
      <c r="AT11" s="671">
        <v>0</v>
      </c>
      <c r="AU11" s="670">
        <v>0</v>
      </c>
      <c r="AV11" s="428">
        <v>342.48</v>
      </c>
      <c r="AW11" s="750">
        <v>63.02</v>
      </c>
      <c r="AX11" s="753">
        <v>-279.46000000000004</v>
      </c>
      <c r="AY11" s="404">
        <v>-0.81598925484699847</v>
      </c>
      <c r="AZ11" s="671" t="s">
        <v>488</v>
      </c>
      <c r="BA11" s="670" t="s">
        <v>488</v>
      </c>
      <c r="BB11" s="428">
        <v>342.48</v>
      </c>
      <c r="BC11" s="429">
        <v>63.02</v>
      </c>
      <c r="BD11" s="753">
        <v>-279.46000000000004</v>
      </c>
      <c r="BE11" s="404">
        <v>-0.81598925484699847</v>
      </c>
      <c r="BF11" s="671" t="s">
        <v>488</v>
      </c>
      <c r="BG11" s="670" t="s">
        <v>488</v>
      </c>
      <c r="BH11" s="428">
        <v>342.48</v>
      </c>
      <c r="BI11" s="429">
        <v>63.02</v>
      </c>
      <c r="BJ11" s="753">
        <v>-279.46000000000004</v>
      </c>
      <c r="BK11" s="404">
        <v>-0.81598925484699847</v>
      </c>
      <c r="BL11" s="671" t="s">
        <v>488</v>
      </c>
      <c r="BM11" s="670" t="s">
        <v>488</v>
      </c>
      <c r="BN11" s="428">
        <v>23.93</v>
      </c>
      <c r="BO11" s="429">
        <v>43.81</v>
      </c>
      <c r="BP11" s="753">
        <v>19.880000000000003</v>
      </c>
      <c r="BQ11" s="404">
        <v>0.8307563727538656</v>
      </c>
      <c r="BR11" s="671">
        <v>1.5233024535163586E-3</v>
      </c>
      <c r="BS11" s="670">
        <v>2.2430834845874412E-3</v>
      </c>
      <c r="BT11" s="428">
        <v>-1867.36</v>
      </c>
      <c r="BU11" s="750">
        <v>-2411.4499999999998</v>
      </c>
      <c r="BV11" s="753">
        <v>-544.08999999999992</v>
      </c>
      <c r="BW11" s="404">
        <v>-0.29136856310513237</v>
      </c>
      <c r="BX11" s="671" t="s">
        <v>488</v>
      </c>
      <c r="BY11" s="670" t="s">
        <v>488</v>
      </c>
      <c r="BZ11" s="428">
        <v>-0.38</v>
      </c>
      <c r="CA11" s="429">
        <v>0</v>
      </c>
      <c r="CB11" s="753">
        <v>0.38</v>
      </c>
      <c r="CC11" s="404">
        <v>1</v>
      </c>
      <c r="CD11" s="671" t="s">
        <v>488</v>
      </c>
      <c r="CE11" s="670" t="s">
        <v>488</v>
      </c>
      <c r="CF11" s="786">
        <v>520.22</v>
      </c>
      <c r="CG11" s="1017">
        <v>150.16</v>
      </c>
      <c r="CH11" s="753">
        <v>-370.06000000000006</v>
      </c>
      <c r="CI11" s="404">
        <v>-0.71135288916227757</v>
      </c>
      <c r="CJ11" s="671" t="s">
        <v>488</v>
      </c>
      <c r="CK11" s="670" t="s">
        <v>488</v>
      </c>
      <c r="CL11" s="428">
        <v>1147.2</v>
      </c>
      <c r="CM11" s="429">
        <v>1047.5899999999999</v>
      </c>
      <c r="CN11" s="753">
        <v>-99.610000000000127</v>
      </c>
      <c r="CO11" s="404">
        <v>-8.682880055788017E-2</v>
      </c>
      <c r="CP11" s="671" t="s">
        <v>488</v>
      </c>
      <c r="CQ11" s="670" t="s">
        <v>488</v>
      </c>
      <c r="CR11" s="428">
        <v>-29.46</v>
      </c>
      <c r="CS11" s="750">
        <v>210.75</v>
      </c>
      <c r="CT11" s="753">
        <v>240.21</v>
      </c>
      <c r="CU11" s="404">
        <v>8.1537678207739308</v>
      </c>
      <c r="CV11" s="671" t="s">
        <v>488</v>
      </c>
      <c r="CW11" s="670" t="s">
        <v>488</v>
      </c>
      <c r="CX11" s="428">
        <v>-400.28</v>
      </c>
      <c r="CY11" s="750">
        <v>530.22</v>
      </c>
      <c r="CZ11" s="753">
        <v>930.5</v>
      </c>
      <c r="DA11" s="404">
        <v>2.3246227640651544</v>
      </c>
      <c r="DB11" s="671">
        <v>-2.5480464107544003E-2</v>
      </c>
      <c r="DC11" s="670">
        <v>2.7147402994703331E-2</v>
      </c>
      <c r="DD11" s="853">
        <v>-0.39184255363538373</v>
      </c>
      <c r="DE11" s="848">
        <v>2.2941348758878233</v>
      </c>
      <c r="DF11" s="907"/>
      <c r="DG11" s="907"/>
    </row>
    <row r="12" spans="1:116" s="7" customFormat="1" ht="19.5" customHeight="1">
      <c r="A12" s="758" t="s">
        <v>49</v>
      </c>
      <c r="B12" s="428">
        <v>15534.99</v>
      </c>
      <c r="C12" s="429">
        <v>17866</v>
      </c>
      <c r="D12" s="753">
        <v>2331.0100000000002</v>
      </c>
      <c r="E12" s="388">
        <v>0.15004901837722459</v>
      </c>
      <c r="F12" s="428">
        <v>380.93</v>
      </c>
      <c r="G12" s="750">
        <v>640.03</v>
      </c>
      <c r="H12" s="753">
        <v>259.09999999999997</v>
      </c>
      <c r="I12" s="404">
        <v>0.68017746042579996</v>
      </c>
      <c r="J12" s="743">
        <v>2.4520775359366181E-2</v>
      </c>
      <c r="K12" s="670">
        <v>3.5823911339975367E-2</v>
      </c>
      <c r="L12" s="428">
        <v>-232.02</v>
      </c>
      <c r="M12" s="429">
        <v>-17.760000000000002</v>
      </c>
      <c r="N12" s="753">
        <v>214.26000000000002</v>
      </c>
      <c r="O12" s="404">
        <v>0.9234548745797776</v>
      </c>
      <c r="P12" s="743">
        <v>-0.60908828393668124</v>
      </c>
      <c r="Q12" s="670">
        <v>-2.7748699279721265E-2</v>
      </c>
      <c r="R12" s="428">
        <v>612.94000000000005</v>
      </c>
      <c r="S12" s="750">
        <v>657.79</v>
      </c>
      <c r="T12" s="753">
        <v>44.849999999999909</v>
      </c>
      <c r="U12" s="404">
        <v>7.317192547394509E-2</v>
      </c>
      <c r="V12" s="743">
        <v>1.6090620323944034</v>
      </c>
      <c r="W12" s="670">
        <v>1.0277486992797213</v>
      </c>
      <c r="X12" s="428">
        <v>0</v>
      </c>
      <c r="Y12" s="429">
        <v>0</v>
      </c>
      <c r="Z12" s="753">
        <v>0</v>
      </c>
      <c r="AA12" s="404">
        <v>0</v>
      </c>
      <c r="AB12" s="671">
        <v>0</v>
      </c>
      <c r="AC12" s="670">
        <v>0</v>
      </c>
      <c r="AD12" s="428">
        <v>612.94000000000005</v>
      </c>
      <c r="AE12" s="429">
        <v>657.79</v>
      </c>
      <c r="AF12" s="753">
        <v>44.849999999999909</v>
      </c>
      <c r="AG12" s="404">
        <v>7.317192547394509E-2</v>
      </c>
      <c r="AH12" s="671">
        <v>1.6090620323944034</v>
      </c>
      <c r="AI12" s="670">
        <v>1.0277486992797213</v>
      </c>
      <c r="AJ12" s="428">
        <v>101.67</v>
      </c>
      <c r="AK12" s="750">
        <v>2796.61</v>
      </c>
      <c r="AL12" s="753">
        <v>2694.94</v>
      </c>
      <c r="AM12" s="404">
        <v>26.506737484016917</v>
      </c>
      <c r="AN12" s="671">
        <v>6.5445809749475215E-3</v>
      </c>
      <c r="AO12" s="670">
        <v>0.15653251987014441</v>
      </c>
      <c r="AP12" s="428">
        <v>0</v>
      </c>
      <c r="AQ12" s="429">
        <v>7.0000000000000007E-2</v>
      </c>
      <c r="AR12" s="753">
        <v>7.0000000000000007E-2</v>
      </c>
      <c r="AS12" s="404" t="s">
        <v>490</v>
      </c>
      <c r="AT12" s="671">
        <v>0</v>
      </c>
      <c r="AU12" s="670">
        <v>1.0936987328718968E-4</v>
      </c>
      <c r="AV12" s="428">
        <v>0</v>
      </c>
      <c r="AW12" s="750">
        <v>-1.3</v>
      </c>
      <c r="AX12" s="753">
        <v>-1.3</v>
      </c>
      <c r="AY12" s="404" t="s">
        <v>490</v>
      </c>
      <c r="AZ12" s="671" t="s">
        <v>488</v>
      </c>
      <c r="BA12" s="670">
        <v>-18.571428571428569</v>
      </c>
      <c r="BB12" s="428">
        <v>0</v>
      </c>
      <c r="BC12" s="429">
        <v>-1.23</v>
      </c>
      <c r="BD12" s="753">
        <v>-1.23</v>
      </c>
      <c r="BE12" s="404" t="s">
        <v>490</v>
      </c>
      <c r="BF12" s="671">
        <v>0</v>
      </c>
      <c r="BG12" s="670">
        <v>-1.8698976877118839E-3</v>
      </c>
      <c r="BH12" s="428">
        <v>0</v>
      </c>
      <c r="BI12" s="429">
        <v>-1.23</v>
      </c>
      <c r="BJ12" s="753">
        <v>-1.23</v>
      </c>
      <c r="BK12" s="404" t="s">
        <v>490</v>
      </c>
      <c r="BL12" s="671">
        <v>0</v>
      </c>
      <c r="BM12" s="670">
        <v>-1.8698976877118839E-3</v>
      </c>
      <c r="BN12" s="428">
        <v>240.61</v>
      </c>
      <c r="BO12" s="429">
        <v>203.67</v>
      </c>
      <c r="BP12" s="753">
        <v>-36.940000000000026</v>
      </c>
      <c r="BQ12" s="404">
        <v>-0.15352645359710745</v>
      </c>
      <c r="BR12" s="671">
        <v>1.5488262303355201E-2</v>
      </c>
      <c r="BS12" s="670">
        <v>1.1399865666629351E-2</v>
      </c>
      <c r="BT12" s="428">
        <v>-996.39</v>
      </c>
      <c r="BU12" s="750">
        <v>-1183.4100000000001</v>
      </c>
      <c r="BV12" s="753">
        <v>-187.0200000000001</v>
      </c>
      <c r="BW12" s="404">
        <v>-0.1876975882937405</v>
      </c>
      <c r="BX12" s="671">
        <v>-1.6255914118837078</v>
      </c>
      <c r="BY12" s="670">
        <v>-1.7990696118822118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786">
        <v>388.78</v>
      </c>
      <c r="CG12" s="1017">
        <v>379.84</v>
      </c>
      <c r="CH12" s="753">
        <v>-8.9399999999999977</v>
      </c>
      <c r="CI12" s="404">
        <v>-2.2995010031380211E-2</v>
      </c>
      <c r="CJ12" s="671">
        <v>0.63428720592553911</v>
      </c>
      <c r="CK12" s="670">
        <v>0.57744872983779016</v>
      </c>
      <c r="CL12" s="428">
        <v>518.41</v>
      </c>
      <c r="CM12" s="429">
        <v>647.09</v>
      </c>
      <c r="CN12" s="753">
        <v>128.68000000000006</v>
      </c>
      <c r="CO12" s="404">
        <v>0.24822052043749171</v>
      </c>
      <c r="CP12" s="671">
        <v>0.8457760955395307</v>
      </c>
      <c r="CQ12" s="670">
        <v>0.98373341035892925</v>
      </c>
      <c r="CR12" s="428">
        <v>19.510000000000002</v>
      </c>
      <c r="CS12" s="750">
        <v>-21.09</v>
      </c>
      <c r="CT12" s="753">
        <v>-40.6</v>
      </c>
      <c r="CU12" s="404">
        <v>-2.0809841107124551</v>
      </c>
      <c r="CV12" s="671">
        <v>3.1830195451430808E-2</v>
      </c>
      <c r="CW12" s="670">
        <v>-3.2061904255157425E-2</v>
      </c>
      <c r="CX12" s="428">
        <v>682.63</v>
      </c>
      <c r="CY12" s="750">
        <v>836.6</v>
      </c>
      <c r="CZ12" s="753">
        <v>153.97000000000003</v>
      </c>
      <c r="DA12" s="404">
        <v>0.22555410691003916</v>
      </c>
      <c r="DB12" s="671">
        <v>4.3941450879595029E-2</v>
      </c>
      <c r="DC12" s="670">
        <v>4.6826374118437257E-2</v>
      </c>
      <c r="DD12" s="853">
        <v>-0.11369791496720721</v>
      </c>
      <c r="DE12" s="848">
        <v>-0.27183447604858696</v>
      </c>
    </row>
    <row r="13" spans="1:116" s="7" customFormat="1" ht="19.5" customHeight="1">
      <c r="A13" s="758" t="s">
        <v>272</v>
      </c>
      <c r="B13" s="428">
        <v>17040.79</v>
      </c>
      <c r="C13" s="429">
        <v>15396.42</v>
      </c>
      <c r="D13" s="753">
        <v>-1644.3700000000008</v>
      </c>
      <c r="E13" s="388">
        <v>-9.6496113149683829E-2</v>
      </c>
      <c r="F13" s="428">
        <v>1914.3</v>
      </c>
      <c r="G13" s="750">
        <v>745.6</v>
      </c>
      <c r="H13" s="753">
        <v>-1168.6999999999998</v>
      </c>
      <c r="I13" s="404">
        <v>-0.61051036932560199</v>
      </c>
      <c r="J13" s="743">
        <v>0.11233634121422774</v>
      </c>
      <c r="K13" s="670">
        <v>4.8426842084068895E-2</v>
      </c>
      <c r="L13" s="428">
        <v>1340.48</v>
      </c>
      <c r="M13" s="429">
        <v>-2279.02</v>
      </c>
      <c r="N13" s="753">
        <v>-3619.5</v>
      </c>
      <c r="O13" s="404">
        <v>-2.7001521842921936</v>
      </c>
      <c r="P13" s="743">
        <v>0.70024552055581679</v>
      </c>
      <c r="Q13" s="670">
        <v>-3.0566255364806865</v>
      </c>
      <c r="R13" s="428">
        <v>573.82000000000005</v>
      </c>
      <c r="S13" s="750">
        <v>3024.61</v>
      </c>
      <c r="T13" s="753">
        <v>2450.79</v>
      </c>
      <c r="U13" s="404">
        <v>4.2710083301383701</v>
      </c>
      <c r="V13" s="743">
        <v>0.29975447944418326</v>
      </c>
      <c r="W13" s="670">
        <v>4.0566121244635189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573.82000000000005</v>
      </c>
      <c r="AE13" s="429">
        <v>3024.61</v>
      </c>
      <c r="AF13" s="753">
        <v>2450.79</v>
      </c>
      <c r="AG13" s="404">
        <v>4.2710083301383701</v>
      </c>
      <c r="AH13" s="671">
        <v>0.29975447944418326</v>
      </c>
      <c r="AI13" s="670">
        <v>4.0566121244635189</v>
      </c>
      <c r="AJ13" s="428">
        <v>3435.19</v>
      </c>
      <c r="AK13" s="750">
        <v>2113.4299999999998</v>
      </c>
      <c r="AL13" s="753">
        <v>-1321.7600000000002</v>
      </c>
      <c r="AM13" s="404">
        <v>-0.38477056582023123</v>
      </c>
      <c r="AN13" s="671">
        <v>0.20158631143274461</v>
      </c>
      <c r="AO13" s="670">
        <v>0.13726762455168148</v>
      </c>
      <c r="AP13" s="428">
        <v>473.16</v>
      </c>
      <c r="AQ13" s="429">
        <v>-1034.22</v>
      </c>
      <c r="AR13" s="753">
        <v>-1507.38</v>
      </c>
      <c r="AS13" s="404">
        <v>-3.1857722546284557</v>
      </c>
      <c r="AT13" s="671">
        <v>0.2471712897664943</v>
      </c>
      <c r="AU13" s="670">
        <v>-1.3870976394849786</v>
      </c>
      <c r="AV13" s="428">
        <v>-15.08</v>
      </c>
      <c r="AW13" s="750">
        <v>833.62</v>
      </c>
      <c r="AX13" s="753">
        <v>848.7</v>
      </c>
      <c r="AY13" s="404">
        <v>56.279840848806366</v>
      </c>
      <c r="AZ13" s="671">
        <v>-3.1870825936258347E-2</v>
      </c>
      <c r="BA13" s="670" t="s">
        <v>488</v>
      </c>
      <c r="BB13" s="428">
        <v>458.08</v>
      </c>
      <c r="BC13" s="429">
        <v>-200.6</v>
      </c>
      <c r="BD13" s="753">
        <v>-658.68</v>
      </c>
      <c r="BE13" s="404">
        <v>-1.4379147747118406</v>
      </c>
      <c r="BF13" s="671">
        <v>0.79829911819037314</v>
      </c>
      <c r="BG13" s="670">
        <v>-6.6322600269125606E-2</v>
      </c>
      <c r="BH13" s="428">
        <v>257.55</v>
      </c>
      <c r="BI13" s="429">
        <v>-208.1</v>
      </c>
      <c r="BJ13" s="753">
        <v>-465.65</v>
      </c>
      <c r="BK13" s="404">
        <v>-1.8079984469035137</v>
      </c>
      <c r="BL13" s="671">
        <v>0.44883412916942594</v>
      </c>
      <c r="BM13" s="670">
        <v>-6.8802258803614347E-2</v>
      </c>
      <c r="BN13" s="428">
        <v>707.44</v>
      </c>
      <c r="BO13" s="429">
        <v>599.17999999999995</v>
      </c>
      <c r="BP13" s="753">
        <v>-108.2600000000001</v>
      </c>
      <c r="BQ13" s="404">
        <v>-0.15303064570847011</v>
      </c>
      <c r="BR13" s="671">
        <v>4.1514507249957311E-2</v>
      </c>
      <c r="BS13" s="670">
        <v>3.8916839109351391E-2</v>
      </c>
      <c r="BT13" s="428">
        <v>-563.25</v>
      </c>
      <c r="BU13" s="750">
        <v>-181.66</v>
      </c>
      <c r="BV13" s="753">
        <v>381.59000000000003</v>
      </c>
      <c r="BW13" s="404">
        <v>0.6774789169995562</v>
      </c>
      <c r="BX13" s="671">
        <v>-0.98157958941828438</v>
      </c>
      <c r="BY13" s="670">
        <v>-6.0060635916696692E-2</v>
      </c>
      <c r="BZ13" s="428">
        <v>0</v>
      </c>
      <c r="CA13" s="429">
        <v>-8.15</v>
      </c>
      <c r="CB13" s="753">
        <v>-8.15</v>
      </c>
      <c r="CC13" s="404" t="s">
        <v>490</v>
      </c>
      <c r="CD13" s="671">
        <v>0</v>
      </c>
      <c r="CE13" s="670">
        <v>-2.6945622741444352E-3</v>
      </c>
      <c r="CF13" s="786">
        <v>424.69</v>
      </c>
      <c r="CG13" s="1017">
        <v>835.91</v>
      </c>
      <c r="CH13" s="753">
        <v>411.21999999999997</v>
      </c>
      <c r="CI13" s="404">
        <v>0.96828274741576204</v>
      </c>
      <c r="CJ13" s="671">
        <v>0.74011013906800038</v>
      </c>
      <c r="CK13" s="670">
        <v>0.27636951540859811</v>
      </c>
      <c r="CL13" s="428">
        <v>1258.26</v>
      </c>
      <c r="CM13" s="429">
        <v>778.88</v>
      </c>
      <c r="CN13" s="753">
        <v>-479.38</v>
      </c>
      <c r="CO13" s="404">
        <v>-0.38098644159394718</v>
      </c>
      <c r="CP13" s="671">
        <v>2.192778223136175</v>
      </c>
      <c r="CQ13" s="670">
        <v>0.2575141919123457</v>
      </c>
      <c r="CR13" s="428">
        <v>-36.51</v>
      </c>
      <c r="CS13" s="750">
        <v>499.17</v>
      </c>
      <c r="CT13" s="753">
        <v>535.68000000000006</v>
      </c>
      <c r="CU13" s="404">
        <v>14.672144617912902</v>
      </c>
      <c r="CV13" s="671">
        <v>-6.3626224251507435E-2</v>
      </c>
      <c r="CW13" s="670">
        <v>0.16503615342143285</v>
      </c>
      <c r="CX13" s="428">
        <v>-766.92</v>
      </c>
      <c r="CY13" s="750">
        <v>1308.58</v>
      </c>
      <c r="CZ13" s="753">
        <v>2075.5</v>
      </c>
      <c r="DA13" s="404">
        <v>2.7062796641109896</v>
      </c>
      <c r="DB13" s="671">
        <v>-4.500495575615919E-2</v>
      </c>
      <c r="DC13" s="670">
        <v>8.4992485266055351E-2</v>
      </c>
      <c r="DD13" s="853">
        <v>2.3364992506360878</v>
      </c>
      <c r="DE13" s="848">
        <v>0.5673590975365419</v>
      </c>
      <c r="DF13" s="874"/>
      <c r="DG13" s="907"/>
    </row>
    <row r="14" spans="1:116" s="7" customFormat="1" ht="19.5" customHeight="1">
      <c r="A14" s="758" t="s">
        <v>483</v>
      </c>
      <c r="B14" s="428">
        <v>10514.94</v>
      </c>
      <c r="C14" s="429">
        <v>8592.43</v>
      </c>
      <c r="D14" s="753">
        <v>-1922.5100000000002</v>
      </c>
      <c r="E14" s="388">
        <v>-0.1828360409094108</v>
      </c>
      <c r="F14" s="428">
        <v>753.06</v>
      </c>
      <c r="G14" s="750">
        <v>673.83</v>
      </c>
      <c r="H14" s="753">
        <v>-79.229999999999905</v>
      </c>
      <c r="I14" s="404">
        <v>-0.10521074018006521</v>
      </c>
      <c r="J14" s="743">
        <v>7.1618097678160783E-2</v>
      </c>
      <c r="K14" s="670">
        <v>7.8421354610977337E-2</v>
      </c>
      <c r="L14" s="428">
        <v>491.31</v>
      </c>
      <c r="M14" s="429">
        <v>-61.82</v>
      </c>
      <c r="N14" s="753">
        <v>-553.13</v>
      </c>
      <c r="O14" s="404">
        <v>-1.1258268710182979</v>
      </c>
      <c r="P14" s="743">
        <v>0.65241813401322613</v>
      </c>
      <c r="Q14" s="670">
        <v>-9.174420847988364E-2</v>
      </c>
      <c r="R14" s="428">
        <v>261.75</v>
      </c>
      <c r="S14" s="750">
        <v>735.65</v>
      </c>
      <c r="T14" s="753">
        <v>473.9</v>
      </c>
      <c r="U14" s="404">
        <v>1.8105062082139445</v>
      </c>
      <c r="V14" s="743">
        <v>0.34758186598677399</v>
      </c>
      <c r="W14" s="670">
        <v>1.0917442084798836</v>
      </c>
      <c r="X14" s="428">
        <v>0</v>
      </c>
      <c r="Y14" s="429">
        <v>0</v>
      </c>
      <c r="Z14" s="753">
        <v>0</v>
      </c>
      <c r="AA14" s="404">
        <v>0</v>
      </c>
      <c r="AB14" s="671">
        <v>0</v>
      </c>
      <c r="AC14" s="670">
        <v>0</v>
      </c>
      <c r="AD14" s="428">
        <v>261.75</v>
      </c>
      <c r="AE14" s="429">
        <v>735.65</v>
      </c>
      <c r="AF14" s="753">
        <v>473.9</v>
      </c>
      <c r="AG14" s="404">
        <v>1.8105062082139445</v>
      </c>
      <c r="AH14" s="671">
        <v>0.34758186598677399</v>
      </c>
      <c r="AI14" s="670">
        <v>1.0917442084798836</v>
      </c>
      <c r="AJ14" s="428">
        <v>1267.94</v>
      </c>
      <c r="AK14" s="750">
        <v>838.82</v>
      </c>
      <c r="AL14" s="753">
        <v>-429.12</v>
      </c>
      <c r="AM14" s="404">
        <v>-0.33843872738457653</v>
      </c>
      <c r="AN14" s="671">
        <v>0.12058461579428889</v>
      </c>
      <c r="AO14" s="670">
        <v>9.7623140368906125E-2</v>
      </c>
      <c r="AP14" s="428">
        <v>1.88</v>
      </c>
      <c r="AQ14" s="429">
        <v>9.1199999999999992</v>
      </c>
      <c r="AR14" s="753">
        <v>7.2399999999999993</v>
      </c>
      <c r="AS14" s="404">
        <v>3.8510638297872339</v>
      </c>
      <c r="AT14" s="671">
        <v>2.4964810240883863E-3</v>
      </c>
      <c r="AU14" s="670">
        <v>1.3534571034237121E-2</v>
      </c>
      <c r="AV14" s="428">
        <v>39.47</v>
      </c>
      <c r="AW14" s="750">
        <v>-12.24</v>
      </c>
      <c r="AX14" s="753">
        <v>-51.71</v>
      </c>
      <c r="AY14" s="404">
        <v>-1.3101089435013935</v>
      </c>
      <c r="AZ14" s="671">
        <v>20.99468085106383</v>
      </c>
      <c r="BA14" s="670">
        <v>-1.3421052631578949</v>
      </c>
      <c r="BB14" s="428">
        <v>41.35</v>
      </c>
      <c r="BC14" s="429">
        <v>-3.12</v>
      </c>
      <c r="BD14" s="753">
        <v>-44.47</v>
      </c>
      <c r="BE14" s="404">
        <v>-1.0754534461910519</v>
      </c>
      <c r="BF14" s="671">
        <v>0.15797516714422158</v>
      </c>
      <c r="BG14" s="670">
        <v>-4.2411472847141982E-3</v>
      </c>
      <c r="BH14" s="428">
        <v>41.35</v>
      </c>
      <c r="BI14" s="429">
        <v>-3.12</v>
      </c>
      <c r="BJ14" s="753">
        <v>-44.47</v>
      </c>
      <c r="BK14" s="404">
        <v>-1.0754534461910519</v>
      </c>
      <c r="BL14" s="671">
        <v>0.15797516714422158</v>
      </c>
      <c r="BM14" s="670">
        <v>-4.2411472847141982E-3</v>
      </c>
      <c r="BN14" s="428">
        <v>915.57</v>
      </c>
      <c r="BO14" s="429">
        <v>296.64999999999998</v>
      </c>
      <c r="BP14" s="753">
        <v>-618.92000000000007</v>
      </c>
      <c r="BQ14" s="404">
        <v>-0.67599418941206024</v>
      </c>
      <c r="BR14" s="671">
        <v>8.7073250061341298E-2</v>
      </c>
      <c r="BS14" s="670">
        <v>3.4524575702100567E-2</v>
      </c>
      <c r="BT14" s="428">
        <v>-320.93</v>
      </c>
      <c r="BU14" s="750">
        <v>-424.49</v>
      </c>
      <c r="BV14" s="753">
        <v>-103.56</v>
      </c>
      <c r="BW14" s="404">
        <v>-0.3226871903530365</v>
      </c>
      <c r="BX14" s="671">
        <v>-1.2260936007640879</v>
      </c>
      <c r="BY14" s="670">
        <v>-0.57702711887446478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786">
        <v>377.96</v>
      </c>
      <c r="CG14" s="1017">
        <v>109.61</v>
      </c>
      <c r="CH14" s="753">
        <v>-268.34999999999997</v>
      </c>
      <c r="CI14" s="404">
        <v>-0.70999576674780396</v>
      </c>
      <c r="CJ14" s="671">
        <v>1.4439732569245463</v>
      </c>
      <c r="CK14" s="670">
        <v>0.14899748521715489</v>
      </c>
      <c r="CL14" s="428">
        <v>931.49</v>
      </c>
      <c r="CM14" s="429">
        <v>539.04999999999995</v>
      </c>
      <c r="CN14" s="753">
        <v>-392.44000000000005</v>
      </c>
      <c r="CO14" s="404">
        <v>-0.42130350298983354</v>
      </c>
      <c r="CP14" s="671">
        <v>3.5587010506208214</v>
      </c>
      <c r="CQ14" s="670">
        <v>0.73275334737986808</v>
      </c>
      <c r="CR14" s="428">
        <v>199.84</v>
      </c>
      <c r="CS14" s="750">
        <v>4.4000000000000004</v>
      </c>
      <c r="CT14" s="753">
        <v>-195.44</v>
      </c>
      <c r="CU14" s="404">
        <v>-0.97798238590872699</v>
      </c>
      <c r="CV14" s="671">
        <v>0.76347659980897808</v>
      </c>
      <c r="CW14" s="670">
        <v>5.9811051451097675E-3</v>
      </c>
      <c r="CX14" s="428">
        <v>-967.96</v>
      </c>
      <c r="CY14" s="750">
        <v>510.2</v>
      </c>
      <c r="CZ14" s="753">
        <v>1478.16</v>
      </c>
      <c r="DA14" s="404">
        <v>1.5270878961940577</v>
      </c>
      <c r="DB14" s="671">
        <v>-9.205568457832379E-2</v>
      </c>
      <c r="DC14" s="670">
        <v>5.9377847710135545E-2</v>
      </c>
      <c r="DD14" s="853">
        <v>4.6980324737344796</v>
      </c>
      <c r="DE14" s="848">
        <v>0.30646367158295384</v>
      </c>
      <c r="DF14" s="874"/>
      <c r="DG14" s="907"/>
    </row>
    <row r="15" spans="1:116" s="7" customFormat="1" ht="19.5" customHeight="1">
      <c r="A15" s="758" t="s">
        <v>24</v>
      </c>
      <c r="B15" s="428">
        <v>1553.02</v>
      </c>
      <c r="C15" s="429">
        <v>1789.33</v>
      </c>
      <c r="D15" s="753">
        <v>236.30999999999995</v>
      </c>
      <c r="E15" s="388">
        <v>0.15216159482814126</v>
      </c>
      <c r="F15" s="428">
        <v>-33.54</v>
      </c>
      <c r="G15" s="750">
        <v>35.450000000000003</v>
      </c>
      <c r="H15" s="753">
        <v>68.990000000000009</v>
      </c>
      <c r="I15" s="404">
        <v>2.0569469290399525</v>
      </c>
      <c r="J15" s="743">
        <v>-2.1596631080089117E-2</v>
      </c>
      <c r="K15" s="670">
        <v>1.9811884895463667E-2</v>
      </c>
      <c r="L15" s="428">
        <v>0</v>
      </c>
      <c r="M15" s="429">
        <v>4.63</v>
      </c>
      <c r="N15" s="753">
        <v>4.63</v>
      </c>
      <c r="O15" s="404" t="s">
        <v>490</v>
      </c>
      <c r="P15" s="743" t="s">
        <v>488</v>
      </c>
      <c r="Q15" s="670">
        <v>0.13060648801128349</v>
      </c>
      <c r="R15" s="428">
        <v>-33.54</v>
      </c>
      <c r="S15" s="750">
        <v>30.82</v>
      </c>
      <c r="T15" s="753">
        <v>64.36</v>
      </c>
      <c r="U15" s="404">
        <v>1.9189028026237329</v>
      </c>
      <c r="V15" s="743" t="s">
        <v>488</v>
      </c>
      <c r="W15" s="670">
        <v>0.86939351198871639</v>
      </c>
      <c r="X15" s="428">
        <v>0</v>
      </c>
      <c r="Y15" s="429">
        <v>0</v>
      </c>
      <c r="Z15" s="753">
        <v>0</v>
      </c>
      <c r="AA15" s="404">
        <v>0</v>
      </c>
      <c r="AB15" s="671" t="s">
        <v>488</v>
      </c>
      <c r="AC15" s="670">
        <v>0</v>
      </c>
      <c r="AD15" s="428">
        <v>-33.54</v>
      </c>
      <c r="AE15" s="429">
        <v>30.82</v>
      </c>
      <c r="AF15" s="753">
        <v>64.36</v>
      </c>
      <c r="AG15" s="404">
        <v>1.9189028026237329</v>
      </c>
      <c r="AH15" s="671" t="s">
        <v>488</v>
      </c>
      <c r="AI15" s="670">
        <v>0.86939351198871639</v>
      </c>
      <c r="AJ15" s="428">
        <v>0</v>
      </c>
      <c r="AK15" s="750">
        <v>0</v>
      </c>
      <c r="AL15" s="753">
        <v>0</v>
      </c>
      <c r="AM15" s="404">
        <v>0</v>
      </c>
      <c r="AN15" s="671">
        <v>0</v>
      </c>
      <c r="AO15" s="670">
        <v>0</v>
      </c>
      <c r="AP15" s="428">
        <v>0</v>
      </c>
      <c r="AQ15" s="429">
        <v>0</v>
      </c>
      <c r="AR15" s="753">
        <v>0</v>
      </c>
      <c r="AS15" s="404">
        <v>0</v>
      </c>
      <c r="AT15" s="671" t="s">
        <v>488</v>
      </c>
      <c r="AU15" s="670">
        <v>0</v>
      </c>
      <c r="AV15" s="428">
        <v>0</v>
      </c>
      <c r="AW15" s="750">
        <v>0</v>
      </c>
      <c r="AX15" s="753">
        <v>0</v>
      </c>
      <c r="AY15" s="404">
        <v>0</v>
      </c>
      <c r="AZ15" s="671" t="s">
        <v>488</v>
      </c>
      <c r="BA15" s="670" t="s">
        <v>488</v>
      </c>
      <c r="BB15" s="428">
        <v>0</v>
      </c>
      <c r="BC15" s="429">
        <v>0</v>
      </c>
      <c r="BD15" s="753">
        <v>0</v>
      </c>
      <c r="BE15" s="404">
        <v>0</v>
      </c>
      <c r="BF15" s="671" t="s">
        <v>488</v>
      </c>
      <c r="BG15" s="670">
        <v>0</v>
      </c>
      <c r="BH15" s="428">
        <v>0</v>
      </c>
      <c r="BI15" s="429">
        <v>0</v>
      </c>
      <c r="BJ15" s="753">
        <v>0</v>
      </c>
      <c r="BK15" s="404">
        <v>0</v>
      </c>
      <c r="BL15" s="671" t="s">
        <v>488</v>
      </c>
      <c r="BM15" s="670">
        <v>0</v>
      </c>
      <c r="BN15" s="428">
        <v>16.420000000000002</v>
      </c>
      <c r="BO15" s="429">
        <v>4.45</v>
      </c>
      <c r="BP15" s="753">
        <v>-11.970000000000002</v>
      </c>
      <c r="BQ15" s="404">
        <v>-0.72898903775883073</v>
      </c>
      <c r="BR15" s="671">
        <v>1.057294819126605E-2</v>
      </c>
      <c r="BS15" s="670">
        <v>2.4869643944940285E-3</v>
      </c>
      <c r="BT15" s="428">
        <v>-190</v>
      </c>
      <c r="BU15" s="750">
        <v>-292.45</v>
      </c>
      <c r="BV15" s="753">
        <v>-102.44999999999999</v>
      </c>
      <c r="BW15" s="404">
        <v>-0.53921052631578936</v>
      </c>
      <c r="BX15" s="671" t="s">
        <v>488</v>
      </c>
      <c r="BY15" s="670">
        <v>-9.4889682024659301</v>
      </c>
      <c r="BZ15" s="428">
        <v>0</v>
      </c>
      <c r="CA15" s="429">
        <v>-0.1</v>
      </c>
      <c r="CB15" s="753">
        <v>-0.1</v>
      </c>
      <c r="CC15" s="404" t="s">
        <v>490</v>
      </c>
      <c r="CD15" s="671" t="s">
        <v>488</v>
      </c>
      <c r="CE15" s="670">
        <v>-3.2446463335496431E-3</v>
      </c>
      <c r="CF15" s="786">
        <v>89.7</v>
      </c>
      <c r="CG15" s="1017">
        <v>106.52</v>
      </c>
      <c r="CH15" s="753">
        <v>16.819999999999993</v>
      </c>
      <c r="CI15" s="404">
        <v>0.18751393534002223</v>
      </c>
      <c r="CJ15" s="671" t="s">
        <v>488</v>
      </c>
      <c r="CK15" s="670">
        <v>3.4561972744970797</v>
      </c>
      <c r="CL15" s="428">
        <v>110.2</v>
      </c>
      <c r="CM15" s="429">
        <v>405.86</v>
      </c>
      <c r="CN15" s="753">
        <v>295.66000000000003</v>
      </c>
      <c r="CO15" s="404">
        <v>2.6829401088929221</v>
      </c>
      <c r="CP15" s="671" t="s">
        <v>488</v>
      </c>
      <c r="CQ15" s="670">
        <v>13.168721609344582</v>
      </c>
      <c r="CR15" s="428">
        <v>0.85</v>
      </c>
      <c r="CS15" s="750">
        <v>8.49</v>
      </c>
      <c r="CT15" s="753">
        <v>7.6400000000000006</v>
      </c>
      <c r="CU15" s="404">
        <v>8.9882352941176471</v>
      </c>
      <c r="CV15" s="671" t="s">
        <v>488</v>
      </c>
      <c r="CW15" s="670">
        <v>0.27547047371836469</v>
      </c>
      <c r="CX15" s="428">
        <v>-44.28</v>
      </c>
      <c r="CY15" s="750">
        <v>-197.49</v>
      </c>
      <c r="CZ15" s="753">
        <v>-153.21</v>
      </c>
      <c r="DA15" s="404">
        <v>-3.4600271002710028</v>
      </c>
      <c r="DB15" s="671">
        <v>-2.8512189154035365E-2</v>
      </c>
      <c r="DC15" s="670">
        <v>-0.11037092095924174</v>
      </c>
      <c r="DD15" s="853">
        <v>-0.32051282051282054</v>
      </c>
      <c r="DE15" s="848">
        <v>7.40785204412719</v>
      </c>
      <c r="DF15" s="909"/>
    </row>
    <row r="16" spans="1:116" s="7" customFormat="1" ht="19.5" customHeight="1">
      <c r="A16" s="758" t="s">
        <v>507</v>
      </c>
      <c r="B16" s="428">
        <v>284.99</v>
      </c>
      <c r="C16" s="429">
        <v>337.25</v>
      </c>
      <c r="D16" s="753">
        <v>52.259999999999991</v>
      </c>
      <c r="E16" s="388">
        <v>0.1833748552580792</v>
      </c>
      <c r="F16" s="428">
        <v>170.42</v>
      </c>
      <c r="G16" s="750">
        <v>60.8</v>
      </c>
      <c r="H16" s="753">
        <v>-109.61999999999999</v>
      </c>
      <c r="I16" s="404">
        <v>-0.64323436216406527</v>
      </c>
      <c r="J16" s="743">
        <v>0.59798589424190318</v>
      </c>
      <c r="K16" s="670">
        <v>0.18028169014084505</v>
      </c>
      <c r="L16" s="428">
        <v>71.239999999999995</v>
      </c>
      <c r="M16" s="429">
        <v>25.65</v>
      </c>
      <c r="N16" s="753">
        <v>-45.589999999999996</v>
      </c>
      <c r="O16" s="404">
        <v>-0.63994946659180241</v>
      </c>
      <c r="P16" s="743">
        <v>0.41802605328013143</v>
      </c>
      <c r="Q16" s="670">
        <v>0.421875</v>
      </c>
      <c r="R16" s="428">
        <v>99.18</v>
      </c>
      <c r="S16" s="750">
        <v>35.15</v>
      </c>
      <c r="T16" s="753">
        <v>-64.03</v>
      </c>
      <c r="U16" s="404">
        <v>-0.64559386973180077</v>
      </c>
      <c r="V16" s="743">
        <v>0.58197394671986868</v>
      </c>
      <c r="W16" s="670">
        <v>0.578125</v>
      </c>
      <c r="X16" s="428">
        <v>94.06</v>
      </c>
      <c r="Y16" s="429">
        <v>19.5</v>
      </c>
      <c r="Z16" s="753">
        <v>-74.56</v>
      </c>
      <c r="AA16" s="404">
        <v>-0.79268551988092706</v>
      </c>
      <c r="AB16" s="671">
        <v>0.5519305245863162</v>
      </c>
      <c r="AC16" s="670">
        <v>0.32072368421052633</v>
      </c>
      <c r="AD16" s="428">
        <v>5.12</v>
      </c>
      <c r="AE16" s="429">
        <v>15.65</v>
      </c>
      <c r="AF16" s="753">
        <v>10.530000000000001</v>
      </c>
      <c r="AG16" s="404">
        <v>2.056640625</v>
      </c>
      <c r="AH16" s="671">
        <v>3.0043422133552402E-2</v>
      </c>
      <c r="AI16" s="670">
        <v>0.25740131578947373</v>
      </c>
      <c r="AJ16" s="428">
        <v>122.4</v>
      </c>
      <c r="AK16" s="750">
        <v>0</v>
      </c>
      <c r="AL16" s="753">
        <v>-122.4</v>
      </c>
      <c r="AM16" s="404">
        <v>-1</v>
      </c>
      <c r="AN16" s="671">
        <v>0.4294887539913681</v>
      </c>
      <c r="AO16" s="670">
        <v>0</v>
      </c>
      <c r="AP16" s="428">
        <v>0</v>
      </c>
      <c r="AQ16" s="429">
        <v>0</v>
      </c>
      <c r="AR16" s="753">
        <v>0</v>
      </c>
      <c r="AS16" s="404">
        <v>0</v>
      </c>
      <c r="AT16" s="671">
        <v>0</v>
      </c>
      <c r="AU16" s="670">
        <v>0</v>
      </c>
      <c r="AV16" s="428">
        <v>-0.35</v>
      </c>
      <c r="AW16" s="750">
        <v>0</v>
      </c>
      <c r="AX16" s="753">
        <v>0.35</v>
      </c>
      <c r="AY16" s="404">
        <v>1</v>
      </c>
      <c r="AZ16" s="671" t="s">
        <v>488</v>
      </c>
      <c r="BA16" s="670" t="s">
        <v>488</v>
      </c>
      <c r="BB16" s="428">
        <v>-0.35</v>
      </c>
      <c r="BC16" s="429">
        <v>0</v>
      </c>
      <c r="BD16" s="753">
        <v>0.35</v>
      </c>
      <c r="BE16" s="404">
        <v>1</v>
      </c>
      <c r="BF16" s="671">
        <v>-3.528937285743093E-3</v>
      </c>
      <c r="BG16" s="670">
        <v>0</v>
      </c>
      <c r="BH16" s="428">
        <v>-0.35</v>
      </c>
      <c r="BI16" s="429">
        <v>0</v>
      </c>
      <c r="BJ16" s="753">
        <v>0.35</v>
      </c>
      <c r="BK16" s="404">
        <v>1</v>
      </c>
      <c r="BL16" s="671">
        <v>-6.8359375E-2</v>
      </c>
      <c r="BM16" s="670">
        <v>0</v>
      </c>
      <c r="BN16" s="428">
        <v>0</v>
      </c>
      <c r="BO16" s="429">
        <v>0</v>
      </c>
      <c r="BP16" s="753">
        <v>0</v>
      </c>
      <c r="BQ16" s="404">
        <v>0</v>
      </c>
      <c r="BR16" s="671">
        <v>0</v>
      </c>
      <c r="BS16" s="670">
        <v>0</v>
      </c>
      <c r="BT16" s="428">
        <v>-34.840000000000003</v>
      </c>
      <c r="BU16" s="750">
        <v>-20.09</v>
      </c>
      <c r="BV16" s="753">
        <v>14.750000000000004</v>
      </c>
      <c r="BW16" s="404">
        <v>0.42336394948335254</v>
      </c>
      <c r="BX16" s="671">
        <v>-6.8046875000000009</v>
      </c>
      <c r="BY16" s="670">
        <v>-1.2837060702875398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786">
        <v>0</v>
      </c>
      <c r="CG16" s="1017">
        <v>0</v>
      </c>
      <c r="CH16" s="753">
        <v>0</v>
      </c>
      <c r="CI16" s="404">
        <v>0</v>
      </c>
      <c r="CJ16" s="671">
        <v>0</v>
      </c>
      <c r="CK16" s="670">
        <v>0</v>
      </c>
      <c r="CL16" s="428">
        <v>13.93</v>
      </c>
      <c r="CM16" s="429">
        <v>16.38</v>
      </c>
      <c r="CN16" s="753">
        <v>2.4499999999999993</v>
      </c>
      <c r="CO16" s="404">
        <v>0.17587939698492458</v>
      </c>
      <c r="CP16" s="671">
        <v>2.720703125</v>
      </c>
      <c r="CQ16" s="670">
        <v>1.0466453674121405</v>
      </c>
      <c r="CR16" s="428">
        <v>0</v>
      </c>
      <c r="CS16" s="750">
        <v>0.68</v>
      </c>
      <c r="CT16" s="753">
        <v>0.68</v>
      </c>
      <c r="CU16" s="404" t="s">
        <v>490</v>
      </c>
      <c r="CV16" s="671">
        <v>0</v>
      </c>
      <c r="CW16" s="670">
        <v>4.3450479233226841E-2</v>
      </c>
      <c r="CX16" s="428">
        <v>26.38</v>
      </c>
      <c r="CY16" s="750">
        <v>18.68</v>
      </c>
      <c r="CZ16" s="753">
        <v>-7.6999999999999993</v>
      </c>
      <c r="DA16" s="404">
        <v>-0.29188779378316904</v>
      </c>
      <c r="DB16" s="671">
        <v>9.2564651391276884E-2</v>
      </c>
      <c r="DC16" s="670">
        <v>5.5389177168272796E-2</v>
      </c>
      <c r="DD16" s="853">
        <v>-4.15234375</v>
      </c>
      <c r="DE16" s="848">
        <v>-0.19361022364217251</v>
      </c>
      <c r="DF16" s="874"/>
      <c r="DG16" s="907"/>
    </row>
    <row r="17" spans="1:111" s="7" customFormat="1" ht="19.5" customHeight="1" thickBot="1">
      <c r="A17" s="758" t="s">
        <v>23</v>
      </c>
      <c r="B17" s="428">
        <v>482.97</v>
      </c>
      <c r="C17" s="429">
        <v>142.25</v>
      </c>
      <c r="D17" s="753">
        <v>-340.72</v>
      </c>
      <c r="E17" s="388">
        <v>-0.70546824854545831</v>
      </c>
      <c r="F17" s="428">
        <v>0</v>
      </c>
      <c r="G17" s="750">
        <v>0</v>
      </c>
      <c r="H17" s="753">
        <v>0</v>
      </c>
      <c r="I17" s="404">
        <v>0</v>
      </c>
      <c r="J17" s="743">
        <v>0</v>
      </c>
      <c r="K17" s="670">
        <v>0</v>
      </c>
      <c r="L17" s="428">
        <v>0</v>
      </c>
      <c r="M17" s="429">
        <v>0</v>
      </c>
      <c r="N17" s="753">
        <v>0</v>
      </c>
      <c r="O17" s="404">
        <v>0</v>
      </c>
      <c r="P17" s="743" t="s">
        <v>488</v>
      </c>
      <c r="Q17" s="670" t="s">
        <v>488</v>
      </c>
      <c r="R17" s="428">
        <v>0</v>
      </c>
      <c r="S17" s="750">
        <v>0</v>
      </c>
      <c r="T17" s="753">
        <v>0</v>
      </c>
      <c r="U17" s="404">
        <v>0</v>
      </c>
      <c r="V17" s="743" t="s">
        <v>488</v>
      </c>
      <c r="W17" s="670" t="s">
        <v>488</v>
      </c>
      <c r="X17" s="428">
        <v>0</v>
      </c>
      <c r="Y17" s="429">
        <v>0</v>
      </c>
      <c r="Z17" s="753">
        <v>0</v>
      </c>
      <c r="AA17" s="404">
        <v>0</v>
      </c>
      <c r="AB17" s="671" t="s">
        <v>488</v>
      </c>
      <c r="AC17" s="670" t="s">
        <v>488</v>
      </c>
      <c r="AD17" s="428">
        <v>0</v>
      </c>
      <c r="AE17" s="429">
        <v>0</v>
      </c>
      <c r="AF17" s="753">
        <v>0</v>
      </c>
      <c r="AG17" s="404">
        <v>0</v>
      </c>
      <c r="AH17" s="671" t="s">
        <v>488</v>
      </c>
      <c r="AI17" s="670" t="s">
        <v>488</v>
      </c>
      <c r="AJ17" s="428">
        <v>174.23</v>
      </c>
      <c r="AK17" s="750">
        <v>133.27000000000001</v>
      </c>
      <c r="AL17" s="753">
        <v>-40.95999999999998</v>
      </c>
      <c r="AM17" s="404">
        <v>-0.23509154565803811</v>
      </c>
      <c r="AN17" s="671">
        <v>0.36074704432987553</v>
      </c>
      <c r="AO17" s="670">
        <v>0.93687170474516701</v>
      </c>
      <c r="AP17" s="428">
        <v>0</v>
      </c>
      <c r="AQ17" s="429">
        <v>0.38</v>
      </c>
      <c r="AR17" s="753">
        <v>0.38</v>
      </c>
      <c r="AS17" s="404" t="s">
        <v>490</v>
      </c>
      <c r="AT17" s="671" t="s">
        <v>488</v>
      </c>
      <c r="AU17" s="670" t="s">
        <v>488</v>
      </c>
      <c r="AV17" s="428">
        <v>0</v>
      </c>
      <c r="AW17" s="750">
        <v>0.04</v>
      </c>
      <c r="AX17" s="753">
        <v>0.04</v>
      </c>
      <c r="AY17" s="404" t="s">
        <v>490</v>
      </c>
      <c r="AZ17" s="671" t="s">
        <v>488</v>
      </c>
      <c r="BA17" s="670">
        <v>0.10526315789473684</v>
      </c>
      <c r="BB17" s="428">
        <v>0</v>
      </c>
      <c r="BC17" s="429">
        <v>0.43</v>
      </c>
      <c r="BD17" s="753">
        <v>0.43</v>
      </c>
      <c r="BE17" s="404" t="s">
        <v>490</v>
      </c>
      <c r="BF17" s="671" t="s">
        <v>488</v>
      </c>
      <c r="BG17" s="670" t="s">
        <v>488</v>
      </c>
      <c r="BH17" s="428">
        <v>0</v>
      </c>
      <c r="BI17" s="429">
        <v>0.43</v>
      </c>
      <c r="BJ17" s="753">
        <v>0.43</v>
      </c>
      <c r="BK17" s="404" t="s">
        <v>490</v>
      </c>
      <c r="BL17" s="671" t="s">
        <v>488</v>
      </c>
      <c r="BM17" s="670" t="s">
        <v>488</v>
      </c>
      <c r="BN17" s="428">
        <v>25.91</v>
      </c>
      <c r="BO17" s="429">
        <v>22.8</v>
      </c>
      <c r="BP17" s="753">
        <v>-3.1099999999999994</v>
      </c>
      <c r="BQ17" s="404">
        <v>-0.12003087610961016</v>
      </c>
      <c r="BR17" s="671">
        <v>5.3647224465287698E-2</v>
      </c>
      <c r="BS17" s="670">
        <v>0.16028119507908611</v>
      </c>
      <c r="BT17" s="428">
        <v>-49.37</v>
      </c>
      <c r="BU17" s="750">
        <v>-13.42</v>
      </c>
      <c r="BV17" s="753">
        <v>35.949999999999996</v>
      </c>
      <c r="BW17" s="404">
        <v>0.72817500506380384</v>
      </c>
      <c r="BX17" s="671" t="s">
        <v>488</v>
      </c>
      <c r="BY17" s="670" t="s">
        <v>488</v>
      </c>
      <c r="BZ17" s="428">
        <v>0</v>
      </c>
      <c r="CA17" s="429">
        <v>0</v>
      </c>
      <c r="CB17" s="753">
        <v>0</v>
      </c>
      <c r="CC17" s="404">
        <v>0</v>
      </c>
      <c r="CD17" s="671" t="s">
        <v>488</v>
      </c>
      <c r="CE17" s="670" t="s">
        <v>488</v>
      </c>
      <c r="CF17" s="786">
        <v>15.34</v>
      </c>
      <c r="CG17" s="1017">
        <v>47.37</v>
      </c>
      <c r="CH17" s="753">
        <v>32.03</v>
      </c>
      <c r="CI17" s="404">
        <v>2.0880052151238595</v>
      </c>
      <c r="CJ17" s="671" t="s">
        <v>488</v>
      </c>
      <c r="CK17" s="670" t="s">
        <v>488</v>
      </c>
      <c r="CL17" s="428">
        <v>6.16</v>
      </c>
      <c r="CM17" s="429">
        <v>18.52</v>
      </c>
      <c r="CN17" s="753">
        <v>12.36</v>
      </c>
      <c r="CO17" s="404">
        <v>2.0064935064935066</v>
      </c>
      <c r="CP17" s="671" t="s">
        <v>488</v>
      </c>
      <c r="CQ17" s="670" t="s">
        <v>488</v>
      </c>
      <c r="CR17" s="428">
        <v>-0.54</v>
      </c>
      <c r="CS17" s="750">
        <v>-0.92</v>
      </c>
      <c r="CT17" s="753">
        <v>-0.38</v>
      </c>
      <c r="CU17" s="404">
        <v>-0.70370370370370372</v>
      </c>
      <c r="CV17" s="671" t="s">
        <v>488</v>
      </c>
      <c r="CW17" s="670" t="s">
        <v>488</v>
      </c>
      <c r="CX17" s="428">
        <v>28.41</v>
      </c>
      <c r="CY17" s="750">
        <v>-51.97</v>
      </c>
      <c r="CZ17" s="753">
        <v>-80.38</v>
      </c>
      <c r="DA17" s="404">
        <v>-2.829285462865188</v>
      </c>
      <c r="DB17" s="671">
        <v>5.8823529411764705E-2</v>
      </c>
      <c r="DC17" s="670">
        <v>-0.36534270650263617</v>
      </c>
      <c r="DD17" s="853" t="s">
        <v>489</v>
      </c>
      <c r="DE17" s="848" t="s">
        <v>489</v>
      </c>
      <c r="DF17" s="874"/>
      <c r="DG17" s="907"/>
    </row>
    <row r="18" spans="1:111" s="3" customFormat="1" ht="24" customHeight="1" thickTop="1" thickBot="1">
      <c r="A18" s="24" t="s">
        <v>9</v>
      </c>
      <c r="B18" s="25">
        <v>150464.82999999996</v>
      </c>
      <c r="C18" s="26">
        <v>175197.99999999997</v>
      </c>
      <c r="D18" s="910">
        <v>24733.17</v>
      </c>
      <c r="E18" s="260">
        <v>0.16437841321456995</v>
      </c>
      <c r="F18" s="25">
        <v>4770.76</v>
      </c>
      <c r="G18" s="32">
        <v>4086.6099999999997</v>
      </c>
      <c r="H18" s="910">
        <v>-684.15</v>
      </c>
      <c r="I18" s="296">
        <v>-0.14340482438856714</v>
      </c>
      <c r="J18" s="179">
        <v>3.1706811485448134E-2</v>
      </c>
      <c r="K18" s="260">
        <v>2.3325665818102949E-2</v>
      </c>
      <c r="L18" s="67">
        <v>2081.1499999999996</v>
      </c>
      <c r="M18" s="68">
        <v>-1419.1199999999997</v>
      </c>
      <c r="N18" s="910">
        <v>-3500.27</v>
      </c>
      <c r="O18" s="178">
        <v>-1.6818922230497562</v>
      </c>
      <c r="P18" s="179">
        <v>0.43623028615985704</v>
      </c>
      <c r="Q18" s="175">
        <v>-0.34726093265567298</v>
      </c>
      <c r="R18" s="67">
        <v>2689.61</v>
      </c>
      <c r="S18" s="70">
        <v>5505.7199999999993</v>
      </c>
      <c r="T18" s="910">
        <v>2816.11</v>
      </c>
      <c r="U18" s="178">
        <v>1.0470328411925889</v>
      </c>
      <c r="V18" s="177">
        <v>0.56376971384014285</v>
      </c>
      <c r="W18" s="175">
        <v>1.3472584856396865</v>
      </c>
      <c r="X18" s="67">
        <v>94.06</v>
      </c>
      <c r="Y18" s="68">
        <v>19.5</v>
      </c>
      <c r="Z18" s="910">
        <v>-74.56</v>
      </c>
      <c r="AA18" s="296">
        <v>-0.79268551988092706</v>
      </c>
      <c r="AB18" s="176">
        <v>1.9715936244958873E-2</v>
      </c>
      <c r="AC18" s="175">
        <v>4.7716811733931061E-3</v>
      </c>
      <c r="AD18" s="67">
        <v>2595.5500000000002</v>
      </c>
      <c r="AE18" s="68">
        <v>5486.2199999999993</v>
      </c>
      <c r="AF18" s="910">
        <v>2890.6700000000005</v>
      </c>
      <c r="AG18" s="296">
        <v>1.1137022981641651</v>
      </c>
      <c r="AH18" s="176">
        <v>0.54405377759518403</v>
      </c>
      <c r="AI18" s="175">
        <v>1.3424868044662934</v>
      </c>
      <c r="AJ18" s="67">
        <v>16779.11</v>
      </c>
      <c r="AK18" s="70">
        <v>29978.240000000002</v>
      </c>
      <c r="AL18" s="910">
        <v>13199.130000000003</v>
      </c>
      <c r="AM18" s="296">
        <v>0.78664065018943197</v>
      </c>
      <c r="AN18" s="177">
        <v>0.11151516271277484</v>
      </c>
      <c r="AO18" s="175">
        <v>0.17111062911677077</v>
      </c>
      <c r="AP18" s="67">
        <v>509.95000000000005</v>
      </c>
      <c r="AQ18" s="68">
        <v>-769.54000000000008</v>
      </c>
      <c r="AR18" s="910">
        <v>-1279.49</v>
      </c>
      <c r="AS18" s="178">
        <v>-2.5090499068536132</v>
      </c>
      <c r="AT18" s="176">
        <v>0.1068907260059194</v>
      </c>
      <c r="AU18" s="175">
        <v>-0.18830766821399647</v>
      </c>
      <c r="AV18" s="67">
        <v>404.21999999999997</v>
      </c>
      <c r="AW18" s="70">
        <v>809.37</v>
      </c>
      <c r="AX18" s="910">
        <v>405.15</v>
      </c>
      <c r="AY18" s="178">
        <v>1.0023007273267035</v>
      </c>
      <c r="AZ18" s="176">
        <v>0.79266594764192555</v>
      </c>
      <c r="BA18" s="175" t="s">
        <v>488</v>
      </c>
      <c r="BB18" s="67">
        <v>914.17</v>
      </c>
      <c r="BC18" s="68">
        <v>39.840000000000018</v>
      </c>
      <c r="BD18" s="910">
        <v>-874.33</v>
      </c>
      <c r="BE18" s="296">
        <v>-0.95641948434098689</v>
      </c>
      <c r="BF18" s="176">
        <v>0.33988942634805785</v>
      </c>
      <c r="BG18" s="175">
        <v>7.2361108083956365E-3</v>
      </c>
      <c r="BH18" s="67">
        <v>713.64</v>
      </c>
      <c r="BI18" s="68">
        <v>32.340000000000018</v>
      </c>
      <c r="BJ18" s="910">
        <v>-681.30000000000007</v>
      </c>
      <c r="BK18" s="296">
        <v>-0.95468303346224981</v>
      </c>
      <c r="BL18" s="176">
        <v>0.27494750630887477</v>
      </c>
      <c r="BM18" s="175">
        <v>5.8947690759758127E-3</v>
      </c>
      <c r="BN18" s="67">
        <v>4208.68</v>
      </c>
      <c r="BO18" s="68">
        <v>3815.36</v>
      </c>
      <c r="BP18" s="910">
        <v>-393.32000000000028</v>
      </c>
      <c r="BQ18" s="296">
        <v>-9.3454479789387673E-2</v>
      </c>
      <c r="BR18" s="176">
        <v>2.797118768552094E-2</v>
      </c>
      <c r="BS18" s="175">
        <v>2.1777417550428661E-2</v>
      </c>
      <c r="BT18" s="67">
        <v>-6777.59</v>
      </c>
      <c r="BU18" s="70">
        <v>-9233.92</v>
      </c>
      <c r="BV18" s="910">
        <v>-2456.33</v>
      </c>
      <c r="BW18" s="178">
        <v>-0.36241938506165167</v>
      </c>
      <c r="BX18" s="176">
        <v>-2.6112346130877846</v>
      </c>
      <c r="BY18" s="175">
        <v>-1.6831115048248158</v>
      </c>
      <c r="BZ18" s="67">
        <v>-0.38</v>
      </c>
      <c r="CA18" s="68">
        <v>-8.25</v>
      </c>
      <c r="CB18" s="910">
        <v>-7.87</v>
      </c>
      <c r="CC18" s="296">
        <v>-20.710526315789473</v>
      </c>
      <c r="CD18" s="176">
        <v>-1.4640442295467241E-4</v>
      </c>
      <c r="CE18" s="175">
        <v>-1.5037676214224003E-3</v>
      </c>
      <c r="CF18" s="67">
        <v>4573.29</v>
      </c>
      <c r="CG18" s="70">
        <v>4426.0600000000004</v>
      </c>
      <c r="CH18" s="910">
        <v>-147.22999999999988</v>
      </c>
      <c r="CI18" s="296">
        <v>-3.2193453728060012E-2</v>
      </c>
      <c r="CJ18" s="176">
        <v>1.7619733775115098</v>
      </c>
      <c r="CK18" s="175">
        <v>0.80675948102700967</v>
      </c>
      <c r="CL18" s="67">
        <v>6668.71</v>
      </c>
      <c r="CM18" s="68">
        <v>6532.7999999999993</v>
      </c>
      <c r="CN18" s="910">
        <v>-135.9100000000002</v>
      </c>
      <c r="CO18" s="296">
        <v>-2.038025345231698E-2</v>
      </c>
      <c r="CP18" s="176">
        <v>2.5692858931632987</v>
      </c>
      <c r="CQ18" s="175">
        <v>1.1907652263306976</v>
      </c>
      <c r="CR18" s="67">
        <v>806.7600000000001</v>
      </c>
      <c r="CS18" s="70">
        <v>1041.0700000000002</v>
      </c>
      <c r="CT18" s="910">
        <v>234.31</v>
      </c>
      <c r="CU18" s="296">
        <v>0.29043333829143742</v>
      </c>
      <c r="CV18" s="176">
        <v>0.31082429542871454</v>
      </c>
      <c r="CW18" s="175">
        <v>0.18976089183445072</v>
      </c>
      <c r="CX18" s="67">
        <v>-3388.85</v>
      </c>
      <c r="CY18" s="70">
        <v>2696.1899999999996</v>
      </c>
      <c r="CZ18" s="910">
        <v>6085.04</v>
      </c>
      <c r="DA18" s="296">
        <v>1.7956061790873008</v>
      </c>
      <c r="DB18" s="176">
        <v>-2.2522538988014679E-2</v>
      </c>
      <c r="DC18" s="175">
        <v>1.5389388006712405E-2</v>
      </c>
      <c r="DD18" s="876">
        <v>2.3056384966577412</v>
      </c>
      <c r="DE18" s="875">
        <v>0.50855598207873542</v>
      </c>
      <c r="DF18" s="294"/>
      <c r="DG18" s="295"/>
    </row>
    <row r="19" spans="1:111" ht="13.5" thickTop="1">
      <c r="A19" s="6"/>
      <c r="B19" s="5" t="s">
        <v>491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13"/>
      <c r="Y19" s="6"/>
      <c r="Z19" s="6"/>
      <c r="AA19" s="6"/>
      <c r="AB19" s="6"/>
      <c r="AC19" s="6"/>
      <c r="AD19" s="13"/>
      <c r="AE19" s="6"/>
      <c r="AF19" s="6"/>
      <c r="AG19" s="6"/>
      <c r="AH19" s="6"/>
      <c r="AI19" s="6"/>
      <c r="AJ19" s="11"/>
      <c r="AK19" s="7"/>
      <c r="AL19" s="7"/>
      <c r="AM19" s="7"/>
      <c r="AN19" s="11"/>
      <c r="AO19" s="7"/>
      <c r="AP19" s="11"/>
      <c r="AQ19" s="7"/>
      <c r="AR19" s="7"/>
      <c r="AS19" s="7"/>
      <c r="AT19" s="6"/>
      <c r="AU19" s="6"/>
      <c r="AV19" s="6"/>
      <c r="AW19" s="6"/>
      <c r="AX19" s="6"/>
      <c r="AY19" s="6"/>
      <c r="AZ19" s="6"/>
      <c r="BA19" s="6"/>
      <c r="BB19" s="13"/>
      <c r="BC19" s="6"/>
      <c r="BD19" s="6"/>
      <c r="BE19" s="6"/>
      <c r="BF19" s="6"/>
      <c r="BG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13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</row>
    <row r="20" spans="1:111" ht="15">
      <c r="AJ20" s="46"/>
      <c r="AK20" s="47"/>
      <c r="AL20" s="47"/>
      <c r="AM20" s="47"/>
      <c r="AN20" s="46"/>
      <c r="AT20" s="39"/>
      <c r="AU20" s="39"/>
      <c r="AV20" s="39"/>
      <c r="AW20" s="39"/>
      <c r="AX20" s="39"/>
      <c r="AY20" s="39"/>
      <c r="DF20" s="297"/>
      <c r="DG20" s="297"/>
    </row>
    <row r="21" spans="1:111" ht="15">
      <c r="AJ21" s="46"/>
      <c r="AK21" s="47"/>
      <c r="AL21" s="47"/>
      <c r="AM21" s="47"/>
      <c r="AN21" s="46"/>
      <c r="AT21" s="39"/>
      <c r="AU21" s="39"/>
      <c r="AV21" s="39"/>
      <c r="AW21" s="39"/>
      <c r="AX21" s="39"/>
      <c r="AY21" s="39"/>
      <c r="DF21" s="297"/>
      <c r="DG21" s="297"/>
    </row>
    <row r="22" spans="1:111">
      <c r="B22" s="39" t="s">
        <v>57</v>
      </c>
      <c r="X22" s="39" t="s">
        <v>58</v>
      </c>
      <c r="AJ22" s="47"/>
      <c r="AK22" s="46"/>
      <c r="AL22" s="46"/>
      <c r="AM22" s="46"/>
      <c r="AN22" s="47"/>
      <c r="AO22" s="46"/>
      <c r="AP22" s="47"/>
      <c r="AQ22" s="39"/>
      <c r="AR22" s="39"/>
      <c r="AS22" s="39"/>
      <c r="AT22" s="39"/>
      <c r="AU22" s="39"/>
      <c r="AV22" s="39"/>
      <c r="AW22" s="39"/>
      <c r="AX22" s="39"/>
      <c r="AY22" s="39"/>
      <c r="BB22" s="39" t="s">
        <v>67</v>
      </c>
      <c r="CL22" s="6" t="s">
        <v>416</v>
      </c>
    </row>
    <row r="23" spans="1:111">
      <c r="B23" s="39" t="s">
        <v>436</v>
      </c>
      <c r="X23" s="39" t="s">
        <v>60</v>
      </c>
      <c r="AJ23" s="47"/>
      <c r="AK23" s="46"/>
      <c r="AL23" s="46"/>
      <c r="AM23" s="46"/>
      <c r="AN23" s="47"/>
      <c r="AO23" s="46"/>
      <c r="AP23" s="47"/>
      <c r="AQ23" s="39"/>
      <c r="AR23" s="39"/>
      <c r="AS23" s="39"/>
      <c r="AT23" s="39"/>
      <c r="AU23" s="39"/>
      <c r="AV23" s="39"/>
      <c r="AW23" s="39"/>
      <c r="AX23" s="39"/>
      <c r="AY23" s="39"/>
    </row>
    <row r="24" spans="1:111">
      <c r="B24" s="39" t="s">
        <v>435</v>
      </c>
      <c r="X24" s="39" t="s">
        <v>61</v>
      </c>
      <c r="AJ24" s="47"/>
      <c r="AK24" s="46"/>
      <c r="AL24" s="46"/>
      <c r="AM24" s="46"/>
      <c r="AN24" s="47"/>
      <c r="AO24" s="46"/>
      <c r="AP24" s="47"/>
      <c r="AQ24" s="39"/>
      <c r="AR24" s="39"/>
      <c r="AS24" s="39"/>
      <c r="AT24" s="39"/>
      <c r="AU24" s="39"/>
      <c r="AV24" s="39"/>
      <c r="AW24" s="39"/>
      <c r="AX24" s="39"/>
      <c r="AY24" s="39"/>
    </row>
    <row r="25" spans="1:111">
      <c r="X25" s="39" t="s">
        <v>62</v>
      </c>
      <c r="AJ25" s="47"/>
      <c r="AK25" s="46"/>
      <c r="AL25" s="46"/>
      <c r="AM25" s="46"/>
      <c r="AN25" s="47"/>
      <c r="AO25" s="46"/>
      <c r="AP25" s="47"/>
      <c r="AQ25" s="39"/>
      <c r="AR25" s="39"/>
      <c r="AS25" s="39"/>
      <c r="AT25" s="39"/>
      <c r="AU25" s="39"/>
      <c r="AV25" s="39"/>
      <c r="AW25" s="39"/>
      <c r="AX25" s="39"/>
      <c r="AY25" s="39"/>
    </row>
    <row r="29" spans="1:111">
      <c r="C29" s="131"/>
      <c r="D29" s="131"/>
      <c r="E29" s="131"/>
      <c r="F29" s="131"/>
      <c r="G29" s="132"/>
      <c r="H29" s="131"/>
      <c r="I29" s="131"/>
      <c r="J29" s="131"/>
      <c r="K29" s="131"/>
    </row>
    <row r="30" spans="1:111">
      <c r="C30" s="131"/>
      <c r="D30" s="131"/>
      <c r="E30" s="131"/>
      <c r="F30" s="131"/>
      <c r="G30" s="132"/>
      <c r="H30" s="131"/>
      <c r="I30" s="131"/>
      <c r="J30" s="131"/>
      <c r="K30" s="131"/>
    </row>
    <row r="31" spans="1:111">
      <c r="C31" s="131"/>
      <c r="D31" s="131"/>
      <c r="E31" s="131"/>
      <c r="F31" s="131"/>
      <c r="G31" s="132"/>
      <c r="H31" s="131"/>
      <c r="I31" s="131"/>
      <c r="J31" s="131"/>
      <c r="K31" s="131"/>
    </row>
    <row r="32" spans="1:111">
      <c r="C32" s="131"/>
      <c r="D32" s="131"/>
      <c r="E32" s="131"/>
      <c r="F32" s="131"/>
      <c r="G32" s="132"/>
      <c r="H32" s="131"/>
      <c r="I32" s="131"/>
      <c r="J32" s="131"/>
      <c r="K32" s="131"/>
    </row>
    <row r="33" spans="2:109">
      <c r="C33" s="131"/>
      <c r="D33" s="131"/>
      <c r="E33" s="131"/>
      <c r="F33" s="131"/>
      <c r="G33" s="132"/>
      <c r="H33" s="131"/>
      <c r="I33" s="131"/>
      <c r="J33" s="131"/>
      <c r="K33" s="131"/>
    </row>
    <row r="34" spans="2:109">
      <c r="C34" s="131"/>
      <c r="D34" s="131"/>
      <c r="E34" s="131"/>
      <c r="F34" s="131"/>
      <c r="G34" s="132"/>
      <c r="H34" s="131"/>
      <c r="I34" s="131"/>
      <c r="J34" s="131"/>
      <c r="K34" s="131"/>
    </row>
    <row r="35" spans="2:109">
      <c r="C35" s="131"/>
      <c r="D35" s="131"/>
      <c r="E35" s="131"/>
      <c r="F35" s="131"/>
      <c r="G35" s="132"/>
      <c r="H35" s="131"/>
      <c r="I35" s="131"/>
      <c r="J35" s="131"/>
      <c r="K35" s="131"/>
    </row>
    <row r="36" spans="2:109">
      <c r="C36" s="131"/>
      <c r="D36" s="131"/>
      <c r="E36" s="131"/>
      <c r="F36" s="131"/>
      <c r="G36" s="132"/>
      <c r="H36" s="131"/>
      <c r="I36" s="131"/>
      <c r="J36" s="131"/>
      <c r="K36" s="131"/>
    </row>
    <row r="37" spans="2:109">
      <c r="C37" s="131"/>
      <c r="D37" s="131"/>
      <c r="E37" s="131"/>
      <c r="F37" s="131"/>
      <c r="G37" s="132"/>
      <c r="H37" s="131"/>
      <c r="I37" s="131"/>
      <c r="J37" s="131"/>
      <c r="K37" s="131"/>
    </row>
    <row r="38" spans="2:109">
      <c r="C38" s="131"/>
      <c r="D38" s="131"/>
      <c r="E38" s="131"/>
      <c r="F38" s="131"/>
      <c r="G38" s="132"/>
      <c r="H38" s="131"/>
      <c r="I38" s="131"/>
      <c r="J38" s="131"/>
      <c r="K38" s="131"/>
    </row>
    <row r="39" spans="2:109">
      <c r="C39" s="131"/>
      <c r="D39" s="131"/>
      <c r="E39" s="131"/>
      <c r="F39" s="131"/>
      <c r="G39" s="132"/>
      <c r="H39" s="131"/>
      <c r="I39" s="131"/>
      <c r="J39" s="131"/>
      <c r="K39" s="131"/>
    </row>
    <row r="40" spans="2:109">
      <c r="C40" s="131"/>
      <c r="D40" s="131"/>
      <c r="E40" s="131"/>
      <c r="F40" s="131"/>
      <c r="G40" s="132"/>
      <c r="H40" s="131"/>
      <c r="I40" s="131"/>
      <c r="J40" s="131"/>
      <c r="K40" s="131"/>
    </row>
    <row r="41" spans="2:109">
      <c r="C41" s="131"/>
      <c r="D41" s="131"/>
      <c r="E41" s="131"/>
      <c r="F41" s="131"/>
      <c r="G41" s="132"/>
      <c r="H41" s="131"/>
      <c r="I41" s="131"/>
      <c r="J41" s="131"/>
      <c r="K41" s="131"/>
    </row>
    <row r="42" spans="2:109">
      <c r="C42" s="131"/>
      <c r="D42" s="131"/>
      <c r="E42" s="131"/>
      <c r="F42" s="131"/>
      <c r="G42" s="132"/>
      <c r="H42" s="131"/>
      <c r="I42" s="131"/>
      <c r="J42" s="131"/>
      <c r="K42" s="131"/>
    </row>
    <row r="43" spans="2:109">
      <c r="C43" s="131"/>
      <c r="D43" s="131"/>
      <c r="E43" s="131"/>
      <c r="F43" s="131"/>
      <c r="G43" s="132"/>
      <c r="H43" s="131"/>
      <c r="I43" s="131"/>
      <c r="J43" s="131"/>
      <c r="K43" s="131"/>
    </row>
    <row r="44" spans="2:109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2:109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2:109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2:109">
      <c r="B47" s="6"/>
      <c r="C47" s="131"/>
      <c r="D47" s="131"/>
      <c r="E47" s="131"/>
      <c r="F47" s="131"/>
      <c r="G47" s="132"/>
      <c r="H47" s="131"/>
      <c r="I47" s="131"/>
      <c r="J47" s="131"/>
      <c r="K47" s="131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</row>
    <row r="48" spans="2:109">
      <c r="B48" s="6"/>
      <c r="C48" s="131"/>
      <c r="D48" s="131"/>
      <c r="E48" s="131"/>
      <c r="F48" s="131"/>
      <c r="G48" s="132"/>
      <c r="H48" s="131"/>
      <c r="I48" s="131"/>
      <c r="J48" s="131"/>
      <c r="K48" s="131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</row>
    <row r="49" spans="1:109">
      <c r="B49" s="6"/>
      <c r="C49" s="131"/>
      <c r="D49" s="131"/>
      <c r="E49" s="131"/>
      <c r="F49" s="131"/>
      <c r="G49" s="132"/>
      <c r="H49" s="131"/>
      <c r="I49" s="131"/>
      <c r="J49" s="131"/>
      <c r="K49" s="131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</row>
    <row r="50" spans="1:109">
      <c r="B50" s="6"/>
      <c r="C50" s="131"/>
      <c r="D50" s="131"/>
      <c r="E50" s="131"/>
      <c r="F50" s="131"/>
      <c r="G50" s="132"/>
      <c r="H50" s="131"/>
      <c r="I50" s="131"/>
      <c r="J50" s="131"/>
      <c r="K50" s="131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>
      <c r="B51" s="6"/>
      <c r="C51" s="131"/>
      <c r="D51" s="131"/>
      <c r="E51" s="131"/>
      <c r="F51" s="131"/>
      <c r="G51" s="132"/>
      <c r="H51" s="131"/>
      <c r="I51" s="131"/>
      <c r="J51" s="131"/>
      <c r="K51" s="131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>
      <c r="B52" s="6"/>
      <c r="C52" s="131"/>
      <c r="D52" s="131"/>
      <c r="E52" s="131"/>
      <c r="F52" s="131"/>
      <c r="G52" s="132"/>
      <c r="H52" s="131"/>
      <c r="I52" s="131"/>
      <c r="J52" s="131"/>
      <c r="K52" s="131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>
      <c r="B53" s="6"/>
      <c r="C53" s="131"/>
      <c r="D53" s="131"/>
      <c r="E53" s="131"/>
      <c r="F53" s="131"/>
      <c r="G53" s="131"/>
      <c r="H53" s="131"/>
      <c r="I53" s="131"/>
      <c r="J53" s="131"/>
      <c r="K53" s="131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</row>
    <row r="56" spans="1:109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1:10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</row>
    <row r="61" spans="1:109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</row>
    <row r="62" spans="1:10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</sheetData>
  <sortState xmlns:xlrd2="http://schemas.microsoft.com/office/spreadsheetml/2017/richdata2" ref="A10:DE17">
    <sortCondition descending="1" ref="C10:C1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79998168889431442"/>
  </sheetPr>
  <dimension ref="A1:DJ64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4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</row>
    <row r="2" spans="1:114" s="18" customFormat="1" ht="22.5" customHeight="1">
      <c r="A2" s="37"/>
      <c r="B2" s="1385" t="s">
        <v>319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319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319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319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</row>
    <row r="3" spans="1:114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</row>
    <row r="4" spans="1:114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</row>
    <row r="5" spans="1:114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4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4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</row>
    <row r="8" spans="1:114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4" s="843" customFormat="1" ht="12" customHeight="1" thickBot="1">
      <c r="A9" s="1389"/>
      <c r="B9" s="1438">
        <v>1</v>
      </c>
      <c r="C9" s="1435"/>
      <c r="D9" s="1391"/>
      <c r="E9" s="1391"/>
      <c r="F9" s="1438">
        <v>2</v>
      </c>
      <c r="G9" s="1439"/>
      <c r="H9" s="1391"/>
      <c r="I9" s="1393"/>
      <c r="J9" s="1430" t="s">
        <v>48</v>
      </c>
      <c r="K9" s="1431"/>
      <c r="L9" s="1434">
        <v>3</v>
      </c>
      <c r="M9" s="1435"/>
      <c r="N9" s="1391"/>
      <c r="O9" s="1391"/>
      <c r="P9" s="1436" t="s">
        <v>53</v>
      </c>
      <c r="Q9" s="1437"/>
      <c r="R9" s="1438">
        <v>4</v>
      </c>
      <c r="S9" s="1439"/>
      <c r="T9" s="1391"/>
      <c r="U9" s="1391"/>
      <c r="V9" s="1430" t="s">
        <v>54</v>
      </c>
      <c r="W9" s="1431"/>
      <c r="X9" s="1438">
        <v>5</v>
      </c>
      <c r="Y9" s="1435"/>
      <c r="Z9" s="1393"/>
      <c r="AA9" s="1393"/>
      <c r="AB9" s="1436" t="s">
        <v>68</v>
      </c>
      <c r="AC9" s="1431"/>
      <c r="AD9" s="1438">
        <v>6</v>
      </c>
      <c r="AE9" s="1435"/>
      <c r="AF9" s="1393"/>
      <c r="AG9" s="1393"/>
      <c r="AH9" s="1436" t="s">
        <v>114</v>
      </c>
      <c r="AI9" s="1431"/>
      <c r="AJ9" s="1432">
        <v>7</v>
      </c>
      <c r="AK9" s="1434"/>
      <c r="AL9" s="1393"/>
      <c r="AM9" s="1393"/>
      <c r="AN9" s="1436" t="s">
        <v>115</v>
      </c>
      <c r="AO9" s="1431"/>
      <c r="AP9" s="1438">
        <v>8</v>
      </c>
      <c r="AQ9" s="1435"/>
      <c r="AR9" s="1393"/>
      <c r="AS9" s="1393"/>
      <c r="AT9" s="1436" t="s">
        <v>116</v>
      </c>
      <c r="AU9" s="1431"/>
      <c r="AV9" s="1438">
        <v>9</v>
      </c>
      <c r="AW9" s="1439"/>
      <c r="AX9" s="1393"/>
      <c r="AY9" s="1393"/>
      <c r="AZ9" s="1430" t="s">
        <v>117</v>
      </c>
      <c r="BA9" s="1431"/>
      <c r="BB9" s="1434">
        <v>10</v>
      </c>
      <c r="BC9" s="1435"/>
      <c r="BD9" s="1393"/>
      <c r="BE9" s="1393"/>
      <c r="BF9" s="1436" t="s">
        <v>118</v>
      </c>
      <c r="BG9" s="1437"/>
      <c r="BH9" s="1438">
        <v>11</v>
      </c>
      <c r="BI9" s="1439"/>
      <c r="BJ9" s="1393"/>
      <c r="BK9" s="1393"/>
      <c r="BL9" s="1436" t="s">
        <v>162</v>
      </c>
      <c r="BM9" s="1437"/>
      <c r="BN9" s="1438">
        <v>12</v>
      </c>
      <c r="BO9" s="1439"/>
      <c r="BP9" s="1393"/>
      <c r="BQ9" s="1393"/>
      <c r="BR9" s="1430" t="s">
        <v>163</v>
      </c>
      <c r="BS9" s="1431"/>
      <c r="BT9" s="1438">
        <v>13</v>
      </c>
      <c r="BU9" s="1435"/>
      <c r="BV9" s="1393"/>
      <c r="BW9" s="1393"/>
      <c r="BX9" s="1436" t="s">
        <v>164</v>
      </c>
      <c r="BY9" s="1431"/>
      <c r="BZ9" s="1438">
        <v>14</v>
      </c>
      <c r="CA9" s="1435"/>
      <c r="CB9" s="1393"/>
      <c r="CC9" s="1393"/>
      <c r="CD9" s="1436" t="s">
        <v>133</v>
      </c>
      <c r="CE9" s="1431"/>
      <c r="CF9" s="1438">
        <v>15</v>
      </c>
      <c r="CG9" s="1439"/>
      <c r="CH9" s="1393"/>
      <c r="CI9" s="1393"/>
      <c r="CJ9" s="1430" t="s">
        <v>134</v>
      </c>
      <c r="CK9" s="1431"/>
      <c r="CL9" s="1434">
        <v>16</v>
      </c>
      <c r="CM9" s="1435"/>
      <c r="CN9" s="1393"/>
      <c r="CO9" s="1393"/>
      <c r="CP9" s="1436" t="s">
        <v>135</v>
      </c>
      <c r="CQ9" s="1437"/>
      <c r="CR9" s="1438">
        <v>17</v>
      </c>
      <c r="CS9" s="1439"/>
      <c r="CT9" s="1393"/>
      <c r="CU9" s="1393"/>
      <c r="CV9" s="1430" t="s">
        <v>137</v>
      </c>
      <c r="CW9" s="1431"/>
      <c r="CX9" s="1438">
        <v>18</v>
      </c>
      <c r="CY9" s="1439"/>
      <c r="CZ9" s="1393"/>
      <c r="DA9" s="1393"/>
      <c r="DB9" s="1430" t="s">
        <v>165</v>
      </c>
      <c r="DC9" s="1431"/>
      <c r="DD9" s="1432">
        <v>19</v>
      </c>
      <c r="DE9" s="1433"/>
    </row>
    <row r="10" spans="1:114" s="73" customFormat="1" ht="19.5" customHeight="1">
      <c r="A10" s="758" t="s">
        <v>49</v>
      </c>
      <c r="B10" s="428">
        <v>9698.8700000000008</v>
      </c>
      <c r="C10" s="429">
        <v>33208.67</v>
      </c>
      <c r="D10" s="753">
        <v>23509.799999999996</v>
      </c>
      <c r="E10" s="388">
        <v>2.4239731020211628</v>
      </c>
      <c r="F10" s="428">
        <v>329.31</v>
      </c>
      <c r="G10" s="750">
        <v>2436.54</v>
      </c>
      <c r="H10" s="753">
        <v>2107.23</v>
      </c>
      <c r="I10" s="404">
        <v>6.3989250250523826</v>
      </c>
      <c r="J10" s="743">
        <v>3.3953439936817383E-2</v>
      </c>
      <c r="K10" s="670">
        <v>7.337059870208594E-2</v>
      </c>
      <c r="L10" s="428">
        <v>-1171.1600000000001</v>
      </c>
      <c r="M10" s="429">
        <v>-824.28</v>
      </c>
      <c r="N10" s="753">
        <v>346.88000000000011</v>
      </c>
      <c r="O10" s="404">
        <v>0.29618497899518431</v>
      </c>
      <c r="P10" s="743">
        <v>-3.5564058182259881</v>
      </c>
      <c r="Q10" s="670">
        <v>-0.33829939176044721</v>
      </c>
      <c r="R10" s="428">
        <v>1500.48</v>
      </c>
      <c r="S10" s="750">
        <v>3260.82</v>
      </c>
      <c r="T10" s="753">
        <v>1760.3400000000001</v>
      </c>
      <c r="U10" s="404">
        <v>1.1731845809341013</v>
      </c>
      <c r="V10" s="743">
        <v>4.5564361847499315</v>
      </c>
      <c r="W10" s="670">
        <v>1.3382993917604473</v>
      </c>
      <c r="X10" s="428">
        <v>0</v>
      </c>
      <c r="Y10" s="429">
        <v>0</v>
      </c>
      <c r="Z10" s="753">
        <v>0</v>
      </c>
      <c r="AA10" s="404">
        <v>0</v>
      </c>
      <c r="AB10" s="671">
        <v>0</v>
      </c>
      <c r="AC10" s="670">
        <v>0</v>
      </c>
      <c r="AD10" s="428">
        <v>1500.48</v>
      </c>
      <c r="AE10" s="429">
        <v>3260.82</v>
      </c>
      <c r="AF10" s="753">
        <v>1760.3400000000001</v>
      </c>
      <c r="AG10" s="404">
        <v>1.1731845809341013</v>
      </c>
      <c r="AH10" s="671">
        <v>4.5564361847499315</v>
      </c>
      <c r="AI10" s="670">
        <v>1.3382993917604473</v>
      </c>
      <c r="AJ10" s="428">
        <v>10160.43</v>
      </c>
      <c r="AK10" s="750">
        <v>1904.54</v>
      </c>
      <c r="AL10" s="753">
        <v>-8255.89</v>
      </c>
      <c r="AM10" s="404">
        <v>-0.81255320887009697</v>
      </c>
      <c r="AN10" s="671">
        <v>1.0475890490335471</v>
      </c>
      <c r="AO10" s="670">
        <v>5.7350685829935376E-2</v>
      </c>
      <c r="AP10" s="428">
        <v>1018.5</v>
      </c>
      <c r="AQ10" s="429">
        <v>193.31</v>
      </c>
      <c r="AR10" s="753">
        <v>-825.19</v>
      </c>
      <c r="AS10" s="404">
        <v>-0.81020127638684347</v>
      </c>
      <c r="AT10" s="671">
        <v>3.0928304636968207</v>
      </c>
      <c r="AU10" s="670">
        <v>7.9337913598791734E-2</v>
      </c>
      <c r="AV10" s="428">
        <v>1065.71</v>
      </c>
      <c r="AW10" s="750">
        <v>-112.05</v>
      </c>
      <c r="AX10" s="753">
        <v>-1177.76</v>
      </c>
      <c r="AY10" s="404">
        <v>-1.1051411734899739</v>
      </c>
      <c r="AZ10" s="671">
        <v>1.0463524791359844</v>
      </c>
      <c r="BA10" s="670">
        <v>-0.57963892193885469</v>
      </c>
      <c r="BB10" s="428">
        <v>2084.21</v>
      </c>
      <c r="BC10" s="429">
        <v>81.260000000000005</v>
      </c>
      <c r="BD10" s="753">
        <v>-2002.95</v>
      </c>
      <c r="BE10" s="404">
        <v>-0.96101160631606219</v>
      </c>
      <c r="BF10" s="671">
        <v>1.3890288441032204</v>
      </c>
      <c r="BG10" s="670">
        <v>2.4920112119037541E-2</v>
      </c>
      <c r="BH10" s="428">
        <v>2084.21</v>
      </c>
      <c r="BI10" s="429">
        <v>81.260000000000005</v>
      </c>
      <c r="BJ10" s="753">
        <v>-2002.95</v>
      </c>
      <c r="BK10" s="404">
        <v>-0.96101160631606219</v>
      </c>
      <c r="BL10" s="671">
        <v>1.3890288441032204</v>
      </c>
      <c r="BM10" s="670">
        <v>2.4920112119037541E-2</v>
      </c>
      <c r="BN10" s="428">
        <v>753.99</v>
      </c>
      <c r="BO10" s="429">
        <v>4028.54</v>
      </c>
      <c r="BP10" s="753">
        <v>3274.55</v>
      </c>
      <c r="BQ10" s="404">
        <v>4.3429621082507728</v>
      </c>
      <c r="BR10" s="671">
        <v>7.7739984142482565E-2</v>
      </c>
      <c r="BS10" s="670">
        <v>0.12130988684581467</v>
      </c>
      <c r="BT10" s="428">
        <v>-1202.03</v>
      </c>
      <c r="BU10" s="750">
        <v>-558.23</v>
      </c>
      <c r="BV10" s="753">
        <v>643.79999999999995</v>
      </c>
      <c r="BW10" s="404">
        <v>0.5355939535618911</v>
      </c>
      <c r="BX10" s="671">
        <v>-0.80109698229899762</v>
      </c>
      <c r="BY10" s="670">
        <v>-0.17119313546899245</v>
      </c>
      <c r="BZ10" s="428">
        <v>0</v>
      </c>
      <c r="CA10" s="429">
        <v>0</v>
      </c>
      <c r="CB10" s="753">
        <v>0</v>
      </c>
      <c r="CC10" s="404">
        <v>0</v>
      </c>
      <c r="CD10" s="671">
        <v>0</v>
      </c>
      <c r="CE10" s="670">
        <v>0</v>
      </c>
      <c r="CF10" s="428">
        <v>858.64</v>
      </c>
      <c r="CG10" s="750">
        <v>801.87</v>
      </c>
      <c r="CH10" s="753">
        <v>-56.769999999999982</v>
      </c>
      <c r="CI10" s="404">
        <v>-6.6116183732414027E-2</v>
      </c>
      <c r="CJ10" s="671">
        <v>0.57224354873107275</v>
      </c>
      <c r="CK10" s="670">
        <v>0.24591053784017516</v>
      </c>
      <c r="CL10" s="428">
        <v>654.78</v>
      </c>
      <c r="CM10" s="429">
        <v>1043.53</v>
      </c>
      <c r="CN10" s="753">
        <v>388.75</v>
      </c>
      <c r="CO10" s="404">
        <v>0.59371086471792056</v>
      </c>
      <c r="CP10" s="671">
        <v>0.43638035828534866</v>
      </c>
      <c r="CQ10" s="670">
        <v>0.32002073098177758</v>
      </c>
      <c r="CR10" s="428">
        <v>-39.1</v>
      </c>
      <c r="CS10" s="750">
        <v>-34.06</v>
      </c>
      <c r="CT10" s="753">
        <v>5.0399999999999991</v>
      </c>
      <c r="CU10" s="404">
        <v>0.12890025575447567</v>
      </c>
      <c r="CV10" s="671">
        <v>-2.605832800170612E-2</v>
      </c>
      <c r="CW10" s="670">
        <v>-1.0445225434093265E-2</v>
      </c>
      <c r="CX10" s="428">
        <v>-856.03</v>
      </c>
      <c r="CY10" s="750">
        <v>1926.45</v>
      </c>
      <c r="CZ10" s="753">
        <v>2782.48</v>
      </c>
      <c r="DA10" s="404">
        <v>3.2504468301344582</v>
      </c>
      <c r="DB10" s="671">
        <v>-8.8260797391861101E-2</v>
      </c>
      <c r="DC10" s="670">
        <v>5.8010453294275267E-2</v>
      </c>
      <c r="DD10" s="853">
        <v>1.5705041053529538</v>
      </c>
      <c r="DE10" s="848">
        <v>0.4092130200379045</v>
      </c>
      <c r="DF10" s="7"/>
      <c r="DG10" s="7"/>
      <c r="DH10" s="7"/>
      <c r="DI10" s="7"/>
      <c r="DJ10" s="7"/>
    </row>
    <row r="11" spans="1:114" s="7" customFormat="1" ht="19.5" customHeight="1">
      <c r="A11" s="758" t="s">
        <v>28</v>
      </c>
      <c r="B11" s="428">
        <v>22838.86</v>
      </c>
      <c r="C11" s="429">
        <v>20135.03</v>
      </c>
      <c r="D11" s="753">
        <v>-2703.8300000000017</v>
      </c>
      <c r="E11" s="388">
        <v>-0.11838725750759896</v>
      </c>
      <c r="F11" s="428">
        <v>3126.18</v>
      </c>
      <c r="G11" s="750">
        <v>1680.1</v>
      </c>
      <c r="H11" s="753">
        <v>-1446.08</v>
      </c>
      <c r="I11" s="404">
        <v>-0.46257093321561776</v>
      </c>
      <c r="J11" s="743">
        <v>0.13687986177944081</v>
      </c>
      <c r="K11" s="670">
        <v>8.3441643742274044E-2</v>
      </c>
      <c r="L11" s="428">
        <v>321.95999999999998</v>
      </c>
      <c r="M11" s="429">
        <v>199.52</v>
      </c>
      <c r="N11" s="753">
        <v>-122.43999999999997</v>
      </c>
      <c r="O11" s="404">
        <v>-0.38029568890545401</v>
      </c>
      <c r="P11" s="743">
        <v>0.10298831161353472</v>
      </c>
      <c r="Q11" s="670">
        <v>0.11875483602166539</v>
      </c>
      <c r="R11" s="428">
        <v>2804.22</v>
      </c>
      <c r="S11" s="750">
        <v>1480.58</v>
      </c>
      <c r="T11" s="753">
        <v>-1323.6399999999999</v>
      </c>
      <c r="U11" s="404">
        <v>-0.47201717411615352</v>
      </c>
      <c r="V11" s="743">
        <v>0.89701168838646528</v>
      </c>
      <c r="W11" s="670">
        <v>0.88124516397833463</v>
      </c>
      <c r="X11" s="428">
        <v>62.22</v>
      </c>
      <c r="Y11" s="429">
        <v>74.67</v>
      </c>
      <c r="Z11" s="753">
        <v>12.450000000000003</v>
      </c>
      <c r="AA11" s="404">
        <v>0.20009643201542918</v>
      </c>
      <c r="AB11" s="671">
        <v>1.9902884670748328E-2</v>
      </c>
      <c r="AC11" s="670">
        <v>4.4443783108148331E-2</v>
      </c>
      <c r="AD11" s="428">
        <v>2741.99</v>
      </c>
      <c r="AE11" s="429">
        <v>1405.91</v>
      </c>
      <c r="AF11" s="753">
        <v>-1336.0799999999997</v>
      </c>
      <c r="AG11" s="404">
        <v>-0.48726654728864793</v>
      </c>
      <c r="AH11" s="671">
        <v>0.87710560492358081</v>
      </c>
      <c r="AI11" s="670">
        <v>0.83680138087018641</v>
      </c>
      <c r="AJ11" s="428">
        <v>11599.13</v>
      </c>
      <c r="AK11" s="750">
        <v>7961.88</v>
      </c>
      <c r="AL11" s="753">
        <v>-3637.2499999999991</v>
      </c>
      <c r="AM11" s="404">
        <v>-0.31357955294922973</v>
      </c>
      <c r="AN11" s="671">
        <v>0.50786816855131989</v>
      </c>
      <c r="AO11" s="670">
        <v>0.39542429288657632</v>
      </c>
      <c r="AP11" s="428">
        <v>1217</v>
      </c>
      <c r="AQ11" s="429">
        <v>1044.19</v>
      </c>
      <c r="AR11" s="753">
        <v>-172.80999999999995</v>
      </c>
      <c r="AS11" s="404">
        <v>-0.14199671322925222</v>
      </c>
      <c r="AT11" s="671">
        <v>0.38929300296208152</v>
      </c>
      <c r="AU11" s="670">
        <v>0.62150467234093221</v>
      </c>
      <c r="AV11" s="428">
        <v>19.440000000000001</v>
      </c>
      <c r="AW11" s="750">
        <v>1745.11</v>
      </c>
      <c r="AX11" s="753">
        <v>1725.6699999999998</v>
      </c>
      <c r="AY11" s="404">
        <v>88.769032921810691</v>
      </c>
      <c r="AZ11" s="671">
        <v>1.5973705834018078E-2</v>
      </c>
      <c r="BA11" s="670">
        <v>1.6712571466878632</v>
      </c>
      <c r="BB11" s="428">
        <v>1236.44</v>
      </c>
      <c r="BC11" s="429">
        <v>2789.3</v>
      </c>
      <c r="BD11" s="753">
        <v>1552.8600000000001</v>
      </c>
      <c r="BE11" s="404">
        <v>1.2559121348387305</v>
      </c>
      <c r="BF11" s="671">
        <v>0.44092118307408124</v>
      </c>
      <c r="BG11" s="670">
        <v>1.8839238676734795</v>
      </c>
      <c r="BH11" s="428">
        <v>1236.44</v>
      </c>
      <c r="BI11" s="429">
        <v>2789.3</v>
      </c>
      <c r="BJ11" s="753">
        <v>1552.8600000000001</v>
      </c>
      <c r="BK11" s="404">
        <v>1.2559121348387305</v>
      </c>
      <c r="BL11" s="671">
        <v>0.45092797566730736</v>
      </c>
      <c r="BM11" s="670">
        <v>1.9839819049583545</v>
      </c>
      <c r="BN11" s="428">
        <v>195.57</v>
      </c>
      <c r="BO11" s="429">
        <v>110.76</v>
      </c>
      <c r="BP11" s="753">
        <v>-84.809999999999988</v>
      </c>
      <c r="BQ11" s="404">
        <v>-0.43365546863015797</v>
      </c>
      <c r="BR11" s="671">
        <v>8.5630368591076787E-3</v>
      </c>
      <c r="BS11" s="670">
        <v>5.5008609373812713E-3</v>
      </c>
      <c r="BT11" s="428">
        <v>-1415.84</v>
      </c>
      <c r="BU11" s="750">
        <v>-1503.46</v>
      </c>
      <c r="BV11" s="753">
        <v>-87.620000000000118</v>
      </c>
      <c r="BW11" s="404">
        <v>-6.1885523787998734E-2</v>
      </c>
      <c r="BX11" s="671">
        <v>-0.51635491012002233</v>
      </c>
      <c r="BY11" s="670">
        <v>-1.069385664800734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831.96</v>
      </c>
      <c r="CG11" s="750">
        <v>775.65</v>
      </c>
      <c r="CH11" s="753">
        <v>-56.310000000000059</v>
      </c>
      <c r="CI11" s="404">
        <v>-6.7683542478003816E-2</v>
      </c>
      <c r="CJ11" s="671">
        <v>0.30341467328473121</v>
      </c>
      <c r="CK11" s="670">
        <v>0.55170672375898877</v>
      </c>
      <c r="CL11" s="428">
        <v>1451.53</v>
      </c>
      <c r="CM11" s="429">
        <v>955.88</v>
      </c>
      <c r="CN11" s="753">
        <v>-495.65</v>
      </c>
      <c r="CO11" s="404">
        <v>-0.34146727935350973</v>
      </c>
      <c r="CP11" s="671">
        <v>0.529371004270621</v>
      </c>
      <c r="CQ11" s="670">
        <v>0.67990127390800259</v>
      </c>
      <c r="CR11" s="428">
        <v>-19.93</v>
      </c>
      <c r="CS11" s="750">
        <v>535.55999999999995</v>
      </c>
      <c r="CT11" s="753">
        <v>555.4899999999999</v>
      </c>
      <c r="CU11" s="404">
        <v>27.872052182639234</v>
      </c>
      <c r="CV11" s="671">
        <v>-7.2684437215307139E-3</v>
      </c>
      <c r="CW11" s="670">
        <v>0.38093476822840716</v>
      </c>
      <c r="CX11" s="428">
        <v>657.83</v>
      </c>
      <c r="CY11" s="750">
        <v>-2147.0100000000002</v>
      </c>
      <c r="CZ11" s="753">
        <v>-2804.84</v>
      </c>
      <c r="DA11" s="404">
        <v>-4.2637763555933903</v>
      </c>
      <c r="DB11" s="671">
        <v>2.8803101380716904E-2</v>
      </c>
      <c r="DC11" s="670">
        <v>-0.1066305836147252</v>
      </c>
      <c r="DD11" s="853">
        <v>0.76009029938110639</v>
      </c>
      <c r="DE11" s="848">
        <v>2.527139006053019</v>
      </c>
    </row>
    <row r="12" spans="1:114" s="7" customFormat="1" ht="19.5" customHeight="1">
      <c r="A12" s="758" t="s">
        <v>483</v>
      </c>
      <c r="B12" s="428">
        <v>50324.28</v>
      </c>
      <c r="C12" s="429">
        <v>12813.83</v>
      </c>
      <c r="D12" s="753">
        <v>-37510.449999999997</v>
      </c>
      <c r="E12" s="388">
        <v>-0.74537479721518118</v>
      </c>
      <c r="F12" s="428">
        <v>0</v>
      </c>
      <c r="G12" s="750">
        <v>0</v>
      </c>
      <c r="H12" s="753">
        <v>0</v>
      </c>
      <c r="I12" s="404">
        <v>0</v>
      </c>
      <c r="J12" s="743">
        <v>0</v>
      </c>
      <c r="K12" s="670">
        <v>0</v>
      </c>
      <c r="L12" s="428">
        <v>0</v>
      </c>
      <c r="M12" s="429">
        <v>0</v>
      </c>
      <c r="N12" s="753">
        <v>0</v>
      </c>
      <c r="O12" s="404">
        <v>0</v>
      </c>
      <c r="P12" s="743" t="s">
        <v>488</v>
      </c>
      <c r="Q12" s="670" t="s">
        <v>488</v>
      </c>
      <c r="R12" s="428">
        <v>0</v>
      </c>
      <c r="S12" s="750">
        <v>0</v>
      </c>
      <c r="T12" s="753">
        <v>0</v>
      </c>
      <c r="U12" s="404">
        <v>0</v>
      </c>
      <c r="V12" s="743" t="s">
        <v>488</v>
      </c>
      <c r="W12" s="670" t="s">
        <v>488</v>
      </c>
      <c r="X12" s="428">
        <v>0</v>
      </c>
      <c r="Y12" s="429">
        <v>0</v>
      </c>
      <c r="Z12" s="753">
        <v>0</v>
      </c>
      <c r="AA12" s="404">
        <v>0</v>
      </c>
      <c r="AB12" s="671" t="s">
        <v>488</v>
      </c>
      <c r="AC12" s="670" t="s">
        <v>488</v>
      </c>
      <c r="AD12" s="428">
        <v>0</v>
      </c>
      <c r="AE12" s="429">
        <v>0</v>
      </c>
      <c r="AF12" s="753">
        <v>0</v>
      </c>
      <c r="AG12" s="404">
        <v>0</v>
      </c>
      <c r="AH12" s="671" t="s">
        <v>488</v>
      </c>
      <c r="AI12" s="670" t="s">
        <v>488</v>
      </c>
      <c r="AJ12" s="428">
        <v>11948.71</v>
      </c>
      <c r="AK12" s="750">
        <v>7944.37</v>
      </c>
      <c r="AL12" s="753">
        <v>-4004.3399999999992</v>
      </c>
      <c r="AM12" s="404">
        <v>-0.33512739032079608</v>
      </c>
      <c r="AN12" s="671">
        <v>0.23743429612902558</v>
      </c>
      <c r="AO12" s="670">
        <v>0.61998403287697745</v>
      </c>
      <c r="AP12" s="428">
        <v>-4.8899999999999997</v>
      </c>
      <c r="AQ12" s="429">
        <v>0</v>
      </c>
      <c r="AR12" s="753">
        <v>4.8899999999999997</v>
      </c>
      <c r="AS12" s="404">
        <v>1</v>
      </c>
      <c r="AT12" s="671" t="s">
        <v>488</v>
      </c>
      <c r="AU12" s="670" t="s">
        <v>488</v>
      </c>
      <c r="AV12" s="428">
        <v>-0.13</v>
      </c>
      <c r="AW12" s="750">
        <v>0</v>
      </c>
      <c r="AX12" s="753">
        <v>0.13</v>
      </c>
      <c r="AY12" s="404">
        <v>1</v>
      </c>
      <c r="AZ12" s="671" t="s">
        <v>488</v>
      </c>
      <c r="BA12" s="670" t="s">
        <v>488</v>
      </c>
      <c r="BB12" s="428">
        <v>-5.0199999999999996</v>
      </c>
      <c r="BC12" s="429">
        <v>0</v>
      </c>
      <c r="BD12" s="753">
        <v>5.0199999999999996</v>
      </c>
      <c r="BE12" s="404">
        <v>1</v>
      </c>
      <c r="BF12" s="671" t="s">
        <v>488</v>
      </c>
      <c r="BG12" s="670" t="s">
        <v>488</v>
      </c>
      <c r="BH12" s="428">
        <v>-5.0199999999999996</v>
      </c>
      <c r="BI12" s="429">
        <v>0</v>
      </c>
      <c r="BJ12" s="753">
        <v>5.0199999999999996</v>
      </c>
      <c r="BK12" s="404">
        <v>1</v>
      </c>
      <c r="BL12" s="671" t="s">
        <v>488</v>
      </c>
      <c r="BM12" s="670" t="s">
        <v>488</v>
      </c>
      <c r="BN12" s="428">
        <v>14364.44</v>
      </c>
      <c r="BO12" s="429">
        <v>3208.15</v>
      </c>
      <c r="BP12" s="753">
        <v>-11156.29</v>
      </c>
      <c r="BQ12" s="404">
        <v>-0.77666028052607694</v>
      </c>
      <c r="BR12" s="671">
        <v>0.28543756612116461</v>
      </c>
      <c r="BS12" s="670">
        <v>0.25036620588848146</v>
      </c>
      <c r="BT12" s="428">
        <v>-3750.24</v>
      </c>
      <c r="BU12" s="750">
        <v>3552.99</v>
      </c>
      <c r="BV12" s="753">
        <v>7303.23</v>
      </c>
      <c r="BW12" s="404">
        <v>1.9474033661845642</v>
      </c>
      <c r="BX12" s="671" t="s">
        <v>488</v>
      </c>
      <c r="BY12" s="670" t="s">
        <v>488</v>
      </c>
      <c r="BZ12" s="428">
        <v>0</v>
      </c>
      <c r="CA12" s="429">
        <v>0</v>
      </c>
      <c r="CB12" s="753">
        <v>0</v>
      </c>
      <c r="CC12" s="404">
        <v>0</v>
      </c>
      <c r="CD12" s="671" t="s">
        <v>488</v>
      </c>
      <c r="CE12" s="670" t="s">
        <v>488</v>
      </c>
      <c r="CF12" s="428">
        <v>422.08</v>
      </c>
      <c r="CG12" s="750">
        <v>3.28</v>
      </c>
      <c r="CH12" s="753">
        <v>-418.8</v>
      </c>
      <c r="CI12" s="404">
        <v>-0.99222896133434424</v>
      </c>
      <c r="CJ12" s="671" t="s">
        <v>488</v>
      </c>
      <c r="CK12" s="670" t="s">
        <v>488</v>
      </c>
      <c r="CL12" s="428">
        <v>3569.09</v>
      </c>
      <c r="CM12" s="429">
        <v>122.66</v>
      </c>
      <c r="CN12" s="753">
        <v>-3446.4300000000003</v>
      </c>
      <c r="CO12" s="404">
        <v>-0.96563269628953041</v>
      </c>
      <c r="CP12" s="671" t="s">
        <v>488</v>
      </c>
      <c r="CQ12" s="670" t="s">
        <v>488</v>
      </c>
      <c r="CR12" s="428">
        <v>0</v>
      </c>
      <c r="CS12" s="750">
        <v>0</v>
      </c>
      <c r="CT12" s="753">
        <v>0</v>
      </c>
      <c r="CU12" s="404">
        <v>0</v>
      </c>
      <c r="CV12" s="671" t="s">
        <v>488</v>
      </c>
      <c r="CW12" s="670" t="s">
        <v>488</v>
      </c>
      <c r="CX12" s="428">
        <v>-235.9</v>
      </c>
      <c r="CY12" s="750">
        <v>-3678.93</v>
      </c>
      <c r="CZ12" s="753">
        <v>-3443.0299999999997</v>
      </c>
      <c r="DA12" s="404">
        <v>-14.595294616362864</v>
      </c>
      <c r="DB12" s="671">
        <v>-4.6875981136739568E-3</v>
      </c>
      <c r="DC12" s="670">
        <v>-0.28710619697623579</v>
      </c>
      <c r="DD12" s="853" t="s">
        <v>489</v>
      </c>
      <c r="DE12" s="848" t="s">
        <v>489</v>
      </c>
    </row>
    <row r="13" spans="1:114" s="7" customFormat="1" ht="19.5" customHeight="1">
      <c r="A13" s="758" t="s">
        <v>290</v>
      </c>
      <c r="B13" s="428">
        <v>1080.67</v>
      </c>
      <c r="C13" s="429">
        <v>6647.41</v>
      </c>
      <c r="D13" s="753">
        <v>5566.74</v>
      </c>
      <c r="E13" s="388">
        <v>5.1511932412299775</v>
      </c>
      <c r="F13" s="428">
        <v>0</v>
      </c>
      <c r="G13" s="750">
        <v>0</v>
      </c>
      <c r="H13" s="753">
        <v>0</v>
      </c>
      <c r="I13" s="404">
        <v>0</v>
      </c>
      <c r="J13" s="743">
        <v>0</v>
      </c>
      <c r="K13" s="670">
        <v>0</v>
      </c>
      <c r="L13" s="428">
        <v>130.43</v>
      </c>
      <c r="M13" s="429">
        <v>765.82</v>
      </c>
      <c r="N13" s="753">
        <v>635.3900000000001</v>
      </c>
      <c r="O13" s="404">
        <v>4.871501955071686</v>
      </c>
      <c r="P13" s="743" t="s">
        <v>488</v>
      </c>
      <c r="Q13" s="670" t="s">
        <v>488</v>
      </c>
      <c r="R13" s="428">
        <v>-130.43</v>
      </c>
      <c r="S13" s="750">
        <v>-765.82</v>
      </c>
      <c r="T13" s="753">
        <v>-635.3900000000001</v>
      </c>
      <c r="U13" s="404">
        <v>-4.871501955071686</v>
      </c>
      <c r="V13" s="743" t="s">
        <v>488</v>
      </c>
      <c r="W13" s="670" t="s">
        <v>488</v>
      </c>
      <c r="X13" s="428">
        <v>0</v>
      </c>
      <c r="Y13" s="429">
        <v>0</v>
      </c>
      <c r="Z13" s="753">
        <v>0</v>
      </c>
      <c r="AA13" s="404">
        <v>0</v>
      </c>
      <c r="AB13" s="671" t="s">
        <v>488</v>
      </c>
      <c r="AC13" s="670" t="s">
        <v>488</v>
      </c>
      <c r="AD13" s="428">
        <v>-130.43</v>
      </c>
      <c r="AE13" s="429">
        <v>-765.82</v>
      </c>
      <c r="AF13" s="753">
        <v>-635.3900000000001</v>
      </c>
      <c r="AG13" s="404">
        <v>-4.871501955071686</v>
      </c>
      <c r="AH13" s="671" t="s">
        <v>488</v>
      </c>
      <c r="AI13" s="670" t="s">
        <v>488</v>
      </c>
      <c r="AJ13" s="428">
        <v>0</v>
      </c>
      <c r="AK13" s="750">
        <v>0</v>
      </c>
      <c r="AL13" s="753">
        <v>0</v>
      </c>
      <c r="AM13" s="404">
        <v>0</v>
      </c>
      <c r="AN13" s="671">
        <v>0</v>
      </c>
      <c r="AO13" s="670">
        <v>0</v>
      </c>
      <c r="AP13" s="428">
        <v>0</v>
      </c>
      <c r="AQ13" s="429">
        <v>0</v>
      </c>
      <c r="AR13" s="753">
        <v>0</v>
      </c>
      <c r="AS13" s="404">
        <v>0</v>
      </c>
      <c r="AT13" s="671" t="s">
        <v>488</v>
      </c>
      <c r="AU13" s="670" t="s">
        <v>488</v>
      </c>
      <c r="AV13" s="428">
        <v>0.61</v>
      </c>
      <c r="AW13" s="750">
        <v>4.4800000000000004</v>
      </c>
      <c r="AX13" s="753">
        <v>3.8700000000000006</v>
      </c>
      <c r="AY13" s="404">
        <v>6.3442622950819683</v>
      </c>
      <c r="AZ13" s="671" t="s">
        <v>488</v>
      </c>
      <c r="BA13" s="670" t="s">
        <v>488</v>
      </c>
      <c r="BB13" s="428">
        <v>0.61</v>
      </c>
      <c r="BC13" s="429">
        <v>4.4800000000000004</v>
      </c>
      <c r="BD13" s="753">
        <v>3.8700000000000006</v>
      </c>
      <c r="BE13" s="404">
        <v>6.3442622950819683</v>
      </c>
      <c r="BF13" s="671" t="s">
        <v>488</v>
      </c>
      <c r="BG13" s="670" t="s">
        <v>488</v>
      </c>
      <c r="BH13" s="428">
        <v>0.61</v>
      </c>
      <c r="BI13" s="429">
        <v>4.4800000000000004</v>
      </c>
      <c r="BJ13" s="753">
        <v>3.8700000000000006</v>
      </c>
      <c r="BK13" s="404">
        <v>6.3442622950819683</v>
      </c>
      <c r="BL13" s="671" t="s">
        <v>488</v>
      </c>
      <c r="BM13" s="670" t="s">
        <v>488</v>
      </c>
      <c r="BN13" s="428">
        <v>100.29</v>
      </c>
      <c r="BO13" s="429">
        <v>117.21</v>
      </c>
      <c r="BP13" s="753">
        <v>16.919999999999987</v>
      </c>
      <c r="BQ13" s="404">
        <v>0.16871073885731366</v>
      </c>
      <c r="BR13" s="671">
        <v>9.2803538545531944E-2</v>
      </c>
      <c r="BS13" s="670">
        <v>1.7632431277745768E-2</v>
      </c>
      <c r="BT13" s="428">
        <v>-186.52</v>
      </c>
      <c r="BU13" s="750">
        <v>-1010.07</v>
      </c>
      <c r="BV13" s="753">
        <v>-823.55000000000007</v>
      </c>
      <c r="BW13" s="404">
        <v>-4.4153441990135107</v>
      </c>
      <c r="BX13" s="671" t="s">
        <v>488</v>
      </c>
      <c r="BY13" s="670" t="s">
        <v>488</v>
      </c>
      <c r="BZ13" s="428">
        <v>0</v>
      </c>
      <c r="CA13" s="429">
        <v>0</v>
      </c>
      <c r="CB13" s="753">
        <v>0</v>
      </c>
      <c r="CC13" s="404">
        <v>0</v>
      </c>
      <c r="CD13" s="671" t="s">
        <v>488</v>
      </c>
      <c r="CE13" s="670" t="s">
        <v>488</v>
      </c>
      <c r="CF13" s="428">
        <v>162.97999999999999</v>
      </c>
      <c r="CG13" s="750">
        <v>0.14000000000000001</v>
      </c>
      <c r="CH13" s="753">
        <v>-162.84</v>
      </c>
      <c r="CI13" s="404">
        <v>-0.99914099889557006</v>
      </c>
      <c r="CJ13" s="671" t="s">
        <v>488</v>
      </c>
      <c r="CK13" s="670" t="s">
        <v>488</v>
      </c>
      <c r="CL13" s="428">
        <v>103.32</v>
      </c>
      <c r="CM13" s="429">
        <v>410.46</v>
      </c>
      <c r="CN13" s="753">
        <v>307.14</v>
      </c>
      <c r="CO13" s="404">
        <v>2.9727061556329848</v>
      </c>
      <c r="CP13" s="671" t="s">
        <v>488</v>
      </c>
      <c r="CQ13" s="670" t="s">
        <v>488</v>
      </c>
      <c r="CR13" s="428">
        <v>0.08</v>
      </c>
      <c r="CS13" s="750">
        <v>1.1599999999999999</v>
      </c>
      <c r="CT13" s="753">
        <v>1.0799999999999998</v>
      </c>
      <c r="CU13" s="404">
        <v>13.499999999999998</v>
      </c>
      <c r="CV13" s="671" t="s">
        <v>488</v>
      </c>
      <c r="CW13" s="670" t="s">
        <v>488</v>
      </c>
      <c r="CX13" s="428">
        <v>-210.89</v>
      </c>
      <c r="CY13" s="750">
        <v>-171.97</v>
      </c>
      <c r="CZ13" s="753">
        <v>38.919999999999987</v>
      </c>
      <c r="DA13" s="404">
        <v>0.18455118782303565</v>
      </c>
      <c r="DB13" s="671">
        <v>-0.19514745481969517</v>
      </c>
      <c r="DC13" s="670">
        <v>-2.5870226148229161E-2</v>
      </c>
      <c r="DD13" s="853">
        <v>-0.61688261902936437</v>
      </c>
      <c r="DE13" s="848">
        <v>0.77543025776292074</v>
      </c>
    </row>
    <row r="14" spans="1:114" s="7" customFormat="1" ht="19.5" customHeight="1">
      <c r="A14" s="758" t="s">
        <v>507</v>
      </c>
      <c r="B14" s="428">
        <v>2903.82</v>
      </c>
      <c r="C14" s="429">
        <v>3828.31</v>
      </c>
      <c r="D14" s="753">
        <v>924.48999999999978</v>
      </c>
      <c r="E14" s="388">
        <v>0.31837028465951739</v>
      </c>
      <c r="F14" s="428">
        <v>-0.26</v>
      </c>
      <c r="G14" s="750">
        <v>458.34</v>
      </c>
      <c r="H14" s="753">
        <v>458.59999999999997</v>
      </c>
      <c r="I14" s="404">
        <v>1763.8461538461536</v>
      </c>
      <c r="J14" s="743">
        <v>-8.9537230269093812E-5</v>
      </c>
      <c r="K14" s="670">
        <v>0.1197238468149131</v>
      </c>
      <c r="L14" s="428">
        <v>0</v>
      </c>
      <c r="M14" s="429">
        <v>126.43</v>
      </c>
      <c r="N14" s="753">
        <v>126.43</v>
      </c>
      <c r="O14" s="404" t="s">
        <v>490</v>
      </c>
      <c r="P14" s="743" t="s">
        <v>488</v>
      </c>
      <c r="Q14" s="670">
        <v>0.27584326046166602</v>
      </c>
      <c r="R14" s="428">
        <v>-0.26</v>
      </c>
      <c r="S14" s="750">
        <v>331.9</v>
      </c>
      <c r="T14" s="753">
        <v>332.15999999999997</v>
      </c>
      <c r="U14" s="404">
        <v>1277.5384615384614</v>
      </c>
      <c r="V14" s="743" t="s">
        <v>488</v>
      </c>
      <c r="W14" s="670">
        <v>0.72413492167386651</v>
      </c>
      <c r="X14" s="428">
        <v>0</v>
      </c>
      <c r="Y14" s="429">
        <v>0</v>
      </c>
      <c r="Z14" s="753">
        <v>0</v>
      </c>
      <c r="AA14" s="404">
        <v>0</v>
      </c>
      <c r="AB14" s="671" t="s">
        <v>488</v>
      </c>
      <c r="AC14" s="670">
        <v>0</v>
      </c>
      <c r="AD14" s="428">
        <v>-0.26</v>
      </c>
      <c r="AE14" s="429">
        <v>331.9</v>
      </c>
      <c r="AF14" s="753">
        <v>332.15999999999997</v>
      </c>
      <c r="AG14" s="404">
        <v>1277.5384615384614</v>
      </c>
      <c r="AH14" s="671" t="s">
        <v>488</v>
      </c>
      <c r="AI14" s="670">
        <v>0.72413492167386651</v>
      </c>
      <c r="AJ14" s="428">
        <v>183.72</v>
      </c>
      <c r="AK14" s="750">
        <v>5472.73</v>
      </c>
      <c r="AL14" s="753">
        <v>5289.0099999999993</v>
      </c>
      <c r="AM14" s="404">
        <v>28.78842804267363</v>
      </c>
      <c r="AN14" s="671">
        <v>6.3268384403991976E-2</v>
      </c>
      <c r="AO14" s="670">
        <v>1.4295420172347588</v>
      </c>
      <c r="AP14" s="428">
        <v>0</v>
      </c>
      <c r="AQ14" s="429">
        <v>0</v>
      </c>
      <c r="AR14" s="753">
        <v>0</v>
      </c>
      <c r="AS14" s="404">
        <v>0</v>
      </c>
      <c r="AT14" s="671" t="s">
        <v>488</v>
      </c>
      <c r="AU14" s="670">
        <v>0</v>
      </c>
      <c r="AV14" s="428">
        <v>0</v>
      </c>
      <c r="AW14" s="750">
        <v>0</v>
      </c>
      <c r="AX14" s="753">
        <v>0</v>
      </c>
      <c r="AY14" s="404">
        <v>0</v>
      </c>
      <c r="AZ14" s="671" t="s">
        <v>488</v>
      </c>
      <c r="BA14" s="670" t="s">
        <v>488</v>
      </c>
      <c r="BB14" s="428">
        <v>0</v>
      </c>
      <c r="BC14" s="429">
        <v>0</v>
      </c>
      <c r="BD14" s="753">
        <v>0</v>
      </c>
      <c r="BE14" s="404">
        <v>0</v>
      </c>
      <c r="BF14" s="671" t="s">
        <v>488</v>
      </c>
      <c r="BG14" s="670">
        <v>0</v>
      </c>
      <c r="BH14" s="428">
        <v>0</v>
      </c>
      <c r="BI14" s="429">
        <v>0</v>
      </c>
      <c r="BJ14" s="753">
        <v>0</v>
      </c>
      <c r="BK14" s="404">
        <v>0</v>
      </c>
      <c r="BL14" s="671" t="s">
        <v>488</v>
      </c>
      <c r="BM14" s="670">
        <v>0</v>
      </c>
      <c r="BN14" s="428">
        <v>11.35</v>
      </c>
      <c r="BO14" s="429">
        <v>148.93</v>
      </c>
      <c r="BP14" s="753">
        <v>137.58000000000001</v>
      </c>
      <c r="BQ14" s="404">
        <v>12.121585903083702</v>
      </c>
      <c r="BR14" s="671">
        <v>3.9086444752085177E-3</v>
      </c>
      <c r="BS14" s="670">
        <v>3.8902283252923615E-2</v>
      </c>
      <c r="BT14" s="428">
        <v>-98.69</v>
      </c>
      <c r="BU14" s="750">
        <v>-834.08</v>
      </c>
      <c r="BV14" s="753">
        <v>-735.3900000000001</v>
      </c>
      <c r="BW14" s="404">
        <v>-7.4515148444624595</v>
      </c>
      <c r="BX14" s="671" t="s">
        <v>488</v>
      </c>
      <c r="BY14" s="670">
        <v>-2.5130460982223566</v>
      </c>
      <c r="BZ14" s="428">
        <v>0</v>
      </c>
      <c r="CA14" s="429">
        <v>0</v>
      </c>
      <c r="CB14" s="753">
        <v>0</v>
      </c>
      <c r="CC14" s="404">
        <v>0</v>
      </c>
      <c r="CD14" s="671" t="s">
        <v>488</v>
      </c>
      <c r="CE14" s="670">
        <v>0</v>
      </c>
      <c r="CF14" s="428">
        <v>18.13</v>
      </c>
      <c r="CG14" s="750">
        <v>148.34</v>
      </c>
      <c r="CH14" s="753">
        <v>130.21</v>
      </c>
      <c r="CI14" s="404">
        <v>7.1820187534473261</v>
      </c>
      <c r="CJ14" s="671" t="s">
        <v>488</v>
      </c>
      <c r="CK14" s="670">
        <v>0.44694184995480568</v>
      </c>
      <c r="CL14" s="428">
        <v>40.99</v>
      </c>
      <c r="CM14" s="429">
        <v>3.39</v>
      </c>
      <c r="CN14" s="753">
        <v>-37.6</v>
      </c>
      <c r="CO14" s="404">
        <v>-0.91729690168333744</v>
      </c>
      <c r="CP14" s="671" t="s">
        <v>488</v>
      </c>
      <c r="CQ14" s="670">
        <v>1.0213919855378128E-2</v>
      </c>
      <c r="CR14" s="428">
        <v>1.64</v>
      </c>
      <c r="CS14" s="750">
        <v>-135.56</v>
      </c>
      <c r="CT14" s="753">
        <v>-137.19999999999999</v>
      </c>
      <c r="CU14" s="404">
        <v>-83.658536585365852</v>
      </c>
      <c r="CV14" s="671" t="s">
        <v>488</v>
      </c>
      <c r="CW14" s="670">
        <v>-0.40843627598674304</v>
      </c>
      <c r="CX14" s="428">
        <v>37.67</v>
      </c>
      <c r="CY14" s="750">
        <v>1149.81</v>
      </c>
      <c r="CZ14" s="753">
        <v>1112.1399999999999</v>
      </c>
      <c r="DA14" s="404">
        <v>29.523228032917437</v>
      </c>
      <c r="DB14" s="671">
        <v>1.29725671701414E-2</v>
      </c>
      <c r="DC14" s="670">
        <v>0.30034401602796013</v>
      </c>
      <c r="DD14" s="853">
        <v>145.88461538461539</v>
      </c>
      <c r="DE14" s="848">
        <v>-2.4643266043989156</v>
      </c>
    </row>
    <row r="15" spans="1:114" s="7" customFormat="1" ht="19.5" customHeight="1">
      <c r="A15" s="758" t="s">
        <v>272</v>
      </c>
      <c r="B15" s="428">
        <v>3311.69</v>
      </c>
      <c r="C15" s="429">
        <v>2920.89</v>
      </c>
      <c r="D15" s="753">
        <v>-390.80000000000018</v>
      </c>
      <c r="E15" s="388">
        <v>-0.11800621434977313</v>
      </c>
      <c r="F15" s="428">
        <v>452.61</v>
      </c>
      <c r="G15" s="750">
        <v>564.16</v>
      </c>
      <c r="H15" s="753">
        <v>111.54999999999995</v>
      </c>
      <c r="I15" s="404">
        <v>0.24645942422836425</v>
      </c>
      <c r="J15" s="743">
        <v>0.13667040091312896</v>
      </c>
      <c r="K15" s="670">
        <v>0.19314660942383999</v>
      </c>
      <c r="L15" s="428">
        <v>-183.74</v>
      </c>
      <c r="M15" s="429">
        <v>-636.05999999999995</v>
      </c>
      <c r="N15" s="753">
        <v>-452.31999999999994</v>
      </c>
      <c r="O15" s="404">
        <v>-2.4617394143898985</v>
      </c>
      <c r="P15" s="743">
        <v>-0.40595656304544753</v>
      </c>
      <c r="Q15" s="670">
        <v>-1.1274461145774248</v>
      </c>
      <c r="R15" s="428">
        <v>636.35</v>
      </c>
      <c r="S15" s="750">
        <v>1200.22</v>
      </c>
      <c r="T15" s="753">
        <v>563.87</v>
      </c>
      <c r="U15" s="404">
        <v>0.88610041643749504</v>
      </c>
      <c r="V15" s="743">
        <v>1.4059565630454476</v>
      </c>
      <c r="W15" s="670">
        <v>2.1274461145774248</v>
      </c>
      <c r="X15" s="428">
        <v>0</v>
      </c>
      <c r="Y15" s="429">
        <v>0</v>
      </c>
      <c r="Z15" s="753">
        <v>0</v>
      </c>
      <c r="AA15" s="404">
        <v>0</v>
      </c>
      <c r="AB15" s="671">
        <v>0</v>
      </c>
      <c r="AC15" s="670">
        <v>0</v>
      </c>
      <c r="AD15" s="428">
        <v>636.35</v>
      </c>
      <c r="AE15" s="429">
        <v>1200.22</v>
      </c>
      <c r="AF15" s="753">
        <v>563.87</v>
      </c>
      <c r="AG15" s="404">
        <v>0.88610041643749504</v>
      </c>
      <c r="AH15" s="671">
        <v>1.4059565630454476</v>
      </c>
      <c r="AI15" s="670">
        <v>2.1274461145774248</v>
      </c>
      <c r="AJ15" s="428">
        <v>1549</v>
      </c>
      <c r="AK15" s="750">
        <v>1299.8800000000001</v>
      </c>
      <c r="AL15" s="753">
        <v>-249.11999999999989</v>
      </c>
      <c r="AM15" s="404">
        <v>-0.16082633957391859</v>
      </c>
      <c r="AN15" s="671">
        <v>0.46773701644779553</v>
      </c>
      <c r="AO15" s="670">
        <v>0.44502874123982766</v>
      </c>
      <c r="AP15" s="428">
        <v>60.17</v>
      </c>
      <c r="AQ15" s="429">
        <v>141.05000000000001</v>
      </c>
      <c r="AR15" s="753">
        <v>80.88000000000001</v>
      </c>
      <c r="AS15" s="404">
        <v>1.3441914575369787</v>
      </c>
      <c r="AT15" s="671">
        <v>0.1329400587702437</v>
      </c>
      <c r="AU15" s="670">
        <v>0.25001772546795237</v>
      </c>
      <c r="AV15" s="428">
        <v>158.02000000000001</v>
      </c>
      <c r="AW15" s="750">
        <v>-78.77</v>
      </c>
      <c r="AX15" s="753">
        <v>-236.79000000000002</v>
      </c>
      <c r="AY15" s="404">
        <v>-1.4984812049107707</v>
      </c>
      <c r="AZ15" s="671">
        <v>2.6262256938673758</v>
      </c>
      <c r="BA15" s="670">
        <v>-0.55845444877702932</v>
      </c>
      <c r="BB15" s="428">
        <v>218.19</v>
      </c>
      <c r="BC15" s="429">
        <v>62.28</v>
      </c>
      <c r="BD15" s="753">
        <v>-155.91</v>
      </c>
      <c r="BE15" s="404">
        <v>-0.71456070397360094</v>
      </c>
      <c r="BF15" s="671">
        <v>0.34287734737172937</v>
      </c>
      <c r="BG15" s="670">
        <v>5.1890486744096916E-2</v>
      </c>
      <c r="BH15" s="428">
        <v>218.19</v>
      </c>
      <c r="BI15" s="429">
        <v>62.28</v>
      </c>
      <c r="BJ15" s="753">
        <v>-155.91</v>
      </c>
      <c r="BK15" s="404">
        <v>-0.71456070397360094</v>
      </c>
      <c r="BL15" s="671">
        <v>0.34287734737172937</v>
      </c>
      <c r="BM15" s="670">
        <v>5.1890486744096916E-2</v>
      </c>
      <c r="BN15" s="428">
        <v>232.86</v>
      </c>
      <c r="BO15" s="429">
        <v>177.49</v>
      </c>
      <c r="BP15" s="753">
        <v>-55.370000000000005</v>
      </c>
      <c r="BQ15" s="404">
        <v>-0.23778235849866874</v>
      </c>
      <c r="BR15" s="671">
        <v>7.0314552388659565E-2</v>
      </c>
      <c r="BS15" s="670">
        <v>6.0765725515168331E-2</v>
      </c>
      <c r="BT15" s="428">
        <v>-396.81</v>
      </c>
      <c r="BU15" s="750">
        <v>-532.70000000000005</v>
      </c>
      <c r="BV15" s="753">
        <v>-135.89000000000004</v>
      </c>
      <c r="BW15" s="404">
        <v>-0.34245608729618721</v>
      </c>
      <c r="BX15" s="671">
        <v>-0.6235719336842932</v>
      </c>
      <c r="BY15" s="670">
        <v>-0.44383529686224193</v>
      </c>
      <c r="BZ15" s="428">
        <v>0</v>
      </c>
      <c r="CA15" s="429">
        <v>-1.24</v>
      </c>
      <c r="CB15" s="753">
        <v>-1.24</v>
      </c>
      <c r="CC15" s="404" t="s">
        <v>490</v>
      </c>
      <c r="CD15" s="671">
        <v>0</v>
      </c>
      <c r="CE15" s="670">
        <v>-1.0331439236140041E-3</v>
      </c>
      <c r="CF15" s="428">
        <v>27.33</v>
      </c>
      <c r="CG15" s="750">
        <v>92.05</v>
      </c>
      <c r="CH15" s="753">
        <v>64.72</v>
      </c>
      <c r="CI15" s="404">
        <v>2.3680936699597512</v>
      </c>
      <c r="CJ15" s="671">
        <v>4.2948063172782269E-2</v>
      </c>
      <c r="CK15" s="670">
        <v>7.6694272716668607E-2</v>
      </c>
      <c r="CL15" s="428">
        <v>108.06</v>
      </c>
      <c r="CM15" s="429">
        <v>918.87</v>
      </c>
      <c r="CN15" s="753">
        <v>810.81</v>
      </c>
      <c r="CO15" s="404">
        <v>7.5033314825097159</v>
      </c>
      <c r="CP15" s="671">
        <v>0.16981221026164847</v>
      </c>
      <c r="CQ15" s="670">
        <v>0.76558464281548377</v>
      </c>
      <c r="CR15" s="428">
        <v>-0.03</v>
      </c>
      <c r="CS15" s="750">
        <v>-0.28999999999999998</v>
      </c>
      <c r="CT15" s="753">
        <v>-0.26</v>
      </c>
      <c r="CU15" s="404">
        <v>-8.6666666666666679</v>
      </c>
      <c r="CV15" s="671">
        <v>-4.7143867368586466E-5</v>
      </c>
      <c r="CW15" s="670">
        <v>-2.4162236923230739E-4</v>
      </c>
      <c r="CX15" s="428">
        <v>679.61</v>
      </c>
      <c r="CY15" s="750">
        <v>661.25</v>
      </c>
      <c r="CZ15" s="753">
        <v>-18.360000000000014</v>
      </c>
      <c r="DA15" s="404">
        <v>-2.7015494180485888E-2</v>
      </c>
      <c r="DB15" s="671">
        <v>0.20521546400780266</v>
      </c>
      <c r="DC15" s="670">
        <v>0.22638647809400561</v>
      </c>
      <c r="DD15" s="853">
        <v>-6.7997171367957882E-2</v>
      </c>
      <c r="DE15" s="848">
        <v>0.44906767092699673</v>
      </c>
    </row>
    <row r="16" spans="1:114" s="7" customFormat="1" ht="19.5" customHeight="1">
      <c r="A16" s="758" t="s">
        <v>24</v>
      </c>
      <c r="B16" s="428">
        <v>2515.5700000000002</v>
      </c>
      <c r="C16" s="429">
        <v>1360.31</v>
      </c>
      <c r="D16" s="753">
        <v>-1155.2600000000002</v>
      </c>
      <c r="E16" s="388">
        <v>-0.45924382943030811</v>
      </c>
      <c r="F16" s="428">
        <v>310.62</v>
      </c>
      <c r="G16" s="750">
        <v>151.86000000000001</v>
      </c>
      <c r="H16" s="753">
        <v>-158.76</v>
      </c>
      <c r="I16" s="404">
        <v>-0.51110681862082286</v>
      </c>
      <c r="J16" s="743">
        <v>0.12347897295642736</v>
      </c>
      <c r="K16" s="670">
        <v>0.1116363181921768</v>
      </c>
      <c r="L16" s="428">
        <v>92.26</v>
      </c>
      <c r="M16" s="429">
        <v>122.04</v>
      </c>
      <c r="N16" s="753">
        <v>29.78</v>
      </c>
      <c r="O16" s="404">
        <v>0.32278343810969001</v>
      </c>
      <c r="P16" s="743">
        <v>0.29701886549481682</v>
      </c>
      <c r="Q16" s="670">
        <v>0.80363492690636107</v>
      </c>
      <c r="R16" s="428">
        <v>218.36</v>
      </c>
      <c r="S16" s="750">
        <v>29.82</v>
      </c>
      <c r="T16" s="753">
        <v>-188.54000000000002</v>
      </c>
      <c r="U16" s="404">
        <v>-0.86343652683641692</v>
      </c>
      <c r="V16" s="743">
        <v>0.70298113450518318</v>
      </c>
      <c r="W16" s="670">
        <v>0.19636507309363888</v>
      </c>
      <c r="X16" s="428">
        <v>0</v>
      </c>
      <c r="Y16" s="429">
        <v>0</v>
      </c>
      <c r="Z16" s="753">
        <v>0</v>
      </c>
      <c r="AA16" s="404">
        <v>0</v>
      </c>
      <c r="AB16" s="671">
        <v>0</v>
      </c>
      <c r="AC16" s="670">
        <v>0</v>
      </c>
      <c r="AD16" s="428">
        <v>218.36</v>
      </c>
      <c r="AE16" s="429">
        <v>29.82</v>
      </c>
      <c r="AF16" s="753">
        <v>-188.54000000000002</v>
      </c>
      <c r="AG16" s="404">
        <v>-0.86343652683641692</v>
      </c>
      <c r="AH16" s="671">
        <v>0.70298113450518318</v>
      </c>
      <c r="AI16" s="670">
        <v>0.19636507309363888</v>
      </c>
      <c r="AJ16" s="428">
        <v>1867</v>
      </c>
      <c r="AK16" s="750">
        <v>287.43</v>
      </c>
      <c r="AL16" s="753">
        <v>-1579.57</v>
      </c>
      <c r="AM16" s="404">
        <v>-0.84604713444027846</v>
      </c>
      <c r="AN16" s="671">
        <v>0.74217771717741898</v>
      </c>
      <c r="AO16" s="670">
        <v>0.21129742485168823</v>
      </c>
      <c r="AP16" s="428">
        <v>316.44</v>
      </c>
      <c r="AQ16" s="429">
        <v>43.28</v>
      </c>
      <c r="AR16" s="753">
        <v>-273.15999999999997</v>
      </c>
      <c r="AS16" s="404">
        <v>-0.8632284161294399</v>
      </c>
      <c r="AT16" s="671">
        <v>1.0187367201081707</v>
      </c>
      <c r="AU16" s="670">
        <v>0.28499934149874884</v>
      </c>
      <c r="AV16" s="428">
        <v>-471.09</v>
      </c>
      <c r="AW16" s="750">
        <v>-21.67</v>
      </c>
      <c r="AX16" s="753">
        <v>449.41999999999996</v>
      </c>
      <c r="AY16" s="404">
        <v>0.9540002971831284</v>
      </c>
      <c r="AZ16" s="671">
        <v>-1.488718240424725</v>
      </c>
      <c r="BA16" s="670">
        <v>-0.50069316081330872</v>
      </c>
      <c r="BB16" s="428">
        <v>-154.65</v>
      </c>
      <c r="BC16" s="429">
        <v>21.61</v>
      </c>
      <c r="BD16" s="753">
        <v>176.26</v>
      </c>
      <c r="BE16" s="404">
        <v>1.1397348852247009</v>
      </c>
      <c r="BF16" s="671">
        <v>-0.70823410881113757</v>
      </c>
      <c r="BG16" s="670">
        <v>0.72468142186452045</v>
      </c>
      <c r="BH16" s="428">
        <v>-154.65</v>
      </c>
      <c r="BI16" s="429">
        <v>21.61</v>
      </c>
      <c r="BJ16" s="753">
        <v>176.26</v>
      </c>
      <c r="BK16" s="404">
        <v>1.1397348852247009</v>
      </c>
      <c r="BL16" s="671">
        <v>-0.70823410881113757</v>
      </c>
      <c r="BM16" s="670">
        <v>0.72468142186452045</v>
      </c>
      <c r="BN16" s="428">
        <v>136.59</v>
      </c>
      <c r="BO16" s="429">
        <v>111.61</v>
      </c>
      <c r="BP16" s="753">
        <v>-24.980000000000004</v>
      </c>
      <c r="BQ16" s="404">
        <v>-0.18288308075261733</v>
      </c>
      <c r="BR16" s="671">
        <v>5.4297833095481342E-2</v>
      </c>
      <c r="BS16" s="670">
        <v>8.2047474472730489E-2</v>
      </c>
      <c r="BT16" s="428">
        <v>-303.52999999999997</v>
      </c>
      <c r="BU16" s="750">
        <v>34.03</v>
      </c>
      <c r="BV16" s="753">
        <v>337.55999999999995</v>
      </c>
      <c r="BW16" s="404">
        <v>1.1121141238098375</v>
      </c>
      <c r="BX16" s="671">
        <v>-1.3900439640959881</v>
      </c>
      <c r="BY16" s="670">
        <v>1.1411804158283032</v>
      </c>
      <c r="BZ16" s="428">
        <v>0</v>
      </c>
      <c r="CA16" s="429">
        <v>-0.11</v>
      </c>
      <c r="CB16" s="753">
        <v>-0.11</v>
      </c>
      <c r="CC16" s="404" t="s">
        <v>490</v>
      </c>
      <c r="CD16" s="671">
        <v>0</v>
      </c>
      <c r="CE16" s="670">
        <v>-3.6887994634473508E-3</v>
      </c>
      <c r="CF16" s="428">
        <v>325.24</v>
      </c>
      <c r="CG16" s="750">
        <v>114.39</v>
      </c>
      <c r="CH16" s="753">
        <v>-210.85000000000002</v>
      </c>
      <c r="CI16" s="404">
        <v>-0.64829049317427134</v>
      </c>
      <c r="CJ16" s="671">
        <v>1.4894669353361421</v>
      </c>
      <c r="CK16" s="670">
        <v>3.8360160965794767</v>
      </c>
      <c r="CL16" s="428">
        <v>737.71</v>
      </c>
      <c r="CM16" s="429">
        <v>178.45</v>
      </c>
      <c r="CN16" s="753">
        <v>-559.26</v>
      </c>
      <c r="CO16" s="404">
        <v>-0.7581027775141993</v>
      </c>
      <c r="CP16" s="671">
        <v>3.3784117970324234</v>
      </c>
      <c r="CQ16" s="670">
        <v>5.9842387659289065</v>
      </c>
      <c r="CR16" s="428">
        <v>-71.739999999999995</v>
      </c>
      <c r="CS16" s="750">
        <v>101.95</v>
      </c>
      <c r="CT16" s="753">
        <v>173.69</v>
      </c>
      <c r="CU16" s="404">
        <v>2.4211039866183444</v>
      </c>
      <c r="CV16" s="671">
        <v>-0.3285400256457226</v>
      </c>
      <c r="CW16" s="670">
        <v>3.4188464118041582</v>
      </c>
      <c r="CX16" s="428">
        <v>-314.68</v>
      </c>
      <c r="CY16" s="750">
        <v>-420.49</v>
      </c>
      <c r="CZ16" s="753">
        <v>-105.81</v>
      </c>
      <c r="DA16" s="404">
        <v>-0.33624634549383503</v>
      </c>
      <c r="DB16" s="671">
        <v>-0.12509292128622937</v>
      </c>
      <c r="DC16" s="670">
        <v>-0.30911336386558946</v>
      </c>
      <c r="DD16" s="853">
        <v>2.4411064297490381</v>
      </c>
      <c r="DE16" s="848">
        <v>15.10093896713615</v>
      </c>
    </row>
    <row r="17" spans="1:109" s="7" customFormat="1" ht="19.5" customHeight="1">
      <c r="A17" s="758" t="s">
        <v>511</v>
      </c>
      <c r="B17" s="428">
        <v>0</v>
      </c>
      <c r="C17" s="429">
        <v>0</v>
      </c>
      <c r="D17" s="753">
        <v>0</v>
      </c>
      <c r="E17" s="388">
        <v>0</v>
      </c>
      <c r="F17" s="428">
        <v>0</v>
      </c>
      <c r="G17" s="750">
        <v>0</v>
      </c>
      <c r="H17" s="753">
        <v>0</v>
      </c>
      <c r="I17" s="404">
        <v>0</v>
      </c>
      <c r="J17" s="743" t="s">
        <v>488</v>
      </c>
      <c r="K17" s="670" t="s">
        <v>488</v>
      </c>
      <c r="L17" s="428">
        <v>0</v>
      </c>
      <c r="M17" s="429">
        <v>0</v>
      </c>
      <c r="N17" s="753">
        <v>0</v>
      </c>
      <c r="O17" s="404">
        <v>0</v>
      </c>
      <c r="P17" s="743" t="s">
        <v>488</v>
      </c>
      <c r="Q17" s="670" t="s">
        <v>488</v>
      </c>
      <c r="R17" s="428">
        <v>0</v>
      </c>
      <c r="S17" s="750">
        <v>0</v>
      </c>
      <c r="T17" s="753">
        <v>0</v>
      </c>
      <c r="U17" s="404">
        <v>0</v>
      </c>
      <c r="V17" s="743" t="s">
        <v>488</v>
      </c>
      <c r="W17" s="670" t="s">
        <v>488</v>
      </c>
      <c r="X17" s="428">
        <v>0</v>
      </c>
      <c r="Y17" s="429">
        <v>0</v>
      </c>
      <c r="Z17" s="753">
        <v>0</v>
      </c>
      <c r="AA17" s="404">
        <v>0</v>
      </c>
      <c r="AB17" s="671" t="s">
        <v>488</v>
      </c>
      <c r="AC17" s="670" t="s">
        <v>488</v>
      </c>
      <c r="AD17" s="428">
        <v>0</v>
      </c>
      <c r="AE17" s="429">
        <v>0</v>
      </c>
      <c r="AF17" s="753">
        <v>0</v>
      </c>
      <c r="AG17" s="404">
        <v>0</v>
      </c>
      <c r="AH17" s="671" t="s">
        <v>488</v>
      </c>
      <c r="AI17" s="670" t="s">
        <v>488</v>
      </c>
      <c r="AJ17" s="428">
        <v>0</v>
      </c>
      <c r="AK17" s="750">
        <v>0</v>
      </c>
      <c r="AL17" s="753">
        <v>0</v>
      </c>
      <c r="AM17" s="404">
        <v>0</v>
      </c>
      <c r="AN17" s="671" t="s">
        <v>488</v>
      </c>
      <c r="AO17" s="670" t="s">
        <v>488</v>
      </c>
      <c r="AP17" s="428">
        <v>0</v>
      </c>
      <c r="AQ17" s="429">
        <v>0</v>
      </c>
      <c r="AR17" s="753">
        <v>0</v>
      </c>
      <c r="AS17" s="404">
        <v>0</v>
      </c>
      <c r="AT17" s="671" t="s">
        <v>488</v>
      </c>
      <c r="AU17" s="670" t="s">
        <v>488</v>
      </c>
      <c r="AV17" s="428">
        <v>0</v>
      </c>
      <c r="AW17" s="750">
        <v>0</v>
      </c>
      <c r="AX17" s="753">
        <v>0</v>
      </c>
      <c r="AY17" s="404">
        <v>0</v>
      </c>
      <c r="AZ17" s="671" t="s">
        <v>488</v>
      </c>
      <c r="BA17" s="670" t="s">
        <v>488</v>
      </c>
      <c r="BB17" s="428">
        <v>0</v>
      </c>
      <c r="BC17" s="429">
        <v>0</v>
      </c>
      <c r="BD17" s="753">
        <v>0</v>
      </c>
      <c r="BE17" s="404">
        <v>0</v>
      </c>
      <c r="BF17" s="671" t="s">
        <v>488</v>
      </c>
      <c r="BG17" s="670" t="s">
        <v>488</v>
      </c>
      <c r="BH17" s="428">
        <v>0</v>
      </c>
      <c r="BI17" s="429">
        <v>0</v>
      </c>
      <c r="BJ17" s="753">
        <v>0</v>
      </c>
      <c r="BK17" s="404">
        <v>0</v>
      </c>
      <c r="BL17" s="671" t="s">
        <v>488</v>
      </c>
      <c r="BM17" s="670" t="s">
        <v>488</v>
      </c>
      <c r="BN17" s="428">
        <v>0</v>
      </c>
      <c r="BO17" s="429">
        <v>0</v>
      </c>
      <c r="BP17" s="753">
        <v>0</v>
      </c>
      <c r="BQ17" s="404">
        <v>0</v>
      </c>
      <c r="BR17" s="671" t="s">
        <v>488</v>
      </c>
      <c r="BS17" s="670" t="s">
        <v>488</v>
      </c>
      <c r="BT17" s="428">
        <v>0</v>
      </c>
      <c r="BU17" s="750">
        <v>0</v>
      </c>
      <c r="BV17" s="753">
        <v>0</v>
      </c>
      <c r="BW17" s="404">
        <v>0</v>
      </c>
      <c r="BX17" s="671" t="s">
        <v>488</v>
      </c>
      <c r="BY17" s="670" t="s">
        <v>488</v>
      </c>
      <c r="BZ17" s="428">
        <v>0</v>
      </c>
      <c r="CA17" s="429">
        <v>0</v>
      </c>
      <c r="CB17" s="753">
        <v>0</v>
      </c>
      <c r="CC17" s="404">
        <v>0</v>
      </c>
      <c r="CD17" s="671" t="s">
        <v>488</v>
      </c>
      <c r="CE17" s="670" t="s">
        <v>488</v>
      </c>
      <c r="CF17" s="428">
        <v>0</v>
      </c>
      <c r="CG17" s="750">
        <v>0</v>
      </c>
      <c r="CH17" s="753">
        <v>0</v>
      </c>
      <c r="CI17" s="404">
        <v>0</v>
      </c>
      <c r="CJ17" s="671" t="s">
        <v>488</v>
      </c>
      <c r="CK17" s="670" t="s">
        <v>488</v>
      </c>
      <c r="CL17" s="428">
        <v>0</v>
      </c>
      <c r="CM17" s="429">
        <v>42.67</v>
      </c>
      <c r="CN17" s="753">
        <v>42.67</v>
      </c>
      <c r="CO17" s="404" t="s">
        <v>490</v>
      </c>
      <c r="CP17" s="671" t="s">
        <v>488</v>
      </c>
      <c r="CQ17" s="670" t="s">
        <v>488</v>
      </c>
      <c r="CR17" s="428">
        <v>0</v>
      </c>
      <c r="CS17" s="750">
        <v>0</v>
      </c>
      <c r="CT17" s="753">
        <v>0</v>
      </c>
      <c r="CU17" s="404">
        <v>0</v>
      </c>
      <c r="CV17" s="671" t="s">
        <v>488</v>
      </c>
      <c r="CW17" s="670" t="s">
        <v>488</v>
      </c>
      <c r="CX17" s="428">
        <v>0</v>
      </c>
      <c r="CY17" s="750">
        <v>-42.67</v>
      </c>
      <c r="CZ17" s="753">
        <v>-42.67</v>
      </c>
      <c r="DA17" s="404" t="s">
        <v>490</v>
      </c>
      <c r="DB17" s="671" t="s">
        <v>488</v>
      </c>
      <c r="DC17" s="670" t="s">
        <v>488</v>
      </c>
      <c r="DD17" s="853" t="s">
        <v>489</v>
      </c>
      <c r="DE17" s="848" t="s">
        <v>489</v>
      </c>
    </row>
    <row r="18" spans="1:109" s="7" customFormat="1" ht="19.5" customHeight="1">
      <c r="A18" s="758" t="s">
        <v>27</v>
      </c>
      <c r="B18" s="428">
        <v>162.47</v>
      </c>
      <c r="C18" s="429">
        <v>0</v>
      </c>
      <c r="D18" s="753">
        <v>-162.47</v>
      </c>
      <c r="E18" s="388">
        <v>-1</v>
      </c>
      <c r="F18" s="428">
        <v>32.49</v>
      </c>
      <c r="G18" s="750">
        <v>0</v>
      </c>
      <c r="H18" s="753">
        <v>-32.49</v>
      </c>
      <c r="I18" s="404">
        <v>-1</v>
      </c>
      <c r="J18" s="743">
        <v>0.19997538007016682</v>
      </c>
      <c r="K18" s="670" t="s">
        <v>488</v>
      </c>
      <c r="L18" s="428">
        <v>-63.73</v>
      </c>
      <c r="M18" s="429">
        <v>0</v>
      </c>
      <c r="N18" s="753">
        <v>63.73</v>
      </c>
      <c r="O18" s="404">
        <v>1</v>
      </c>
      <c r="P18" s="743">
        <v>-1.9615266235764848</v>
      </c>
      <c r="Q18" s="670" t="s">
        <v>488</v>
      </c>
      <c r="R18" s="428">
        <v>96.23</v>
      </c>
      <c r="S18" s="750">
        <v>0</v>
      </c>
      <c r="T18" s="753">
        <v>-96.23</v>
      </c>
      <c r="U18" s="404">
        <v>-1</v>
      </c>
      <c r="V18" s="743">
        <v>2.9618344105878731</v>
      </c>
      <c r="W18" s="670" t="s">
        <v>488</v>
      </c>
      <c r="X18" s="428">
        <v>0</v>
      </c>
      <c r="Y18" s="429">
        <v>0</v>
      </c>
      <c r="Z18" s="753">
        <v>0</v>
      </c>
      <c r="AA18" s="404">
        <v>0</v>
      </c>
      <c r="AB18" s="671">
        <v>0</v>
      </c>
      <c r="AC18" s="670" t="s">
        <v>488</v>
      </c>
      <c r="AD18" s="428">
        <v>96.23</v>
      </c>
      <c r="AE18" s="429">
        <v>0</v>
      </c>
      <c r="AF18" s="753">
        <v>-96.23</v>
      </c>
      <c r="AG18" s="404">
        <v>-1</v>
      </c>
      <c r="AH18" s="671">
        <v>2.9618344105878731</v>
      </c>
      <c r="AI18" s="670" t="s">
        <v>488</v>
      </c>
      <c r="AJ18" s="428">
        <v>603.72</v>
      </c>
      <c r="AK18" s="750">
        <v>158.49</v>
      </c>
      <c r="AL18" s="753">
        <v>-445.23</v>
      </c>
      <c r="AM18" s="404">
        <v>-0.73747763864042937</v>
      </c>
      <c r="AN18" s="671">
        <v>3.7158860097248723</v>
      </c>
      <c r="AO18" s="670" t="s">
        <v>488</v>
      </c>
      <c r="AP18" s="428">
        <v>114.07</v>
      </c>
      <c r="AQ18" s="429">
        <v>27.93</v>
      </c>
      <c r="AR18" s="753">
        <v>-86.139999999999986</v>
      </c>
      <c r="AS18" s="404">
        <v>-0.75515034627860078</v>
      </c>
      <c r="AT18" s="671">
        <v>3.5109264389042778</v>
      </c>
      <c r="AU18" s="670" t="s">
        <v>488</v>
      </c>
      <c r="AV18" s="428">
        <v>-200.82</v>
      </c>
      <c r="AW18" s="750">
        <v>24.32</v>
      </c>
      <c r="AX18" s="753">
        <v>225.14</v>
      </c>
      <c r="AY18" s="404">
        <v>1.1211034757494274</v>
      </c>
      <c r="AZ18" s="671">
        <v>-1.7604979398614886</v>
      </c>
      <c r="BA18" s="670">
        <v>0.87074829931972786</v>
      </c>
      <c r="BB18" s="428">
        <v>-86.75</v>
      </c>
      <c r="BC18" s="429">
        <v>52.25</v>
      </c>
      <c r="BD18" s="753">
        <v>139</v>
      </c>
      <c r="BE18" s="404">
        <v>1.6023054755043227</v>
      </c>
      <c r="BF18" s="671">
        <v>-0.90148602306972869</v>
      </c>
      <c r="BG18" s="670" t="s">
        <v>488</v>
      </c>
      <c r="BH18" s="428">
        <v>-86.75</v>
      </c>
      <c r="BI18" s="429">
        <v>52.25</v>
      </c>
      <c r="BJ18" s="753">
        <v>139</v>
      </c>
      <c r="BK18" s="404">
        <v>1.6023054755043227</v>
      </c>
      <c r="BL18" s="671">
        <v>-0.90148602306972869</v>
      </c>
      <c r="BM18" s="670" t="s">
        <v>488</v>
      </c>
      <c r="BN18" s="428">
        <v>8.1199999999999992</v>
      </c>
      <c r="BO18" s="429">
        <v>0</v>
      </c>
      <c r="BP18" s="753">
        <v>-8.1199999999999992</v>
      </c>
      <c r="BQ18" s="404">
        <v>-1</v>
      </c>
      <c r="BR18" s="671">
        <v>4.9978457561395948E-2</v>
      </c>
      <c r="BS18" s="670" t="s">
        <v>488</v>
      </c>
      <c r="BT18" s="428">
        <v>-8.23</v>
      </c>
      <c r="BU18" s="750">
        <v>-5.58</v>
      </c>
      <c r="BV18" s="753">
        <v>2.6500000000000004</v>
      </c>
      <c r="BW18" s="404">
        <v>0.32199270959902798</v>
      </c>
      <c r="BX18" s="671">
        <v>-8.5524264782292428E-2</v>
      </c>
      <c r="BY18" s="670" t="s">
        <v>488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 t="s">
        <v>488</v>
      </c>
      <c r="CF18" s="428">
        <v>845.8</v>
      </c>
      <c r="CG18" s="750">
        <v>443.25</v>
      </c>
      <c r="CH18" s="753">
        <v>-402.54999999999995</v>
      </c>
      <c r="CI18" s="404">
        <v>-0.47593993851974459</v>
      </c>
      <c r="CJ18" s="671">
        <v>8.7893588278083747</v>
      </c>
      <c r="CK18" s="670" t="s">
        <v>488</v>
      </c>
      <c r="CL18" s="428">
        <v>968.84</v>
      </c>
      <c r="CM18" s="429">
        <v>511.25</v>
      </c>
      <c r="CN18" s="753">
        <v>-457.59000000000003</v>
      </c>
      <c r="CO18" s="404">
        <v>-0.47230708888980638</v>
      </c>
      <c r="CP18" s="671">
        <v>10.067962173958225</v>
      </c>
      <c r="CQ18" s="670" t="s">
        <v>488</v>
      </c>
      <c r="CR18" s="428">
        <v>-19.809999999999999</v>
      </c>
      <c r="CS18" s="750">
        <v>0.16</v>
      </c>
      <c r="CT18" s="753">
        <v>19.97</v>
      </c>
      <c r="CU18" s="404">
        <v>1.0080767289247854</v>
      </c>
      <c r="CV18" s="671">
        <v>-0.205860958121168</v>
      </c>
      <c r="CW18" s="670" t="s">
        <v>488</v>
      </c>
      <c r="CX18" s="428">
        <v>-1603.63</v>
      </c>
      <c r="CY18" s="750">
        <v>-1001.33</v>
      </c>
      <c r="CZ18" s="753">
        <v>602.30000000000007</v>
      </c>
      <c r="DA18" s="404">
        <v>0.3755853906449742</v>
      </c>
      <c r="DB18" s="671">
        <v>-9.8703145196036193</v>
      </c>
      <c r="DC18" s="670" t="s">
        <v>488</v>
      </c>
      <c r="DD18" s="853">
        <v>17.664449755793409</v>
      </c>
      <c r="DE18" s="848" t="s">
        <v>489</v>
      </c>
    </row>
    <row r="19" spans="1:109" s="7" customFormat="1" ht="19.5" customHeight="1" thickBot="1">
      <c r="A19" s="758" t="s">
        <v>150</v>
      </c>
      <c r="B19" s="428">
        <v>32.44</v>
      </c>
      <c r="C19" s="429">
        <v>-1.54</v>
      </c>
      <c r="D19" s="753">
        <v>-33.979999999999997</v>
      </c>
      <c r="E19" s="388">
        <v>-1.0474722564734895</v>
      </c>
      <c r="F19" s="428">
        <v>0</v>
      </c>
      <c r="G19" s="750">
        <v>0</v>
      </c>
      <c r="H19" s="753">
        <v>0</v>
      </c>
      <c r="I19" s="404">
        <v>0</v>
      </c>
      <c r="J19" s="743">
        <v>0</v>
      </c>
      <c r="K19" s="670" t="s">
        <v>488</v>
      </c>
      <c r="L19" s="428">
        <v>0</v>
      </c>
      <c r="M19" s="429">
        <v>0</v>
      </c>
      <c r="N19" s="753">
        <v>0</v>
      </c>
      <c r="O19" s="404">
        <v>0</v>
      </c>
      <c r="P19" s="743" t="s">
        <v>488</v>
      </c>
      <c r="Q19" s="670" t="s">
        <v>488</v>
      </c>
      <c r="R19" s="428">
        <v>0</v>
      </c>
      <c r="S19" s="750">
        <v>0</v>
      </c>
      <c r="T19" s="753">
        <v>0</v>
      </c>
      <c r="U19" s="404">
        <v>0</v>
      </c>
      <c r="V19" s="743" t="s">
        <v>488</v>
      </c>
      <c r="W19" s="670" t="s">
        <v>488</v>
      </c>
      <c r="X19" s="428">
        <v>0</v>
      </c>
      <c r="Y19" s="429">
        <v>0</v>
      </c>
      <c r="Z19" s="753">
        <v>0</v>
      </c>
      <c r="AA19" s="404">
        <v>0</v>
      </c>
      <c r="AB19" s="671" t="s">
        <v>488</v>
      </c>
      <c r="AC19" s="670" t="s">
        <v>488</v>
      </c>
      <c r="AD19" s="428">
        <v>0</v>
      </c>
      <c r="AE19" s="429">
        <v>0</v>
      </c>
      <c r="AF19" s="753">
        <v>0</v>
      </c>
      <c r="AG19" s="404">
        <v>0</v>
      </c>
      <c r="AH19" s="671" t="s">
        <v>488</v>
      </c>
      <c r="AI19" s="670" t="s">
        <v>488</v>
      </c>
      <c r="AJ19" s="428">
        <v>3058.22</v>
      </c>
      <c r="AK19" s="750">
        <v>1735.16</v>
      </c>
      <c r="AL19" s="753">
        <v>-1323.0599999999997</v>
      </c>
      <c r="AM19" s="404">
        <v>-0.43262420623761527</v>
      </c>
      <c r="AN19" s="671">
        <v>94.273119605425407</v>
      </c>
      <c r="AO19" s="670" t="s">
        <v>488</v>
      </c>
      <c r="AP19" s="428">
        <v>3058.22</v>
      </c>
      <c r="AQ19" s="429">
        <v>1735.16</v>
      </c>
      <c r="AR19" s="753">
        <v>-1323.0599999999997</v>
      </c>
      <c r="AS19" s="404">
        <v>-0.43262420623761527</v>
      </c>
      <c r="AT19" s="671" t="s">
        <v>488</v>
      </c>
      <c r="AU19" s="670" t="s">
        <v>488</v>
      </c>
      <c r="AV19" s="428">
        <v>0</v>
      </c>
      <c r="AW19" s="750">
        <v>-0.45</v>
      </c>
      <c r="AX19" s="753">
        <v>-0.45</v>
      </c>
      <c r="AY19" s="404" t="s">
        <v>490</v>
      </c>
      <c r="AZ19" s="671">
        <v>0</v>
      </c>
      <c r="BA19" s="670">
        <v>-2.5934207796399179E-4</v>
      </c>
      <c r="BB19" s="428">
        <v>3058.22</v>
      </c>
      <c r="BC19" s="429">
        <v>1734.71</v>
      </c>
      <c r="BD19" s="753">
        <v>-1323.5099999999998</v>
      </c>
      <c r="BE19" s="404">
        <v>-0.43277135065495609</v>
      </c>
      <c r="BF19" s="671" t="s">
        <v>488</v>
      </c>
      <c r="BG19" s="670" t="s">
        <v>488</v>
      </c>
      <c r="BH19" s="428">
        <v>0</v>
      </c>
      <c r="BI19" s="429">
        <v>1.69</v>
      </c>
      <c r="BJ19" s="753">
        <v>1.69</v>
      </c>
      <c r="BK19" s="404" t="s">
        <v>490</v>
      </c>
      <c r="BL19" s="671" t="s">
        <v>488</v>
      </c>
      <c r="BM19" s="670" t="s">
        <v>488</v>
      </c>
      <c r="BN19" s="428">
        <v>4.4800000000000004</v>
      </c>
      <c r="BO19" s="429">
        <v>0</v>
      </c>
      <c r="BP19" s="753">
        <v>-4.4800000000000004</v>
      </c>
      <c r="BQ19" s="404">
        <v>-1</v>
      </c>
      <c r="BR19" s="671">
        <v>0.13810110974106043</v>
      </c>
      <c r="BS19" s="670" t="s">
        <v>488</v>
      </c>
      <c r="BT19" s="428">
        <v>4.4800000000000004</v>
      </c>
      <c r="BU19" s="750">
        <v>22.9</v>
      </c>
      <c r="BV19" s="753">
        <v>18.419999999999998</v>
      </c>
      <c r="BW19" s="404">
        <v>4.1116071428571423</v>
      </c>
      <c r="BX19" s="671" t="s">
        <v>488</v>
      </c>
      <c r="BY19" s="670" t="s">
        <v>488</v>
      </c>
      <c r="BZ19" s="428">
        <v>0</v>
      </c>
      <c r="CA19" s="429">
        <v>0</v>
      </c>
      <c r="CB19" s="753">
        <v>0</v>
      </c>
      <c r="CC19" s="404">
        <v>0</v>
      </c>
      <c r="CD19" s="671" t="s">
        <v>488</v>
      </c>
      <c r="CE19" s="670" t="s">
        <v>488</v>
      </c>
      <c r="CF19" s="428">
        <v>26.34</v>
      </c>
      <c r="CG19" s="750">
        <v>13.15</v>
      </c>
      <c r="CH19" s="753">
        <v>-13.19</v>
      </c>
      <c r="CI19" s="404">
        <v>-0.50075930144267278</v>
      </c>
      <c r="CJ19" s="671" t="s">
        <v>488</v>
      </c>
      <c r="CK19" s="670" t="s">
        <v>488</v>
      </c>
      <c r="CL19" s="428">
        <v>90.64</v>
      </c>
      <c r="CM19" s="429">
        <v>54.42</v>
      </c>
      <c r="CN19" s="753">
        <v>-36.22</v>
      </c>
      <c r="CO19" s="404">
        <v>-0.39960282436010591</v>
      </c>
      <c r="CP19" s="671" t="s">
        <v>488</v>
      </c>
      <c r="CQ19" s="670" t="s">
        <v>488</v>
      </c>
      <c r="CR19" s="428">
        <v>0</v>
      </c>
      <c r="CS19" s="750">
        <v>0.44</v>
      </c>
      <c r="CT19" s="753">
        <v>0.44</v>
      </c>
      <c r="CU19" s="404" t="s">
        <v>490</v>
      </c>
      <c r="CV19" s="671" t="s">
        <v>488</v>
      </c>
      <c r="CW19" s="670" t="s">
        <v>488</v>
      </c>
      <c r="CX19" s="428">
        <v>-121.45</v>
      </c>
      <c r="CY19" s="750">
        <v>-92.59</v>
      </c>
      <c r="CZ19" s="753">
        <v>28.86</v>
      </c>
      <c r="DA19" s="404">
        <v>0.23762865376698228</v>
      </c>
      <c r="DB19" s="671">
        <v>-3.7438347718865601</v>
      </c>
      <c r="DC19" s="670" t="s">
        <v>488</v>
      </c>
      <c r="DD19" s="853" t="s">
        <v>489</v>
      </c>
      <c r="DE19" s="848" t="s">
        <v>489</v>
      </c>
    </row>
    <row r="20" spans="1:109" s="3" customFormat="1" ht="24" customHeight="1" thickTop="1" thickBot="1">
      <c r="A20" s="24" t="s">
        <v>9</v>
      </c>
      <c r="B20" s="25">
        <v>92868.670000000013</v>
      </c>
      <c r="C20" s="26">
        <v>80912.909999999989</v>
      </c>
      <c r="D20" s="910">
        <v>-11955.760000000006</v>
      </c>
      <c r="E20" s="260">
        <v>-0.12873835707994979</v>
      </c>
      <c r="F20" s="25">
        <v>4250.95</v>
      </c>
      <c r="G20" s="32">
        <v>5290.9999999999991</v>
      </c>
      <c r="H20" s="910">
        <v>1040.05</v>
      </c>
      <c r="I20" s="296">
        <v>0.2446629576918099</v>
      </c>
      <c r="J20" s="179">
        <v>4.5773779251926397E-2</v>
      </c>
      <c r="K20" s="260">
        <v>6.5391295406382E-2</v>
      </c>
      <c r="L20" s="67">
        <v>-873.98000000000013</v>
      </c>
      <c r="M20" s="68">
        <v>-246.52999999999986</v>
      </c>
      <c r="N20" s="910">
        <v>627.45000000000027</v>
      </c>
      <c r="O20" s="178">
        <v>0.71792260692464382</v>
      </c>
      <c r="P20" s="179">
        <v>-0.20559639609969541</v>
      </c>
      <c r="Q20" s="175">
        <v>-4.6594216594216573E-2</v>
      </c>
      <c r="R20" s="67">
        <v>5124.95</v>
      </c>
      <c r="S20" s="70">
        <v>5537.5199999999995</v>
      </c>
      <c r="T20" s="910">
        <v>412.57000000000022</v>
      </c>
      <c r="U20" s="178">
        <v>8.050224880242729E-2</v>
      </c>
      <c r="V20" s="177">
        <v>1.2056011009303802</v>
      </c>
      <c r="W20" s="175">
        <v>1.0465923265923267</v>
      </c>
      <c r="X20" s="67">
        <v>62.22</v>
      </c>
      <c r="Y20" s="68">
        <v>74.67</v>
      </c>
      <c r="Z20" s="910">
        <v>12.450000000000003</v>
      </c>
      <c r="AA20" s="296">
        <v>0.20009643201542918</v>
      </c>
      <c r="AB20" s="176">
        <v>1.4636728260741716E-2</v>
      </c>
      <c r="AC20" s="175">
        <v>1.4112644112644115E-2</v>
      </c>
      <c r="AD20" s="67">
        <v>5062.7199999999993</v>
      </c>
      <c r="AE20" s="68">
        <v>5462.8499999999995</v>
      </c>
      <c r="AF20" s="910">
        <v>400.13000000000017</v>
      </c>
      <c r="AG20" s="296">
        <v>7.9034590101763516E-2</v>
      </c>
      <c r="AH20" s="176">
        <v>1.1909620202542961</v>
      </c>
      <c r="AI20" s="175">
        <v>1.0324796824796825</v>
      </c>
      <c r="AJ20" s="67">
        <v>40969.93</v>
      </c>
      <c r="AK20" s="70">
        <v>26764.480000000003</v>
      </c>
      <c r="AL20" s="910">
        <v>-14205.449999999997</v>
      </c>
      <c r="AM20" s="296">
        <v>-0.34672868613639313</v>
      </c>
      <c r="AN20" s="177">
        <v>0.44115986586219008</v>
      </c>
      <c r="AO20" s="175">
        <v>0.33078133019811062</v>
      </c>
      <c r="AP20" s="67">
        <v>5779.5099999999984</v>
      </c>
      <c r="AQ20" s="68">
        <v>3184.92</v>
      </c>
      <c r="AR20" s="910">
        <v>-2594.5899999999992</v>
      </c>
      <c r="AS20" s="178">
        <v>-0.44892906146022743</v>
      </c>
      <c r="AT20" s="176">
        <v>1.3595807995859746</v>
      </c>
      <c r="AU20" s="175">
        <v>0.60195048195048206</v>
      </c>
      <c r="AV20" s="67">
        <v>571.74000000000024</v>
      </c>
      <c r="AW20" s="70">
        <v>1560.9699999999998</v>
      </c>
      <c r="AX20" s="910">
        <v>989.22999999999968</v>
      </c>
      <c r="AY20" s="178">
        <v>1.7302095358029859</v>
      </c>
      <c r="AZ20" s="176">
        <v>9.8925341421677679E-2</v>
      </c>
      <c r="BA20" s="175">
        <v>0.49011278148273735</v>
      </c>
      <c r="BB20" s="67">
        <v>6351.25</v>
      </c>
      <c r="BC20" s="68">
        <v>4745.8900000000003</v>
      </c>
      <c r="BD20" s="910">
        <v>-1605.3599999999997</v>
      </c>
      <c r="BE20" s="296">
        <v>-0.25276284196024401</v>
      </c>
      <c r="BF20" s="176">
        <v>1.2392803832232511</v>
      </c>
      <c r="BG20" s="175">
        <v>0.85704250278102845</v>
      </c>
      <c r="BH20" s="67">
        <v>3293.03</v>
      </c>
      <c r="BI20" s="68">
        <v>3012.8700000000008</v>
      </c>
      <c r="BJ20" s="910">
        <v>-280.15999999999985</v>
      </c>
      <c r="BK20" s="296">
        <v>-8.5076661919265661E-2</v>
      </c>
      <c r="BL20" s="176">
        <v>0.65044679539852113</v>
      </c>
      <c r="BM20" s="175">
        <v>0.55151981108761927</v>
      </c>
      <c r="BN20" s="67">
        <v>15807.690000000002</v>
      </c>
      <c r="BO20" s="68">
        <v>7902.69</v>
      </c>
      <c r="BP20" s="910">
        <v>-7905.0000000000009</v>
      </c>
      <c r="BQ20" s="296">
        <v>-0.50007306570409726</v>
      </c>
      <c r="BR20" s="176">
        <v>0.17021553124428293</v>
      </c>
      <c r="BS20" s="175">
        <v>9.7669086428852955E-2</v>
      </c>
      <c r="BT20" s="67">
        <v>-7357.4099999999989</v>
      </c>
      <c r="BU20" s="70">
        <v>-834.20000000000027</v>
      </c>
      <c r="BV20" s="910">
        <v>6523.2099999999991</v>
      </c>
      <c r="BW20" s="178">
        <v>0.88661770922104388</v>
      </c>
      <c r="BX20" s="176">
        <v>-1.453252401870931</v>
      </c>
      <c r="BY20" s="175">
        <v>-0.15270417456089777</v>
      </c>
      <c r="BZ20" s="67">
        <v>0</v>
      </c>
      <c r="CA20" s="68">
        <v>-1.35</v>
      </c>
      <c r="CB20" s="910">
        <v>-1.35</v>
      </c>
      <c r="CC20" s="296" t="s">
        <v>490</v>
      </c>
      <c r="CD20" s="176">
        <v>0</v>
      </c>
      <c r="CE20" s="175">
        <v>-2.4712375408440654E-4</v>
      </c>
      <c r="CF20" s="67">
        <v>3518.5</v>
      </c>
      <c r="CG20" s="70">
        <v>2392.12</v>
      </c>
      <c r="CH20" s="910">
        <v>-1126.3800000000001</v>
      </c>
      <c r="CI20" s="296">
        <v>-0.32013073753019755</v>
      </c>
      <c r="CJ20" s="176">
        <v>0.69498214398584168</v>
      </c>
      <c r="CK20" s="175">
        <v>0.43788864786695592</v>
      </c>
      <c r="CL20" s="67">
        <v>7724.96</v>
      </c>
      <c r="CM20" s="68">
        <v>4241.58</v>
      </c>
      <c r="CN20" s="910">
        <v>-3483.38</v>
      </c>
      <c r="CO20" s="296">
        <v>-0.45092531223462645</v>
      </c>
      <c r="CP20" s="176">
        <v>1.5258517160735734</v>
      </c>
      <c r="CQ20" s="175">
        <v>0.77644086877728669</v>
      </c>
      <c r="CR20" s="67">
        <v>-148.88999999999999</v>
      </c>
      <c r="CS20" s="70">
        <v>469.35999999999996</v>
      </c>
      <c r="CT20" s="910">
        <v>618.25</v>
      </c>
      <c r="CU20" s="296">
        <v>4.152394385116529</v>
      </c>
      <c r="CV20" s="176">
        <v>-2.9409092345616585E-2</v>
      </c>
      <c r="CW20" s="175">
        <v>8.5918522383005208E-2</v>
      </c>
      <c r="CX20" s="67">
        <v>-1967.47</v>
      </c>
      <c r="CY20" s="70">
        <v>-3817.4800000000005</v>
      </c>
      <c r="CZ20" s="910">
        <v>-1850.0099999999998</v>
      </c>
      <c r="DA20" s="296">
        <v>-0.94029896262713053</v>
      </c>
      <c r="DB20" s="176">
        <v>-2.1185508525103244E-2</v>
      </c>
      <c r="DC20" s="175">
        <v>-4.7180110071433606E-2</v>
      </c>
      <c r="DD20" s="876">
        <v>1.3886152107957779</v>
      </c>
      <c r="DE20" s="875">
        <v>1.6988128907072315</v>
      </c>
    </row>
    <row r="21" spans="1:109" ht="13.5" thickTop="1">
      <c r="A21" s="6"/>
      <c r="B21" s="5" t="s">
        <v>491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13"/>
      <c r="Y21" s="6"/>
      <c r="Z21" s="6"/>
      <c r="AA21" s="6"/>
      <c r="AB21" s="6"/>
      <c r="AC21" s="6"/>
      <c r="AD21" s="13"/>
      <c r="AE21" s="6"/>
      <c r="AF21" s="6"/>
      <c r="AG21" s="6"/>
      <c r="AH21" s="6"/>
      <c r="AI21" s="6"/>
      <c r="AJ21" s="11"/>
      <c r="AK21" s="7"/>
      <c r="AL21" s="7"/>
      <c r="AM21" s="7"/>
      <c r="AN21" s="11"/>
      <c r="AO21" s="7"/>
      <c r="AP21" s="11"/>
      <c r="AQ21" s="7"/>
      <c r="AR21" s="7"/>
      <c r="AS21" s="7"/>
      <c r="AT21" s="6"/>
      <c r="AU21" s="6"/>
      <c r="AV21" s="6"/>
      <c r="AW21" s="6"/>
      <c r="AX21" s="6"/>
      <c r="AY21" s="6"/>
      <c r="AZ21" s="6"/>
      <c r="BA21" s="6"/>
      <c r="BB21" s="13"/>
      <c r="BC21" s="6"/>
      <c r="BD21" s="6"/>
      <c r="BE21" s="6"/>
      <c r="BF21" s="6"/>
      <c r="BG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13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</row>
    <row r="22" spans="1:109">
      <c r="AJ22" s="46"/>
      <c r="AK22" s="47"/>
      <c r="AL22" s="47"/>
      <c r="AM22" s="47"/>
      <c r="AN22" s="46"/>
      <c r="AT22" s="39"/>
      <c r="AU22" s="39"/>
      <c r="AV22" s="39"/>
      <c r="AW22" s="39"/>
      <c r="AX22" s="39"/>
      <c r="AY22" s="39"/>
    </row>
    <row r="23" spans="1:109">
      <c r="AJ23" s="46"/>
      <c r="AK23" s="47"/>
      <c r="AL23" s="47"/>
      <c r="AM23" s="47"/>
      <c r="AN23" s="46"/>
      <c r="AT23" s="39"/>
      <c r="AU23" s="39"/>
      <c r="AV23" s="39"/>
      <c r="AW23" s="39"/>
      <c r="AX23" s="39"/>
      <c r="AY23" s="39"/>
    </row>
    <row r="24" spans="1:109">
      <c r="B24" s="39" t="s">
        <v>57</v>
      </c>
      <c r="X24" s="39" t="s">
        <v>58</v>
      </c>
      <c r="AJ24" s="47"/>
      <c r="AK24" s="46"/>
      <c r="AL24" s="46"/>
      <c r="AM24" s="46"/>
      <c r="AN24" s="47"/>
      <c r="AO24" s="46"/>
      <c r="AP24" s="47"/>
      <c r="AQ24" s="39"/>
      <c r="AR24" s="39"/>
      <c r="AS24" s="39"/>
      <c r="AT24" s="39"/>
      <c r="AU24" s="39"/>
      <c r="AV24" s="39"/>
      <c r="AW24" s="39"/>
      <c r="AX24" s="39"/>
      <c r="AY24" s="39"/>
      <c r="BB24" s="39" t="s">
        <v>67</v>
      </c>
      <c r="CL24" s="6" t="s">
        <v>416</v>
      </c>
    </row>
    <row r="25" spans="1:109">
      <c r="B25" s="39" t="s">
        <v>436</v>
      </c>
      <c r="X25" s="39" t="s">
        <v>60</v>
      </c>
      <c r="AJ25" s="47"/>
      <c r="AK25" s="46"/>
      <c r="AL25" s="46"/>
      <c r="AM25" s="46"/>
      <c r="AN25" s="47"/>
      <c r="AO25" s="46"/>
      <c r="AP25" s="47"/>
      <c r="AQ25" s="39"/>
      <c r="AR25" s="39"/>
      <c r="AS25" s="39"/>
      <c r="AT25" s="39"/>
      <c r="AU25" s="39"/>
      <c r="AV25" s="39"/>
      <c r="AW25" s="39"/>
      <c r="AX25" s="39"/>
      <c r="AY25" s="39"/>
    </row>
    <row r="26" spans="1:109">
      <c r="B26" s="39" t="s">
        <v>435</v>
      </c>
      <c r="X26" s="39" t="s">
        <v>61</v>
      </c>
      <c r="AJ26" s="47"/>
      <c r="AK26" s="46"/>
      <c r="AL26" s="46"/>
      <c r="AM26" s="46"/>
      <c r="AN26" s="47"/>
      <c r="AO26" s="46"/>
      <c r="AP26" s="47"/>
      <c r="AQ26" s="39"/>
      <c r="AR26" s="39"/>
      <c r="AS26" s="39"/>
      <c r="AT26" s="39"/>
      <c r="AU26" s="39"/>
      <c r="AV26" s="39"/>
      <c r="AW26" s="39"/>
      <c r="AX26" s="39"/>
      <c r="AY26" s="39"/>
    </row>
    <row r="27" spans="1:109">
      <c r="X27" s="39" t="s">
        <v>62</v>
      </c>
      <c r="AJ27" s="47"/>
      <c r="AK27" s="46"/>
      <c r="AL27" s="46"/>
      <c r="AM27" s="46"/>
      <c r="AN27" s="47"/>
      <c r="AO27" s="46"/>
      <c r="AP27" s="47"/>
      <c r="AQ27" s="39"/>
      <c r="AR27" s="39"/>
      <c r="AS27" s="39"/>
      <c r="AT27" s="39"/>
      <c r="AU27" s="39"/>
      <c r="AV27" s="39"/>
      <c r="AW27" s="39"/>
      <c r="AX27" s="39"/>
      <c r="AY27" s="39"/>
    </row>
    <row r="28" spans="1:109">
      <c r="B28" s="39" t="s">
        <v>437</v>
      </c>
    </row>
    <row r="33" spans="3:11">
      <c r="C33" s="131"/>
      <c r="D33" s="131"/>
      <c r="E33" s="131"/>
      <c r="F33" s="131"/>
      <c r="G33" s="132"/>
      <c r="H33" s="131"/>
      <c r="I33" s="131"/>
      <c r="J33" s="131"/>
      <c r="K33" s="131"/>
    </row>
    <row r="34" spans="3:11">
      <c r="C34" s="131"/>
      <c r="D34" s="131"/>
      <c r="E34" s="131"/>
      <c r="F34" s="131"/>
      <c r="G34" s="132"/>
      <c r="H34" s="131"/>
      <c r="I34" s="131"/>
      <c r="J34" s="131"/>
      <c r="K34" s="131"/>
    </row>
    <row r="35" spans="3:11">
      <c r="C35" s="131"/>
      <c r="D35" s="131"/>
      <c r="E35" s="131"/>
      <c r="F35" s="131"/>
      <c r="G35" s="132"/>
      <c r="H35" s="131"/>
      <c r="I35" s="131"/>
      <c r="J35" s="131"/>
      <c r="K35" s="131"/>
    </row>
    <row r="36" spans="3:11">
      <c r="C36" s="131"/>
      <c r="D36" s="131"/>
      <c r="E36" s="131"/>
      <c r="F36" s="131"/>
      <c r="G36" s="132"/>
      <c r="H36" s="131"/>
      <c r="I36" s="131"/>
      <c r="J36" s="131"/>
      <c r="K36" s="131"/>
    </row>
    <row r="37" spans="3:11">
      <c r="C37" s="131"/>
      <c r="D37" s="131"/>
      <c r="E37" s="131"/>
      <c r="F37" s="131"/>
      <c r="G37" s="132"/>
      <c r="H37" s="131"/>
      <c r="I37" s="131"/>
      <c r="J37" s="131"/>
      <c r="K37" s="131"/>
    </row>
    <row r="38" spans="3:11">
      <c r="C38" s="131"/>
      <c r="D38" s="131"/>
      <c r="E38" s="131"/>
      <c r="F38" s="131"/>
      <c r="G38" s="132"/>
      <c r="H38" s="131"/>
      <c r="I38" s="131"/>
      <c r="J38" s="131"/>
      <c r="K38" s="131"/>
    </row>
    <row r="39" spans="3:11">
      <c r="C39" s="131"/>
      <c r="D39" s="131"/>
      <c r="E39" s="131"/>
      <c r="F39" s="131"/>
      <c r="G39" s="132"/>
      <c r="H39" s="131"/>
      <c r="I39" s="131"/>
      <c r="J39" s="131"/>
      <c r="K39" s="131"/>
    </row>
    <row r="40" spans="3:11">
      <c r="C40" s="131"/>
      <c r="D40" s="131"/>
      <c r="E40" s="131"/>
      <c r="F40" s="131"/>
      <c r="G40" s="132"/>
      <c r="H40" s="131"/>
      <c r="I40" s="131"/>
      <c r="J40" s="131"/>
      <c r="K40" s="131"/>
    </row>
    <row r="41" spans="3:11">
      <c r="C41" s="131"/>
      <c r="D41" s="131"/>
      <c r="E41" s="131"/>
      <c r="F41" s="131"/>
      <c r="G41" s="132"/>
      <c r="H41" s="131"/>
      <c r="I41" s="131"/>
      <c r="J41" s="131"/>
      <c r="K41" s="131"/>
    </row>
    <row r="42" spans="3:11">
      <c r="C42" s="131"/>
      <c r="D42" s="131"/>
      <c r="E42" s="131"/>
      <c r="F42" s="131"/>
      <c r="G42" s="132"/>
      <c r="H42" s="131"/>
      <c r="I42" s="131"/>
      <c r="J42" s="131"/>
      <c r="K42" s="131"/>
    </row>
    <row r="43" spans="3:11">
      <c r="C43" s="131"/>
      <c r="D43" s="131"/>
      <c r="E43" s="131"/>
      <c r="F43" s="131"/>
      <c r="G43" s="132"/>
      <c r="H43" s="131"/>
      <c r="I43" s="131"/>
      <c r="J43" s="131"/>
      <c r="K43" s="131"/>
    </row>
    <row r="44" spans="3:11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3:11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3:11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3:11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3:11">
      <c r="C48" s="131"/>
      <c r="D48" s="131"/>
      <c r="E48" s="131"/>
      <c r="F48" s="131"/>
      <c r="G48" s="132"/>
      <c r="H48" s="131"/>
      <c r="I48" s="131"/>
      <c r="J48" s="131"/>
      <c r="K48" s="131"/>
    </row>
    <row r="49" spans="1:109">
      <c r="B49" s="6"/>
      <c r="C49" s="131"/>
      <c r="D49" s="131"/>
      <c r="E49" s="131"/>
      <c r="F49" s="131"/>
      <c r="G49" s="132"/>
      <c r="H49" s="131"/>
      <c r="I49" s="131"/>
      <c r="J49" s="131"/>
      <c r="K49" s="131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</row>
    <row r="50" spans="1:109">
      <c r="B50" s="6"/>
      <c r="C50" s="131"/>
      <c r="D50" s="131"/>
      <c r="E50" s="131"/>
      <c r="F50" s="131"/>
      <c r="G50" s="132"/>
      <c r="H50" s="131"/>
      <c r="I50" s="131"/>
      <c r="J50" s="131"/>
      <c r="K50" s="131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>
      <c r="B51" s="6"/>
      <c r="C51" s="131"/>
      <c r="D51" s="131"/>
      <c r="E51" s="131"/>
      <c r="F51" s="131"/>
      <c r="G51" s="132"/>
      <c r="H51" s="131"/>
      <c r="I51" s="131"/>
      <c r="J51" s="131"/>
      <c r="K51" s="131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>
      <c r="B52" s="6"/>
      <c r="C52" s="131"/>
      <c r="D52" s="131"/>
      <c r="E52" s="131"/>
      <c r="F52" s="131"/>
      <c r="G52" s="132"/>
      <c r="H52" s="131"/>
      <c r="I52" s="131"/>
      <c r="J52" s="131"/>
      <c r="K52" s="131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>
      <c r="B53" s="6"/>
      <c r="C53" s="131"/>
      <c r="D53" s="131"/>
      <c r="E53" s="131"/>
      <c r="F53" s="131"/>
      <c r="G53" s="132"/>
      <c r="H53" s="131"/>
      <c r="I53" s="131"/>
      <c r="J53" s="131"/>
      <c r="K53" s="131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>
      <c r="B54" s="6"/>
      <c r="C54" s="131"/>
      <c r="D54" s="131"/>
      <c r="E54" s="131"/>
      <c r="F54" s="131"/>
      <c r="G54" s="132"/>
      <c r="H54" s="131"/>
      <c r="I54" s="131"/>
      <c r="J54" s="131"/>
      <c r="K54" s="131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>
      <c r="B55" s="6"/>
      <c r="C55" s="131"/>
      <c r="D55" s="131"/>
      <c r="E55" s="131"/>
      <c r="F55" s="131"/>
      <c r="G55" s="131"/>
      <c r="H55" s="131"/>
      <c r="I55" s="131"/>
      <c r="J55" s="131"/>
      <c r="K55" s="131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</row>
    <row r="56" spans="1:109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1:10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</row>
    <row r="61" spans="1:109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</row>
    <row r="62" spans="1:10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1:10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</sheetData>
  <sortState xmlns:xlrd2="http://schemas.microsoft.com/office/spreadsheetml/2017/richdata2" ref="A10:DE19">
    <sortCondition descending="1" ref="C10:C19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0.79998168889431442"/>
  </sheetPr>
  <dimension ref="A1:DL65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276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276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276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276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43" customFormat="1" ht="12" customHeight="1" thickBot="1">
      <c r="A9" s="1389"/>
      <c r="B9" s="1438">
        <v>1</v>
      </c>
      <c r="C9" s="1435"/>
      <c r="D9" s="1391"/>
      <c r="E9" s="1391"/>
      <c r="F9" s="1438">
        <v>2</v>
      </c>
      <c r="G9" s="1439"/>
      <c r="H9" s="1391"/>
      <c r="I9" s="1393"/>
      <c r="J9" s="1430" t="s">
        <v>48</v>
      </c>
      <c r="K9" s="1431"/>
      <c r="L9" s="1434">
        <v>3</v>
      </c>
      <c r="M9" s="1435"/>
      <c r="N9" s="1391"/>
      <c r="O9" s="1391"/>
      <c r="P9" s="1436" t="s">
        <v>53</v>
      </c>
      <c r="Q9" s="1437"/>
      <c r="R9" s="1438">
        <v>4</v>
      </c>
      <c r="S9" s="1439"/>
      <c r="T9" s="1391"/>
      <c r="U9" s="1391"/>
      <c r="V9" s="1430" t="s">
        <v>54</v>
      </c>
      <c r="W9" s="1431"/>
      <c r="X9" s="1438">
        <v>5</v>
      </c>
      <c r="Y9" s="1435"/>
      <c r="Z9" s="1393"/>
      <c r="AA9" s="1393"/>
      <c r="AB9" s="1436" t="s">
        <v>68</v>
      </c>
      <c r="AC9" s="1431"/>
      <c r="AD9" s="1438">
        <v>6</v>
      </c>
      <c r="AE9" s="1435"/>
      <c r="AF9" s="1393"/>
      <c r="AG9" s="1393"/>
      <c r="AH9" s="1436" t="s">
        <v>114</v>
      </c>
      <c r="AI9" s="1431"/>
      <c r="AJ9" s="1432">
        <v>7</v>
      </c>
      <c r="AK9" s="1434"/>
      <c r="AL9" s="1393"/>
      <c r="AM9" s="1393"/>
      <c r="AN9" s="1436" t="s">
        <v>115</v>
      </c>
      <c r="AO9" s="1431"/>
      <c r="AP9" s="1438">
        <v>8</v>
      </c>
      <c r="AQ9" s="1435"/>
      <c r="AR9" s="1393"/>
      <c r="AS9" s="1393"/>
      <c r="AT9" s="1436" t="s">
        <v>116</v>
      </c>
      <c r="AU9" s="1431"/>
      <c r="AV9" s="1438">
        <v>9</v>
      </c>
      <c r="AW9" s="1439"/>
      <c r="AX9" s="1393"/>
      <c r="AY9" s="1393"/>
      <c r="AZ9" s="1430" t="s">
        <v>117</v>
      </c>
      <c r="BA9" s="1431"/>
      <c r="BB9" s="1434">
        <v>10</v>
      </c>
      <c r="BC9" s="1435"/>
      <c r="BD9" s="1393"/>
      <c r="BE9" s="1393"/>
      <c r="BF9" s="1436" t="s">
        <v>118</v>
      </c>
      <c r="BG9" s="1437"/>
      <c r="BH9" s="1438">
        <v>11</v>
      </c>
      <c r="BI9" s="1439"/>
      <c r="BJ9" s="1393"/>
      <c r="BK9" s="1393"/>
      <c r="BL9" s="1436" t="s">
        <v>162</v>
      </c>
      <c r="BM9" s="1437"/>
      <c r="BN9" s="1438">
        <v>12</v>
      </c>
      <c r="BO9" s="1439"/>
      <c r="BP9" s="1393"/>
      <c r="BQ9" s="1393"/>
      <c r="BR9" s="1430" t="s">
        <v>163</v>
      </c>
      <c r="BS9" s="1431"/>
      <c r="BT9" s="1438">
        <v>13</v>
      </c>
      <c r="BU9" s="1435"/>
      <c r="BV9" s="1393"/>
      <c r="BW9" s="1393"/>
      <c r="BX9" s="1436" t="s">
        <v>164</v>
      </c>
      <c r="BY9" s="1431"/>
      <c r="BZ9" s="1438">
        <v>14</v>
      </c>
      <c r="CA9" s="1435"/>
      <c r="CB9" s="1393"/>
      <c r="CC9" s="1393"/>
      <c r="CD9" s="1436" t="s">
        <v>133</v>
      </c>
      <c r="CE9" s="1431"/>
      <c r="CF9" s="1438">
        <v>15</v>
      </c>
      <c r="CG9" s="1439"/>
      <c r="CH9" s="1393"/>
      <c r="CI9" s="1393"/>
      <c r="CJ9" s="1430" t="s">
        <v>134</v>
      </c>
      <c r="CK9" s="1431"/>
      <c r="CL9" s="1434">
        <v>16</v>
      </c>
      <c r="CM9" s="1435"/>
      <c r="CN9" s="1393"/>
      <c r="CO9" s="1393"/>
      <c r="CP9" s="1436" t="s">
        <v>135</v>
      </c>
      <c r="CQ9" s="1437"/>
      <c r="CR9" s="1438">
        <v>17</v>
      </c>
      <c r="CS9" s="1439"/>
      <c r="CT9" s="1393"/>
      <c r="CU9" s="1393"/>
      <c r="CV9" s="1430" t="s">
        <v>137</v>
      </c>
      <c r="CW9" s="1431"/>
      <c r="CX9" s="1438">
        <v>18</v>
      </c>
      <c r="CY9" s="1439"/>
      <c r="CZ9" s="1393"/>
      <c r="DA9" s="1393"/>
      <c r="DB9" s="1430" t="s">
        <v>165</v>
      </c>
      <c r="DC9" s="1431"/>
      <c r="DD9" s="1432">
        <v>19</v>
      </c>
      <c r="DE9" s="1433"/>
    </row>
    <row r="10" spans="1:116" s="7" customFormat="1" ht="19.5" customHeight="1">
      <c r="A10" s="758" t="s">
        <v>49</v>
      </c>
      <c r="B10" s="428">
        <v>9625.6</v>
      </c>
      <c r="C10" s="429">
        <v>6585.21</v>
      </c>
      <c r="D10" s="753">
        <v>-3040.3900000000003</v>
      </c>
      <c r="E10" s="388">
        <v>-0.31586498503989363</v>
      </c>
      <c r="F10" s="428">
        <v>1984.26</v>
      </c>
      <c r="G10" s="750">
        <v>1840.55</v>
      </c>
      <c r="H10" s="753">
        <v>-143.71000000000004</v>
      </c>
      <c r="I10" s="404">
        <v>-7.2424984629030492E-2</v>
      </c>
      <c r="J10" s="743">
        <v>0.20614403257978722</v>
      </c>
      <c r="K10" s="670">
        <v>0.27949754070105587</v>
      </c>
      <c r="L10" s="428">
        <v>722.67</v>
      </c>
      <c r="M10" s="429">
        <v>46.02</v>
      </c>
      <c r="N10" s="753">
        <v>-676.65</v>
      </c>
      <c r="O10" s="404">
        <v>-0.93631948192120884</v>
      </c>
      <c r="P10" s="743">
        <v>0.36420126394726493</v>
      </c>
      <c r="Q10" s="670">
        <v>2.5003395724104212E-2</v>
      </c>
      <c r="R10" s="428">
        <v>1261.5999999999999</v>
      </c>
      <c r="S10" s="750">
        <v>1794.53</v>
      </c>
      <c r="T10" s="753">
        <v>532.93000000000006</v>
      </c>
      <c r="U10" s="404">
        <v>0.42242390615091957</v>
      </c>
      <c r="V10" s="743">
        <v>0.63580377571487601</v>
      </c>
      <c r="W10" s="670">
        <v>0.97499660427589585</v>
      </c>
      <c r="X10" s="428">
        <v>11.36</v>
      </c>
      <c r="Y10" s="429">
        <v>24.22</v>
      </c>
      <c r="Z10" s="753">
        <v>12.86</v>
      </c>
      <c r="AA10" s="404">
        <v>1.1320422535211268</v>
      </c>
      <c r="AB10" s="671">
        <v>5.7250561922328721E-3</v>
      </c>
      <c r="AC10" s="670">
        <v>1.3159110048626769E-2</v>
      </c>
      <c r="AD10" s="428">
        <v>1250.23</v>
      </c>
      <c r="AE10" s="429">
        <v>1770.32</v>
      </c>
      <c r="AF10" s="753">
        <v>520.08999999999992</v>
      </c>
      <c r="AG10" s="404">
        <v>0.41599545683594213</v>
      </c>
      <c r="AH10" s="671">
        <v>0.63007367986050211</v>
      </c>
      <c r="AI10" s="670">
        <v>0.96184292738583577</v>
      </c>
      <c r="AJ10" s="428">
        <v>206.56</v>
      </c>
      <c r="AK10" s="750">
        <v>865.78</v>
      </c>
      <c r="AL10" s="753">
        <v>659.22</v>
      </c>
      <c r="AM10" s="404">
        <v>3.1914213787761425</v>
      </c>
      <c r="AN10" s="671">
        <v>2.1459441489361703E-2</v>
      </c>
      <c r="AO10" s="670">
        <v>0.13147340783361502</v>
      </c>
      <c r="AP10" s="428">
        <v>59.73</v>
      </c>
      <c r="AQ10" s="429">
        <v>269.5</v>
      </c>
      <c r="AR10" s="753">
        <v>209.77</v>
      </c>
      <c r="AS10" s="404">
        <v>3.5119705340699818</v>
      </c>
      <c r="AT10" s="671">
        <v>3.010190196849203E-2</v>
      </c>
      <c r="AU10" s="670">
        <v>0.14642362337344816</v>
      </c>
      <c r="AV10" s="428">
        <v>270.3</v>
      </c>
      <c r="AW10" s="750">
        <v>256.08999999999997</v>
      </c>
      <c r="AX10" s="753">
        <v>-14.210000000000036</v>
      </c>
      <c r="AY10" s="404">
        <v>-5.2571217166111857E-2</v>
      </c>
      <c r="AZ10" s="671">
        <v>4.5253641386238073</v>
      </c>
      <c r="BA10" s="670">
        <v>0.95024118738404439</v>
      </c>
      <c r="BB10" s="428">
        <v>330.03</v>
      </c>
      <c r="BC10" s="429">
        <v>525.59</v>
      </c>
      <c r="BD10" s="753">
        <v>195.56000000000006</v>
      </c>
      <c r="BE10" s="404">
        <v>0.59255219222494948</v>
      </c>
      <c r="BF10" s="671">
        <v>0.26159638554216869</v>
      </c>
      <c r="BG10" s="670">
        <v>0.29288448786033117</v>
      </c>
      <c r="BH10" s="428">
        <v>330.03</v>
      </c>
      <c r="BI10" s="429">
        <v>525.59</v>
      </c>
      <c r="BJ10" s="753">
        <v>195.56000000000006</v>
      </c>
      <c r="BK10" s="404">
        <v>0.59255219222494948</v>
      </c>
      <c r="BL10" s="671">
        <v>0.26397542852115208</v>
      </c>
      <c r="BM10" s="670">
        <v>0.29688982782773737</v>
      </c>
      <c r="BN10" s="428">
        <v>458.25</v>
      </c>
      <c r="BO10" s="429">
        <v>497.64</v>
      </c>
      <c r="BP10" s="753">
        <v>39.389999999999986</v>
      </c>
      <c r="BQ10" s="404">
        <v>8.5957446808510612E-2</v>
      </c>
      <c r="BR10" s="671">
        <v>4.7607421875E-2</v>
      </c>
      <c r="BS10" s="670">
        <v>7.5569344030030933E-2</v>
      </c>
      <c r="BT10" s="428">
        <v>-574.51</v>
      </c>
      <c r="BU10" s="750">
        <v>-2317.92</v>
      </c>
      <c r="BV10" s="753">
        <v>-1743.41</v>
      </c>
      <c r="BW10" s="404">
        <v>-3.0346034011592491</v>
      </c>
      <c r="BX10" s="671">
        <v>-0.45952344768562581</v>
      </c>
      <c r="BY10" s="670">
        <v>-1.3093226083419947</v>
      </c>
      <c r="BZ10" s="428">
        <v>0</v>
      </c>
      <c r="CA10" s="429">
        <v>0</v>
      </c>
      <c r="CB10" s="753">
        <v>0</v>
      </c>
      <c r="CC10" s="404">
        <v>0</v>
      </c>
      <c r="CD10" s="671">
        <v>0</v>
      </c>
      <c r="CE10" s="670">
        <v>0</v>
      </c>
      <c r="CF10" s="428">
        <v>628.17999999999995</v>
      </c>
      <c r="CG10" s="750">
        <v>616.94000000000005</v>
      </c>
      <c r="CH10" s="753">
        <v>-11.239999999999895</v>
      </c>
      <c r="CI10" s="404">
        <v>-1.7892960616383673E-2</v>
      </c>
      <c r="CJ10" s="671">
        <v>0.50245154891499955</v>
      </c>
      <c r="CK10" s="670">
        <v>0.34849066835374398</v>
      </c>
      <c r="CL10" s="428">
        <v>975.35</v>
      </c>
      <c r="CM10" s="429">
        <v>1566.7</v>
      </c>
      <c r="CN10" s="753">
        <v>591.35</v>
      </c>
      <c r="CO10" s="404">
        <v>0.6062951760906341</v>
      </c>
      <c r="CP10" s="671">
        <v>0.78013645489229977</v>
      </c>
      <c r="CQ10" s="670">
        <v>0.88498124632834752</v>
      </c>
      <c r="CR10" s="428">
        <v>-95.32</v>
      </c>
      <c r="CS10" s="750">
        <v>27.3</v>
      </c>
      <c r="CT10" s="753">
        <v>122.61999999999999</v>
      </c>
      <c r="CU10" s="404">
        <v>1.2864036928241711</v>
      </c>
      <c r="CV10" s="671">
        <v>-7.6241971477248177E-2</v>
      </c>
      <c r="CW10" s="670">
        <v>1.5420940846852547E-2</v>
      </c>
      <c r="CX10" s="428">
        <v>-13.5</v>
      </c>
      <c r="CY10" s="750">
        <v>1351.71</v>
      </c>
      <c r="CZ10" s="753">
        <v>1365.21</v>
      </c>
      <c r="DA10" s="404">
        <v>101.12666666666667</v>
      </c>
      <c r="DB10" s="671">
        <v>-1.4025099734042553E-3</v>
      </c>
      <c r="DC10" s="670">
        <v>0.20526452459374872</v>
      </c>
      <c r="DD10" s="853">
        <v>1.0107980131655776</v>
      </c>
      <c r="DE10" s="848">
        <v>0.23646007501468663</v>
      </c>
    </row>
    <row r="11" spans="1:116" s="7" customFormat="1" ht="19.5" customHeight="1">
      <c r="A11" s="758" t="s">
        <v>24</v>
      </c>
      <c r="B11" s="428">
        <v>3736.76</v>
      </c>
      <c r="C11" s="429">
        <v>4554.6000000000004</v>
      </c>
      <c r="D11" s="753">
        <v>817.84000000000015</v>
      </c>
      <c r="E11" s="388">
        <v>0.21886340037893792</v>
      </c>
      <c r="F11" s="428">
        <v>732.34</v>
      </c>
      <c r="G11" s="750">
        <v>1954.53</v>
      </c>
      <c r="H11" s="753">
        <v>1222.19</v>
      </c>
      <c r="I11" s="404">
        <v>1.6688833055684518</v>
      </c>
      <c r="J11" s="743">
        <v>0.19598261595606889</v>
      </c>
      <c r="K11" s="670">
        <v>0.42913318403372408</v>
      </c>
      <c r="L11" s="428">
        <v>26.61</v>
      </c>
      <c r="M11" s="429">
        <v>803.76</v>
      </c>
      <c r="N11" s="753">
        <v>777.15</v>
      </c>
      <c r="O11" s="404">
        <v>29.205186020293123</v>
      </c>
      <c r="P11" s="743">
        <v>3.6335581833574569E-2</v>
      </c>
      <c r="Q11" s="670">
        <v>0.41122929809212444</v>
      </c>
      <c r="R11" s="428">
        <v>705.73</v>
      </c>
      <c r="S11" s="750">
        <v>1150.77</v>
      </c>
      <c r="T11" s="753">
        <v>445.03999999999996</v>
      </c>
      <c r="U11" s="404">
        <v>0.630609439870772</v>
      </c>
      <c r="V11" s="743">
        <v>0.96366441816642545</v>
      </c>
      <c r="W11" s="670">
        <v>0.5887707019078755</v>
      </c>
      <c r="X11" s="428">
        <v>0</v>
      </c>
      <c r="Y11" s="429">
        <v>114.05</v>
      </c>
      <c r="Z11" s="753">
        <v>114.05</v>
      </c>
      <c r="AA11" s="404" t="s">
        <v>490</v>
      </c>
      <c r="AB11" s="671">
        <v>0</v>
      </c>
      <c r="AC11" s="670">
        <v>5.8351624175633013E-2</v>
      </c>
      <c r="AD11" s="428">
        <v>705.73</v>
      </c>
      <c r="AE11" s="429">
        <v>1036.73</v>
      </c>
      <c r="AF11" s="753">
        <v>331</v>
      </c>
      <c r="AG11" s="404">
        <v>0.46901789636263158</v>
      </c>
      <c r="AH11" s="671">
        <v>0.96366441816642545</v>
      </c>
      <c r="AI11" s="670">
        <v>0.53042419405176688</v>
      </c>
      <c r="AJ11" s="428">
        <v>2314.5700000000002</v>
      </c>
      <c r="AK11" s="750">
        <v>3499.23</v>
      </c>
      <c r="AL11" s="753">
        <v>1184.6599999999999</v>
      </c>
      <c r="AM11" s="404">
        <v>0.51182725085004976</v>
      </c>
      <c r="AN11" s="671">
        <v>0.61940558130573009</v>
      </c>
      <c r="AO11" s="670">
        <v>0.76828481096034773</v>
      </c>
      <c r="AP11" s="428">
        <v>312.82</v>
      </c>
      <c r="AQ11" s="429">
        <v>901.26</v>
      </c>
      <c r="AR11" s="753">
        <v>588.44000000000005</v>
      </c>
      <c r="AS11" s="404">
        <v>1.8810817722652007</v>
      </c>
      <c r="AT11" s="671">
        <v>0.42715132315591114</v>
      </c>
      <c r="AU11" s="670">
        <v>0.46111341345489709</v>
      </c>
      <c r="AV11" s="428">
        <v>-90.1</v>
      </c>
      <c r="AW11" s="750">
        <v>-23.07</v>
      </c>
      <c r="AX11" s="753">
        <v>67.03</v>
      </c>
      <c r="AY11" s="404">
        <v>0.74395116537180916</v>
      </c>
      <c r="AZ11" s="671">
        <v>-0.28802506233616776</v>
      </c>
      <c r="BA11" s="670">
        <v>-2.5597496837760469E-2</v>
      </c>
      <c r="BB11" s="428">
        <v>222.72</v>
      </c>
      <c r="BC11" s="429">
        <v>878.19</v>
      </c>
      <c r="BD11" s="753">
        <v>655.47</v>
      </c>
      <c r="BE11" s="404">
        <v>2.9430226293103448</v>
      </c>
      <c r="BF11" s="671">
        <v>0.31558811443469881</v>
      </c>
      <c r="BG11" s="670">
        <v>0.76313251127505932</v>
      </c>
      <c r="BH11" s="428">
        <v>222.72</v>
      </c>
      <c r="BI11" s="429">
        <v>754.95</v>
      </c>
      <c r="BJ11" s="753">
        <v>532.23</v>
      </c>
      <c r="BK11" s="404">
        <v>2.3896821120689657</v>
      </c>
      <c r="BL11" s="671">
        <v>0.31558811443469881</v>
      </c>
      <c r="BM11" s="670">
        <v>0.72820310013214629</v>
      </c>
      <c r="BN11" s="428">
        <v>491.52</v>
      </c>
      <c r="BO11" s="429">
        <v>532.22</v>
      </c>
      <c r="BP11" s="753">
        <v>40.700000000000045</v>
      </c>
      <c r="BQ11" s="404">
        <v>8.2804361979166768E-2</v>
      </c>
      <c r="BR11" s="671">
        <v>0.13153641122255644</v>
      </c>
      <c r="BS11" s="670">
        <v>0.11685329117814956</v>
      </c>
      <c r="BT11" s="428">
        <v>-157.97</v>
      </c>
      <c r="BU11" s="750">
        <v>41.77</v>
      </c>
      <c r="BV11" s="753">
        <v>199.74</v>
      </c>
      <c r="BW11" s="404">
        <v>1.2644172944229917</v>
      </c>
      <c r="BX11" s="671">
        <v>-0.22383914528219007</v>
      </c>
      <c r="BY11" s="670">
        <v>4.0290143045923245E-2</v>
      </c>
      <c r="BZ11" s="428">
        <v>0</v>
      </c>
      <c r="CA11" s="429">
        <v>-0.33</v>
      </c>
      <c r="CB11" s="753">
        <v>-0.33</v>
      </c>
      <c r="CC11" s="404" t="s">
        <v>490</v>
      </c>
      <c r="CD11" s="671">
        <v>0</v>
      </c>
      <c r="CE11" s="670">
        <v>-3.1830852777483046E-4</v>
      </c>
      <c r="CF11" s="428">
        <v>255.15</v>
      </c>
      <c r="CG11" s="750">
        <v>305.93</v>
      </c>
      <c r="CH11" s="753">
        <v>50.78</v>
      </c>
      <c r="CI11" s="404">
        <v>0.19902018420536938</v>
      </c>
      <c r="CJ11" s="671">
        <v>0.36154053249826423</v>
      </c>
      <c r="CK11" s="670">
        <v>0.29509129667319361</v>
      </c>
      <c r="CL11" s="428">
        <v>499.68</v>
      </c>
      <c r="CM11" s="429">
        <v>608.44000000000005</v>
      </c>
      <c r="CN11" s="753">
        <v>108.76000000000005</v>
      </c>
      <c r="CO11" s="404">
        <v>0.21765930195325017</v>
      </c>
      <c r="CP11" s="671">
        <v>0.70803281708302046</v>
      </c>
      <c r="CQ11" s="670">
        <v>0.58688375951308447</v>
      </c>
      <c r="CR11" s="428">
        <v>-9.2200000000000006</v>
      </c>
      <c r="CS11" s="750">
        <v>-18.739999999999998</v>
      </c>
      <c r="CT11" s="753">
        <v>-9.5199999999999978</v>
      </c>
      <c r="CU11" s="404">
        <v>-1.0325379609544465</v>
      </c>
      <c r="CV11" s="671">
        <v>-1.3064486418318621E-2</v>
      </c>
      <c r="CW11" s="670">
        <v>-1.8076066092425219E-2</v>
      </c>
      <c r="CX11" s="428">
        <v>-104.64</v>
      </c>
      <c r="CY11" s="750">
        <v>-655.30999999999995</v>
      </c>
      <c r="CZ11" s="753">
        <v>-550.66999999999996</v>
      </c>
      <c r="DA11" s="404">
        <v>-5.262519113149847</v>
      </c>
      <c r="DB11" s="671">
        <v>-2.8002868795427054E-2</v>
      </c>
      <c r="DC11" s="670">
        <v>-0.14387871602336097</v>
      </c>
      <c r="DD11" s="853">
        <v>1.1482578323154748</v>
      </c>
      <c r="DE11" s="848">
        <v>1.6320932161700732</v>
      </c>
      <c r="DF11" s="907"/>
      <c r="DG11" s="907"/>
    </row>
    <row r="12" spans="1:116" s="7" customFormat="1" ht="19.5" customHeight="1">
      <c r="A12" s="758" t="s">
        <v>290</v>
      </c>
      <c r="B12" s="428">
        <v>1512.05</v>
      </c>
      <c r="C12" s="429">
        <v>3528.32</v>
      </c>
      <c r="D12" s="753">
        <v>2016.2700000000002</v>
      </c>
      <c r="E12" s="388">
        <v>1.3334678086042131</v>
      </c>
      <c r="F12" s="428">
        <v>165.87</v>
      </c>
      <c r="G12" s="750">
        <v>163.87</v>
      </c>
      <c r="H12" s="753">
        <v>-2</v>
      </c>
      <c r="I12" s="404">
        <v>-1.2057635497678906E-2</v>
      </c>
      <c r="J12" s="743">
        <v>0.10969875334810357</v>
      </c>
      <c r="K12" s="670">
        <v>4.6444200072555779E-2</v>
      </c>
      <c r="L12" s="428">
        <v>-547.87</v>
      </c>
      <c r="M12" s="429">
        <v>-46.8</v>
      </c>
      <c r="N12" s="753">
        <v>501.07</v>
      </c>
      <c r="O12" s="404">
        <v>0.91457827586836293</v>
      </c>
      <c r="P12" s="743">
        <v>-3.3030083800566707</v>
      </c>
      <c r="Q12" s="670">
        <v>-0.28559223774943548</v>
      </c>
      <c r="R12" s="428">
        <v>713.74</v>
      </c>
      <c r="S12" s="750">
        <v>210.67</v>
      </c>
      <c r="T12" s="753">
        <v>-503.07000000000005</v>
      </c>
      <c r="U12" s="404">
        <v>-0.70483649508224289</v>
      </c>
      <c r="V12" s="743">
        <v>4.3030083800566707</v>
      </c>
      <c r="W12" s="670">
        <v>1.2855922377494353</v>
      </c>
      <c r="X12" s="428">
        <v>0</v>
      </c>
      <c r="Y12" s="429">
        <v>0</v>
      </c>
      <c r="Z12" s="753">
        <v>0</v>
      </c>
      <c r="AA12" s="404">
        <v>0</v>
      </c>
      <c r="AB12" s="671">
        <v>0</v>
      </c>
      <c r="AC12" s="670">
        <v>0</v>
      </c>
      <c r="AD12" s="428">
        <v>713.74</v>
      </c>
      <c r="AE12" s="429">
        <v>210.67</v>
      </c>
      <c r="AF12" s="753">
        <v>-503.07000000000005</v>
      </c>
      <c r="AG12" s="404">
        <v>-0.70483649508224289</v>
      </c>
      <c r="AH12" s="671">
        <v>4.3030083800566707</v>
      </c>
      <c r="AI12" s="670">
        <v>1.2855922377494353</v>
      </c>
      <c r="AJ12" s="428">
        <v>715.23</v>
      </c>
      <c r="AK12" s="750">
        <v>62.38</v>
      </c>
      <c r="AL12" s="753">
        <v>-652.85</v>
      </c>
      <c r="AM12" s="404">
        <v>-0.9127833004767697</v>
      </c>
      <c r="AN12" s="671">
        <v>0.47302007208756325</v>
      </c>
      <c r="AO12" s="670">
        <v>1.7679802285506984E-2</v>
      </c>
      <c r="AP12" s="428">
        <v>177.24</v>
      </c>
      <c r="AQ12" s="429">
        <v>4.68</v>
      </c>
      <c r="AR12" s="753">
        <v>-172.56</v>
      </c>
      <c r="AS12" s="404">
        <v>-0.97359512525389302</v>
      </c>
      <c r="AT12" s="671">
        <v>1.0685476578043045</v>
      </c>
      <c r="AU12" s="670">
        <v>2.8559223774943552E-2</v>
      </c>
      <c r="AV12" s="428">
        <v>216.15</v>
      </c>
      <c r="AW12" s="750">
        <v>527.16999999999996</v>
      </c>
      <c r="AX12" s="753">
        <v>311.02</v>
      </c>
      <c r="AY12" s="404">
        <v>1.4389081656257228</v>
      </c>
      <c r="AZ12" s="671">
        <v>1.2195328368314149</v>
      </c>
      <c r="BA12" s="670">
        <v>112.64316239316238</v>
      </c>
      <c r="BB12" s="428">
        <v>393.4</v>
      </c>
      <c r="BC12" s="429">
        <v>531.84</v>
      </c>
      <c r="BD12" s="753">
        <v>138.44000000000005</v>
      </c>
      <c r="BE12" s="404">
        <v>0.35190645653279123</v>
      </c>
      <c r="BF12" s="671">
        <v>0.55118110236220463</v>
      </c>
      <c r="BG12" s="670">
        <v>2.5245170171358051</v>
      </c>
      <c r="BH12" s="428">
        <v>393.4</v>
      </c>
      <c r="BI12" s="429">
        <v>531.84</v>
      </c>
      <c r="BJ12" s="753">
        <v>138.44000000000005</v>
      </c>
      <c r="BK12" s="404">
        <v>0.35190645653279123</v>
      </c>
      <c r="BL12" s="671">
        <v>0.55118110236220463</v>
      </c>
      <c r="BM12" s="670">
        <v>2.5245170171358051</v>
      </c>
      <c r="BN12" s="428">
        <v>138.26</v>
      </c>
      <c r="BO12" s="429">
        <v>147.37</v>
      </c>
      <c r="BP12" s="753">
        <v>9.1100000000000136</v>
      </c>
      <c r="BQ12" s="404">
        <v>6.5890351511644824E-2</v>
      </c>
      <c r="BR12" s="671">
        <v>9.143877517277868E-2</v>
      </c>
      <c r="BS12" s="670">
        <v>4.176775349174678E-2</v>
      </c>
      <c r="BT12" s="428">
        <v>2.27</v>
      </c>
      <c r="BU12" s="750">
        <v>-457.31</v>
      </c>
      <c r="BV12" s="753">
        <v>-459.58</v>
      </c>
      <c r="BW12" s="404">
        <v>-202.45814977973566</v>
      </c>
      <c r="BX12" s="671">
        <v>3.1804298484041809E-3</v>
      </c>
      <c r="BY12" s="670">
        <v>-2.1707409692884609</v>
      </c>
      <c r="BZ12" s="428">
        <v>-0.16</v>
      </c>
      <c r="CA12" s="429">
        <v>0</v>
      </c>
      <c r="CB12" s="753">
        <v>0.16</v>
      </c>
      <c r="CC12" s="404">
        <v>1</v>
      </c>
      <c r="CD12" s="671">
        <v>-2.2417126684787177E-4</v>
      </c>
      <c r="CE12" s="670">
        <v>0</v>
      </c>
      <c r="CF12" s="428">
        <v>425.63</v>
      </c>
      <c r="CG12" s="750">
        <v>122.86</v>
      </c>
      <c r="CH12" s="753">
        <v>-302.77</v>
      </c>
      <c r="CI12" s="404">
        <v>-0.71134553485421603</v>
      </c>
      <c r="CJ12" s="671">
        <v>0.59633760192787288</v>
      </c>
      <c r="CK12" s="670">
        <v>0.58318697488963789</v>
      </c>
      <c r="CL12" s="428">
        <v>359.75</v>
      </c>
      <c r="CM12" s="429">
        <v>194.92</v>
      </c>
      <c r="CN12" s="753">
        <v>-164.83</v>
      </c>
      <c r="CO12" s="404">
        <v>-0.45817929117442674</v>
      </c>
      <c r="CP12" s="671">
        <v>0.5040350828032617</v>
      </c>
      <c r="CQ12" s="670">
        <v>0.9252385247068875</v>
      </c>
      <c r="CR12" s="428">
        <v>6.52</v>
      </c>
      <c r="CS12" s="750">
        <v>-16.989999999999998</v>
      </c>
      <c r="CT12" s="753">
        <v>-23.509999999999998</v>
      </c>
      <c r="CU12" s="404">
        <v>-3.6058282208588954</v>
      </c>
      <c r="CV12" s="671">
        <v>9.1349791240507745E-3</v>
      </c>
      <c r="CW12" s="670">
        <v>-8.0647458109840031E-2</v>
      </c>
      <c r="CX12" s="428">
        <v>-473.66</v>
      </c>
      <c r="CY12" s="750">
        <v>-164.65</v>
      </c>
      <c r="CZ12" s="753">
        <v>309.01</v>
      </c>
      <c r="DA12" s="404">
        <v>0.65238778870920067</v>
      </c>
      <c r="DB12" s="671">
        <v>-0.31325683674481669</v>
      </c>
      <c r="DC12" s="670">
        <v>-4.6665268456375836E-2</v>
      </c>
      <c r="DD12" s="853">
        <v>1.6636310140947685</v>
      </c>
      <c r="DE12" s="848">
        <v>1.7815540893340296</v>
      </c>
      <c r="DF12" s="909"/>
    </row>
    <row r="13" spans="1:116" s="7" customFormat="1" ht="19.5" customHeight="1">
      <c r="A13" s="758" t="s">
        <v>272</v>
      </c>
      <c r="B13" s="428">
        <v>2493.9499999999998</v>
      </c>
      <c r="C13" s="429">
        <v>2545.63</v>
      </c>
      <c r="D13" s="753">
        <v>51.680000000000291</v>
      </c>
      <c r="E13" s="388">
        <v>2.0722147597185308E-2</v>
      </c>
      <c r="F13" s="428">
        <v>2493.9499999999998</v>
      </c>
      <c r="G13" s="750">
        <v>2545.63</v>
      </c>
      <c r="H13" s="753">
        <v>51.680000000000291</v>
      </c>
      <c r="I13" s="404">
        <v>2.0722147597185308E-2</v>
      </c>
      <c r="J13" s="743">
        <v>1</v>
      </c>
      <c r="K13" s="670">
        <v>1</v>
      </c>
      <c r="L13" s="428">
        <v>-392.92</v>
      </c>
      <c r="M13" s="429">
        <v>-190.16</v>
      </c>
      <c r="N13" s="753">
        <v>202.76000000000002</v>
      </c>
      <c r="O13" s="404">
        <v>0.51603379822864703</v>
      </c>
      <c r="P13" s="743">
        <v>-0.15754926923154033</v>
      </c>
      <c r="Q13" s="670">
        <v>-7.4700565282464451E-2</v>
      </c>
      <c r="R13" s="428">
        <v>2886.86</v>
      </c>
      <c r="S13" s="750">
        <v>2735.79</v>
      </c>
      <c r="T13" s="753">
        <v>-151.07000000000016</v>
      </c>
      <c r="U13" s="404">
        <v>-5.2330213449907563E-2</v>
      </c>
      <c r="V13" s="743">
        <v>1.157545259528058</v>
      </c>
      <c r="W13" s="670">
        <v>1.0747005652824644</v>
      </c>
      <c r="X13" s="428">
        <v>15.87</v>
      </c>
      <c r="Y13" s="429">
        <v>12.26</v>
      </c>
      <c r="Z13" s="753">
        <v>-3.6099999999999994</v>
      </c>
      <c r="AA13" s="404">
        <v>-0.22747321991178321</v>
      </c>
      <c r="AB13" s="671">
        <v>6.3633994266124021E-3</v>
      </c>
      <c r="AC13" s="670">
        <v>4.8160966047697427E-3</v>
      </c>
      <c r="AD13" s="428">
        <v>2870.99</v>
      </c>
      <c r="AE13" s="429">
        <v>2723.52</v>
      </c>
      <c r="AF13" s="753">
        <v>-147.4699999999998</v>
      </c>
      <c r="AG13" s="404">
        <v>-5.1365556828829012E-2</v>
      </c>
      <c r="AH13" s="671">
        <v>1.1511818601014454</v>
      </c>
      <c r="AI13" s="670">
        <v>1.0698805403770382</v>
      </c>
      <c r="AJ13" s="428">
        <v>5037.62</v>
      </c>
      <c r="AK13" s="750">
        <v>1376.97</v>
      </c>
      <c r="AL13" s="753">
        <v>-3660.6499999999996</v>
      </c>
      <c r="AM13" s="404">
        <v>-0.72666259066781536</v>
      </c>
      <c r="AN13" s="671">
        <v>2.0199362457146295</v>
      </c>
      <c r="AO13" s="670">
        <v>0.54091521548693244</v>
      </c>
      <c r="AP13" s="428">
        <v>5037.62</v>
      </c>
      <c r="AQ13" s="429">
        <v>1373.5</v>
      </c>
      <c r="AR13" s="753">
        <v>-3664.12</v>
      </c>
      <c r="AS13" s="404">
        <v>-0.7273514080061616</v>
      </c>
      <c r="AT13" s="671">
        <v>2.0199362457146295</v>
      </c>
      <c r="AU13" s="670">
        <v>0.53955209515915503</v>
      </c>
      <c r="AV13" s="428">
        <v>-2692.96</v>
      </c>
      <c r="AW13" s="750">
        <v>-82.48</v>
      </c>
      <c r="AX13" s="753">
        <v>2610.48</v>
      </c>
      <c r="AY13" s="404">
        <v>0.96937199215732872</v>
      </c>
      <c r="AZ13" s="671">
        <v>-0.53456989610173056</v>
      </c>
      <c r="BA13" s="670">
        <v>-6.0050964688751367E-2</v>
      </c>
      <c r="BB13" s="428">
        <v>2344.65</v>
      </c>
      <c r="BC13" s="429">
        <v>1291.02</v>
      </c>
      <c r="BD13" s="753">
        <v>-1053.6300000000001</v>
      </c>
      <c r="BE13" s="404">
        <v>-0.44937623952402278</v>
      </c>
      <c r="BF13" s="671">
        <v>0.81218001565715003</v>
      </c>
      <c r="BG13" s="670">
        <v>0.47190025550206705</v>
      </c>
      <c r="BH13" s="428">
        <v>2344.65</v>
      </c>
      <c r="BI13" s="429">
        <v>1291.02</v>
      </c>
      <c r="BJ13" s="753">
        <v>-1053.6300000000001</v>
      </c>
      <c r="BK13" s="404">
        <v>-0.44937623952402278</v>
      </c>
      <c r="BL13" s="671">
        <v>0.81666951121390197</v>
      </c>
      <c r="BM13" s="670">
        <v>0.47402626013394428</v>
      </c>
      <c r="BN13" s="428">
        <v>265.97000000000003</v>
      </c>
      <c r="BO13" s="429">
        <v>270.18</v>
      </c>
      <c r="BP13" s="753">
        <v>4.2099999999999795</v>
      </c>
      <c r="BQ13" s="404">
        <v>1.5828852878144072E-2</v>
      </c>
      <c r="BR13" s="671">
        <v>0.10664608352212356</v>
      </c>
      <c r="BS13" s="670">
        <v>0.10613482713512962</v>
      </c>
      <c r="BT13" s="428">
        <v>369.33</v>
      </c>
      <c r="BU13" s="750">
        <v>270.18</v>
      </c>
      <c r="BV13" s="753">
        <v>-99.149999999999977</v>
      </c>
      <c r="BW13" s="404">
        <v>-0.26845910161644054</v>
      </c>
      <c r="BX13" s="671">
        <v>0.12864203637072927</v>
      </c>
      <c r="BY13" s="670">
        <v>9.9202502643637655E-2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179.6</v>
      </c>
      <c r="CG13" s="750">
        <v>249.15</v>
      </c>
      <c r="CH13" s="753">
        <v>69.550000000000011</v>
      </c>
      <c r="CI13" s="404">
        <v>0.38724944320712701</v>
      </c>
      <c r="CJ13" s="671">
        <v>6.255681837972267E-2</v>
      </c>
      <c r="CK13" s="670">
        <v>9.1480877687698275E-2</v>
      </c>
      <c r="CL13" s="428">
        <v>708</v>
      </c>
      <c r="CM13" s="429">
        <v>410.27</v>
      </c>
      <c r="CN13" s="753">
        <v>-297.73</v>
      </c>
      <c r="CO13" s="404">
        <v>-0.4205225988700565</v>
      </c>
      <c r="CP13" s="671">
        <v>0.24660482969289341</v>
      </c>
      <c r="CQ13" s="670">
        <v>0.15063961344142873</v>
      </c>
      <c r="CR13" s="428">
        <v>0</v>
      </c>
      <c r="CS13" s="750">
        <v>0</v>
      </c>
      <c r="CT13" s="753">
        <v>0</v>
      </c>
      <c r="CU13" s="404">
        <v>0</v>
      </c>
      <c r="CV13" s="671">
        <v>0</v>
      </c>
      <c r="CW13" s="670">
        <v>0</v>
      </c>
      <c r="CX13" s="428">
        <v>-730.6</v>
      </c>
      <c r="CY13" s="750">
        <v>502.9</v>
      </c>
      <c r="CZ13" s="753">
        <v>1233.5</v>
      </c>
      <c r="DA13" s="404">
        <v>1.6883383520394195</v>
      </c>
      <c r="DB13" s="671">
        <v>-0.29294893642615133</v>
      </c>
      <c r="DC13" s="670">
        <v>0.1975542400113135</v>
      </c>
      <c r="DD13" s="853">
        <v>1.2544766787763109</v>
      </c>
      <c r="DE13" s="848">
        <v>0.81535292562566097</v>
      </c>
      <c r="DF13" s="874"/>
      <c r="DG13" s="907"/>
    </row>
    <row r="14" spans="1:116" s="7" customFormat="1" ht="19.5" customHeight="1">
      <c r="A14" s="758" t="s">
        <v>27</v>
      </c>
      <c r="B14" s="428">
        <v>360.95</v>
      </c>
      <c r="C14" s="429">
        <v>1856.7</v>
      </c>
      <c r="D14" s="753">
        <v>1495.75</v>
      </c>
      <c r="E14" s="388">
        <v>4.1439257514891263</v>
      </c>
      <c r="F14" s="428">
        <v>360.95</v>
      </c>
      <c r="G14" s="750">
        <v>931</v>
      </c>
      <c r="H14" s="753">
        <v>570.04999999999995</v>
      </c>
      <c r="I14" s="404">
        <v>1.5793046128272614</v>
      </c>
      <c r="J14" s="743">
        <v>1</v>
      </c>
      <c r="K14" s="670">
        <v>0.50142726342435506</v>
      </c>
      <c r="L14" s="428">
        <v>-159.28</v>
      </c>
      <c r="M14" s="429">
        <v>172.72</v>
      </c>
      <c r="N14" s="753">
        <v>332</v>
      </c>
      <c r="O14" s="404">
        <v>2.0843797086891009</v>
      </c>
      <c r="P14" s="743">
        <v>-0.44127995567253087</v>
      </c>
      <c r="Q14" s="670">
        <v>0.18552094522019333</v>
      </c>
      <c r="R14" s="428">
        <v>520.23</v>
      </c>
      <c r="S14" s="750">
        <v>758.28</v>
      </c>
      <c r="T14" s="753">
        <v>238.04999999999995</v>
      </c>
      <c r="U14" s="404">
        <v>0.45758606770082455</v>
      </c>
      <c r="V14" s="743">
        <v>1.4412799556725309</v>
      </c>
      <c r="W14" s="670">
        <v>0.81447905477980664</v>
      </c>
      <c r="X14" s="428">
        <v>18.21</v>
      </c>
      <c r="Y14" s="429">
        <v>6.4</v>
      </c>
      <c r="Z14" s="753">
        <v>-11.81</v>
      </c>
      <c r="AA14" s="404">
        <v>-0.64854475562877545</v>
      </c>
      <c r="AB14" s="671">
        <v>5.0450200858844718E-2</v>
      </c>
      <c r="AC14" s="670">
        <v>6.8743286788399572E-3</v>
      </c>
      <c r="AD14" s="428">
        <v>502.02</v>
      </c>
      <c r="AE14" s="429">
        <v>751.87</v>
      </c>
      <c r="AF14" s="753">
        <v>249.85000000000002</v>
      </c>
      <c r="AG14" s="404">
        <v>0.49768933508625163</v>
      </c>
      <c r="AH14" s="671">
        <v>1.3908297548136861</v>
      </c>
      <c r="AI14" s="670">
        <v>0.80759398496240598</v>
      </c>
      <c r="AJ14" s="428">
        <v>136.69</v>
      </c>
      <c r="AK14" s="750">
        <v>646.65</v>
      </c>
      <c r="AL14" s="753">
        <v>509.96</v>
      </c>
      <c r="AM14" s="404">
        <v>3.7307776721047623</v>
      </c>
      <c r="AN14" s="671">
        <v>0.37869511012605622</v>
      </c>
      <c r="AO14" s="670">
        <v>0.34827920504120213</v>
      </c>
      <c r="AP14" s="428">
        <v>136.69</v>
      </c>
      <c r="AQ14" s="429">
        <v>646.65</v>
      </c>
      <c r="AR14" s="753">
        <v>509.96</v>
      </c>
      <c r="AS14" s="404">
        <v>3.7307776721047623</v>
      </c>
      <c r="AT14" s="671">
        <v>0.37869511012605622</v>
      </c>
      <c r="AU14" s="670">
        <v>0.69457572502685283</v>
      </c>
      <c r="AV14" s="428">
        <v>-299.58</v>
      </c>
      <c r="AW14" s="750">
        <v>-646.82000000000005</v>
      </c>
      <c r="AX14" s="753">
        <v>-347.24000000000007</v>
      </c>
      <c r="AY14" s="404">
        <v>-1.1590893918152083</v>
      </c>
      <c r="AZ14" s="671">
        <v>-2.1916745921428049</v>
      </c>
      <c r="BA14" s="670">
        <v>-1.0002628933735407</v>
      </c>
      <c r="BB14" s="428">
        <v>-162.9</v>
      </c>
      <c r="BC14" s="429">
        <v>-0.17</v>
      </c>
      <c r="BD14" s="753">
        <v>162.73000000000002</v>
      </c>
      <c r="BE14" s="404">
        <v>0.99895641497851451</v>
      </c>
      <c r="BF14" s="671">
        <v>-0.31313073063837149</v>
      </c>
      <c r="BG14" s="670">
        <v>-2.2419159149654483E-4</v>
      </c>
      <c r="BH14" s="428">
        <v>-162.9</v>
      </c>
      <c r="BI14" s="429">
        <v>-0.17</v>
      </c>
      <c r="BJ14" s="753">
        <v>162.73000000000002</v>
      </c>
      <c r="BK14" s="404">
        <v>0.99895641497851451</v>
      </c>
      <c r="BL14" s="671">
        <v>-0.32448906418070994</v>
      </c>
      <c r="BM14" s="670">
        <v>-2.261029167276258E-4</v>
      </c>
      <c r="BN14" s="428">
        <v>22.34</v>
      </c>
      <c r="BO14" s="429">
        <v>73.459999999999994</v>
      </c>
      <c r="BP14" s="753">
        <v>51.11999999999999</v>
      </c>
      <c r="BQ14" s="404">
        <v>2.2882721575649057</v>
      </c>
      <c r="BR14" s="671">
        <v>6.1892228840559636E-2</v>
      </c>
      <c r="BS14" s="670">
        <v>3.9564819303064575E-2</v>
      </c>
      <c r="BT14" s="428">
        <v>21.27</v>
      </c>
      <c r="BU14" s="750">
        <v>30.42</v>
      </c>
      <c r="BV14" s="753">
        <v>9.1500000000000021</v>
      </c>
      <c r="BW14" s="404">
        <v>0.4301833568406207</v>
      </c>
      <c r="BX14" s="671">
        <v>4.2368829927094537E-2</v>
      </c>
      <c r="BY14" s="670">
        <v>4.0459121922672807E-2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113.23</v>
      </c>
      <c r="CG14" s="750">
        <v>120.14</v>
      </c>
      <c r="CH14" s="753">
        <v>6.9099999999999966</v>
      </c>
      <c r="CI14" s="404">
        <v>6.1026229797756744E-2</v>
      </c>
      <c r="CJ14" s="671">
        <v>0.22554878291701527</v>
      </c>
      <c r="CK14" s="670">
        <v>0.15978826126857038</v>
      </c>
      <c r="CL14" s="428">
        <v>111.33</v>
      </c>
      <c r="CM14" s="429">
        <v>130.94</v>
      </c>
      <c r="CN14" s="753">
        <v>19.61</v>
      </c>
      <c r="CO14" s="404">
        <v>0.17614299829336208</v>
      </c>
      <c r="CP14" s="671">
        <v>0.22176407314449623</v>
      </c>
      <c r="CQ14" s="670">
        <v>0.1741524465665607</v>
      </c>
      <c r="CR14" s="428">
        <v>-148.74</v>
      </c>
      <c r="CS14" s="750">
        <v>-28</v>
      </c>
      <c r="CT14" s="753">
        <v>120.74000000000001</v>
      </c>
      <c r="CU14" s="404">
        <v>0.81175205055802069</v>
      </c>
      <c r="CV14" s="671">
        <v>-0.29628301661288398</v>
      </c>
      <c r="CW14" s="670">
        <v>-3.7240480402197185E-2</v>
      </c>
      <c r="CX14" s="428">
        <v>567.82000000000005</v>
      </c>
      <c r="CY14" s="750">
        <v>498.54</v>
      </c>
      <c r="CZ14" s="753">
        <v>-69.28000000000003</v>
      </c>
      <c r="DA14" s="404">
        <v>-0.12201049628403371</v>
      </c>
      <c r="DB14" s="671">
        <v>1.5731264718105002</v>
      </c>
      <c r="DC14" s="670">
        <v>0.26850864436904187</v>
      </c>
      <c r="DD14" s="853">
        <v>-0.13107047527986931</v>
      </c>
      <c r="DE14" s="848">
        <v>0.33693324643887906</v>
      </c>
      <c r="DF14" s="874"/>
      <c r="DG14" s="907"/>
    </row>
    <row r="15" spans="1:116" s="7" customFormat="1" ht="19.5" customHeight="1">
      <c r="A15" s="758" t="s">
        <v>483</v>
      </c>
      <c r="B15" s="428">
        <v>867.3</v>
      </c>
      <c r="C15" s="429">
        <v>763.42</v>
      </c>
      <c r="D15" s="753">
        <v>-103.88</v>
      </c>
      <c r="E15" s="388">
        <v>-0.11977401129943503</v>
      </c>
      <c r="F15" s="428">
        <v>47.58</v>
      </c>
      <c r="G15" s="750">
        <v>28.8</v>
      </c>
      <c r="H15" s="753">
        <v>-18.779999999999998</v>
      </c>
      <c r="I15" s="404">
        <v>-0.39470365699873894</v>
      </c>
      <c r="J15" s="743">
        <v>5.4859910065721204E-2</v>
      </c>
      <c r="K15" s="670">
        <v>3.7724974457048546E-2</v>
      </c>
      <c r="L15" s="428">
        <v>61.16</v>
      </c>
      <c r="M15" s="429">
        <v>69.489999999999995</v>
      </c>
      <c r="N15" s="753">
        <v>8.3299999999999983</v>
      </c>
      <c r="O15" s="404">
        <v>0.13620013080444734</v>
      </c>
      <c r="P15" s="743">
        <v>1.2854140395124001</v>
      </c>
      <c r="Q15" s="670">
        <v>2.4128472222222221</v>
      </c>
      <c r="R15" s="428">
        <v>-13.58</v>
      </c>
      <c r="S15" s="750">
        <v>-40.69</v>
      </c>
      <c r="T15" s="753">
        <v>-27.11</v>
      </c>
      <c r="U15" s="404">
        <v>-1.9963181148748159</v>
      </c>
      <c r="V15" s="743">
        <v>-0.28541403951240019</v>
      </c>
      <c r="W15" s="670">
        <v>-1.4128472222222221</v>
      </c>
      <c r="X15" s="428">
        <v>0</v>
      </c>
      <c r="Y15" s="429">
        <v>27.67</v>
      </c>
      <c r="Z15" s="753">
        <v>27.67</v>
      </c>
      <c r="AA15" s="404" t="s">
        <v>490</v>
      </c>
      <c r="AB15" s="671">
        <v>0</v>
      </c>
      <c r="AC15" s="670">
        <v>0.96076388888888897</v>
      </c>
      <c r="AD15" s="428">
        <v>-13.58</v>
      </c>
      <c r="AE15" s="429">
        <v>-68.349999999999994</v>
      </c>
      <c r="AF15" s="753">
        <v>-54.769999999999996</v>
      </c>
      <c r="AG15" s="404">
        <v>-4.0331369661266567</v>
      </c>
      <c r="AH15" s="671">
        <v>-0.28541403951240019</v>
      </c>
      <c r="AI15" s="670">
        <v>-2.3732638888888888</v>
      </c>
      <c r="AJ15" s="428">
        <v>0</v>
      </c>
      <c r="AK15" s="750">
        <v>110.76</v>
      </c>
      <c r="AL15" s="753">
        <v>110.76</v>
      </c>
      <c r="AM15" s="404" t="s">
        <v>490</v>
      </c>
      <c r="AN15" s="671">
        <v>0</v>
      </c>
      <c r="AO15" s="670">
        <v>0.14508396426606587</v>
      </c>
      <c r="AP15" s="428">
        <v>0</v>
      </c>
      <c r="AQ15" s="429">
        <v>110.76</v>
      </c>
      <c r="AR15" s="753">
        <v>110.76</v>
      </c>
      <c r="AS15" s="404" t="s">
        <v>490</v>
      </c>
      <c r="AT15" s="671">
        <v>0</v>
      </c>
      <c r="AU15" s="670">
        <v>3.8458333333333332</v>
      </c>
      <c r="AV15" s="428">
        <v>7.73</v>
      </c>
      <c r="AW15" s="750">
        <v>19.48</v>
      </c>
      <c r="AX15" s="753">
        <v>11.75</v>
      </c>
      <c r="AY15" s="404">
        <v>1.5200517464424319</v>
      </c>
      <c r="AZ15" s="671" t="s">
        <v>488</v>
      </c>
      <c r="BA15" s="670">
        <v>0.1758757674250632</v>
      </c>
      <c r="BB15" s="428">
        <v>7.73</v>
      </c>
      <c r="BC15" s="429">
        <v>130.25</v>
      </c>
      <c r="BD15" s="753">
        <v>122.52</v>
      </c>
      <c r="BE15" s="404">
        <v>15.849935316946958</v>
      </c>
      <c r="BF15" s="671" t="s">
        <v>488</v>
      </c>
      <c r="BG15" s="670" t="s">
        <v>488</v>
      </c>
      <c r="BH15" s="428">
        <v>7.73</v>
      </c>
      <c r="BI15" s="429">
        <v>130.25</v>
      </c>
      <c r="BJ15" s="753">
        <v>122.52</v>
      </c>
      <c r="BK15" s="404">
        <v>15.849935316946958</v>
      </c>
      <c r="BL15" s="671" t="s">
        <v>488</v>
      </c>
      <c r="BM15" s="670" t="s">
        <v>488</v>
      </c>
      <c r="BN15" s="428">
        <v>105.01</v>
      </c>
      <c r="BO15" s="429">
        <v>74.349999999999994</v>
      </c>
      <c r="BP15" s="753">
        <v>-30.660000000000011</v>
      </c>
      <c r="BQ15" s="404">
        <v>-0.29197219312446443</v>
      </c>
      <c r="BR15" s="671">
        <v>0.12107690533840657</v>
      </c>
      <c r="BS15" s="670">
        <v>9.7390689266720801E-2</v>
      </c>
      <c r="BT15" s="428">
        <v>-165.07</v>
      </c>
      <c r="BU15" s="750">
        <v>-173.32</v>
      </c>
      <c r="BV15" s="753">
        <v>-8.25</v>
      </c>
      <c r="BW15" s="404">
        <v>-4.9978796874053433E-2</v>
      </c>
      <c r="BX15" s="671" t="s">
        <v>488</v>
      </c>
      <c r="BY15" s="670" t="s">
        <v>488</v>
      </c>
      <c r="BZ15" s="428">
        <v>0</v>
      </c>
      <c r="CA15" s="429">
        <v>0</v>
      </c>
      <c r="CB15" s="753">
        <v>0</v>
      </c>
      <c r="CC15" s="404">
        <v>0</v>
      </c>
      <c r="CD15" s="671" t="s">
        <v>488</v>
      </c>
      <c r="CE15" s="670" t="s">
        <v>488</v>
      </c>
      <c r="CF15" s="428">
        <v>13.42</v>
      </c>
      <c r="CG15" s="750">
        <v>4.26</v>
      </c>
      <c r="CH15" s="753">
        <v>-9.16</v>
      </c>
      <c r="CI15" s="404">
        <v>-0.68256333830104321</v>
      </c>
      <c r="CJ15" s="671" t="s">
        <v>488</v>
      </c>
      <c r="CK15" s="670" t="s">
        <v>488</v>
      </c>
      <c r="CL15" s="428">
        <v>17.940000000000001</v>
      </c>
      <c r="CM15" s="429">
        <v>6.74</v>
      </c>
      <c r="CN15" s="753">
        <v>-11.200000000000001</v>
      </c>
      <c r="CO15" s="404">
        <v>-0.62430323299888524</v>
      </c>
      <c r="CP15" s="671" t="s">
        <v>488</v>
      </c>
      <c r="CQ15" s="670" t="s">
        <v>488</v>
      </c>
      <c r="CR15" s="428">
        <v>166.67</v>
      </c>
      <c r="CS15" s="750">
        <v>25.21</v>
      </c>
      <c r="CT15" s="753">
        <v>-141.45999999999998</v>
      </c>
      <c r="CU15" s="404">
        <v>-0.84874302513949718</v>
      </c>
      <c r="CV15" s="671" t="s">
        <v>488</v>
      </c>
      <c r="CW15" s="670" t="s">
        <v>488</v>
      </c>
      <c r="CX15" s="428">
        <v>-54.27</v>
      </c>
      <c r="CY15" s="750">
        <v>-61.49</v>
      </c>
      <c r="CZ15" s="753">
        <v>-7.2199999999999989</v>
      </c>
      <c r="DA15" s="404">
        <v>-0.13303851114796386</v>
      </c>
      <c r="DB15" s="671">
        <v>-6.2573503977862335E-2</v>
      </c>
      <c r="DC15" s="670">
        <v>-8.0545440255691506E-2</v>
      </c>
      <c r="DD15" s="853">
        <v>-2.9963181148748159</v>
      </c>
      <c r="DE15" s="848">
        <v>0.10051207022677397</v>
      </c>
      <c r="DF15" s="874"/>
      <c r="DG15" s="907"/>
    </row>
    <row r="16" spans="1:116" s="7" customFormat="1" ht="19.5" customHeight="1">
      <c r="A16" s="758" t="s">
        <v>28</v>
      </c>
      <c r="B16" s="428">
        <v>543.09</v>
      </c>
      <c r="C16" s="429">
        <v>303.13</v>
      </c>
      <c r="D16" s="753">
        <v>-239.96000000000004</v>
      </c>
      <c r="E16" s="388">
        <v>-0.44184205196192161</v>
      </c>
      <c r="F16" s="428">
        <v>87.82</v>
      </c>
      <c r="G16" s="750">
        <v>30.31</v>
      </c>
      <c r="H16" s="753">
        <v>-57.509999999999991</v>
      </c>
      <c r="I16" s="404">
        <v>-0.65486221817353674</v>
      </c>
      <c r="J16" s="743">
        <v>0.16170432156732767</v>
      </c>
      <c r="K16" s="670">
        <v>9.9990103256028764E-2</v>
      </c>
      <c r="L16" s="428">
        <v>15.48</v>
      </c>
      <c r="M16" s="429">
        <v>4.83</v>
      </c>
      <c r="N16" s="753">
        <v>-10.65</v>
      </c>
      <c r="O16" s="404">
        <v>-0.68798449612403101</v>
      </c>
      <c r="P16" s="743">
        <v>0.17626964245046689</v>
      </c>
      <c r="Q16" s="670">
        <v>0.15935334872979215</v>
      </c>
      <c r="R16" s="428">
        <v>72.33</v>
      </c>
      <c r="S16" s="750">
        <v>25.48</v>
      </c>
      <c r="T16" s="753">
        <v>-46.849999999999994</v>
      </c>
      <c r="U16" s="404">
        <v>-0.64772570164523702</v>
      </c>
      <c r="V16" s="743">
        <v>0.82361648827146439</v>
      </c>
      <c r="W16" s="670">
        <v>0.84064665127020788</v>
      </c>
      <c r="X16" s="428">
        <v>0</v>
      </c>
      <c r="Y16" s="429">
        <v>0</v>
      </c>
      <c r="Z16" s="753">
        <v>0</v>
      </c>
      <c r="AA16" s="404">
        <v>0</v>
      </c>
      <c r="AB16" s="671">
        <v>0</v>
      </c>
      <c r="AC16" s="670">
        <v>0</v>
      </c>
      <c r="AD16" s="428">
        <v>72.33</v>
      </c>
      <c r="AE16" s="429">
        <v>25.48</v>
      </c>
      <c r="AF16" s="753">
        <v>-46.849999999999994</v>
      </c>
      <c r="AG16" s="404">
        <v>-0.64772570164523702</v>
      </c>
      <c r="AH16" s="671">
        <v>0.82361648827146439</v>
      </c>
      <c r="AI16" s="670">
        <v>0.84064665127020788</v>
      </c>
      <c r="AJ16" s="428">
        <v>0</v>
      </c>
      <c r="AK16" s="750">
        <v>0</v>
      </c>
      <c r="AL16" s="753">
        <v>0</v>
      </c>
      <c r="AM16" s="404">
        <v>0</v>
      </c>
      <c r="AN16" s="671">
        <v>0</v>
      </c>
      <c r="AO16" s="670">
        <v>0</v>
      </c>
      <c r="AP16" s="428">
        <v>0</v>
      </c>
      <c r="AQ16" s="429">
        <v>0</v>
      </c>
      <c r="AR16" s="753">
        <v>0</v>
      </c>
      <c r="AS16" s="404">
        <v>0</v>
      </c>
      <c r="AT16" s="671">
        <v>0</v>
      </c>
      <c r="AU16" s="670">
        <v>0</v>
      </c>
      <c r="AV16" s="428">
        <v>-0.64</v>
      </c>
      <c r="AW16" s="750">
        <v>-0.15</v>
      </c>
      <c r="AX16" s="753">
        <v>0.49</v>
      </c>
      <c r="AY16" s="404">
        <v>0.765625</v>
      </c>
      <c r="AZ16" s="671" t="s">
        <v>488</v>
      </c>
      <c r="BA16" s="670" t="s">
        <v>488</v>
      </c>
      <c r="BB16" s="428">
        <v>-0.64</v>
      </c>
      <c r="BC16" s="429">
        <v>-0.15</v>
      </c>
      <c r="BD16" s="753">
        <v>0.49</v>
      </c>
      <c r="BE16" s="404">
        <v>0.765625</v>
      </c>
      <c r="BF16" s="671">
        <v>-8.8483340246094302E-3</v>
      </c>
      <c r="BG16" s="670">
        <v>-5.8869701726844579E-3</v>
      </c>
      <c r="BH16" s="428">
        <v>-0.64</v>
      </c>
      <c r="BI16" s="429">
        <v>-0.15</v>
      </c>
      <c r="BJ16" s="753">
        <v>0.49</v>
      </c>
      <c r="BK16" s="404">
        <v>0.765625</v>
      </c>
      <c r="BL16" s="671">
        <v>-8.8483340246094302E-3</v>
      </c>
      <c r="BM16" s="670">
        <v>-5.8869701726844579E-3</v>
      </c>
      <c r="BN16" s="428">
        <v>55.24</v>
      </c>
      <c r="BO16" s="429">
        <v>27.11</v>
      </c>
      <c r="BP16" s="753">
        <v>-28.130000000000003</v>
      </c>
      <c r="BQ16" s="404">
        <v>-0.50923244026068071</v>
      </c>
      <c r="BR16" s="671">
        <v>0.10171426467068073</v>
      </c>
      <c r="BS16" s="670">
        <v>8.9433576353379743E-2</v>
      </c>
      <c r="BT16" s="428">
        <v>-10.72</v>
      </c>
      <c r="BU16" s="750">
        <v>-21.7</v>
      </c>
      <c r="BV16" s="753">
        <v>-10.979999999999999</v>
      </c>
      <c r="BW16" s="404">
        <v>-1.0242537313432833</v>
      </c>
      <c r="BX16" s="671">
        <v>-0.14820959491220795</v>
      </c>
      <c r="BY16" s="670">
        <v>-0.85164835164835162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29.52</v>
      </c>
      <c r="CG16" s="750">
        <v>10.93</v>
      </c>
      <c r="CH16" s="753">
        <v>-18.59</v>
      </c>
      <c r="CI16" s="404">
        <v>-0.62974254742547431</v>
      </c>
      <c r="CJ16" s="671">
        <v>0.4081294068851099</v>
      </c>
      <c r="CK16" s="670">
        <v>0.42896389324960754</v>
      </c>
      <c r="CL16" s="428">
        <v>60.74</v>
      </c>
      <c r="CM16" s="429">
        <v>16.18</v>
      </c>
      <c r="CN16" s="753">
        <v>-44.56</v>
      </c>
      <c r="CO16" s="404">
        <v>-0.73361870266710572</v>
      </c>
      <c r="CP16" s="671">
        <v>0.83976220102308863</v>
      </c>
      <c r="CQ16" s="670">
        <v>0.63500784929356358</v>
      </c>
      <c r="CR16" s="428">
        <v>0</v>
      </c>
      <c r="CS16" s="750">
        <v>0</v>
      </c>
      <c r="CT16" s="753">
        <v>0</v>
      </c>
      <c r="CU16" s="404">
        <v>0</v>
      </c>
      <c r="CV16" s="671">
        <v>0</v>
      </c>
      <c r="CW16" s="670">
        <v>0</v>
      </c>
      <c r="CX16" s="428">
        <v>-6.56</v>
      </c>
      <c r="CY16" s="750">
        <v>20.22</v>
      </c>
      <c r="CZ16" s="753">
        <v>26.779999999999998</v>
      </c>
      <c r="DA16" s="404">
        <v>4.0823170731707314</v>
      </c>
      <c r="DB16" s="671">
        <v>-1.2079029258502273E-2</v>
      </c>
      <c r="DC16" s="670">
        <v>6.6704054366113541E-2</v>
      </c>
      <c r="DD16" s="853">
        <v>1.0908336789713813</v>
      </c>
      <c r="DE16" s="848">
        <v>0.206436420722135</v>
      </c>
      <c r="DF16" s="874"/>
      <c r="DG16" s="907"/>
    </row>
    <row r="17" spans="1:111" s="7" customFormat="1" ht="19.5" customHeight="1">
      <c r="A17" s="758" t="s">
        <v>7</v>
      </c>
      <c r="B17" s="428">
        <v>274.89999999999998</v>
      </c>
      <c r="C17" s="429">
        <v>108.64</v>
      </c>
      <c r="D17" s="753">
        <v>-166.26</v>
      </c>
      <c r="E17" s="388">
        <v>-0.60480174608948711</v>
      </c>
      <c r="F17" s="428">
        <v>52.23</v>
      </c>
      <c r="G17" s="750">
        <v>20.64</v>
      </c>
      <c r="H17" s="753">
        <v>-31.589999999999996</v>
      </c>
      <c r="I17" s="404">
        <v>-0.60482481332567484</v>
      </c>
      <c r="J17" s="743">
        <v>0.18999636231356856</v>
      </c>
      <c r="K17" s="670">
        <v>0.18998527245949925</v>
      </c>
      <c r="L17" s="428">
        <v>28.4</v>
      </c>
      <c r="M17" s="429">
        <v>-18.53</v>
      </c>
      <c r="N17" s="753">
        <v>-46.93</v>
      </c>
      <c r="O17" s="404">
        <v>-1.6524647887323944</v>
      </c>
      <c r="P17" s="743">
        <v>0.54374880336971088</v>
      </c>
      <c r="Q17" s="670">
        <v>-0.8977713178294574</v>
      </c>
      <c r="R17" s="428">
        <v>23.83</v>
      </c>
      <c r="S17" s="750">
        <v>39.18</v>
      </c>
      <c r="T17" s="753">
        <v>15.350000000000001</v>
      </c>
      <c r="U17" s="404">
        <v>0.64414603441040719</v>
      </c>
      <c r="V17" s="743">
        <v>0.45625119663028912</v>
      </c>
      <c r="W17" s="670">
        <v>1.8982558139534884</v>
      </c>
      <c r="X17" s="428">
        <v>0</v>
      </c>
      <c r="Y17" s="429">
        <v>0</v>
      </c>
      <c r="Z17" s="753">
        <v>0</v>
      </c>
      <c r="AA17" s="404">
        <v>0</v>
      </c>
      <c r="AB17" s="671">
        <v>0</v>
      </c>
      <c r="AC17" s="670">
        <v>0</v>
      </c>
      <c r="AD17" s="428">
        <v>23.83</v>
      </c>
      <c r="AE17" s="429">
        <v>39.18</v>
      </c>
      <c r="AF17" s="753">
        <v>15.350000000000001</v>
      </c>
      <c r="AG17" s="404">
        <v>0.64414603441040719</v>
      </c>
      <c r="AH17" s="671">
        <v>0.45625119663028912</v>
      </c>
      <c r="AI17" s="670">
        <v>1.8982558139534884</v>
      </c>
      <c r="AJ17" s="428">
        <v>0</v>
      </c>
      <c r="AK17" s="750">
        <v>0</v>
      </c>
      <c r="AL17" s="753">
        <v>0</v>
      </c>
      <c r="AM17" s="404">
        <v>0</v>
      </c>
      <c r="AN17" s="671">
        <v>0</v>
      </c>
      <c r="AO17" s="670">
        <v>0</v>
      </c>
      <c r="AP17" s="428">
        <v>0</v>
      </c>
      <c r="AQ17" s="429">
        <v>0</v>
      </c>
      <c r="AR17" s="753">
        <v>0</v>
      </c>
      <c r="AS17" s="404">
        <v>0</v>
      </c>
      <c r="AT17" s="671">
        <v>0</v>
      </c>
      <c r="AU17" s="670">
        <v>0</v>
      </c>
      <c r="AV17" s="428">
        <v>1.0900000000000001</v>
      </c>
      <c r="AW17" s="750">
        <v>-4.99</v>
      </c>
      <c r="AX17" s="753">
        <v>-6.08</v>
      </c>
      <c r="AY17" s="404">
        <v>-5.5779816513761462</v>
      </c>
      <c r="AZ17" s="671" t="s">
        <v>488</v>
      </c>
      <c r="BA17" s="670" t="s">
        <v>488</v>
      </c>
      <c r="BB17" s="428">
        <v>1.0900000000000001</v>
      </c>
      <c r="BC17" s="429">
        <v>-4.99</v>
      </c>
      <c r="BD17" s="753">
        <v>-6.08</v>
      </c>
      <c r="BE17" s="404">
        <v>-5.5779816513761462</v>
      </c>
      <c r="BF17" s="671">
        <v>4.5740663029794383E-2</v>
      </c>
      <c r="BG17" s="670">
        <v>-0.12736089841755999</v>
      </c>
      <c r="BH17" s="428">
        <v>1.0900000000000001</v>
      </c>
      <c r="BI17" s="429">
        <v>-4.99</v>
      </c>
      <c r="BJ17" s="753">
        <v>-6.08</v>
      </c>
      <c r="BK17" s="404">
        <v>-5.5779816513761462</v>
      </c>
      <c r="BL17" s="671">
        <v>4.5740663029794383E-2</v>
      </c>
      <c r="BM17" s="670">
        <v>-0.12736089841755999</v>
      </c>
      <c r="BN17" s="428">
        <v>12.88</v>
      </c>
      <c r="BO17" s="429">
        <v>25.8</v>
      </c>
      <c r="BP17" s="753">
        <v>12.92</v>
      </c>
      <c r="BQ17" s="404">
        <v>1.0031055900621118</v>
      </c>
      <c r="BR17" s="671">
        <v>4.6853401236813391E-2</v>
      </c>
      <c r="BS17" s="670">
        <v>0.2374815905743741</v>
      </c>
      <c r="BT17" s="428">
        <v>-12.35</v>
      </c>
      <c r="BU17" s="750">
        <v>-15.64</v>
      </c>
      <c r="BV17" s="753">
        <v>-3.2900000000000009</v>
      </c>
      <c r="BW17" s="404">
        <v>-0.26639676113360333</v>
      </c>
      <c r="BX17" s="671">
        <v>-0.51825430130088124</v>
      </c>
      <c r="BY17" s="670">
        <v>-0.39918325676365496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4</v>
      </c>
      <c r="CG17" s="750">
        <v>32.770000000000003</v>
      </c>
      <c r="CH17" s="753">
        <v>28.770000000000003</v>
      </c>
      <c r="CI17" s="404">
        <v>7.1925000000000008</v>
      </c>
      <c r="CJ17" s="671">
        <v>0.16785564414603443</v>
      </c>
      <c r="CK17" s="670">
        <v>0.83639612046962741</v>
      </c>
      <c r="CL17" s="428">
        <v>5.97</v>
      </c>
      <c r="CM17" s="429">
        <v>19.38</v>
      </c>
      <c r="CN17" s="753">
        <v>13.41</v>
      </c>
      <c r="CO17" s="404">
        <v>2.2462311557788945</v>
      </c>
      <c r="CP17" s="671">
        <v>0.25052454888795639</v>
      </c>
      <c r="CQ17" s="670">
        <v>0.49464012251148542</v>
      </c>
      <c r="CR17" s="428">
        <v>2.69</v>
      </c>
      <c r="CS17" s="750">
        <v>0.66</v>
      </c>
      <c r="CT17" s="753">
        <v>-2.0299999999999998</v>
      </c>
      <c r="CU17" s="404">
        <v>-0.75464684014869887</v>
      </c>
      <c r="CV17" s="671">
        <v>0.11288292068820814</v>
      </c>
      <c r="CW17" s="670">
        <v>1.6845329249617153E-2</v>
      </c>
      <c r="CX17" s="428">
        <v>22.42</v>
      </c>
      <c r="CY17" s="750">
        <v>7</v>
      </c>
      <c r="CZ17" s="753">
        <v>-15.420000000000002</v>
      </c>
      <c r="DA17" s="404">
        <v>-0.68777876895628909</v>
      </c>
      <c r="DB17" s="671">
        <v>8.1556929792651889E-2</v>
      </c>
      <c r="DC17" s="670">
        <v>6.4432989690721643E-2</v>
      </c>
      <c r="DD17" s="853">
        <v>5.916911456147713E-2</v>
      </c>
      <c r="DE17" s="848">
        <v>0.82108218478815731</v>
      </c>
      <c r="DF17" s="874"/>
      <c r="DG17" s="907"/>
    </row>
    <row r="18" spans="1:111" s="7" customFormat="1" ht="19.5" customHeight="1">
      <c r="A18" s="758" t="s">
        <v>26</v>
      </c>
      <c r="B18" s="428">
        <v>0</v>
      </c>
      <c r="C18" s="429">
        <v>6.43</v>
      </c>
      <c r="D18" s="753">
        <v>6.43</v>
      </c>
      <c r="E18" s="388" t="s">
        <v>490</v>
      </c>
      <c r="F18" s="428">
        <v>0</v>
      </c>
      <c r="G18" s="750">
        <v>0</v>
      </c>
      <c r="H18" s="753">
        <v>0</v>
      </c>
      <c r="I18" s="404">
        <v>0</v>
      </c>
      <c r="J18" s="743" t="s">
        <v>488</v>
      </c>
      <c r="K18" s="670">
        <v>0</v>
      </c>
      <c r="L18" s="428">
        <v>-5.7</v>
      </c>
      <c r="M18" s="429">
        <v>-1.39</v>
      </c>
      <c r="N18" s="753">
        <v>4.3100000000000005</v>
      </c>
      <c r="O18" s="404">
        <v>0.756140350877193</v>
      </c>
      <c r="P18" s="743" t="s">
        <v>488</v>
      </c>
      <c r="Q18" s="670" t="s">
        <v>488</v>
      </c>
      <c r="R18" s="428">
        <v>5.7</v>
      </c>
      <c r="S18" s="750">
        <v>1.39</v>
      </c>
      <c r="T18" s="753">
        <v>-4.3100000000000005</v>
      </c>
      <c r="U18" s="404">
        <v>-0.756140350877193</v>
      </c>
      <c r="V18" s="743" t="s">
        <v>488</v>
      </c>
      <c r="W18" s="670" t="s">
        <v>488</v>
      </c>
      <c r="X18" s="428">
        <v>0</v>
      </c>
      <c r="Y18" s="429">
        <v>0</v>
      </c>
      <c r="Z18" s="753">
        <v>0</v>
      </c>
      <c r="AA18" s="404">
        <v>0</v>
      </c>
      <c r="AB18" s="671" t="s">
        <v>488</v>
      </c>
      <c r="AC18" s="670" t="s">
        <v>488</v>
      </c>
      <c r="AD18" s="428">
        <v>5.7</v>
      </c>
      <c r="AE18" s="429">
        <v>1.39</v>
      </c>
      <c r="AF18" s="753">
        <v>-4.3100000000000005</v>
      </c>
      <c r="AG18" s="404">
        <v>-0.756140350877193</v>
      </c>
      <c r="AH18" s="671" t="s">
        <v>488</v>
      </c>
      <c r="AI18" s="670" t="s">
        <v>488</v>
      </c>
      <c r="AJ18" s="428">
        <v>1</v>
      </c>
      <c r="AK18" s="750">
        <v>0</v>
      </c>
      <c r="AL18" s="753">
        <v>-1</v>
      </c>
      <c r="AM18" s="404">
        <v>-1</v>
      </c>
      <c r="AN18" s="671" t="s">
        <v>488</v>
      </c>
      <c r="AO18" s="670">
        <v>0</v>
      </c>
      <c r="AP18" s="428">
        <v>0</v>
      </c>
      <c r="AQ18" s="429">
        <v>0</v>
      </c>
      <c r="AR18" s="753">
        <v>0</v>
      </c>
      <c r="AS18" s="404">
        <v>0</v>
      </c>
      <c r="AT18" s="671" t="s">
        <v>488</v>
      </c>
      <c r="AU18" s="670" t="s">
        <v>488</v>
      </c>
      <c r="AV18" s="428">
        <v>0</v>
      </c>
      <c r="AW18" s="750">
        <v>0</v>
      </c>
      <c r="AX18" s="753">
        <v>0</v>
      </c>
      <c r="AY18" s="404">
        <v>0</v>
      </c>
      <c r="AZ18" s="671" t="s">
        <v>488</v>
      </c>
      <c r="BA18" s="670" t="s">
        <v>488</v>
      </c>
      <c r="BB18" s="428">
        <v>0</v>
      </c>
      <c r="BC18" s="429">
        <v>0</v>
      </c>
      <c r="BD18" s="753">
        <v>0</v>
      </c>
      <c r="BE18" s="404">
        <v>0</v>
      </c>
      <c r="BF18" s="671">
        <v>0</v>
      </c>
      <c r="BG18" s="670">
        <v>0</v>
      </c>
      <c r="BH18" s="428">
        <v>0</v>
      </c>
      <c r="BI18" s="429">
        <v>0</v>
      </c>
      <c r="BJ18" s="753">
        <v>0</v>
      </c>
      <c r="BK18" s="404">
        <v>0</v>
      </c>
      <c r="BL18" s="671">
        <v>0</v>
      </c>
      <c r="BM18" s="670">
        <v>0</v>
      </c>
      <c r="BN18" s="428">
        <v>0</v>
      </c>
      <c r="BO18" s="429">
        <v>1.0900000000000001</v>
      </c>
      <c r="BP18" s="753">
        <v>1.0900000000000001</v>
      </c>
      <c r="BQ18" s="404" t="s">
        <v>490</v>
      </c>
      <c r="BR18" s="671" t="s">
        <v>488</v>
      </c>
      <c r="BS18" s="670">
        <v>0.16951788491446348</v>
      </c>
      <c r="BT18" s="428">
        <v>0</v>
      </c>
      <c r="BU18" s="750">
        <v>-0.13</v>
      </c>
      <c r="BV18" s="753">
        <v>-0.13</v>
      </c>
      <c r="BW18" s="404" t="s">
        <v>490</v>
      </c>
      <c r="BX18" s="671">
        <v>0</v>
      </c>
      <c r="BY18" s="670">
        <v>-9.3525179856115123E-2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0</v>
      </c>
      <c r="CG18" s="750">
        <v>0</v>
      </c>
      <c r="CH18" s="753">
        <v>0</v>
      </c>
      <c r="CI18" s="404">
        <v>0</v>
      </c>
      <c r="CJ18" s="671">
        <v>0</v>
      </c>
      <c r="CK18" s="670">
        <v>0</v>
      </c>
      <c r="CL18" s="428">
        <v>0.05</v>
      </c>
      <c r="CM18" s="429">
        <v>0.52</v>
      </c>
      <c r="CN18" s="753">
        <v>0.47000000000000003</v>
      </c>
      <c r="CO18" s="404">
        <v>9.4</v>
      </c>
      <c r="CP18" s="671">
        <v>8.771929824561403E-3</v>
      </c>
      <c r="CQ18" s="670">
        <v>0.37410071942446049</v>
      </c>
      <c r="CR18" s="428">
        <v>0</v>
      </c>
      <c r="CS18" s="750">
        <v>0</v>
      </c>
      <c r="CT18" s="753">
        <v>0</v>
      </c>
      <c r="CU18" s="404">
        <v>0</v>
      </c>
      <c r="CV18" s="671">
        <v>0</v>
      </c>
      <c r="CW18" s="670">
        <v>0</v>
      </c>
      <c r="CX18" s="428">
        <v>5.65</v>
      </c>
      <c r="CY18" s="750">
        <v>1</v>
      </c>
      <c r="CZ18" s="753">
        <v>-4.6500000000000004</v>
      </c>
      <c r="DA18" s="404">
        <v>-0.82300884955752218</v>
      </c>
      <c r="DB18" s="671" t="s">
        <v>488</v>
      </c>
      <c r="DC18" s="670">
        <v>0.15552099533437014</v>
      </c>
      <c r="DD18" s="853">
        <v>8.771929824561403E-3</v>
      </c>
      <c r="DE18" s="848">
        <v>0.28057553956834536</v>
      </c>
      <c r="DF18" s="874"/>
      <c r="DG18" s="907"/>
    </row>
    <row r="19" spans="1:111" s="7" customFormat="1" ht="19.5" customHeight="1">
      <c r="A19" s="758" t="s">
        <v>507</v>
      </c>
      <c r="B19" s="428">
        <v>0</v>
      </c>
      <c r="C19" s="429">
        <v>0</v>
      </c>
      <c r="D19" s="753">
        <v>0</v>
      </c>
      <c r="E19" s="388">
        <v>0</v>
      </c>
      <c r="F19" s="428">
        <v>0</v>
      </c>
      <c r="G19" s="750">
        <v>0</v>
      </c>
      <c r="H19" s="753">
        <v>0</v>
      </c>
      <c r="I19" s="404">
        <v>0</v>
      </c>
      <c r="J19" s="743" t="s">
        <v>488</v>
      </c>
      <c r="K19" s="670" t="s">
        <v>488</v>
      </c>
      <c r="L19" s="428">
        <v>0</v>
      </c>
      <c r="M19" s="429">
        <v>0</v>
      </c>
      <c r="N19" s="753">
        <v>0</v>
      </c>
      <c r="O19" s="404">
        <v>0</v>
      </c>
      <c r="P19" s="743" t="s">
        <v>488</v>
      </c>
      <c r="Q19" s="670" t="s">
        <v>488</v>
      </c>
      <c r="R19" s="428">
        <v>0</v>
      </c>
      <c r="S19" s="750">
        <v>0</v>
      </c>
      <c r="T19" s="753">
        <v>0</v>
      </c>
      <c r="U19" s="404">
        <v>0</v>
      </c>
      <c r="V19" s="743" t="s">
        <v>488</v>
      </c>
      <c r="W19" s="670" t="s">
        <v>488</v>
      </c>
      <c r="X19" s="428">
        <v>0</v>
      </c>
      <c r="Y19" s="429">
        <v>0</v>
      </c>
      <c r="Z19" s="753">
        <v>0</v>
      </c>
      <c r="AA19" s="404">
        <v>0</v>
      </c>
      <c r="AB19" s="671" t="s">
        <v>488</v>
      </c>
      <c r="AC19" s="670" t="s">
        <v>488</v>
      </c>
      <c r="AD19" s="428">
        <v>0</v>
      </c>
      <c r="AE19" s="429">
        <v>0</v>
      </c>
      <c r="AF19" s="753">
        <v>0</v>
      </c>
      <c r="AG19" s="404">
        <v>0</v>
      </c>
      <c r="AH19" s="671" t="s">
        <v>488</v>
      </c>
      <c r="AI19" s="670" t="s">
        <v>488</v>
      </c>
      <c r="AJ19" s="428">
        <v>0</v>
      </c>
      <c r="AK19" s="750">
        <v>0</v>
      </c>
      <c r="AL19" s="753">
        <v>0</v>
      </c>
      <c r="AM19" s="404">
        <v>0</v>
      </c>
      <c r="AN19" s="671" t="s">
        <v>488</v>
      </c>
      <c r="AO19" s="670" t="s">
        <v>488</v>
      </c>
      <c r="AP19" s="428">
        <v>0</v>
      </c>
      <c r="AQ19" s="429">
        <v>0</v>
      </c>
      <c r="AR19" s="753">
        <v>0</v>
      </c>
      <c r="AS19" s="404">
        <v>0</v>
      </c>
      <c r="AT19" s="671" t="s">
        <v>488</v>
      </c>
      <c r="AU19" s="670" t="s">
        <v>488</v>
      </c>
      <c r="AV19" s="428">
        <v>0</v>
      </c>
      <c r="AW19" s="750">
        <v>0</v>
      </c>
      <c r="AX19" s="753">
        <v>0</v>
      </c>
      <c r="AY19" s="404">
        <v>0</v>
      </c>
      <c r="AZ19" s="671" t="s">
        <v>488</v>
      </c>
      <c r="BA19" s="670" t="s">
        <v>488</v>
      </c>
      <c r="BB19" s="428">
        <v>0</v>
      </c>
      <c r="BC19" s="429">
        <v>0</v>
      </c>
      <c r="BD19" s="753">
        <v>0</v>
      </c>
      <c r="BE19" s="404">
        <v>0</v>
      </c>
      <c r="BF19" s="671" t="s">
        <v>488</v>
      </c>
      <c r="BG19" s="670" t="s">
        <v>488</v>
      </c>
      <c r="BH19" s="428">
        <v>0</v>
      </c>
      <c r="BI19" s="429">
        <v>0</v>
      </c>
      <c r="BJ19" s="753">
        <v>0</v>
      </c>
      <c r="BK19" s="404">
        <v>0</v>
      </c>
      <c r="BL19" s="671" t="s">
        <v>488</v>
      </c>
      <c r="BM19" s="670" t="s">
        <v>488</v>
      </c>
      <c r="BN19" s="428">
        <v>0</v>
      </c>
      <c r="BO19" s="429">
        <v>0</v>
      </c>
      <c r="BP19" s="753">
        <v>0</v>
      </c>
      <c r="BQ19" s="404">
        <v>0</v>
      </c>
      <c r="BR19" s="671" t="s">
        <v>488</v>
      </c>
      <c r="BS19" s="670" t="s">
        <v>488</v>
      </c>
      <c r="BT19" s="428">
        <v>0</v>
      </c>
      <c r="BU19" s="750">
        <v>0</v>
      </c>
      <c r="BV19" s="753">
        <v>0</v>
      </c>
      <c r="BW19" s="404">
        <v>0</v>
      </c>
      <c r="BX19" s="671" t="s">
        <v>488</v>
      </c>
      <c r="BY19" s="670" t="s">
        <v>488</v>
      </c>
      <c r="BZ19" s="428">
        <v>0</v>
      </c>
      <c r="CA19" s="429">
        <v>0</v>
      </c>
      <c r="CB19" s="753">
        <v>0</v>
      </c>
      <c r="CC19" s="404">
        <v>0</v>
      </c>
      <c r="CD19" s="671" t="s">
        <v>488</v>
      </c>
      <c r="CE19" s="670" t="s">
        <v>488</v>
      </c>
      <c r="CF19" s="428">
        <v>0</v>
      </c>
      <c r="CG19" s="750">
        <v>0</v>
      </c>
      <c r="CH19" s="753">
        <v>0</v>
      </c>
      <c r="CI19" s="404">
        <v>0</v>
      </c>
      <c r="CJ19" s="671" t="s">
        <v>488</v>
      </c>
      <c r="CK19" s="670" t="s">
        <v>488</v>
      </c>
      <c r="CL19" s="428">
        <v>0</v>
      </c>
      <c r="CM19" s="429">
        <v>0</v>
      </c>
      <c r="CN19" s="753">
        <v>0</v>
      </c>
      <c r="CO19" s="404">
        <v>0</v>
      </c>
      <c r="CP19" s="671" t="s">
        <v>488</v>
      </c>
      <c r="CQ19" s="670" t="s">
        <v>488</v>
      </c>
      <c r="CR19" s="428">
        <v>0.23</v>
      </c>
      <c r="CS19" s="750">
        <v>-1.24</v>
      </c>
      <c r="CT19" s="753">
        <v>-1.47</v>
      </c>
      <c r="CU19" s="404">
        <v>-6.3913043478260869</v>
      </c>
      <c r="CV19" s="671" t="s">
        <v>488</v>
      </c>
      <c r="CW19" s="670" t="s">
        <v>488</v>
      </c>
      <c r="CX19" s="428">
        <v>-0.23</v>
      </c>
      <c r="CY19" s="750">
        <v>1.24</v>
      </c>
      <c r="CZ19" s="753">
        <v>1.47</v>
      </c>
      <c r="DA19" s="404">
        <v>6.3913043478260869</v>
      </c>
      <c r="DB19" s="671" t="s">
        <v>488</v>
      </c>
      <c r="DC19" s="670" t="s">
        <v>488</v>
      </c>
      <c r="DD19" s="853" t="s">
        <v>489</v>
      </c>
      <c r="DE19" s="848" t="s">
        <v>489</v>
      </c>
      <c r="DF19" s="874"/>
      <c r="DG19" s="907"/>
    </row>
    <row r="20" spans="1:111" s="7" customFormat="1" ht="19.5" customHeight="1" thickBot="1">
      <c r="A20" s="758" t="s">
        <v>438</v>
      </c>
      <c r="B20" s="428">
        <v>0</v>
      </c>
      <c r="C20" s="429">
        <v>0</v>
      </c>
      <c r="D20" s="753">
        <v>0</v>
      </c>
      <c r="E20" s="388">
        <v>0</v>
      </c>
      <c r="F20" s="428">
        <v>0</v>
      </c>
      <c r="G20" s="750">
        <v>0</v>
      </c>
      <c r="H20" s="753">
        <v>0</v>
      </c>
      <c r="I20" s="404">
        <v>0</v>
      </c>
      <c r="J20" s="743" t="s">
        <v>488</v>
      </c>
      <c r="K20" s="670" t="s">
        <v>488</v>
      </c>
      <c r="L20" s="428">
        <v>0</v>
      </c>
      <c r="M20" s="429">
        <v>0</v>
      </c>
      <c r="N20" s="753">
        <v>0</v>
      </c>
      <c r="O20" s="404">
        <v>0</v>
      </c>
      <c r="P20" s="743" t="s">
        <v>488</v>
      </c>
      <c r="Q20" s="670" t="s">
        <v>488</v>
      </c>
      <c r="R20" s="428">
        <v>0</v>
      </c>
      <c r="S20" s="750">
        <v>0</v>
      </c>
      <c r="T20" s="753">
        <v>0</v>
      </c>
      <c r="U20" s="404">
        <v>0</v>
      </c>
      <c r="V20" s="743" t="s">
        <v>488</v>
      </c>
      <c r="W20" s="670" t="s">
        <v>488</v>
      </c>
      <c r="X20" s="428">
        <v>0</v>
      </c>
      <c r="Y20" s="429">
        <v>0</v>
      </c>
      <c r="Z20" s="753">
        <v>0</v>
      </c>
      <c r="AA20" s="404">
        <v>0</v>
      </c>
      <c r="AB20" s="671" t="s">
        <v>488</v>
      </c>
      <c r="AC20" s="670" t="s">
        <v>488</v>
      </c>
      <c r="AD20" s="428">
        <v>0</v>
      </c>
      <c r="AE20" s="429">
        <v>0</v>
      </c>
      <c r="AF20" s="753">
        <v>0</v>
      </c>
      <c r="AG20" s="404">
        <v>0</v>
      </c>
      <c r="AH20" s="671" t="s">
        <v>488</v>
      </c>
      <c r="AI20" s="670" t="s">
        <v>488</v>
      </c>
      <c r="AJ20" s="428">
        <v>119</v>
      </c>
      <c r="AK20" s="750">
        <v>0</v>
      </c>
      <c r="AL20" s="753">
        <v>-119</v>
      </c>
      <c r="AM20" s="404">
        <v>-1</v>
      </c>
      <c r="AN20" s="671" t="s">
        <v>488</v>
      </c>
      <c r="AO20" s="670" t="s">
        <v>488</v>
      </c>
      <c r="AP20" s="428">
        <v>23.8</v>
      </c>
      <c r="AQ20" s="429">
        <v>0</v>
      </c>
      <c r="AR20" s="753">
        <v>-23.8</v>
      </c>
      <c r="AS20" s="404">
        <v>-1</v>
      </c>
      <c r="AT20" s="671" t="s">
        <v>488</v>
      </c>
      <c r="AU20" s="670" t="s">
        <v>488</v>
      </c>
      <c r="AV20" s="428">
        <v>2.41</v>
      </c>
      <c r="AW20" s="750">
        <v>4.1100000000000003</v>
      </c>
      <c r="AX20" s="753">
        <v>1.7000000000000002</v>
      </c>
      <c r="AY20" s="404">
        <v>0.70539419087136934</v>
      </c>
      <c r="AZ20" s="671">
        <v>0.10126050420168067</v>
      </c>
      <c r="BA20" s="670" t="s">
        <v>488</v>
      </c>
      <c r="BB20" s="428">
        <v>26.21</v>
      </c>
      <c r="BC20" s="429">
        <v>4.1100000000000003</v>
      </c>
      <c r="BD20" s="753">
        <v>-22.1</v>
      </c>
      <c r="BE20" s="404">
        <v>-0.8431896222815719</v>
      </c>
      <c r="BF20" s="671" t="s">
        <v>488</v>
      </c>
      <c r="BG20" s="670" t="s">
        <v>488</v>
      </c>
      <c r="BH20" s="428">
        <v>26.21</v>
      </c>
      <c r="BI20" s="429">
        <v>4.1100000000000003</v>
      </c>
      <c r="BJ20" s="753">
        <v>-22.1</v>
      </c>
      <c r="BK20" s="404">
        <v>-0.8431896222815719</v>
      </c>
      <c r="BL20" s="671" t="s">
        <v>488</v>
      </c>
      <c r="BM20" s="670" t="s">
        <v>488</v>
      </c>
      <c r="BN20" s="428">
        <v>0</v>
      </c>
      <c r="BO20" s="429">
        <v>0</v>
      </c>
      <c r="BP20" s="753">
        <v>0</v>
      </c>
      <c r="BQ20" s="404">
        <v>0</v>
      </c>
      <c r="BR20" s="671" t="s">
        <v>488</v>
      </c>
      <c r="BS20" s="670" t="s">
        <v>488</v>
      </c>
      <c r="BT20" s="428">
        <v>0</v>
      </c>
      <c r="BU20" s="750">
        <v>0</v>
      </c>
      <c r="BV20" s="753">
        <v>0</v>
      </c>
      <c r="BW20" s="404">
        <v>0</v>
      </c>
      <c r="BX20" s="671" t="s">
        <v>488</v>
      </c>
      <c r="BY20" s="670" t="s">
        <v>488</v>
      </c>
      <c r="BZ20" s="428">
        <v>0</v>
      </c>
      <c r="CA20" s="429">
        <v>0</v>
      </c>
      <c r="CB20" s="753">
        <v>0</v>
      </c>
      <c r="CC20" s="404">
        <v>0</v>
      </c>
      <c r="CD20" s="671" t="s">
        <v>488</v>
      </c>
      <c r="CE20" s="670" t="s">
        <v>488</v>
      </c>
      <c r="CF20" s="428">
        <v>0</v>
      </c>
      <c r="CG20" s="750">
        <v>0</v>
      </c>
      <c r="CH20" s="753">
        <v>0</v>
      </c>
      <c r="CI20" s="404">
        <v>0</v>
      </c>
      <c r="CJ20" s="671" t="s">
        <v>488</v>
      </c>
      <c r="CK20" s="670" t="s">
        <v>488</v>
      </c>
      <c r="CL20" s="428">
        <v>0</v>
      </c>
      <c r="CM20" s="429">
        <v>0</v>
      </c>
      <c r="CN20" s="753">
        <v>0</v>
      </c>
      <c r="CO20" s="404">
        <v>0</v>
      </c>
      <c r="CP20" s="671" t="s">
        <v>488</v>
      </c>
      <c r="CQ20" s="670" t="s">
        <v>488</v>
      </c>
      <c r="CR20" s="428">
        <v>0</v>
      </c>
      <c r="CS20" s="750">
        <v>-0.06</v>
      </c>
      <c r="CT20" s="753">
        <v>-0.06</v>
      </c>
      <c r="CU20" s="404" t="s">
        <v>490</v>
      </c>
      <c r="CV20" s="671" t="s">
        <v>488</v>
      </c>
      <c r="CW20" s="670" t="s">
        <v>488</v>
      </c>
      <c r="CX20" s="428">
        <v>-26.21</v>
      </c>
      <c r="CY20" s="750">
        <v>-4.05</v>
      </c>
      <c r="CZ20" s="753">
        <v>22.16</v>
      </c>
      <c r="DA20" s="404">
        <v>0.84547882487600146</v>
      </c>
      <c r="DB20" s="671" t="s">
        <v>488</v>
      </c>
      <c r="DC20" s="670" t="s">
        <v>488</v>
      </c>
      <c r="DD20" s="853" t="s">
        <v>489</v>
      </c>
      <c r="DE20" s="848" t="s">
        <v>489</v>
      </c>
      <c r="DF20" s="874"/>
      <c r="DG20" s="907"/>
    </row>
    <row r="21" spans="1:111" s="3" customFormat="1" ht="24" customHeight="1" thickTop="1" thickBot="1">
      <c r="A21" s="24" t="s">
        <v>9</v>
      </c>
      <c r="B21" s="25">
        <v>19414.599999999999</v>
      </c>
      <c r="C21" s="26">
        <v>20252.080000000002</v>
      </c>
      <c r="D21" s="910">
        <v>837.48000000000025</v>
      </c>
      <c r="E21" s="260">
        <v>4.3136608531723714E-2</v>
      </c>
      <c r="F21" s="25">
        <v>5924.9999999999991</v>
      </c>
      <c r="G21" s="32">
        <v>7515.33</v>
      </c>
      <c r="H21" s="910">
        <v>1590.3300000000004</v>
      </c>
      <c r="I21" s="296">
        <v>0.26841012658227864</v>
      </c>
      <c r="J21" s="179">
        <v>0.30518269755750826</v>
      </c>
      <c r="K21" s="260">
        <v>0.37108929058151058</v>
      </c>
      <c r="L21" s="67">
        <v>-251.45000000000016</v>
      </c>
      <c r="M21" s="68">
        <v>839.94</v>
      </c>
      <c r="N21" s="910">
        <v>1091.3900000000001</v>
      </c>
      <c r="O21" s="178">
        <v>4.3403857625770517</v>
      </c>
      <c r="P21" s="179">
        <v>-4.2438818565400875E-2</v>
      </c>
      <c r="Q21" s="175">
        <v>0.11176355529298115</v>
      </c>
      <c r="R21" s="67">
        <v>6176.4400000000005</v>
      </c>
      <c r="S21" s="70">
        <v>6675.4</v>
      </c>
      <c r="T21" s="910">
        <v>498.9599999999997</v>
      </c>
      <c r="U21" s="178">
        <v>8.0784400075124038E-2</v>
      </c>
      <c r="V21" s="177">
        <v>1.042437130801688</v>
      </c>
      <c r="W21" s="175">
        <v>0.88823777532057802</v>
      </c>
      <c r="X21" s="67">
        <v>45.44</v>
      </c>
      <c r="Y21" s="68">
        <v>184.6</v>
      </c>
      <c r="Z21" s="910">
        <v>139.16</v>
      </c>
      <c r="AA21" s="296">
        <v>3.0625</v>
      </c>
      <c r="AB21" s="176">
        <v>7.6691983122362875E-3</v>
      </c>
      <c r="AC21" s="175">
        <v>2.4563126303169654E-2</v>
      </c>
      <c r="AD21" s="67">
        <v>6130.989999999998</v>
      </c>
      <c r="AE21" s="68">
        <v>6490.8099999999995</v>
      </c>
      <c r="AF21" s="910">
        <v>359.82000000000005</v>
      </c>
      <c r="AG21" s="296">
        <v>5.8688727269168871E-2</v>
      </c>
      <c r="AH21" s="176">
        <v>1.0347662447257382</v>
      </c>
      <c r="AI21" s="175">
        <v>0.86367597963096754</v>
      </c>
      <c r="AJ21" s="67">
        <v>8530.67</v>
      </c>
      <c r="AK21" s="70">
        <v>6561.77</v>
      </c>
      <c r="AL21" s="910">
        <v>-1968.8999999999996</v>
      </c>
      <c r="AM21" s="296">
        <v>-0.23080250437538899</v>
      </c>
      <c r="AN21" s="177">
        <v>0.43939457933719989</v>
      </c>
      <c r="AO21" s="175">
        <v>0.32400474420405212</v>
      </c>
      <c r="AP21" s="67">
        <v>5747.8999999999987</v>
      </c>
      <c r="AQ21" s="68">
        <v>3306.3500000000004</v>
      </c>
      <c r="AR21" s="910">
        <v>-2441.5499999999997</v>
      </c>
      <c r="AS21" s="178">
        <v>-0.42477252561805162</v>
      </c>
      <c r="AT21" s="176">
        <v>0.97010970464135016</v>
      </c>
      <c r="AU21" s="175">
        <v>0.43994741415213973</v>
      </c>
      <c r="AV21" s="67">
        <v>-2585.5999999999995</v>
      </c>
      <c r="AW21" s="70">
        <v>49.339999999999911</v>
      </c>
      <c r="AX21" s="910">
        <v>2634.9399999999996</v>
      </c>
      <c r="AY21" s="178">
        <v>1.0190826113861384</v>
      </c>
      <c r="AZ21" s="176">
        <v>-0.4498338523634719</v>
      </c>
      <c r="BA21" s="175">
        <v>1.4922800066538601E-2</v>
      </c>
      <c r="BB21" s="67">
        <v>3162.2900000000004</v>
      </c>
      <c r="BC21" s="68">
        <v>3355.6900000000005</v>
      </c>
      <c r="BD21" s="910">
        <v>193.40000000000006</v>
      </c>
      <c r="BE21" s="296">
        <v>6.11582112962442E-2</v>
      </c>
      <c r="BF21" s="176">
        <v>0.51199234510494718</v>
      </c>
      <c r="BG21" s="175">
        <v>0.50269496958983739</v>
      </c>
      <c r="BH21" s="67">
        <v>3162.2900000000004</v>
      </c>
      <c r="BI21" s="68">
        <v>3232.4500000000003</v>
      </c>
      <c r="BJ21" s="910">
        <v>70.160000000000053</v>
      </c>
      <c r="BK21" s="296">
        <v>2.2186453487820487E-2</v>
      </c>
      <c r="BL21" s="176">
        <v>0.51578782545722657</v>
      </c>
      <c r="BM21" s="175">
        <v>0.49800410118305738</v>
      </c>
      <c r="BN21" s="67">
        <v>1549.4700000000003</v>
      </c>
      <c r="BO21" s="68">
        <v>1649.22</v>
      </c>
      <c r="BP21" s="910">
        <v>99.75</v>
      </c>
      <c r="BQ21" s="296">
        <v>6.4376851439524319E-2</v>
      </c>
      <c r="BR21" s="176">
        <v>7.9809524790621506E-2</v>
      </c>
      <c r="BS21" s="175">
        <v>8.1434598322740179E-2</v>
      </c>
      <c r="BT21" s="67">
        <v>-527.75000000000011</v>
      </c>
      <c r="BU21" s="70">
        <v>-2643.65</v>
      </c>
      <c r="BV21" s="910">
        <v>-2115.8999999999996</v>
      </c>
      <c r="BW21" s="178">
        <v>-4.0092846991946933</v>
      </c>
      <c r="BX21" s="176">
        <v>-8.607908347591503E-2</v>
      </c>
      <c r="BY21" s="175">
        <v>-0.40729123175689941</v>
      </c>
      <c r="BZ21" s="67">
        <v>-0.16</v>
      </c>
      <c r="CA21" s="68">
        <v>-0.33</v>
      </c>
      <c r="CB21" s="910">
        <v>-0.17</v>
      </c>
      <c r="CC21" s="296">
        <v>-1.0625</v>
      </c>
      <c r="CD21" s="176">
        <v>-2.6096927249922128E-5</v>
      </c>
      <c r="CE21" s="175">
        <v>-5.0841112280285516E-5</v>
      </c>
      <c r="CF21" s="67">
        <v>1648.73</v>
      </c>
      <c r="CG21" s="70">
        <v>1462.98</v>
      </c>
      <c r="CH21" s="910">
        <v>-185.74999999999983</v>
      </c>
      <c r="CI21" s="296">
        <v>-0.11266247354024006</v>
      </c>
      <c r="CJ21" s="176">
        <v>0.26891741790477569</v>
      </c>
      <c r="CK21" s="175">
        <v>0.22539251649640032</v>
      </c>
      <c r="CL21" s="67">
        <v>2738.8099999999995</v>
      </c>
      <c r="CM21" s="68">
        <v>2954.09</v>
      </c>
      <c r="CN21" s="910">
        <v>215.28000000000006</v>
      </c>
      <c r="CO21" s="296">
        <v>7.8603481073897308E-2</v>
      </c>
      <c r="CP21" s="176">
        <v>0.44671578325849504</v>
      </c>
      <c r="CQ21" s="175">
        <v>0.45511885265475349</v>
      </c>
      <c r="CR21" s="67">
        <v>-77.17</v>
      </c>
      <c r="CS21" s="70">
        <v>-11.859999999999996</v>
      </c>
      <c r="CT21" s="910">
        <v>65.310000000000031</v>
      </c>
      <c r="CU21" s="296">
        <v>0.84631333419722687</v>
      </c>
      <c r="CV21" s="176">
        <v>-1.2586874224228066E-2</v>
      </c>
      <c r="CW21" s="175">
        <v>-1.8271987625581394E-3</v>
      </c>
      <c r="CX21" s="67">
        <v>-813.78000000000009</v>
      </c>
      <c r="CY21" s="70">
        <v>1497.11</v>
      </c>
      <c r="CZ21" s="910">
        <v>2310.8899999999994</v>
      </c>
      <c r="DA21" s="178">
        <v>2.8396986900636532</v>
      </c>
      <c r="DB21" s="176">
        <v>-4.1915877741493524E-2</v>
      </c>
      <c r="DC21" s="175">
        <v>7.3923764867608655E-2</v>
      </c>
      <c r="DD21" s="876">
        <v>1.1327322341090102</v>
      </c>
      <c r="DE21" s="875">
        <v>0.76934773934223954</v>
      </c>
      <c r="DF21" s="294"/>
      <c r="DG21" s="295"/>
    </row>
    <row r="22" spans="1:111" ht="13.5" thickTop="1">
      <c r="A22" s="6"/>
      <c r="B22" s="5" t="s">
        <v>491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13"/>
      <c r="Y22" s="6"/>
      <c r="Z22" s="6"/>
      <c r="AA22" s="6"/>
      <c r="AB22" s="6"/>
      <c r="AC22" s="6"/>
      <c r="AD22" s="13"/>
      <c r="AE22" s="6"/>
      <c r="AF22" s="6"/>
      <c r="AG22" s="6"/>
      <c r="AH22" s="6"/>
      <c r="AI22" s="6"/>
      <c r="AJ22" s="11"/>
      <c r="AK22" s="7"/>
      <c r="AL22" s="7"/>
      <c r="AM22" s="7"/>
      <c r="AN22" s="11"/>
      <c r="AO22" s="7"/>
      <c r="AP22" s="11"/>
      <c r="AQ22" s="7"/>
      <c r="AR22" s="7"/>
      <c r="AS22" s="7"/>
      <c r="AT22" s="6"/>
      <c r="AU22" s="6"/>
      <c r="AV22" s="6"/>
      <c r="AW22" s="6"/>
      <c r="AX22" s="6"/>
      <c r="AY22" s="6"/>
      <c r="AZ22" s="6"/>
      <c r="BA22" s="6"/>
      <c r="BB22" s="13"/>
      <c r="BC22" s="6"/>
      <c r="BD22" s="6"/>
      <c r="BE22" s="6"/>
      <c r="BF22" s="6"/>
      <c r="BG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13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</row>
    <row r="23" spans="1:111" ht="15">
      <c r="AJ23" s="46"/>
      <c r="AK23" s="47"/>
      <c r="AL23" s="47"/>
      <c r="AM23" s="47"/>
      <c r="AN23" s="46"/>
      <c r="AT23" s="39"/>
      <c r="AU23" s="39"/>
      <c r="AV23" s="39"/>
      <c r="AW23" s="39"/>
      <c r="AX23" s="39"/>
      <c r="AY23" s="39"/>
      <c r="DF23" s="297"/>
      <c r="DG23" s="297"/>
    </row>
    <row r="24" spans="1:111" ht="15">
      <c r="AJ24" s="46"/>
      <c r="AK24" s="47"/>
      <c r="AL24" s="47"/>
      <c r="AM24" s="47"/>
      <c r="AN24" s="46"/>
      <c r="AT24" s="39"/>
      <c r="AU24" s="39"/>
      <c r="AV24" s="39"/>
      <c r="AW24" s="39"/>
      <c r="AX24" s="39"/>
      <c r="AY24" s="39"/>
      <c r="DF24" s="297"/>
      <c r="DG24" s="297"/>
    </row>
    <row r="25" spans="1:111">
      <c r="B25" s="39" t="s">
        <v>57</v>
      </c>
      <c r="X25" s="39" t="s">
        <v>58</v>
      </c>
      <c r="AJ25" s="47"/>
      <c r="AK25" s="46"/>
      <c r="AL25" s="46"/>
      <c r="AM25" s="46"/>
      <c r="AN25" s="47"/>
      <c r="AO25" s="46"/>
      <c r="AP25" s="47"/>
      <c r="AQ25" s="39"/>
      <c r="AR25" s="39"/>
      <c r="AS25" s="39"/>
      <c r="AT25" s="39"/>
      <c r="AU25" s="39"/>
      <c r="AV25" s="39"/>
      <c r="AW25" s="39"/>
      <c r="AX25" s="39"/>
      <c r="AY25" s="39"/>
      <c r="BB25" s="39" t="s">
        <v>67</v>
      </c>
      <c r="CL25" s="6" t="s">
        <v>416</v>
      </c>
    </row>
    <row r="26" spans="1:111">
      <c r="B26" s="39" t="s">
        <v>436</v>
      </c>
      <c r="X26" s="39" t="s">
        <v>60</v>
      </c>
      <c r="AJ26" s="47"/>
      <c r="AK26" s="46"/>
      <c r="AL26" s="46"/>
      <c r="AM26" s="46"/>
      <c r="AN26" s="47"/>
      <c r="AO26" s="46"/>
      <c r="AP26" s="47"/>
      <c r="AQ26" s="39"/>
      <c r="AR26" s="39"/>
      <c r="AS26" s="39"/>
      <c r="AT26" s="39"/>
      <c r="AU26" s="39"/>
      <c r="AV26" s="39"/>
      <c r="AW26" s="39"/>
      <c r="AX26" s="39"/>
      <c r="AY26" s="39"/>
    </row>
    <row r="27" spans="1:111">
      <c r="B27" s="39" t="s">
        <v>435</v>
      </c>
      <c r="X27" s="39" t="s">
        <v>61</v>
      </c>
      <c r="AJ27" s="47"/>
      <c r="AK27" s="46"/>
      <c r="AL27" s="46"/>
      <c r="AM27" s="46"/>
      <c r="AN27" s="47"/>
      <c r="AO27" s="46"/>
      <c r="AP27" s="47"/>
      <c r="AQ27" s="39"/>
      <c r="AR27" s="39"/>
      <c r="AS27" s="39"/>
      <c r="AT27" s="39"/>
      <c r="AU27" s="39"/>
      <c r="AV27" s="39"/>
      <c r="AW27" s="39"/>
      <c r="AX27" s="39"/>
      <c r="AY27" s="39"/>
    </row>
    <row r="28" spans="1:111">
      <c r="X28" s="39" t="s">
        <v>62</v>
      </c>
      <c r="AJ28" s="47"/>
      <c r="AK28" s="46"/>
      <c r="AL28" s="46"/>
      <c r="AM28" s="46"/>
      <c r="AN28" s="47"/>
      <c r="AO28" s="46"/>
      <c r="AP28" s="47"/>
      <c r="AQ28" s="39"/>
      <c r="AR28" s="39"/>
      <c r="AS28" s="39"/>
      <c r="AT28" s="39"/>
      <c r="AU28" s="39"/>
      <c r="AV28" s="39"/>
      <c r="AW28" s="39"/>
      <c r="AX28" s="39"/>
      <c r="AY28" s="39"/>
    </row>
    <row r="32" spans="1:111">
      <c r="C32" s="131"/>
      <c r="D32" s="131"/>
      <c r="E32" s="131"/>
      <c r="F32" s="131"/>
      <c r="G32" s="132"/>
      <c r="H32" s="131"/>
      <c r="I32" s="131"/>
      <c r="J32" s="131"/>
      <c r="K32" s="131"/>
    </row>
    <row r="33" spans="3:11">
      <c r="C33" s="131"/>
      <c r="D33" s="131"/>
      <c r="E33" s="131"/>
      <c r="F33" s="131"/>
      <c r="G33" s="132"/>
      <c r="H33" s="131"/>
      <c r="I33" s="131"/>
      <c r="J33" s="131"/>
      <c r="K33" s="131"/>
    </row>
    <row r="34" spans="3:11">
      <c r="C34" s="131"/>
      <c r="D34" s="131"/>
      <c r="E34" s="131"/>
      <c r="F34" s="131"/>
      <c r="G34" s="132"/>
      <c r="H34" s="131"/>
      <c r="I34" s="131"/>
      <c r="J34" s="131"/>
      <c r="K34" s="131"/>
    </row>
    <row r="35" spans="3:11">
      <c r="C35" s="131"/>
      <c r="D35" s="131"/>
      <c r="E35" s="131"/>
      <c r="F35" s="131"/>
      <c r="G35" s="132"/>
      <c r="H35" s="131"/>
      <c r="I35" s="131"/>
      <c r="J35" s="131"/>
      <c r="K35" s="131"/>
    </row>
    <row r="36" spans="3:11">
      <c r="C36" s="131"/>
      <c r="D36" s="131"/>
      <c r="E36" s="131"/>
      <c r="F36" s="131"/>
      <c r="G36" s="132"/>
      <c r="H36" s="131"/>
      <c r="I36" s="131"/>
      <c r="J36" s="131"/>
      <c r="K36" s="131"/>
    </row>
    <row r="37" spans="3:11">
      <c r="C37" s="131"/>
      <c r="D37" s="131"/>
      <c r="E37" s="131"/>
      <c r="F37" s="131"/>
      <c r="G37" s="132"/>
      <c r="H37" s="131"/>
      <c r="I37" s="131"/>
      <c r="J37" s="131"/>
      <c r="K37" s="131"/>
    </row>
    <row r="38" spans="3:11">
      <c r="C38" s="131"/>
      <c r="D38" s="131"/>
      <c r="E38" s="131"/>
      <c r="F38" s="131"/>
      <c r="G38" s="132"/>
      <c r="H38" s="131"/>
      <c r="I38" s="131"/>
      <c r="J38" s="131"/>
      <c r="K38" s="131"/>
    </row>
    <row r="39" spans="3:11">
      <c r="C39" s="131"/>
      <c r="D39" s="131"/>
      <c r="E39" s="131"/>
      <c r="F39" s="131"/>
      <c r="G39" s="132"/>
      <c r="H39" s="131"/>
      <c r="I39" s="131"/>
      <c r="J39" s="131"/>
      <c r="K39" s="131"/>
    </row>
    <row r="40" spans="3:11">
      <c r="C40" s="131"/>
      <c r="D40" s="131"/>
      <c r="E40" s="131"/>
      <c r="F40" s="131"/>
      <c r="G40" s="132"/>
      <c r="H40" s="131"/>
      <c r="I40" s="131"/>
      <c r="J40" s="131"/>
      <c r="K40" s="131"/>
    </row>
    <row r="41" spans="3:11">
      <c r="C41" s="131"/>
      <c r="D41" s="131"/>
      <c r="E41" s="131"/>
      <c r="F41" s="131"/>
      <c r="G41" s="132"/>
      <c r="H41" s="131"/>
      <c r="I41" s="131"/>
      <c r="J41" s="131"/>
      <c r="K41" s="131"/>
    </row>
    <row r="42" spans="3:11">
      <c r="C42" s="131"/>
      <c r="D42" s="131"/>
      <c r="E42" s="131"/>
      <c r="F42" s="131"/>
      <c r="G42" s="132"/>
      <c r="H42" s="131"/>
      <c r="I42" s="131"/>
      <c r="J42" s="131"/>
      <c r="K42" s="131"/>
    </row>
    <row r="43" spans="3:11">
      <c r="C43" s="131"/>
      <c r="D43" s="131"/>
      <c r="E43" s="131"/>
      <c r="F43" s="131"/>
      <c r="G43" s="132"/>
      <c r="H43" s="131"/>
      <c r="I43" s="131"/>
      <c r="J43" s="131"/>
      <c r="K43" s="131"/>
    </row>
    <row r="44" spans="3:11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3:11">
      <c r="C45" s="131"/>
      <c r="D45" s="131"/>
      <c r="E45" s="131"/>
      <c r="F45" s="131"/>
      <c r="G45" s="132"/>
      <c r="H45" s="131"/>
      <c r="I45" s="131"/>
      <c r="J45" s="131"/>
      <c r="K45" s="131"/>
    </row>
    <row r="46" spans="3:11">
      <c r="C46" s="131"/>
      <c r="D46" s="131"/>
      <c r="E46" s="131"/>
      <c r="F46" s="131"/>
      <c r="G46" s="132"/>
      <c r="H46" s="131"/>
      <c r="I46" s="131"/>
      <c r="J46" s="131"/>
      <c r="K46" s="131"/>
    </row>
    <row r="47" spans="3:11">
      <c r="C47" s="131"/>
      <c r="D47" s="131"/>
      <c r="E47" s="131"/>
      <c r="F47" s="131"/>
      <c r="G47" s="132"/>
      <c r="H47" s="131"/>
      <c r="I47" s="131"/>
      <c r="J47" s="131"/>
      <c r="K47" s="131"/>
    </row>
    <row r="48" spans="3:11">
      <c r="C48" s="131"/>
      <c r="D48" s="131"/>
      <c r="E48" s="131"/>
      <c r="F48" s="131"/>
      <c r="G48" s="132"/>
      <c r="H48" s="131"/>
      <c r="I48" s="131"/>
      <c r="J48" s="131"/>
      <c r="K48" s="131"/>
    </row>
    <row r="49" spans="1:109">
      <c r="C49" s="131"/>
      <c r="D49" s="131"/>
      <c r="E49" s="131"/>
      <c r="F49" s="131"/>
      <c r="G49" s="132"/>
      <c r="H49" s="131"/>
      <c r="I49" s="131"/>
      <c r="J49" s="131"/>
      <c r="K49" s="131"/>
    </row>
    <row r="50" spans="1:109">
      <c r="B50" s="6"/>
      <c r="C50" s="131"/>
      <c r="D50" s="131"/>
      <c r="E50" s="131"/>
      <c r="F50" s="131"/>
      <c r="G50" s="132"/>
      <c r="H50" s="131"/>
      <c r="I50" s="131"/>
      <c r="J50" s="131"/>
      <c r="K50" s="131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>
      <c r="B51" s="6"/>
      <c r="C51" s="131"/>
      <c r="D51" s="131"/>
      <c r="E51" s="131"/>
      <c r="F51" s="131"/>
      <c r="G51" s="132"/>
      <c r="H51" s="131"/>
      <c r="I51" s="131"/>
      <c r="J51" s="131"/>
      <c r="K51" s="131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>
      <c r="B52" s="6"/>
      <c r="C52" s="131"/>
      <c r="D52" s="131"/>
      <c r="E52" s="131"/>
      <c r="F52" s="131"/>
      <c r="G52" s="132"/>
      <c r="H52" s="131"/>
      <c r="I52" s="131"/>
      <c r="J52" s="131"/>
      <c r="K52" s="131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>
      <c r="B53" s="6"/>
      <c r="C53" s="131"/>
      <c r="D53" s="131"/>
      <c r="E53" s="131"/>
      <c r="F53" s="131"/>
      <c r="G53" s="132"/>
      <c r="H53" s="131"/>
      <c r="I53" s="131"/>
      <c r="J53" s="131"/>
      <c r="K53" s="131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>
      <c r="B54" s="6"/>
      <c r="C54" s="131"/>
      <c r="D54" s="131"/>
      <c r="E54" s="131"/>
      <c r="F54" s="131"/>
      <c r="G54" s="132"/>
      <c r="H54" s="131"/>
      <c r="I54" s="131"/>
      <c r="J54" s="131"/>
      <c r="K54" s="131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>
      <c r="B55" s="6"/>
      <c r="C55" s="131"/>
      <c r="D55" s="131"/>
      <c r="E55" s="131"/>
      <c r="F55" s="131"/>
      <c r="G55" s="132"/>
      <c r="H55" s="131"/>
      <c r="I55" s="131"/>
      <c r="J55" s="131"/>
      <c r="K55" s="131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</row>
    <row r="56" spans="1:109">
      <c r="B56" s="6"/>
      <c r="C56" s="131"/>
      <c r="D56" s="131"/>
      <c r="E56" s="131"/>
      <c r="F56" s="131"/>
      <c r="G56" s="131"/>
      <c r="H56" s="131"/>
      <c r="I56" s="131"/>
      <c r="J56" s="131"/>
      <c r="K56" s="131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1:109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</row>
    <row r="61" spans="1:109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</row>
    <row r="62" spans="1:10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</row>
    <row r="63" spans="1:10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41:51" s="6" customFormat="1">
      <c r="AO65" s="47"/>
      <c r="AP65" s="46"/>
      <c r="AQ65" s="47"/>
      <c r="AR65" s="47"/>
      <c r="AS65" s="47"/>
      <c r="AT65" s="46"/>
      <c r="AU65" s="47"/>
      <c r="AV65" s="46"/>
      <c r="AW65" s="47"/>
      <c r="AX65" s="47"/>
      <c r="AY65" s="47"/>
    </row>
  </sheetData>
  <sortState xmlns:xlrd2="http://schemas.microsoft.com/office/spreadsheetml/2017/richdata2" ref="A10:DE20">
    <sortCondition descending="1" ref="C10:C20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P155"/>
  <sheetViews>
    <sheetView showZeros="0" zoomScale="80" zoomScaleNormal="80" zoomScaleSheetLayoutView="80" workbookViewId="0">
      <pane xSplit="1" ySplit="8" topLeftCell="B9" activePane="bottomRight" state="frozen"/>
      <selection pane="topRight"/>
      <selection pane="bottomLeft"/>
      <selection pane="bottomRight" activeCell="A5" sqref="A5:A8"/>
    </sheetView>
  </sheetViews>
  <sheetFormatPr baseColWidth="10" defaultColWidth="11.42578125" defaultRowHeight="12.75"/>
  <cols>
    <col min="1" max="1" width="26.5703125" style="39" customWidth="1"/>
    <col min="2" max="3" width="14.5703125" style="39" customWidth="1"/>
    <col min="4" max="4" width="11.85546875" style="39" customWidth="1"/>
    <col min="5" max="5" width="7.5703125" style="39" customWidth="1"/>
    <col min="6" max="7" width="8" style="39" customWidth="1"/>
    <col min="8" max="9" width="14.5703125" style="39" customWidth="1"/>
    <col min="10" max="10" width="11.140625" style="39" customWidth="1"/>
    <col min="11" max="11" width="12.42578125" style="39" customWidth="1"/>
    <col min="12" max="13" width="8.5703125" style="39" bestFit="1" customWidth="1"/>
    <col min="14" max="15" width="14.5703125" style="39" customWidth="1"/>
    <col min="16" max="16" width="13.28515625" style="39" customWidth="1"/>
    <col min="17" max="17" width="8.42578125" style="39" customWidth="1"/>
    <col min="18" max="19" width="8.28515625" style="39" customWidth="1"/>
    <col min="20" max="21" width="8.140625" style="39" customWidth="1"/>
    <col min="22" max="23" width="14.5703125" style="39" customWidth="1"/>
    <col min="24" max="24" width="9.28515625" style="39" bestFit="1" customWidth="1"/>
    <col min="25" max="27" width="8.140625" style="39" customWidth="1"/>
    <col min="28" max="29" width="14.5703125" style="39" customWidth="1"/>
    <col min="30" max="30" width="11.7109375" style="39" customWidth="1"/>
    <col min="31" max="31" width="7.140625" style="47" bestFit="1" customWidth="1"/>
    <col min="32" max="33" width="7.7109375" style="47" customWidth="1"/>
    <col min="34" max="34" width="14.5703125" style="46" customWidth="1"/>
    <col min="35" max="35" width="14.5703125" style="47" customWidth="1"/>
    <col min="36" max="36" width="11.5703125" style="46" customWidth="1"/>
    <col min="37" max="37" width="9.7109375" style="47" customWidth="1"/>
    <col min="38" max="38" width="7.5703125" style="47" customWidth="1"/>
    <col min="39" max="39" width="7.85546875" style="47" customWidth="1"/>
    <col min="40" max="40" width="14.5703125" style="46" customWidth="1"/>
    <col min="41" max="41" width="14.5703125" style="47" customWidth="1"/>
    <col min="42" max="42" width="9.28515625" style="39" bestFit="1" customWidth="1"/>
    <col min="43" max="43" width="7" style="39" bestFit="1" customWidth="1"/>
    <col min="44" max="45" width="7.42578125" style="39" bestFit="1" customWidth="1"/>
    <col min="46" max="47" width="14.5703125" style="39" customWidth="1"/>
    <col min="48" max="48" width="10.28515625" style="39" customWidth="1"/>
    <col min="49" max="51" width="8.7109375" style="39" customWidth="1"/>
    <col min="52" max="53" width="14.5703125" style="39" customWidth="1"/>
    <col min="54" max="54" width="12.140625" style="39" customWidth="1"/>
    <col min="55" max="57" width="8" style="39" customWidth="1"/>
    <col min="58" max="59" width="14.5703125" style="39" customWidth="1"/>
    <col min="60" max="60" width="12.85546875" style="39" bestFit="1" customWidth="1"/>
    <col min="61" max="61" width="5.28515625" style="39" bestFit="1" customWidth="1"/>
    <col min="62" max="63" width="14.5703125" style="39" customWidth="1"/>
    <col min="64" max="64" width="11.140625" style="39" customWidth="1"/>
    <col min="65" max="65" width="7.5703125" style="39" customWidth="1"/>
    <col min="66" max="66" width="8" style="39" customWidth="1"/>
    <col min="67" max="67" width="7.7109375" style="39" customWidth="1"/>
    <col min="68" max="69" width="14.5703125" style="39" customWidth="1"/>
    <col min="70" max="70" width="11.7109375" style="39" customWidth="1"/>
    <col min="71" max="71" width="10" style="39" customWidth="1"/>
    <col min="72" max="73" width="7.7109375" style="39" customWidth="1"/>
    <col min="74" max="75" width="14.5703125" style="39" customWidth="1"/>
    <col min="76" max="76" width="11.7109375" style="39" customWidth="1"/>
    <col min="77" max="77" width="10.5703125" style="39" customWidth="1"/>
    <col min="78" max="78" width="7.85546875" style="39" customWidth="1"/>
    <col min="79" max="79" width="11" style="39" customWidth="1"/>
    <col min="80" max="81" width="14.7109375" style="39" customWidth="1"/>
    <col min="82" max="82" width="9.85546875" style="39" bestFit="1" customWidth="1"/>
    <col min="83" max="83" width="6.28515625" style="39" bestFit="1" customWidth="1"/>
    <col min="84" max="85" width="7.42578125" style="39" bestFit="1" customWidth="1"/>
    <col min="86" max="87" width="14.5703125" style="39" customWidth="1"/>
    <col min="88" max="88" width="9.85546875" style="39" bestFit="1" customWidth="1"/>
    <col min="89" max="89" width="6.28515625" style="39" bestFit="1" customWidth="1"/>
    <col min="90" max="91" width="7.42578125" style="39" bestFit="1" customWidth="1"/>
    <col min="92" max="93" width="14.7109375" style="39" customWidth="1"/>
    <col min="94" max="94" width="13.28515625" style="39" customWidth="1"/>
    <col min="95" max="95" width="7.5703125" style="39" customWidth="1"/>
    <col min="96" max="96" width="8.140625" style="39" bestFit="1" customWidth="1"/>
    <col min="97" max="97" width="9.5703125" style="39" customWidth="1"/>
    <col min="98" max="99" width="14.7109375" style="39" customWidth="1"/>
    <col min="100" max="100" width="8.5703125" style="39" bestFit="1" customWidth="1"/>
    <col min="101" max="103" width="7.85546875" style="39" customWidth="1"/>
    <col min="104" max="105" width="14.7109375" style="39" customWidth="1"/>
    <col min="106" max="106" width="9.85546875" style="39" bestFit="1" customWidth="1"/>
    <col min="107" max="107" width="7.5703125" style="39" bestFit="1" customWidth="1"/>
    <col min="108" max="109" width="7.42578125" style="39" bestFit="1" customWidth="1"/>
    <col min="110" max="111" width="14.7109375" style="39" customWidth="1"/>
    <col min="112" max="112" width="9.85546875" style="39" bestFit="1" customWidth="1"/>
    <col min="113" max="113" width="7.5703125" style="39" bestFit="1" customWidth="1"/>
    <col min="114" max="115" width="7.42578125" style="39" bestFit="1" customWidth="1"/>
    <col min="116" max="117" width="14.7109375" style="39" customWidth="1"/>
    <col min="118" max="118" width="12.85546875" style="39" bestFit="1" customWidth="1"/>
    <col min="119" max="119" width="11.5703125" style="39" customWidth="1"/>
    <col min="120" max="121" width="14.7109375" style="39" customWidth="1"/>
    <col min="122" max="122" width="10.85546875" style="39" customWidth="1"/>
    <col min="123" max="123" width="7.42578125" style="39" customWidth="1"/>
    <col min="124" max="124" width="8.28515625" style="39" bestFit="1" customWidth="1"/>
    <col min="125" max="125" width="8.140625" style="39" bestFit="1" customWidth="1"/>
    <col min="126" max="127" width="14.7109375" style="39" customWidth="1"/>
    <col min="128" max="128" width="11" style="39" bestFit="1" customWidth="1"/>
    <col min="129" max="129" width="7.42578125" style="39" customWidth="1"/>
    <col min="130" max="137" width="8.7109375" style="39" customWidth="1"/>
    <col min="138" max="140" width="11.5703125" style="39" customWidth="1"/>
    <col min="141" max="141" width="7.28515625" style="39" bestFit="1" customWidth="1"/>
    <col min="142" max="142" width="9.42578125" style="39" customWidth="1"/>
    <col min="143" max="143" width="8.42578125" style="39" customWidth="1"/>
    <col min="144" max="144" width="12.85546875" style="39" bestFit="1" customWidth="1"/>
    <col min="145" max="145" width="12.7109375" style="39" customWidth="1"/>
    <col min="146" max="146" width="11.5703125" style="39" customWidth="1"/>
    <col min="147" max="147" width="8" style="39" bestFit="1" customWidth="1"/>
    <col min="148" max="149" width="8.7109375" style="39" bestFit="1" customWidth="1"/>
    <col min="150" max="151" width="13.140625" style="39" customWidth="1"/>
    <col min="152" max="152" width="10.28515625" style="39" customWidth="1"/>
    <col min="153" max="153" width="9.7109375" style="39" customWidth="1"/>
    <col min="154" max="154" width="8.42578125" style="39" customWidth="1"/>
    <col min="155" max="155" width="9.42578125" style="39" customWidth="1"/>
    <col min="156" max="157" width="12.85546875" style="39" bestFit="1" customWidth="1"/>
    <col min="158" max="158" width="11" style="39" customWidth="1"/>
    <col min="159" max="167" width="9.42578125" style="39" customWidth="1"/>
    <col min="168" max="169" width="14.7109375" style="39" customWidth="1"/>
    <col min="170" max="170" width="11.42578125" style="39" customWidth="1"/>
    <col min="171" max="173" width="9.42578125" style="39" customWidth="1"/>
    <col min="174" max="175" width="11.7109375" style="39" customWidth="1"/>
    <col min="176" max="176" width="10.85546875" style="39" customWidth="1"/>
    <col min="177" max="179" width="9.42578125" style="39" customWidth="1"/>
    <col min="180" max="180" width="9.85546875" style="39" customWidth="1"/>
    <col min="181" max="181" width="9.7109375" style="39" customWidth="1"/>
    <col min="182" max="182" width="11.7109375" style="39" customWidth="1"/>
    <col min="183" max="183" width="8.7109375" style="39" bestFit="1" customWidth="1"/>
    <col min="184" max="184" width="7.85546875" style="39" customWidth="1"/>
    <col min="185" max="185" width="10.28515625" style="39" customWidth="1"/>
    <col min="186" max="186" width="8.42578125" style="39" customWidth="1"/>
    <col min="187" max="188" width="10" style="39" customWidth="1"/>
    <col min="189" max="189" width="5" style="39" customWidth="1"/>
    <col min="190" max="191" width="8.5703125" style="39" customWidth="1"/>
    <col min="192" max="194" width="12.85546875" style="39" bestFit="1" customWidth="1"/>
    <col min="195" max="195" width="8.28515625" style="39" bestFit="1" customWidth="1"/>
    <col min="196" max="16384" width="11.42578125" style="39"/>
  </cols>
  <sheetData>
    <row r="1" spans="1:198" s="190" customFormat="1" ht="20.25">
      <c r="A1" s="192"/>
      <c r="B1" s="1137" t="s">
        <v>299</v>
      </c>
      <c r="C1" s="1137"/>
      <c r="D1" s="1137"/>
      <c r="E1" s="1137"/>
      <c r="F1" s="1137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1137"/>
      <c r="U1" s="1137"/>
      <c r="V1" s="1137"/>
      <c r="W1" s="1137"/>
      <c r="X1" s="1137"/>
      <c r="Y1" s="1137"/>
      <c r="Z1" s="1137"/>
      <c r="AA1" s="1137"/>
      <c r="AB1" s="1137" t="s">
        <v>434</v>
      </c>
      <c r="AC1" s="1137"/>
      <c r="AD1" s="1137"/>
      <c r="AE1" s="1137"/>
      <c r="AF1" s="1137"/>
      <c r="AG1" s="1137"/>
      <c r="AH1" s="1137"/>
      <c r="AI1" s="1137"/>
      <c r="AJ1" s="1137"/>
      <c r="AK1" s="1137"/>
      <c r="AL1" s="1137"/>
      <c r="AM1" s="1137"/>
      <c r="AN1" s="1137"/>
      <c r="AO1" s="1137"/>
      <c r="AP1" s="1137"/>
      <c r="AQ1" s="1137"/>
      <c r="AR1" s="1137"/>
      <c r="AS1" s="1137"/>
      <c r="AT1" s="1137" t="s">
        <v>299</v>
      </c>
      <c r="AU1" s="1137"/>
      <c r="AV1" s="1137"/>
      <c r="AW1" s="1137"/>
      <c r="AX1" s="1137"/>
      <c r="AY1" s="1137"/>
      <c r="AZ1" s="1137"/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137"/>
      <c r="BM1" s="1137"/>
      <c r="BN1" s="191"/>
      <c r="BO1" s="191"/>
      <c r="BP1" s="1137" t="s">
        <v>299</v>
      </c>
      <c r="BQ1" s="1137"/>
      <c r="BR1" s="1137"/>
      <c r="BS1" s="1137"/>
      <c r="BT1" s="1137"/>
      <c r="BU1" s="1137"/>
      <c r="BV1" s="1137"/>
      <c r="BW1" s="1137"/>
      <c r="BX1" s="1137"/>
      <c r="BY1" s="1137"/>
      <c r="BZ1" s="1137"/>
      <c r="CA1" s="1137"/>
      <c r="CB1" s="1137"/>
      <c r="CC1" s="1137"/>
      <c r="CD1" s="1137"/>
      <c r="CE1" s="1137"/>
      <c r="CF1" s="1137"/>
      <c r="CG1" s="1137"/>
      <c r="CH1" s="1137" t="s">
        <v>299</v>
      </c>
      <c r="CI1" s="1137"/>
      <c r="CJ1" s="1137"/>
      <c r="CK1" s="1137"/>
      <c r="CL1" s="1137"/>
      <c r="CM1" s="1137"/>
      <c r="CN1" s="1137"/>
      <c r="CO1" s="1137"/>
      <c r="CP1" s="1137"/>
      <c r="CQ1" s="1137"/>
      <c r="CR1" s="1137"/>
      <c r="CS1" s="1137"/>
      <c r="CT1" s="1137"/>
      <c r="CU1" s="1137"/>
      <c r="CV1" s="1137"/>
      <c r="CW1" s="1137"/>
      <c r="CX1" s="1137"/>
      <c r="CY1" s="1137"/>
      <c r="CZ1" s="1137"/>
      <c r="DA1" s="1137"/>
      <c r="DB1" s="1137"/>
      <c r="DC1" s="1137"/>
      <c r="DD1" s="1137"/>
      <c r="DE1" s="1137"/>
      <c r="DF1" s="1137" t="s">
        <v>299</v>
      </c>
      <c r="DG1" s="1137"/>
      <c r="DH1" s="1137"/>
      <c r="DI1" s="1137"/>
      <c r="DJ1" s="1137"/>
      <c r="DK1" s="1137"/>
      <c r="DL1" s="1137"/>
      <c r="DM1" s="1137"/>
      <c r="DN1" s="1137"/>
      <c r="DO1" s="1137"/>
      <c r="DP1" s="1137"/>
      <c r="DQ1" s="1137"/>
      <c r="DR1" s="1137"/>
      <c r="DS1" s="1137"/>
      <c r="DT1" s="1137"/>
      <c r="DU1" s="1137"/>
      <c r="DV1" s="1137"/>
      <c r="DW1" s="1137"/>
      <c r="DX1" s="1137"/>
      <c r="DY1" s="1137"/>
      <c r="DZ1" s="1137"/>
      <c r="EA1" s="1137"/>
      <c r="EB1" s="191"/>
      <c r="EC1" s="191"/>
      <c r="ED1" s="191"/>
      <c r="EE1" s="191"/>
      <c r="EF1" s="191"/>
      <c r="EG1" s="191"/>
      <c r="EH1" s="1137" t="s">
        <v>299</v>
      </c>
      <c r="EI1" s="1137"/>
      <c r="EJ1" s="1137"/>
      <c r="EK1" s="1137"/>
      <c r="EL1" s="1137"/>
      <c r="EM1" s="1137"/>
      <c r="EN1" s="1137"/>
      <c r="EO1" s="1137"/>
      <c r="EP1" s="1137"/>
      <c r="EQ1" s="1137"/>
      <c r="ER1" s="1137"/>
      <c r="ES1" s="1137"/>
      <c r="ET1" s="1137" t="s">
        <v>299</v>
      </c>
      <c r="EU1" s="1137"/>
      <c r="EV1" s="1137"/>
      <c r="EW1" s="1137"/>
      <c r="EX1" s="1137"/>
      <c r="EY1" s="1137"/>
      <c r="EZ1" s="1137"/>
      <c r="FA1" s="1137"/>
      <c r="FB1" s="1137"/>
      <c r="FC1" s="1137"/>
      <c r="FD1" s="1137"/>
      <c r="FE1" s="1137"/>
      <c r="FF1" s="1137"/>
      <c r="FG1" s="1137"/>
      <c r="FH1" s="1137"/>
      <c r="FI1" s="1137"/>
      <c r="FJ1" s="1137"/>
      <c r="FK1" s="1137"/>
      <c r="FL1" s="1137"/>
      <c r="FM1" s="1137"/>
      <c r="FN1" s="1137"/>
      <c r="FO1" s="1137"/>
      <c r="FP1" s="1137"/>
      <c r="FQ1" s="1137"/>
      <c r="FR1" s="1137"/>
      <c r="FS1" s="1137"/>
      <c r="FT1" s="1137"/>
      <c r="FU1" s="1137"/>
      <c r="FV1" s="1137"/>
      <c r="FW1" s="1137"/>
      <c r="FX1" s="1137" t="s">
        <v>299</v>
      </c>
      <c r="FY1" s="1137"/>
      <c r="FZ1" s="1137"/>
      <c r="GA1" s="1137"/>
      <c r="GB1" s="1137"/>
      <c r="GC1" s="1137"/>
      <c r="GD1" s="1137"/>
      <c r="GE1" s="1137"/>
      <c r="GF1" s="1137"/>
      <c r="GG1" s="1137"/>
      <c r="GH1" s="1137"/>
      <c r="GI1" s="1137"/>
      <c r="GJ1" s="1137"/>
      <c r="GK1" s="1137"/>
      <c r="GL1" s="1137"/>
      <c r="GM1" s="1137"/>
    </row>
    <row r="2" spans="1:198" s="187" customFormat="1" ht="18">
      <c r="A2" s="189"/>
      <c r="B2" s="1138" t="s">
        <v>354</v>
      </c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  <c r="T2" s="1138"/>
      <c r="U2" s="1138"/>
      <c r="V2" s="1138"/>
      <c r="W2" s="1138"/>
      <c r="X2" s="1138"/>
      <c r="Y2" s="1138"/>
      <c r="Z2" s="1138"/>
      <c r="AA2" s="1138"/>
      <c r="AB2" s="1138" t="s">
        <v>354</v>
      </c>
      <c r="AC2" s="1138"/>
      <c r="AD2" s="1138"/>
      <c r="AE2" s="1138"/>
      <c r="AF2" s="1138"/>
      <c r="AG2" s="1138"/>
      <c r="AH2" s="1138"/>
      <c r="AI2" s="1138"/>
      <c r="AJ2" s="1138"/>
      <c r="AK2" s="1138"/>
      <c r="AL2" s="1138"/>
      <c r="AM2" s="1138"/>
      <c r="AN2" s="1138"/>
      <c r="AO2" s="1138"/>
      <c r="AP2" s="1138"/>
      <c r="AQ2" s="1138"/>
      <c r="AR2" s="1138"/>
      <c r="AS2" s="1138"/>
      <c r="AT2" s="1138" t="s">
        <v>354</v>
      </c>
      <c r="AU2" s="1138"/>
      <c r="AV2" s="1138"/>
      <c r="AW2" s="1138"/>
      <c r="AX2" s="1138"/>
      <c r="AY2" s="1138"/>
      <c r="AZ2" s="1138"/>
      <c r="BA2" s="1138"/>
      <c r="BB2" s="1138"/>
      <c r="BC2" s="1138"/>
      <c r="BD2" s="1138"/>
      <c r="BE2" s="1138"/>
      <c r="BF2" s="1138"/>
      <c r="BG2" s="1138"/>
      <c r="BH2" s="1138"/>
      <c r="BI2" s="1138"/>
      <c r="BJ2" s="1138"/>
      <c r="BK2" s="1138"/>
      <c r="BL2" s="1138"/>
      <c r="BM2" s="1138"/>
      <c r="BN2" s="188"/>
      <c r="BO2" s="188"/>
      <c r="BP2" s="1138" t="s">
        <v>354</v>
      </c>
      <c r="BQ2" s="1138"/>
      <c r="BR2" s="1138"/>
      <c r="BS2" s="1138"/>
      <c r="BT2" s="1138"/>
      <c r="BU2" s="1138"/>
      <c r="BV2" s="1138"/>
      <c r="BW2" s="1138"/>
      <c r="BX2" s="1138"/>
      <c r="BY2" s="1138"/>
      <c r="BZ2" s="1138"/>
      <c r="CA2" s="1138"/>
      <c r="CB2" s="1138"/>
      <c r="CC2" s="1138"/>
      <c r="CD2" s="1138"/>
      <c r="CE2" s="1138"/>
      <c r="CF2" s="1138"/>
      <c r="CG2" s="1138"/>
      <c r="CH2" s="1138" t="s">
        <v>354</v>
      </c>
      <c r="CI2" s="1138"/>
      <c r="CJ2" s="1138"/>
      <c r="CK2" s="1138"/>
      <c r="CL2" s="1138"/>
      <c r="CM2" s="1138"/>
      <c r="CN2" s="1138"/>
      <c r="CO2" s="1138"/>
      <c r="CP2" s="1138"/>
      <c r="CQ2" s="1138"/>
      <c r="CR2" s="1138"/>
      <c r="CS2" s="1138"/>
      <c r="CT2" s="1138"/>
      <c r="CU2" s="1138"/>
      <c r="CV2" s="1138"/>
      <c r="CW2" s="1138"/>
      <c r="CX2" s="1138"/>
      <c r="CY2" s="1138"/>
      <c r="CZ2" s="1138"/>
      <c r="DA2" s="1138"/>
      <c r="DB2" s="1138"/>
      <c r="DC2" s="1138"/>
      <c r="DD2" s="1138"/>
      <c r="DE2" s="1138"/>
      <c r="DF2" s="1138" t="s">
        <v>354</v>
      </c>
      <c r="DG2" s="1138"/>
      <c r="DH2" s="1138"/>
      <c r="DI2" s="1138"/>
      <c r="DJ2" s="1138"/>
      <c r="DK2" s="1138"/>
      <c r="DL2" s="1138"/>
      <c r="DM2" s="1138"/>
      <c r="DN2" s="1138"/>
      <c r="DO2" s="1138"/>
      <c r="DP2" s="1138"/>
      <c r="DQ2" s="1138"/>
      <c r="DR2" s="1138"/>
      <c r="DS2" s="1138"/>
      <c r="DT2" s="1138"/>
      <c r="DU2" s="1138"/>
      <c r="DV2" s="1138"/>
      <c r="DW2" s="1138"/>
      <c r="DX2" s="1138"/>
      <c r="DY2" s="1138"/>
      <c r="DZ2" s="1138"/>
      <c r="EA2" s="1138"/>
      <c r="EB2" s="188"/>
      <c r="EC2" s="188"/>
      <c r="ED2" s="188"/>
      <c r="EE2" s="188"/>
      <c r="EF2" s="188"/>
      <c r="EG2" s="188"/>
      <c r="EH2" s="1138" t="s">
        <v>354</v>
      </c>
      <c r="EI2" s="1138"/>
      <c r="EJ2" s="1138"/>
      <c r="EK2" s="1138"/>
      <c r="EL2" s="1138"/>
      <c r="EM2" s="1138"/>
      <c r="EN2" s="1138"/>
      <c r="EO2" s="1138"/>
      <c r="EP2" s="1138"/>
      <c r="EQ2" s="1138"/>
      <c r="ER2" s="1138"/>
      <c r="ES2" s="1138"/>
      <c r="ET2" s="1138" t="s">
        <v>354</v>
      </c>
      <c r="EU2" s="1138"/>
      <c r="EV2" s="1138"/>
      <c r="EW2" s="1138"/>
      <c r="EX2" s="1138"/>
      <c r="EY2" s="1138"/>
      <c r="EZ2" s="1138"/>
      <c r="FA2" s="1138"/>
      <c r="FB2" s="1138"/>
      <c r="FC2" s="1138"/>
      <c r="FD2" s="1138"/>
      <c r="FE2" s="1138"/>
      <c r="FF2" s="1138"/>
      <c r="FG2" s="1138"/>
      <c r="FH2" s="1138"/>
      <c r="FI2" s="1138"/>
      <c r="FJ2" s="1138"/>
      <c r="FK2" s="1138"/>
      <c r="FL2" s="1138"/>
      <c r="FM2" s="1138"/>
      <c r="FN2" s="1138"/>
      <c r="FO2" s="1138"/>
      <c r="FP2" s="1138"/>
      <c r="FQ2" s="1138"/>
      <c r="FR2" s="1138"/>
      <c r="FS2" s="1138"/>
      <c r="FT2" s="1138"/>
      <c r="FU2" s="1138"/>
      <c r="FV2" s="1138"/>
      <c r="FW2" s="1138"/>
      <c r="FX2" s="1138" t="s">
        <v>354</v>
      </c>
      <c r="FY2" s="1138"/>
      <c r="FZ2" s="1138"/>
      <c r="GA2" s="1138"/>
      <c r="GB2" s="1138"/>
      <c r="GC2" s="1138"/>
      <c r="GD2" s="1138"/>
      <c r="GE2" s="1138"/>
      <c r="GF2" s="1138"/>
      <c r="GG2" s="1138"/>
      <c r="GH2" s="1138"/>
      <c r="GI2" s="1138"/>
      <c r="GJ2" s="1138"/>
      <c r="GK2" s="1138"/>
      <c r="GL2" s="1138"/>
      <c r="GM2" s="1138"/>
    </row>
    <row r="3" spans="1:198" s="47" customFormat="1" ht="15.75">
      <c r="A3" s="186"/>
      <c r="B3" s="1142" t="s">
        <v>485</v>
      </c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  <c r="V3" s="1142"/>
      <c r="W3" s="1142"/>
      <c r="X3" s="1142"/>
      <c r="Y3" s="1142"/>
      <c r="Z3" s="1142"/>
      <c r="AA3" s="1142"/>
      <c r="AB3" s="1142" t="s">
        <v>484</v>
      </c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 t="s">
        <v>485</v>
      </c>
      <c r="AU3" s="1139"/>
      <c r="AV3" s="1139"/>
      <c r="AW3" s="1139"/>
      <c r="AX3" s="1139"/>
      <c r="AY3" s="1139"/>
      <c r="AZ3" s="1139"/>
      <c r="BA3" s="1139"/>
      <c r="BB3" s="1139"/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08"/>
      <c r="BO3" s="108"/>
      <c r="BP3" s="1139" t="s">
        <v>485</v>
      </c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 t="s">
        <v>485</v>
      </c>
      <c r="CI3" s="1139"/>
      <c r="CJ3" s="1139"/>
      <c r="CK3" s="1139"/>
      <c r="CL3" s="1139"/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39" t="s">
        <v>485</v>
      </c>
      <c r="DG3" s="1139"/>
      <c r="DH3" s="1139"/>
      <c r="DI3" s="1139"/>
      <c r="DJ3" s="1139"/>
      <c r="DK3" s="1139"/>
      <c r="DL3" s="1139"/>
      <c r="DM3" s="1139"/>
      <c r="DN3" s="1139"/>
      <c r="DO3" s="1139"/>
      <c r="DP3" s="1139"/>
      <c r="DQ3" s="1139"/>
      <c r="DR3" s="1139"/>
      <c r="DS3" s="1139"/>
      <c r="DT3" s="1139"/>
      <c r="DU3" s="1139"/>
      <c r="DV3" s="1139"/>
      <c r="DW3" s="1139"/>
      <c r="DX3" s="1139"/>
      <c r="DY3" s="1139"/>
      <c r="DZ3" s="1139"/>
      <c r="EA3" s="1139"/>
      <c r="EB3" s="406"/>
      <c r="EC3" s="406"/>
      <c r="ED3" s="406"/>
      <c r="EE3" s="406"/>
      <c r="EF3" s="406"/>
      <c r="EG3" s="406"/>
      <c r="EH3" s="1149" t="s">
        <v>485</v>
      </c>
      <c r="EI3" s="1149"/>
      <c r="EJ3" s="1149"/>
      <c r="EK3" s="1149"/>
      <c r="EL3" s="1149"/>
      <c r="EM3" s="1149"/>
      <c r="EN3" s="1149"/>
      <c r="EO3" s="1149"/>
      <c r="EP3" s="1149"/>
      <c r="EQ3" s="1149"/>
      <c r="ER3" s="1149"/>
      <c r="ES3" s="1149"/>
      <c r="ET3" s="1149" t="s">
        <v>485</v>
      </c>
      <c r="EU3" s="1149"/>
      <c r="EV3" s="1149"/>
      <c r="EW3" s="1149"/>
      <c r="EX3" s="1149"/>
      <c r="EY3" s="1149"/>
      <c r="EZ3" s="1149"/>
      <c r="FA3" s="1149"/>
      <c r="FB3" s="1149"/>
      <c r="FC3" s="1149"/>
      <c r="FD3" s="1149"/>
      <c r="FE3" s="1149"/>
      <c r="FF3" s="1149"/>
      <c r="FG3" s="1149"/>
      <c r="FH3" s="1149"/>
      <c r="FI3" s="1149"/>
      <c r="FJ3" s="1149"/>
      <c r="FK3" s="1149"/>
      <c r="FL3" s="1149"/>
      <c r="FM3" s="1149"/>
      <c r="FN3" s="1149"/>
      <c r="FO3" s="1149"/>
      <c r="FP3" s="1149"/>
      <c r="FQ3" s="1149"/>
      <c r="FR3" s="1149"/>
      <c r="FS3" s="1149"/>
      <c r="FT3" s="1149"/>
      <c r="FU3" s="1149"/>
      <c r="FV3" s="1149"/>
      <c r="FW3" s="1149"/>
      <c r="FX3" s="1149" t="s">
        <v>485</v>
      </c>
      <c r="FY3" s="1149"/>
      <c r="FZ3" s="1149"/>
      <c r="GA3" s="1149"/>
      <c r="GB3" s="1149"/>
      <c r="GC3" s="1149"/>
      <c r="GD3" s="1149"/>
      <c r="GE3" s="1149"/>
      <c r="GF3" s="1149"/>
      <c r="GG3" s="1149"/>
      <c r="GH3" s="1149"/>
      <c r="GI3" s="1149"/>
      <c r="GJ3" s="1149"/>
      <c r="GK3" s="1149"/>
      <c r="GL3" s="1149"/>
      <c r="GM3" s="1149"/>
    </row>
    <row r="4" spans="1:198" s="47" customFormat="1" ht="13.5" thickBot="1">
      <c r="A4" s="40"/>
      <c r="B4" s="1140" t="s">
        <v>14</v>
      </c>
      <c r="C4" s="1140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 t="s">
        <v>14</v>
      </c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 t="s">
        <v>14</v>
      </c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85"/>
      <c r="BO4" s="185"/>
      <c r="BP4" s="1140" t="s">
        <v>14</v>
      </c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 t="s">
        <v>14</v>
      </c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 t="s">
        <v>14</v>
      </c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410"/>
      <c r="EC4" s="410"/>
      <c r="ED4" s="410"/>
      <c r="EE4" s="410"/>
      <c r="EF4" s="410"/>
      <c r="EG4" s="410"/>
      <c r="EH4" s="1148" t="s">
        <v>14</v>
      </c>
      <c r="EI4" s="1148"/>
      <c r="EJ4" s="1148"/>
      <c r="EK4" s="1148"/>
      <c r="EL4" s="1148"/>
      <c r="EM4" s="1148"/>
      <c r="EN4" s="1148"/>
      <c r="EO4" s="1148"/>
      <c r="EP4" s="1148"/>
      <c r="EQ4" s="1148"/>
      <c r="ER4" s="1148"/>
      <c r="ES4" s="1148"/>
      <c r="ET4" s="1150" t="s">
        <v>14</v>
      </c>
      <c r="EU4" s="1150"/>
      <c r="EV4" s="1150"/>
      <c r="EW4" s="1150"/>
      <c r="EX4" s="1150"/>
      <c r="EY4" s="1150"/>
      <c r="EZ4" s="1150"/>
      <c r="FA4" s="1150"/>
      <c r="FB4" s="1150"/>
      <c r="FC4" s="1150"/>
      <c r="FD4" s="1150"/>
      <c r="FE4" s="1150"/>
      <c r="FF4" s="1150"/>
      <c r="FG4" s="1150"/>
      <c r="FH4" s="1150"/>
      <c r="FI4" s="1150"/>
      <c r="FJ4" s="1150"/>
      <c r="FK4" s="1150"/>
      <c r="FL4" s="1150"/>
      <c r="FM4" s="1150"/>
      <c r="FN4" s="1150"/>
      <c r="FO4" s="1150"/>
      <c r="FP4" s="1150"/>
      <c r="FQ4" s="1150"/>
      <c r="FR4" s="1150"/>
      <c r="FS4" s="1150"/>
      <c r="FT4" s="1150"/>
      <c r="FU4" s="1150"/>
      <c r="FV4" s="1150"/>
      <c r="FW4" s="1150"/>
      <c r="FX4" s="1150" t="s">
        <v>14</v>
      </c>
      <c r="FY4" s="1150"/>
      <c r="FZ4" s="1150"/>
      <c r="GA4" s="1150"/>
      <c r="GB4" s="1150"/>
      <c r="GC4" s="1150"/>
      <c r="GD4" s="1150"/>
      <c r="GE4" s="1150"/>
      <c r="GF4" s="1150"/>
      <c r="GG4" s="1150"/>
      <c r="GH4" s="1150"/>
      <c r="GI4" s="1150"/>
      <c r="GJ4" s="1150"/>
      <c r="GK4" s="1150"/>
      <c r="GL4" s="1150"/>
      <c r="GM4" s="1150"/>
    </row>
    <row r="5" spans="1:198" s="42" customFormat="1" ht="32.25" customHeight="1" thickTop="1">
      <c r="A5" s="1182" t="s">
        <v>300</v>
      </c>
      <c r="B5" s="1171" t="s">
        <v>325</v>
      </c>
      <c r="C5" s="1172"/>
      <c r="D5" s="1172"/>
      <c r="E5" s="1172"/>
      <c r="F5" s="1172"/>
      <c r="G5" s="1173"/>
      <c r="H5" s="1171" t="s">
        <v>326</v>
      </c>
      <c r="I5" s="1172"/>
      <c r="J5" s="1172"/>
      <c r="K5" s="1172"/>
      <c r="L5" s="1172"/>
      <c r="M5" s="1173"/>
      <c r="N5" s="1185" t="s">
        <v>331</v>
      </c>
      <c r="O5" s="1186"/>
      <c r="P5" s="1186"/>
      <c r="Q5" s="1186"/>
      <c r="R5" s="1186"/>
      <c r="S5" s="1186"/>
      <c r="T5" s="1186"/>
      <c r="U5" s="1187"/>
      <c r="V5" s="1171" t="s">
        <v>342</v>
      </c>
      <c r="W5" s="1172"/>
      <c r="X5" s="1172"/>
      <c r="Y5" s="1172"/>
      <c r="Z5" s="1172"/>
      <c r="AA5" s="1173"/>
      <c r="AB5" s="1171" t="s">
        <v>227</v>
      </c>
      <c r="AC5" s="1172"/>
      <c r="AD5" s="1172"/>
      <c r="AE5" s="1172"/>
      <c r="AF5" s="1172"/>
      <c r="AG5" s="1173"/>
      <c r="AH5" s="1171" t="s">
        <v>328</v>
      </c>
      <c r="AI5" s="1172"/>
      <c r="AJ5" s="1172"/>
      <c r="AK5" s="1172"/>
      <c r="AL5" s="1172"/>
      <c r="AM5" s="1173"/>
      <c r="AN5" s="1171" t="s">
        <v>329</v>
      </c>
      <c r="AO5" s="1172"/>
      <c r="AP5" s="1172"/>
      <c r="AQ5" s="1172"/>
      <c r="AR5" s="1172"/>
      <c r="AS5" s="1173"/>
      <c r="AT5" s="1171" t="s">
        <v>330</v>
      </c>
      <c r="AU5" s="1172"/>
      <c r="AV5" s="1172"/>
      <c r="AW5" s="1172"/>
      <c r="AX5" s="1172"/>
      <c r="AY5" s="1172"/>
      <c r="AZ5" s="1171" t="s">
        <v>201</v>
      </c>
      <c r="BA5" s="1172"/>
      <c r="BB5" s="1172"/>
      <c r="BC5" s="1172"/>
      <c r="BD5" s="1172"/>
      <c r="BE5" s="1173"/>
      <c r="BF5" s="1172" t="s">
        <v>226</v>
      </c>
      <c r="BG5" s="1172"/>
      <c r="BH5" s="1172"/>
      <c r="BI5" s="1172"/>
      <c r="BJ5" s="1171" t="s">
        <v>333</v>
      </c>
      <c r="BK5" s="1172"/>
      <c r="BL5" s="1172"/>
      <c r="BM5" s="1172"/>
      <c r="BN5" s="1172"/>
      <c r="BO5" s="1173"/>
      <c r="BP5" s="1171" t="s">
        <v>334</v>
      </c>
      <c r="BQ5" s="1172"/>
      <c r="BR5" s="1172"/>
      <c r="BS5" s="1172"/>
      <c r="BT5" s="1172"/>
      <c r="BU5" s="1173"/>
      <c r="BV5" s="1177" t="s">
        <v>350</v>
      </c>
      <c r="BW5" s="1178"/>
      <c r="BX5" s="1178"/>
      <c r="BY5" s="1178"/>
      <c r="BZ5" s="1178"/>
      <c r="CA5" s="1179"/>
      <c r="CB5" s="1171" t="s">
        <v>225</v>
      </c>
      <c r="CC5" s="1172"/>
      <c r="CD5" s="1172"/>
      <c r="CE5" s="1172"/>
      <c r="CF5" s="1172"/>
      <c r="CG5" s="1173"/>
      <c r="CH5" s="1171" t="s">
        <v>335</v>
      </c>
      <c r="CI5" s="1172"/>
      <c r="CJ5" s="1172"/>
      <c r="CK5" s="1172"/>
      <c r="CL5" s="1172"/>
      <c r="CM5" s="1173"/>
      <c r="CN5" s="1171" t="s">
        <v>345</v>
      </c>
      <c r="CO5" s="1172"/>
      <c r="CP5" s="1172"/>
      <c r="CQ5" s="1172"/>
      <c r="CR5" s="1172"/>
      <c r="CS5" s="1173"/>
      <c r="CT5" s="1171" t="s">
        <v>332</v>
      </c>
      <c r="CU5" s="1172"/>
      <c r="CV5" s="1172"/>
      <c r="CW5" s="1172"/>
      <c r="CX5" s="1172"/>
      <c r="CY5" s="1173"/>
      <c r="CZ5" s="1171" t="s">
        <v>336</v>
      </c>
      <c r="DA5" s="1172"/>
      <c r="DB5" s="1172"/>
      <c r="DC5" s="1172"/>
      <c r="DD5" s="1172"/>
      <c r="DE5" s="1173"/>
      <c r="DF5" s="1171" t="s">
        <v>197</v>
      </c>
      <c r="DG5" s="1172"/>
      <c r="DH5" s="1172"/>
      <c r="DI5" s="1172"/>
      <c r="DJ5" s="1172"/>
      <c r="DK5" s="1173"/>
      <c r="DL5" s="1171" t="s">
        <v>224</v>
      </c>
      <c r="DM5" s="1172"/>
      <c r="DN5" s="1172"/>
      <c r="DO5" s="1172"/>
      <c r="DP5" s="1171" t="s">
        <v>195</v>
      </c>
      <c r="DQ5" s="1172"/>
      <c r="DR5" s="1172"/>
      <c r="DS5" s="1172"/>
      <c r="DT5" s="1172"/>
      <c r="DU5" s="1173"/>
      <c r="DV5" s="1171" t="s">
        <v>194</v>
      </c>
      <c r="DW5" s="1172"/>
      <c r="DX5" s="1172"/>
      <c r="DY5" s="1172"/>
      <c r="DZ5" s="1172"/>
      <c r="EA5" s="1173"/>
      <c r="EB5" s="1171" t="s">
        <v>343</v>
      </c>
      <c r="EC5" s="1172"/>
      <c r="ED5" s="1172"/>
      <c r="EE5" s="1172"/>
      <c r="EF5" s="1172"/>
      <c r="EG5" s="1173"/>
      <c r="EH5" s="1171" t="s">
        <v>340</v>
      </c>
      <c r="EI5" s="1172"/>
      <c r="EJ5" s="1172"/>
      <c r="EK5" s="1172"/>
      <c r="EL5" s="1172"/>
      <c r="EM5" s="1173"/>
      <c r="EN5" s="1171" t="s">
        <v>338</v>
      </c>
      <c r="EO5" s="1172"/>
      <c r="EP5" s="1172"/>
      <c r="EQ5" s="1172"/>
      <c r="ER5" s="1172"/>
      <c r="ES5" s="1173"/>
      <c r="ET5" s="1171" t="s">
        <v>346</v>
      </c>
      <c r="EU5" s="1172"/>
      <c r="EV5" s="1172"/>
      <c r="EW5" s="1172"/>
      <c r="EX5" s="1172"/>
      <c r="EY5" s="1173"/>
      <c r="EZ5" s="1171" t="s">
        <v>347</v>
      </c>
      <c r="FA5" s="1172"/>
      <c r="FB5" s="1172"/>
      <c r="FC5" s="1172"/>
      <c r="FD5" s="1172"/>
      <c r="FE5" s="1173"/>
      <c r="FF5" s="1171" t="s">
        <v>344</v>
      </c>
      <c r="FG5" s="1172"/>
      <c r="FH5" s="1172"/>
      <c r="FI5" s="1172"/>
      <c r="FJ5" s="1172"/>
      <c r="FK5" s="1173"/>
      <c r="FL5" s="1171" t="s">
        <v>337</v>
      </c>
      <c r="FM5" s="1172"/>
      <c r="FN5" s="1172"/>
      <c r="FO5" s="1172"/>
      <c r="FP5" s="1172"/>
      <c r="FQ5" s="1173"/>
      <c r="FR5" s="1171" t="s">
        <v>339</v>
      </c>
      <c r="FS5" s="1172"/>
      <c r="FT5" s="1172"/>
      <c r="FU5" s="1172"/>
      <c r="FV5" s="1172"/>
      <c r="FW5" s="1173"/>
      <c r="FX5" s="1171" t="s">
        <v>193</v>
      </c>
      <c r="FY5" s="1172"/>
      <c r="FZ5" s="1172"/>
      <c r="GA5" s="1172"/>
      <c r="GB5" s="1172"/>
      <c r="GC5" s="1173"/>
      <c r="GD5" s="1171" t="s">
        <v>192</v>
      </c>
      <c r="GE5" s="1172"/>
      <c r="GF5" s="1172"/>
      <c r="GG5" s="1172"/>
      <c r="GH5" s="1172"/>
      <c r="GI5" s="1173"/>
      <c r="GJ5" s="1174" t="s">
        <v>223</v>
      </c>
      <c r="GK5" s="1175"/>
      <c r="GL5" s="1175"/>
      <c r="GM5" s="1176"/>
    </row>
    <row r="6" spans="1:198" s="184" customFormat="1" ht="15.75" customHeight="1">
      <c r="A6" s="1183"/>
      <c r="B6" s="1166" t="s">
        <v>46</v>
      </c>
      <c r="C6" s="1167"/>
      <c r="D6" s="1168" t="s">
        <v>110</v>
      </c>
      <c r="E6" s="1168"/>
      <c r="F6" s="1170" t="s">
        <v>221</v>
      </c>
      <c r="G6" s="1167"/>
      <c r="H6" s="1166" t="s">
        <v>46</v>
      </c>
      <c r="I6" s="1167"/>
      <c r="J6" s="1168" t="s">
        <v>110</v>
      </c>
      <c r="K6" s="1168"/>
      <c r="L6" s="1170" t="s">
        <v>221</v>
      </c>
      <c r="M6" s="1167"/>
      <c r="N6" s="1166" t="s">
        <v>46</v>
      </c>
      <c r="O6" s="1168"/>
      <c r="P6" s="1168" t="s">
        <v>110</v>
      </c>
      <c r="Q6" s="1168"/>
      <c r="R6" s="1167" t="s">
        <v>221</v>
      </c>
      <c r="S6" s="1170"/>
      <c r="T6" s="1170" t="s">
        <v>222</v>
      </c>
      <c r="U6" s="1169"/>
      <c r="V6" s="1166" t="s">
        <v>46</v>
      </c>
      <c r="W6" s="1167"/>
      <c r="X6" s="1168" t="s">
        <v>110</v>
      </c>
      <c r="Y6" s="1168"/>
      <c r="Z6" s="1170" t="s">
        <v>221</v>
      </c>
      <c r="AA6" s="1167"/>
      <c r="AB6" s="1166" t="s">
        <v>46</v>
      </c>
      <c r="AC6" s="1167"/>
      <c r="AD6" s="1168" t="s">
        <v>110</v>
      </c>
      <c r="AE6" s="1168"/>
      <c r="AF6" s="1170" t="s">
        <v>221</v>
      </c>
      <c r="AG6" s="1167"/>
      <c r="AH6" s="1166" t="s">
        <v>46</v>
      </c>
      <c r="AI6" s="1167"/>
      <c r="AJ6" s="1168" t="s">
        <v>110</v>
      </c>
      <c r="AK6" s="1168"/>
      <c r="AL6" s="1170" t="s">
        <v>221</v>
      </c>
      <c r="AM6" s="1167"/>
      <c r="AN6" s="1166" t="s">
        <v>46</v>
      </c>
      <c r="AO6" s="1167"/>
      <c r="AP6" s="1168" t="s">
        <v>110</v>
      </c>
      <c r="AQ6" s="1168"/>
      <c r="AR6" s="1170" t="s">
        <v>221</v>
      </c>
      <c r="AS6" s="1167"/>
      <c r="AT6" s="1166" t="s">
        <v>46</v>
      </c>
      <c r="AU6" s="1167"/>
      <c r="AV6" s="1168" t="s">
        <v>110</v>
      </c>
      <c r="AW6" s="1168"/>
      <c r="AX6" s="1170" t="s">
        <v>221</v>
      </c>
      <c r="AY6" s="1167"/>
      <c r="AZ6" s="1166" t="s">
        <v>46</v>
      </c>
      <c r="BA6" s="1167"/>
      <c r="BB6" s="1168" t="s">
        <v>110</v>
      </c>
      <c r="BC6" s="1168"/>
      <c r="BD6" s="1170" t="s">
        <v>221</v>
      </c>
      <c r="BE6" s="1169"/>
      <c r="BF6" s="1170" t="s">
        <v>46</v>
      </c>
      <c r="BG6" s="1167"/>
      <c r="BH6" s="1168" t="s">
        <v>110</v>
      </c>
      <c r="BI6" s="1167"/>
      <c r="BJ6" s="1166" t="s">
        <v>46</v>
      </c>
      <c r="BK6" s="1167"/>
      <c r="BL6" s="1168" t="s">
        <v>110</v>
      </c>
      <c r="BM6" s="1167"/>
      <c r="BN6" s="1168" t="s">
        <v>220</v>
      </c>
      <c r="BO6" s="1169"/>
      <c r="BP6" s="1166" t="s">
        <v>46</v>
      </c>
      <c r="BQ6" s="1167"/>
      <c r="BR6" s="1168" t="s">
        <v>110</v>
      </c>
      <c r="BS6" s="1167"/>
      <c r="BT6" s="1168" t="s">
        <v>220</v>
      </c>
      <c r="BU6" s="1169"/>
      <c r="BV6" s="1166" t="s">
        <v>46</v>
      </c>
      <c r="BW6" s="1167"/>
      <c r="BX6" s="1168" t="s">
        <v>110</v>
      </c>
      <c r="BY6" s="1167"/>
      <c r="BZ6" s="1168" t="s">
        <v>220</v>
      </c>
      <c r="CA6" s="1169"/>
      <c r="CB6" s="1166" t="s">
        <v>46</v>
      </c>
      <c r="CC6" s="1167"/>
      <c r="CD6" s="1168" t="s">
        <v>110</v>
      </c>
      <c r="CE6" s="1167"/>
      <c r="CF6" s="1168" t="s">
        <v>220</v>
      </c>
      <c r="CG6" s="1169"/>
      <c r="CH6" s="1166" t="s">
        <v>46</v>
      </c>
      <c r="CI6" s="1167"/>
      <c r="CJ6" s="1168" t="s">
        <v>110</v>
      </c>
      <c r="CK6" s="1167"/>
      <c r="CL6" s="1168" t="s">
        <v>220</v>
      </c>
      <c r="CM6" s="1169"/>
      <c r="CN6" s="1166" t="s">
        <v>46</v>
      </c>
      <c r="CO6" s="1167"/>
      <c r="CP6" s="1168" t="s">
        <v>110</v>
      </c>
      <c r="CQ6" s="1167"/>
      <c r="CR6" s="1168" t="s">
        <v>220</v>
      </c>
      <c r="CS6" s="1169"/>
      <c r="CT6" s="1166" t="s">
        <v>46</v>
      </c>
      <c r="CU6" s="1167"/>
      <c r="CV6" s="1168" t="s">
        <v>110</v>
      </c>
      <c r="CW6" s="1167"/>
      <c r="CX6" s="1168" t="s">
        <v>220</v>
      </c>
      <c r="CY6" s="1169"/>
      <c r="CZ6" s="1166" t="s">
        <v>46</v>
      </c>
      <c r="DA6" s="1167"/>
      <c r="DB6" s="1168" t="s">
        <v>110</v>
      </c>
      <c r="DC6" s="1167"/>
      <c r="DD6" s="1168" t="s">
        <v>220</v>
      </c>
      <c r="DE6" s="1169"/>
      <c r="DF6" s="1166" t="s">
        <v>46</v>
      </c>
      <c r="DG6" s="1167"/>
      <c r="DH6" s="1168" t="s">
        <v>110</v>
      </c>
      <c r="DI6" s="1167"/>
      <c r="DJ6" s="1168" t="s">
        <v>220</v>
      </c>
      <c r="DK6" s="1169"/>
      <c r="DL6" s="1166" t="s">
        <v>46</v>
      </c>
      <c r="DM6" s="1167"/>
      <c r="DN6" s="1168" t="s">
        <v>110</v>
      </c>
      <c r="DO6" s="1167"/>
      <c r="DP6" s="1166" t="s">
        <v>46</v>
      </c>
      <c r="DQ6" s="1167"/>
      <c r="DR6" s="1168" t="s">
        <v>110</v>
      </c>
      <c r="DS6" s="1167"/>
      <c r="DT6" s="1168" t="s">
        <v>219</v>
      </c>
      <c r="DU6" s="1169"/>
      <c r="DV6" s="1166" t="s">
        <v>46</v>
      </c>
      <c r="DW6" s="1167"/>
      <c r="DX6" s="1168" t="s">
        <v>110</v>
      </c>
      <c r="DY6" s="1167"/>
      <c r="DZ6" s="1168" t="s">
        <v>219</v>
      </c>
      <c r="EA6" s="1169"/>
      <c r="EB6" s="1166" t="s">
        <v>46</v>
      </c>
      <c r="EC6" s="1167"/>
      <c r="ED6" s="1168" t="s">
        <v>110</v>
      </c>
      <c r="EE6" s="1167"/>
      <c r="EF6" s="1168" t="s">
        <v>219</v>
      </c>
      <c r="EG6" s="1169"/>
      <c r="EH6" s="1166" t="s">
        <v>46</v>
      </c>
      <c r="EI6" s="1167"/>
      <c r="EJ6" s="1168" t="s">
        <v>110</v>
      </c>
      <c r="EK6" s="1167"/>
      <c r="EL6" s="1168" t="s">
        <v>219</v>
      </c>
      <c r="EM6" s="1169"/>
      <c r="EN6" s="1166" t="s">
        <v>46</v>
      </c>
      <c r="EO6" s="1167"/>
      <c r="EP6" s="1168" t="s">
        <v>110</v>
      </c>
      <c r="EQ6" s="1167"/>
      <c r="ER6" s="1168" t="s">
        <v>219</v>
      </c>
      <c r="ES6" s="1169"/>
      <c r="ET6" s="1166" t="s">
        <v>46</v>
      </c>
      <c r="EU6" s="1167"/>
      <c r="EV6" s="1168" t="s">
        <v>110</v>
      </c>
      <c r="EW6" s="1167"/>
      <c r="EX6" s="1168" t="s">
        <v>219</v>
      </c>
      <c r="EY6" s="1169"/>
      <c r="EZ6" s="1166" t="s">
        <v>46</v>
      </c>
      <c r="FA6" s="1167"/>
      <c r="FB6" s="1168" t="s">
        <v>110</v>
      </c>
      <c r="FC6" s="1167"/>
      <c r="FD6" s="1168" t="s">
        <v>219</v>
      </c>
      <c r="FE6" s="1169"/>
      <c r="FF6" s="1166" t="s">
        <v>46</v>
      </c>
      <c r="FG6" s="1167"/>
      <c r="FH6" s="1168" t="s">
        <v>110</v>
      </c>
      <c r="FI6" s="1167"/>
      <c r="FJ6" s="1168" t="s">
        <v>219</v>
      </c>
      <c r="FK6" s="1169"/>
      <c r="FL6" s="1166" t="s">
        <v>46</v>
      </c>
      <c r="FM6" s="1167"/>
      <c r="FN6" s="1168" t="s">
        <v>110</v>
      </c>
      <c r="FO6" s="1167"/>
      <c r="FP6" s="1168" t="s">
        <v>219</v>
      </c>
      <c r="FQ6" s="1169"/>
      <c r="FR6" s="1166" t="s">
        <v>46</v>
      </c>
      <c r="FS6" s="1167"/>
      <c r="FT6" s="1168" t="s">
        <v>110</v>
      </c>
      <c r="FU6" s="1167"/>
      <c r="FV6" s="1168" t="s">
        <v>219</v>
      </c>
      <c r="FW6" s="1169"/>
      <c r="FX6" s="1166" t="s">
        <v>46</v>
      </c>
      <c r="FY6" s="1167"/>
      <c r="FZ6" s="1168" t="s">
        <v>110</v>
      </c>
      <c r="GA6" s="1167"/>
      <c r="GB6" s="1168" t="s">
        <v>219</v>
      </c>
      <c r="GC6" s="1169"/>
      <c r="GD6" s="1166" t="s">
        <v>46</v>
      </c>
      <c r="GE6" s="1167"/>
      <c r="GF6" s="1168" t="s">
        <v>110</v>
      </c>
      <c r="GG6" s="1167"/>
      <c r="GH6" s="1168" t="s">
        <v>219</v>
      </c>
      <c r="GI6" s="1169"/>
      <c r="GJ6" s="1166" t="s">
        <v>46</v>
      </c>
      <c r="GK6" s="1168"/>
      <c r="GL6" s="1168" t="s">
        <v>110</v>
      </c>
      <c r="GM6" s="1169"/>
    </row>
    <row r="7" spans="1:198" s="180" customFormat="1" ht="11.25" customHeight="1">
      <c r="A7" s="1183"/>
      <c r="B7" s="199">
        <v>45473</v>
      </c>
      <c r="C7" s="198">
        <v>45838</v>
      </c>
      <c r="D7" s="1157" t="s">
        <v>46</v>
      </c>
      <c r="E7" s="1155" t="s">
        <v>47</v>
      </c>
      <c r="F7" s="201">
        <v>45473</v>
      </c>
      <c r="G7" s="198">
        <v>45838</v>
      </c>
      <c r="H7" s="199">
        <v>45473</v>
      </c>
      <c r="I7" s="198">
        <v>45838</v>
      </c>
      <c r="J7" s="1157" t="s">
        <v>46</v>
      </c>
      <c r="K7" s="1155" t="s">
        <v>47</v>
      </c>
      <c r="L7" s="201">
        <v>45473</v>
      </c>
      <c r="M7" s="198">
        <v>45838</v>
      </c>
      <c r="N7" s="205">
        <v>45473</v>
      </c>
      <c r="O7" s="204">
        <v>45838</v>
      </c>
      <c r="P7" s="1157" t="s">
        <v>46</v>
      </c>
      <c r="Q7" s="1155" t="s">
        <v>47</v>
      </c>
      <c r="R7" s="201">
        <v>45473</v>
      </c>
      <c r="S7" s="198">
        <v>45838</v>
      </c>
      <c r="T7" s="199">
        <v>45473</v>
      </c>
      <c r="U7" s="198">
        <v>45838</v>
      </c>
      <c r="V7" s="199">
        <v>45473</v>
      </c>
      <c r="W7" s="198">
        <v>45838</v>
      </c>
      <c r="X7" s="1157" t="s">
        <v>46</v>
      </c>
      <c r="Y7" s="1155" t="s">
        <v>47</v>
      </c>
      <c r="Z7" s="201">
        <v>45473</v>
      </c>
      <c r="AA7" s="198">
        <v>45838</v>
      </c>
      <c r="AB7" s="199">
        <v>45473</v>
      </c>
      <c r="AC7" s="198">
        <v>45838</v>
      </c>
      <c r="AD7" s="1157" t="s">
        <v>46</v>
      </c>
      <c r="AE7" s="1155" t="s">
        <v>47</v>
      </c>
      <c r="AF7" s="201">
        <v>45473</v>
      </c>
      <c r="AG7" s="198">
        <v>45838</v>
      </c>
      <c r="AH7" s="199">
        <v>45473</v>
      </c>
      <c r="AI7" s="198">
        <v>45838</v>
      </c>
      <c r="AJ7" s="1157" t="s">
        <v>46</v>
      </c>
      <c r="AK7" s="1155" t="s">
        <v>47</v>
      </c>
      <c r="AL7" s="201">
        <v>45473</v>
      </c>
      <c r="AM7" s="198">
        <v>45838</v>
      </c>
      <c r="AN7" s="199">
        <v>45473</v>
      </c>
      <c r="AO7" s="198">
        <v>45838</v>
      </c>
      <c r="AP7" s="1157" t="s">
        <v>46</v>
      </c>
      <c r="AQ7" s="1155" t="s">
        <v>47</v>
      </c>
      <c r="AR7" s="201">
        <v>45473</v>
      </c>
      <c r="AS7" s="198">
        <v>45838</v>
      </c>
      <c r="AT7" s="199">
        <v>45473</v>
      </c>
      <c r="AU7" s="198">
        <v>45838</v>
      </c>
      <c r="AV7" s="1157" t="s">
        <v>46</v>
      </c>
      <c r="AW7" s="1155" t="s">
        <v>47</v>
      </c>
      <c r="AX7" s="201">
        <v>45473</v>
      </c>
      <c r="AY7" s="202">
        <v>45838</v>
      </c>
      <c r="AZ7" s="199">
        <v>45473</v>
      </c>
      <c r="BA7" s="198">
        <v>45838</v>
      </c>
      <c r="BB7" s="1157" t="s">
        <v>46</v>
      </c>
      <c r="BC7" s="1155" t="s">
        <v>47</v>
      </c>
      <c r="BD7" s="201">
        <v>45473</v>
      </c>
      <c r="BE7" s="200">
        <v>45838</v>
      </c>
      <c r="BF7" s="202">
        <v>45473</v>
      </c>
      <c r="BG7" s="198"/>
      <c r="BH7" s="1157" t="s">
        <v>46</v>
      </c>
      <c r="BI7" s="1155" t="s">
        <v>47</v>
      </c>
      <c r="BJ7" s="199">
        <v>45473</v>
      </c>
      <c r="BK7" s="198">
        <v>45838</v>
      </c>
      <c r="BL7" s="1157" t="s">
        <v>46</v>
      </c>
      <c r="BM7" s="1155" t="s">
        <v>47</v>
      </c>
      <c r="BN7" s="201">
        <v>45473</v>
      </c>
      <c r="BO7" s="200">
        <v>45838</v>
      </c>
      <c r="BP7" s="199">
        <v>45473</v>
      </c>
      <c r="BQ7" s="198">
        <v>45838</v>
      </c>
      <c r="BR7" s="1157" t="s">
        <v>46</v>
      </c>
      <c r="BS7" s="1155" t="s">
        <v>47</v>
      </c>
      <c r="BT7" s="201">
        <v>45473</v>
      </c>
      <c r="BU7" s="200">
        <v>45838</v>
      </c>
      <c r="BV7" s="199">
        <v>45473</v>
      </c>
      <c r="BW7" s="198">
        <v>45838</v>
      </c>
      <c r="BX7" s="1157" t="s">
        <v>46</v>
      </c>
      <c r="BY7" s="1155" t="s">
        <v>47</v>
      </c>
      <c r="BZ7" s="201">
        <v>45473</v>
      </c>
      <c r="CA7" s="200">
        <v>45838</v>
      </c>
      <c r="CB7" s="199">
        <v>45473</v>
      </c>
      <c r="CC7" s="198">
        <v>45838</v>
      </c>
      <c r="CD7" s="1157" t="s">
        <v>46</v>
      </c>
      <c r="CE7" s="1155" t="s">
        <v>47</v>
      </c>
      <c r="CF7" s="201">
        <v>45473</v>
      </c>
      <c r="CG7" s="200">
        <v>45838</v>
      </c>
      <c r="CH7" s="199">
        <v>45473</v>
      </c>
      <c r="CI7" s="198">
        <v>45838</v>
      </c>
      <c r="CJ7" s="1157" t="s">
        <v>46</v>
      </c>
      <c r="CK7" s="1155" t="s">
        <v>47</v>
      </c>
      <c r="CL7" s="201">
        <v>45473</v>
      </c>
      <c r="CM7" s="200">
        <v>45838</v>
      </c>
      <c r="CN7" s="199">
        <v>45473</v>
      </c>
      <c r="CO7" s="198">
        <v>45838</v>
      </c>
      <c r="CP7" s="1157" t="s">
        <v>46</v>
      </c>
      <c r="CQ7" s="1155" t="s">
        <v>47</v>
      </c>
      <c r="CR7" s="201">
        <v>45473</v>
      </c>
      <c r="CS7" s="200">
        <v>45838</v>
      </c>
      <c r="CT7" s="199">
        <v>45473</v>
      </c>
      <c r="CU7" s="198">
        <v>45838</v>
      </c>
      <c r="CV7" s="1157" t="s">
        <v>46</v>
      </c>
      <c r="CW7" s="1155" t="s">
        <v>47</v>
      </c>
      <c r="CX7" s="201"/>
      <c r="CY7" s="200"/>
      <c r="CZ7" s="199">
        <v>45473</v>
      </c>
      <c r="DA7" s="198">
        <v>45838</v>
      </c>
      <c r="DB7" s="1157" t="s">
        <v>46</v>
      </c>
      <c r="DC7" s="1155" t="s">
        <v>47</v>
      </c>
      <c r="DD7" s="201">
        <v>45473</v>
      </c>
      <c r="DE7" s="200">
        <v>45838</v>
      </c>
      <c r="DF7" s="199">
        <v>45473</v>
      </c>
      <c r="DG7" s="198">
        <v>45838</v>
      </c>
      <c r="DH7" s="1157" t="s">
        <v>46</v>
      </c>
      <c r="DI7" s="1155" t="s">
        <v>47</v>
      </c>
      <c r="DJ7" s="201">
        <v>45473</v>
      </c>
      <c r="DK7" s="200">
        <v>45838</v>
      </c>
      <c r="DL7" s="199">
        <v>45473</v>
      </c>
      <c r="DM7" s="198">
        <v>45838</v>
      </c>
      <c r="DN7" s="1157" t="s">
        <v>46</v>
      </c>
      <c r="DO7" s="1155" t="s">
        <v>47</v>
      </c>
      <c r="DP7" s="199">
        <v>45473</v>
      </c>
      <c r="DQ7" s="198">
        <v>45838</v>
      </c>
      <c r="DR7" s="1157" t="s">
        <v>46</v>
      </c>
      <c r="DS7" s="1155" t="s">
        <v>47</v>
      </c>
      <c r="DT7" s="201">
        <v>45473</v>
      </c>
      <c r="DU7" s="200">
        <v>45838</v>
      </c>
      <c r="DV7" s="199">
        <v>45473</v>
      </c>
      <c r="DW7" s="198">
        <v>45838</v>
      </c>
      <c r="DX7" s="1157" t="s">
        <v>46</v>
      </c>
      <c r="DY7" s="1155" t="s">
        <v>47</v>
      </c>
      <c r="DZ7" s="201">
        <v>45473</v>
      </c>
      <c r="EA7" s="200">
        <v>45838</v>
      </c>
      <c r="EB7" s="199">
        <v>45473</v>
      </c>
      <c r="EC7" s="198">
        <v>45838</v>
      </c>
      <c r="ED7" s="1157" t="s">
        <v>46</v>
      </c>
      <c r="EE7" s="1155" t="s">
        <v>47</v>
      </c>
      <c r="EF7" s="201">
        <v>45473</v>
      </c>
      <c r="EG7" s="200">
        <v>45838</v>
      </c>
      <c r="EH7" s="199">
        <v>45473</v>
      </c>
      <c r="EI7" s="198">
        <v>45838</v>
      </c>
      <c r="EJ7" s="1157" t="s">
        <v>46</v>
      </c>
      <c r="EK7" s="1155" t="s">
        <v>47</v>
      </c>
      <c r="EL7" s="201">
        <v>45473</v>
      </c>
      <c r="EM7" s="200">
        <v>45838</v>
      </c>
      <c r="EN7" s="199">
        <v>45473</v>
      </c>
      <c r="EO7" s="198">
        <v>45838</v>
      </c>
      <c r="EP7" s="1157" t="s">
        <v>46</v>
      </c>
      <c r="EQ7" s="1155" t="s">
        <v>47</v>
      </c>
      <c r="ER7" s="201">
        <v>45473</v>
      </c>
      <c r="ES7" s="200">
        <v>45838</v>
      </c>
      <c r="ET7" s="199">
        <v>45473</v>
      </c>
      <c r="EU7" s="198">
        <v>45838</v>
      </c>
      <c r="EV7" s="1157" t="s">
        <v>46</v>
      </c>
      <c r="EW7" s="1155" t="s">
        <v>47</v>
      </c>
      <c r="EX7" s="201">
        <v>45473</v>
      </c>
      <c r="EY7" s="200">
        <v>45838</v>
      </c>
      <c r="EZ7" s="199">
        <v>45473</v>
      </c>
      <c r="FA7" s="198">
        <v>45838</v>
      </c>
      <c r="FB7" s="1157" t="s">
        <v>46</v>
      </c>
      <c r="FC7" s="1155" t="s">
        <v>47</v>
      </c>
      <c r="FD7" s="201">
        <v>45473</v>
      </c>
      <c r="FE7" s="200">
        <v>45838</v>
      </c>
      <c r="FF7" s="199">
        <v>45473</v>
      </c>
      <c r="FG7" s="198">
        <v>45838</v>
      </c>
      <c r="FH7" s="1157" t="s">
        <v>46</v>
      </c>
      <c r="FI7" s="1155" t="s">
        <v>47</v>
      </c>
      <c r="FJ7" s="201">
        <v>45473</v>
      </c>
      <c r="FK7" s="200">
        <v>45838</v>
      </c>
      <c r="FL7" s="199">
        <v>45473</v>
      </c>
      <c r="FM7" s="198">
        <v>45838</v>
      </c>
      <c r="FN7" s="1157" t="s">
        <v>46</v>
      </c>
      <c r="FO7" s="1155" t="s">
        <v>47</v>
      </c>
      <c r="FP7" s="201">
        <v>45473</v>
      </c>
      <c r="FQ7" s="200">
        <v>45838</v>
      </c>
      <c r="FR7" s="199">
        <v>45473</v>
      </c>
      <c r="FS7" s="198">
        <v>45838</v>
      </c>
      <c r="FT7" s="1157" t="s">
        <v>46</v>
      </c>
      <c r="FU7" s="1155" t="s">
        <v>47</v>
      </c>
      <c r="FV7" s="201">
        <v>45473</v>
      </c>
      <c r="FW7" s="200">
        <v>45838</v>
      </c>
      <c r="FX7" s="199">
        <v>45473</v>
      </c>
      <c r="FY7" s="198">
        <v>45838</v>
      </c>
      <c r="FZ7" s="1157" t="s">
        <v>46</v>
      </c>
      <c r="GA7" s="1155" t="s">
        <v>47</v>
      </c>
      <c r="GB7" s="201">
        <v>45473</v>
      </c>
      <c r="GC7" s="200">
        <v>45838</v>
      </c>
      <c r="GD7" s="199">
        <v>45473</v>
      </c>
      <c r="GE7" s="198">
        <v>45838</v>
      </c>
      <c r="GF7" s="1157" t="s">
        <v>46</v>
      </c>
      <c r="GG7" s="1155" t="s">
        <v>47</v>
      </c>
      <c r="GH7" s="201">
        <v>45473</v>
      </c>
      <c r="GI7" s="200">
        <v>45838</v>
      </c>
      <c r="GJ7" s="199">
        <v>45473</v>
      </c>
      <c r="GK7" s="198">
        <v>45838</v>
      </c>
      <c r="GL7" s="1157" t="s">
        <v>46</v>
      </c>
      <c r="GM7" s="1159" t="s">
        <v>47</v>
      </c>
      <c r="GO7" s="180" t="s">
        <v>431</v>
      </c>
      <c r="GP7" s="180" t="s">
        <v>432</v>
      </c>
    </row>
    <row r="8" spans="1:198" s="283" customFormat="1" ht="15.75" thickBot="1">
      <c r="A8" s="1184"/>
      <c r="B8" s="1153">
        <v>1</v>
      </c>
      <c r="C8" s="1154"/>
      <c r="D8" s="1158"/>
      <c r="E8" s="1156"/>
      <c r="F8" s="1161" t="s">
        <v>553</v>
      </c>
      <c r="G8" s="1162"/>
      <c r="H8" s="1153">
        <v>2</v>
      </c>
      <c r="I8" s="1154"/>
      <c r="J8" s="1158"/>
      <c r="K8" s="1156"/>
      <c r="L8" s="1161" t="s">
        <v>554</v>
      </c>
      <c r="M8" s="1162"/>
      <c r="N8" s="1153">
        <v>3</v>
      </c>
      <c r="O8" s="1151"/>
      <c r="P8" s="1158"/>
      <c r="Q8" s="1156"/>
      <c r="R8" s="1163" t="s">
        <v>555</v>
      </c>
      <c r="S8" s="1164"/>
      <c r="T8" s="1164" t="s">
        <v>556</v>
      </c>
      <c r="U8" s="1162"/>
      <c r="V8" s="1153">
        <v>4</v>
      </c>
      <c r="W8" s="1154"/>
      <c r="X8" s="1158"/>
      <c r="Y8" s="1156"/>
      <c r="Z8" s="1161" t="s">
        <v>557</v>
      </c>
      <c r="AA8" s="1162"/>
      <c r="AB8" s="1153">
        <v>5</v>
      </c>
      <c r="AC8" s="1154"/>
      <c r="AD8" s="1158"/>
      <c r="AE8" s="1156"/>
      <c r="AF8" s="1161" t="s">
        <v>558</v>
      </c>
      <c r="AG8" s="1162"/>
      <c r="AH8" s="1153">
        <v>6</v>
      </c>
      <c r="AI8" s="1154"/>
      <c r="AJ8" s="1158"/>
      <c r="AK8" s="1156"/>
      <c r="AL8" s="1161" t="s">
        <v>559</v>
      </c>
      <c r="AM8" s="1162"/>
      <c r="AN8" s="1153">
        <v>7</v>
      </c>
      <c r="AO8" s="1154"/>
      <c r="AP8" s="1158"/>
      <c r="AQ8" s="1156"/>
      <c r="AR8" s="1161" t="s">
        <v>560</v>
      </c>
      <c r="AS8" s="1162"/>
      <c r="AT8" s="1153">
        <v>8</v>
      </c>
      <c r="AU8" s="1154"/>
      <c r="AV8" s="1158"/>
      <c r="AW8" s="1156"/>
      <c r="AX8" s="1161" t="s">
        <v>561</v>
      </c>
      <c r="AY8" s="1163"/>
      <c r="AZ8" s="1153">
        <v>9</v>
      </c>
      <c r="BA8" s="1154"/>
      <c r="BB8" s="1158"/>
      <c r="BC8" s="1156"/>
      <c r="BD8" s="1161" t="s">
        <v>562</v>
      </c>
      <c r="BE8" s="1162"/>
      <c r="BF8" s="1165">
        <v>10</v>
      </c>
      <c r="BG8" s="1154"/>
      <c r="BH8" s="1158"/>
      <c r="BI8" s="1156"/>
      <c r="BJ8" s="1153">
        <v>11</v>
      </c>
      <c r="BK8" s="1154"/>
      <c r="BL8" s="1158"/>
      <c r="BM8" s="1156"/>
      <c r="BN8" s="1151" t="s">
        <v>563</v>
      </c>
      <c r="BO8" s="1152"/>
      <c r="BP8" s="1153">
        <v>12</v>
      </c>
      <c r="BQ8" s="1154"/>
      <c r="BR8" s="1158"/>
      <c r="BS8" s="1156"/>
      <c r="BT8" s="1151" t="s">
        <v>564</v>
      </c>
      <c r="BU8" s="1152"/>
      <c r="BV8" s="1153">
        <v>13</v>
      </c>
      <c r="BW8" s="1154"/>
      <c r="BX8" s="1158"/>
      <c r="BY8" s="1156"/>
      <c r="BZ8" s="1151" t="s">
        <v>565</v>
      </c>
      <c r="CA8" s="1152"/>
      <c r="CB8" s="1153">
        <v>14</v>
      </c>
      <c r="CC8" s="1154"/>
      <c r="CD8" s="1158"/>
      <c r="CE8" s="1156"/>
      <c r="CF8" s="1151" t="s">
        <v>566</v>
      </c>
      <c r="CG8" s="1152"/>
      <c r="CH8" s="1153">
        <v>15</v>
      </c>
      <c r="CI8" s="1154"/>
      <c r="CJ8" s="1158"/>
      <c r="CK8" s="1156"/>
      <c r="CL8" s="1151" t="s">
        <v>567</v>
      </c>
      <c r="CM8" s="1152"/>
      <c r="CN8" s="1153">
        <v>16</v>
      </c>
      <c r="CO8" s="1154"/>
      <c r="CP8" s="1158"/>
      <c r="CQ8" s="1156"/>
      <c r="CR8" s="1151" t="s">
        <v>568</v>
      </c>
      <c r="CS8" s="1152"/>
      <c r="CT8" s="1153">
        <v>17</v>
      </c>
      <c r="CU8" s="1154"/>
      <c r="CV8" s="1158"/>
      <c r="CW8" s="1156"/>
      <c r="CX8" s="1151" t="s">
        <v>569</v>
      </c>
      <c r="CY8" s="1152"/>
      <c r="CZ8" s="1153">
        <v>18</v>
      </c>
      <c r="DA8" s="1154"/>
      <c r="DB8" s="1158"/>
      <c r="DC8" s="1156"/>
      <c r="DD8" s="1151" t="s">
        <v>570</v>
      </c>
      <c r="DE8" s="1152"/>
      <c r="DF8" s="1153">
        <v>19</v>
      </c>
      <c r="DG8" s="1154"/>
      <c r="DH8" s="1158"/>
      <c r="DI8" s="1156"/>
      <c r="DJ8" s="1151" t="s">
        <v>571</v>
      </c>
      <c r="DK8" s="1152"/>
      <c r="DL8" s="1153">
        <v>20</v>
      </c>
      <c r="DM8" s="1154"/>
      <c r="DN8" s="1158"/>
      <c r="DO8" s="1156"/>
      <c r="DP8" s="1153">
        <v>21</v>
      </c>
      <c r="DQ8" s="1154"/>
      <c r="DR8" s="1158"/>
      <c r="DS8" s="1156"/>
      <c r="DT8" s="1151" t="s">
        <v>572</v>
      </c>
      <c r="DU8" s="1152"/>
      <c r="DV8" s="1153">
        <v>22</v>
      </c>
      <c r="DW8" s="1154"/>
      <c r="DX8" s="1158"/>
      <c r="DY8" s="1156"/>
      <c r="DZ8" s="1151" t="s">
        <v>573</v>
      </c>
      <c r="EA8" s="1152"/>
      <c r="EB8" s="1153">
        <v>23</v>
      </c>
      <c r="EC8" s="1154"/>
      <c r="ED8" s="1180"/>
      <c r="EE8" s="1181"/>
      <c r="EF8" s="1151" t="s">
        <v>574</v>
      </c>
      <c r="EG8" s="1152"/>
      <c r="EH8" s="1153">
        <v>24</v>
      </c>
      <c r="EI8" s="1154"/>
      <c r="EJ8" s="1158"/>
      <c r="EK8" s="1156"/>
      <c r="EL8" s="1151" t="s">
        <v>575</v>
      </c>
      <c r="EM8" s="1152"/>
      <c r="EN8" s="1153">
        <v>25</v>
      </c>
      <c r="EO8" s="1154"/>
      <c r="EP8" s="1158"/>
      <c r="EQ8" s="1156"/>
      <c r="ER8" s="1151" t="s">
        <v>576</v>
      </c>
      <c r="ES8" s="1152"/>
      <c r="ET8" s="1153">
        <v>26</v>
      </c>
      <c r="EU8" s="1154"/>
      <c r="EV8" s="1158"/>
      <c r="EW8" s="1156"/>
      <c r="EX8" s="1151" t="s">
        <v>577</v>
      </c>
      <c r="EY8" s="1152"/>
      <c r="EZ8" s="1153">
        <v>27</v>
      </c>
      <c r="FA8" s="1154"/>
      <c r="FB8" s="1158"/>
      <c r="FC8" s="1156"/>
      <c r="FD8" s="1151" t="s">
        <v>578</v>
      </c>
      <c r="FE8" s="1152"/>
      <c r="FF8" s="1153">
        <v>28</v>
      </c>
      <c r="FG8" s="1154"/>
      <c r="FH8" s="1158"/>
      <c r="FI8" s="1156"/>
      <c r="FJ8" s="1151" t="s">
        <v>579</v>
      </c>
      <c r="FK8" s="1152"/>
      <c r="FL8" s="1153">
        <v>29</v>
      </c>
      <c r="FM8" s="1154"/>
      <c r="FN8" s="1158"/>
      <c r="FO8" s="1156"/>
      <c r="FP8" s="1151" t="s">
        <v>580</v>
      </c>
      <c r="FQ8" s="1152"/>
      <c r="FR8" s="1153">
        <v>30</v>
      </c>
      <c r="FS8" s="1154"/>
      <c r="FT8" s="1158"/>
      <c r="FU8" s="1156"/>
      <c r="FV8" s="1151" t="s">
        <v>581</v>
      </c>
      <c r="FW8" s="1152"/>
      <c r="FX8" s="1153">
        <v>31</v>
      </c>
      <c r="FY8" s="1154"/>
      <c r="FZ8" s="1158"/>
      <c r="GA8" s="1156"/>
      <c r="GB8" s="1151" t="s">
        <v>582</v>
      </c>
      <c r="GC8" s="1152"/>
      <c r="GD8" s="1153">
        <v>32</v>
      </c>
      <c r="GE8" s="1154"/>
      <c r="GF8" s="1158"/>
      <c r="GG8" s="1156"/>
      <c r="GH8" s="1151" t="s">
        <v>583</v>
      </c>
      <c r="GI8" s="1152"/>
      <c r="GJ8" s="1153">
        <v>33</v>
      </c>
      <c r="GK8" s="1151"/>
      <c r="GL8" s="1158"/>
      <c r="GM8" s="1160"/>
      <c r="GO8" s="834">
        <v>45473</v>
      </c>
      <c r="GP8" s="834">
        <v>45838</v>
      </c>
    </row>
    <row r="9" spans="1:198" s="759" customFormat="1" ht="17.25" customHeight="1">
      <c r="A9" s="758" t="s">
        <v>492</v>
      </c>
      <c r="B9" s="428">
        <v>170747.44</v>
      </c>
      <c r="C9" s="429">
        <v>96679.01</v>
      </c>
      <c r="D9" s="915">
        <v>-74068.430000000008</v>
      </c>
      <c r="E9" s="425">
        <v>-0.43378940264053156</v>
      </c>
      <c r="F9" s="421">
        <v>6.0912842419391091E-3</v>
      </c>
      <c r="G9" s="421">
        <v>2.9748839673674485E-3</v>
      </c>
      <c r="H9" s="428">
        <v>0</v>
      </c>
      <c r="I9" s="429">
        <v>0</v>
      </c>
      <c r="J9" s="915">
        <v>0</v>
      </c>
      <c r="K9" s="425">
        <v>0</v>
      </c>
      <c r="L9" s="810">
        <v>0</v>
      </c>
      <c r="M9" s="810">
        <v>0</v>
      </c>
      <c r="N9" s="428">
        <v>26461689.789999999</v>
      </c>
      <c r="O9" s="429">
        <v>30520673.449999999</v>
      </c>
      <c r="P9" s="915">
        <v>4058983.66</v>
      </c>
      <c r="Q9" s="425">
        <v>0.15339094714706805</v>
      </c>
      <c r="R9" s="811">
        <v>0.94400053103524129</v>
      </c>
      <c r="S9" s="425">
        <v>0.93914348233047018</v>
      </c>
      <c r="T9" s="421">
        <v>1.0486093570762245</v>
      </c>
      <c r="U9" s="422">
        <v>1.0406887012240391</v>
      </c>
      <c r="V9" s="428">
        <v>0</v>
      </c>
      <c r="W9" s="429">
        <v>0</v>
      </c>
      <c r="X9" s="915">
        <v>0</v>
      </c>
      <c r="Y9" s="425">
        <v>0</v>
      </c>
      <c r="Z9" s="421">
        <v>0</v>
      </c>
      <c r="AA9" s="422">
        <v>0</v>
      </c>
      <c r="AB9" s="429">
        <v>1020008.46</v>
      </c>
      <c r="AC9" s="429">
        <v>1199089.6299999999</v>
      </c>
      <c r="AD9" s="915">
        <v>179081.16999999993</v>
      </c>
      <c r="AE9" s="425">
        <v>0.17556831832551656</v>
      </c>
      <c r="AF9" s="421">
        <v>3.6388021155939893E-2</v>
      </c>
      <c r="AG9" s="421">
        <v>3.6896866400716821E-2</v>
      </c>
      <c r="AH9" s="428">
        <v>319511.56</v>
      </c>
      <c r="AI9" s="429">
        <v>612610.99</v>
      </c>
      <c r="AJ9" s="915">
        <v>293099.43</v>
      </c>
      <c r="AK9" s="425">
        <v>0.91733591736086162</v>
      </c>
      <c r="AL9" s="421">
        <v>1.1398330367620047E-2</v>
      </c>
      <c r="AM9" s="421">
        <v>1.8850488977742951E-2</v>
      </c>
      <c r="AN9" s="428">
        <v>0</v>
      </c>
      <c r="AO9" s="429">
        <v>0</v>
      </c>
      <c r="AP9" s="915">
        <v>0</v>
      </c>
      <c r="AQ9" s="425">
        <v>0</v>
      </c>
      <c r="AR9" s="810">
        <v>0</v>
      </c>
      <c r="AS9" s="810">
        <v>0</v>
      </c>
      <c r="AT9" s="428">
        <v>41825.33</v>
      </c>
      <c r="AU9" s="429">
        <v>43952.49</v>
      </c>
      <c r="AV9" s="915">
        <v>2127.1599999999962</v>
      </c>
      <c r="AW9" s="425">
        <v>5.0858176133935971E-2</v>
      </c>
      <c r="AX9" s="421">
        <v>1.4920866370992331E-3</v>
      </c>
      <c r="AY9" s="421">
        <v>1.352450318087433E-3</v>
      </c>
      <c r="AZ9" s="428">
        <v>17652.7</v>
      </c>
      <c r="BA9" s="429">
        <v>25408.17</v>
      </c>
      <c r="BB9" s="915">
        <v>7755.4699999999975</v>
      </c>
      <c r="BC9" s="425">
        <v>0.43933619219722747</v>
      </c>
      <c r="BD9" s="421">
        <v>6.2974656216033763E-4</v>
      </c>
      <c r="BE9" s="422">
        <v>7.8182800561514424E-4</v>
      </c>
      <c r="BF9" s="429">
        <v>28031435.280000001</v>
      </c>
      <c r="BG9" s="429">
        <v>32498413.739999998</v>
      </c>
      <c r="BH9" s="915">
        <v>4466978.4599999972</v>
      </c>
      <c r="BI9" s="421">
        <v>0.1593560377975764</v>
      </c>
      <c r="BJ9" s="428">
        <v>216.73</v>
      </c>
      <c r="BK9" s="429">
        <v>339.27</v>
      </c>
      <c r="BL9" s="915">
        <v>122.53999999999999</v>
      </c>
      <c r="BM9" s="425">
        <v>0.56540395884279981</v>
      </c>
      <c r="BN9" s="421">
        <v>8.2805647818793015E-6</v>
      </c>
      <c r="BO9" s="422">
        <v>1.1207970750163594E-5</v>
      </c>
      <c r="BP9" s="428">
        <v>15279.75</v>
      </c>
      <c r="BQ9" s="429">
        <v>275.94</v>
      </c>
      <c r="BR9" s="915">
        <v>-15003.81</v>
      </c>
      <c r="BS9" s="425">
        <v>-0.98194080400530115</v>
      </c>
      <c r="BT9" s="421">
        <v>5.8379070606708928E-4</v>
      </c>
      <c r="BU9" s="421">
        <v>9.1158294243527063E-6</v>
      </c>
      <c r="BV9" s="428">
        <v>295000</v>
      </c>
      <c r="BW9" s="429">
        <v>295000</v>
      </c>
      <c r="BX9" s="915">
        <v>0</v>
      </c>
      <c r="BY9" s="425">
        <v>0</v>
      </c>
      <c r="BZ9" s="421">
        <v>1.1271012830039192E-2</v>
      </c>
      <c r="CA9" s="421">
        <v>9.7454869905923332E-3</v>
      </c>
      <c r="CB9" s="428">
        <v>192644.84</v>
      </c>
      <c r="CC9" s="429">
        <v>175517.28</v>
      </c>
      <c r="CD9" s="915">
        <v>-17127.559999999998</v>
      </c>
      <c r="CE9" s="425">
        <v>-8.8907442317167684E-2</v>
      </c>
      <c r="CF9" s="421">
        <v>7.3603473331554144E-3</v>
      </c>
      <c r="CG9" s="421">
        <v>5.7983097249632264E-3</v>
      </c>
      <c r="CH9" s="428">
        <v>100618.18</v>
      </c>
      <c r="CI9" s="429">
        <v>115716.11</v>
      </c>
      <c r="CJ9" s="915">
        <v>15097.930000000008</v>
      </c>
      <c r="CK9" s="425">
        <v>0.15005171033703857</v>
      </c>
      <c r="CL9" s="421">
        <v>3.8443010092040434E-3</v>
      </c>
      <c r="CM9" s="421">
        <v>3.8227452359557673E-3</v>
      </c>
      <c r="CN9" s="428">
        <v>25235031.149999999</v>
      </c>
      <c r="CO9" s="429">
        <v>29327380.43</v>
      </c>
      <c r="CP9" s="915">
        <v>4092349.2800000012</v>
      </c>
      <c r="CQ9" s="425">
        <v>0.16216937699322007</v>
      </c>
      <c r="CR9" s="811">
        <v>0.96415037240030055</v>
      </c>
      <c r="CS9" s="422">
        <v>0.9688461167753124</v>
      </c>
      <c r="CT9" s="428">
        <v>1309.92</v>
      </c>
      <c r="CU9" s="429">
        <v>1471.54</v>
      </c>
      <c r="CV9" s="915">
        <v>161.61999999999989</v>
      </c>
      <c r="CW9" s="425">
        <v>0.12338158055453759</v>
      </c>
      <c r="CX9" s="421">
        <v>5.0047881784152339E-5</v>
      </c>
      <c r="CY9" s="422">
        <v>4.8613131953004204E-5</v>
      </c>
      <c r="CZ9" s="428">
        <v>85156.34</v>
      </c>
      <c r="DA9" s="429">
        <v>87109.34</v>
      </c>
      <c r="DB9" s="915">
        <v>1953</v>
      </c>
      <c r="DC9" s="425">
        <v>2.2934287687798701E-2</v>
      </c>
      <c r="DD9" s="421">
        <v>3.2535532227090836E-3</v>
      </c>
      <c r="DE9" s="422">
        <v>2.8777048804375736E-3</v>
      </c>
      <c r="DF9" s="428">
        <v>248078.58</v>
      </c>
      <c r="DG9" s="429">
        <v>267611.69</v>
      </c>
      <c r="DH9" s="915">
        <v>19533.110000000015</v>
      </c>
      <c r="DI9" s="425">
        <v>7.8737591935587575E-2</v>
      </c>
      <c r="DJ9" s="421">
        <v>9.4782944340267936E-3</v>
      </c>
      <c r="DK9" s="421">
        <v>8.8406991302556887E-3</v>
      </c>
      <c r="DL9" s="428">
        <v>26173335.48</v>
      </c>
      <c r="DM9" s="429">
        <v>30270421.609999999</v>
      </c>
      <c r="DN9" s="915">
        <v>4097086.129999999</v>
      </c>
      <c r="DO9" s="422">
        <v>0.15653664521018851</v>
      </c>
      <c r="DP9" s="428">
        <v>14707.04</v>
      </c>
      <c r="DQ9" s="429">
        <v>14707.04</v>
      </c>
      <c r="DR9" s="915">
        <v>0</v>
      </c>
      <c r="DS9" s="425">
        <v>0</v>
      </c>
      <c r="DT9" s="421">
        <v>7.9150969178297097E-3</v>
      </c>
      <c r="DU9" s="422">
        <v>6.6010287029155713E-3</v>
      </c>
      <c r="DV9" s="429">
        <v>1753629</v>
      </c>
      <c r="DW9" s="429">
        <v>2015021.89</v>
      </c>
      <c r="DX9" s="915">
        <v>261392.8899999999</v>
      </c>
      <c r="DY9" s="425">
        <v>0.14905826146807558</v>
      </c>
      <c r="DZ9" s="421">
        <v>0.94377546351385433</v>
      </c>
      <c r="EA9" s="422">
        <v>0.90441158335689453</v>
      </c>
      <c r="EB9" s="421">
        <v>0</v>
      </c>
      <c r="EC9" s="421">
        <v>0</v>
      </c>
      <c r="ED9" s="915">
        <v>0</v>
      </c>
      <c r="EE9" s="812">
        <v>0</v>
      </c>
      <c r="EF9" s="421">
        <v>0</v>
      </c>
      <c r="EG9" s="421">
        <v>0</v>
      </c>
      <c r="EH9" s="428">
        <v>0</v>
      </c>
      <c r="EI9" s="429">
        <v>0</v>
      </c>
      <c r="EJ9" s="915">
        <v>0</v>
      </c>
      <c r="EK9" s="425">
        <v>0</v>
      </c>
      <c r="EL9" s="421">
        <v>0</v>
      </c>
      <c r="EM9" s="422">
        <v>0</v>
      </c>
      <c r="EN9" s="429">
        <v>-112551.29</v>
      </c>
      <c r="EO9" s="429">
        <v>-70433.52</v>
      </c>
      <c r="EP9" s="915">
        <v>42117.76999999999</v>
      </c>
      <c r="EQ9" s="425">
        <v>0.37420957147625755</v>
      </c>
      <c r="ER9" s="421">
        <v>-6.057332873078184E-2</v>
      </c>
      <c r="ES9" s="422">
        <v>-3.161300215185231E-2</v>
      </c>
      <c r="ET9" s="428">
        <v>-1.67</v>
      </c>
      <c r="EU9" s="429">
        <v>-24.47</v>
      </c>
      <c r="EV9" s="915">
        <v>-22.799999999999997</v>
      </c>
      <c r="EW9" s="425">
        <v>-13.652694610778441</v>
      </c>
      <c r="EX9" s="421">
        <v>-8.9876765499894021E-7</v>
      </c>
      <c r="EY9" s="422">
        <v>-1.0982983140070608E-5</v>
      </c>
      <c r="EZ9" s="428">
        <v>202316.73</v>
      </c>
      <c r="FA9" s="429">
        <v>268721.19</v>
      </c>
      <c r="FB9" s="915">
        <v>66404.459999999992</v>
      </c>
      <c r="FC9" s="425">
        <v>0.32822031079683817</v>
      </c>
      <c r="FD9" s="421">
        <v>0.10888367244859506</v>
      </c>
      <c r="FE9" s="422">
        <v>0.12061137307518228</v>
      </c>
      <c r="FF9" s="428">
        <v>0</v>
      </c>
      <c r="FG9" s="429">
        <v>0</v>
      </c>
      <c r="FH9" s="915">
        <v>0</v>
      </c>
      <c r="FI9" s="425">
        <v>0</v>
      </c>
      <c r="FJ9" s="421">
        <v>0</v>
      </c>
      <c r="FK9" s="422">
        <v>0</v>
      </c>
      <c r="FL9" s="428">
        <v>0</v>
      </c>
      <c r="FM9" s="429">
        <v>0</v>
      </c>
      <c r="FN9" s="915">
        <v>0</v>
      </c>
      <c r="FO9" s="425">
        <v>0</v>
      </c>
      <c r="FP9" s="421">
        <v>0</v>
      </c>
      <c r="FQ9" s="422">
        <v>0</v>
      </c>
      <c r="FR9" s="428">
        <v>202315.06</v>
      </c>
      <c r="FS9" s="429">
        <v>268696.71000000002</v>
      </c>
      <c r="FT9" s="915">
        <v>66381.650000000023</v>
      </c>
      <c r="FU9" s="425">
        <v>0.32811027513226165</v>
      </c>
      <c r="FV9" s="421">
        <v>0.10888277368094006</v>
      </c>
      <c r="FW9" s="422">
        <v>0.12060038560369603</v>
      </c>
      <c r="FX9" s="429">
        <v>0</v>
      </c>
      <c r="FY9" s="429">
        <v>0</v>
      </c>
      <c r="FZ9" s="915">
        <v>0</v>
      </c>
      <c r="GA9" s="421">
        <v>0</v>
      </c>
      <c r="GB9" s="811">
        <v>0</v>
      </c>
      <c r="GC9" s="422">
        <v>0</v>
      </c>
      <c r="GD9" s="429">
        <v>0</v>
      </c>
      <c r="GE9" s="429">
        <v>0</v>
      </c>
      <c r="GF9" s="915">
        <v>0</v>
      </c>
      <c r="GG9" s="421">
        <v>0</v>
      </c>
      <c r="GH9" s="811">
        <v>0</v>
      </c>
      <c r="GI9" s="422">
        <v>0</v>
      </c>
      <c r="GJ9" s="428">
        <v>1858099.8</v>
      </c>
      <c r="GK9" s="429">
        <v>2227992.13</v>
      </c>
      <c r="GL9" s="915">
        <v>369892.32999999984</v>
      </c>
      <c r="GM9" s="422">
        <v>0.19907021678814013</v>
      </c>
      <c r="GO9" s="835">
        <v>0</v>
      </c>
      <c r="GP9" s="835">
        <v>0</v>
      </c>
    </row>
    <row r="10" spans="1:198" s="759" customFormat="1" ht="17.25" customHeight="1">
      <c r="A10" s="758" t="s">
        <v>341</v>
      </c>
      <c r="B10" s="428">
        <v>343088.17</v>
      </c>
      <c r="C10" s="429">
        <v>484522.89</v>
      </c>
      <c r="D10" s="915">
        <v>141434.72000000003</v>
      </c>
      <c r="E10" s="425">
        <v>0.41224015389396851</v>
      </c>
      <c r="F10" s="421">
        <v>2.0826709298834328E-2</v>
      </c>
      <c r="G10" s="421">
        <v>2.6366303225698738E-2</v>
      </c>
      <c r="H10" s="428">
        <v>0</v>
      </c>
      <c r="I10" s="429">
        <v>0</v>
      </c>
      <c r="J10" s="915">
        <v>0</v>
      </c>
      <c r="K10" s="425">
        <v>0</v>
      </c>
      <c r="L10" s="810">
        <v>0</v>
      </c>
      <c r="M10" s="810">
        <v>0</v>
      </c>
      <c r="N10" s="428">
        <v>13990983.939999999</v>
      </c>
      <c r="O10" s="429">
        <v>15727099.810000001</v>
      </c>
      <c r="P10" s="915">
        <v>1736115.870000001</v>
      </c>
      <c r="Q10" s="425">
        <v>0.12408818975457998</v>
      </c>
      <c r="R10" s="811">
        <v>0.84930400055192734</v>
      </c>
      <c r="S10" s="425">
        <v>0.85582227591206061</v>
      </c>
      <c r="T10" s="421">
        <v>1.0950771835486059</v>
      </c>
      <c r="U10" s="422">
        <v>1.1089428607451737</v>
      </c>
      <c r="V10" s="428">
        <v>2250.4499999999998</v>
      </c>
      <c r="W10" s="429">
        <v>2260.5300000000002</v>
      </c>
      <c r="X10" s="915">
        <v>10.080000000000382</v>
      </c>
      <c r="Y10" s="425">
        <v>4.4791041791643373E-3</v>
      </c>
      <c r="Z10" s="421">
        <v>1.3661056264796805E-4</v>
      </c>
      <c r="AA10" s="421">
        <v>1.2301135954751027E-4</v>
      </c>
      <c r="AB10" s="428">
        <v>1409807.49</v>
      </c>
      <c r="AC10" s="429">
        <v>1518102.21</v>
      </c>
      <c r="AD10" s="915">
        <v>108294.71999999997</v>
      </c>
      <c r="AE10" s="425">
        <v>7.6815253691126281E-2</v>
      </c>
      <c r="AF10" s="421">
        <v>8.5580481430033814E-2</v>
      </c>
      <c r="AG10" s="421">
        <v>8.2610634136321984E-2</v>
      </c>
      <c r="AH10" s="428">
        <v>207799.09</v>
      </c>
      <c r="AI10" s="429">
        <v>144916.45000000001</v>
      </c>
      <c r="AJ10" s="915">
        <v>-62882.639999999985</v>
      </c>
      <c r="AK10" s="425">
        <v>-0.30261268227882993</v>
      </c>
      <c r="AL10" s="421">
        <v>1.2614166323462309E-2</v>
      </c>
      <c r="AM10" s="421">
        <v>7.8859247766226489E-3</v>
      </c>
      <c r="AN10" s="428">
        <v>2215.62</v>
      </c>
      <c r="AO10" s="429">
        <v>0</v>
      </c>
      <c r="AP10" s="915">
        <v>-2215.62</v>
      </c>
      <c r="AQ10" s="425">
        <v>-1</v>
      </c>
      <c r="AR10" s="810">
        <v>1.3449625399990711E-4</v>
      </c>
      <c r="AS10" s="810">
        <v>0</v>
      </c>
      <c r="AT10" s="428">
        <v>344169.13</v>
      </c>
      <c r="AU10" s="429">
        <v>326317.06</v>
      </c>
      <c r="AV10" s="915">
        <v>-17852.070000000007</v>
      </c>
      <c r="AW10" s="425">
        <v>-5.1870050053588496E-2</v>
      </c>
      <c r="AX10" s="421">
        <v>2.0892327532432031E-2</v>
      </c>
      <c r="AY10" s="421">
        <v>1.7757209678326089E-2</v>
      </c>
      <c r="AZ10" s="428">
        <v>173156.06</v>
      </c>
      <c r="BA10" s="429">
        <v>173376.58</v>
      </c>
      <c r="BB10" s="915">
        <v>220.51999999998952</v>
      </c>
      <c r="BC10" s="425">
        <v>1.273533250872014E-3</v>
      </c>
      <c r="BD10" s="421">
        <v>1.0511207439625549E-2</v>
      </c>
      <c r="BE10" s="422">
        <v>9.4346409114223987E-3</v>
      </c>
      <c r="BF10" s="429">
        <v>16473469.960000001</v>
      </c>
      <c r="BG10" s="429">
        <v>18376595.530000001</v>
      </c>
      <c r="BH10" s="915">
        <v>1903125.5700000003</v>
      </c>
      <c r="BI10" s="421">
        <v>0.11552669684171386</v>
      </c>
      <c r="BJ10" s="428">
        <v>89738.27</v>
      </c>
      <c r="BK10" s="429">
        <v>84313.87</v>
      </c>
      <c r="BL10" s="915">
        <v>-5424.4000000000087</v>
      </c>
      <c r="BM10" s="425">
        <v>-6.044689740508713E-2</v>
      </c>
      <c r="BN10" s="421">
        <v>6.5010657871169908E-3</v>
      </c>
      <c r="BO10" s="422">
        <v>5.4587467774105921E-3</v>
      </c>
      <c r="BP10" s="428">
        <v>12663.12</v>
      </c>
      <c r="BQ10" s="429">
        <v>10947.13</v>
      </c>
      <c r="BR10" s="915">
        <v>-1715.9900000000016</v>
      </c>
      <c r="BS10" s="425">
        <v>-0.13551083777141823</v>
      </c>
      <c r="BT10" s="421">
        <v>9.1737645700275825E-4</v>
      </c>
      <c r="BU10" s="421">
        <v>7.0875184129722446E-4</v>
      </c>
      <c r="BV10" s="428">
        <v>0</v>
      </c>
      <c r="BW10" s="429">
        <v>0</v>
      </c>
      <c r="BX10" s="915">
        <v>0</v>
      </c>
      <c r="BY10" s="425">
        <v>0</v>
      </c>
      <c r="BZ10" s="421">
        <v>0</v>
      </c>
      <c r="CA10" s="421">
        <v>0</v>
      </c>
      <c r="CB10" s="428">
        <v>294364.05</v>
      </c>
      <c r="CC10" s="429">
        <v>313262.40000000002</v>
      </c>
      <c r="CD10" s="915">
        <v>18898.350000000035</v>
      </c>
      <c r="CE10" s="425">
        <v>6.4200604659434585E-2</v>
      </c>
      <c r="CF10" s="421">
        <v>2.1325127556082762E-2</v>
      </c>
      <c r="CG10" s="421">
        <v>2.0281599177975205E-2</v>
      </c>
      <c r="CH10" s="428">
        <v>353497.76</v>
      </c>
      <c r="CI10" s="429">
        <v>551452.30000000005</v>
      </c>
      <c r="CJ10" s="915">
        <v>197954.54000000004</v>
      </c>
      <c r="CK10" s="425">
        <v>0.55998810289490952</v>
      </c>
      <c r="CL10" s="421">
        <v>2.560905390039827E-2</v>
      </c>
      <c r="CM10" s="421">
        <v>3.5702767119106971E-2</v>
      </c>
      <c r="CN10" s="428">
        <v>12776253.720000001</v>
      </c>
      <c r="CO10" s="429">
        <v>14182065.07</v>
      </c>
      <c r="CP10" s="915">
        <v>1405811.3499999996</v>
      </c>
      <c r="CQ10" s="425">
        <v>0.11003314279829436</v>
      </c>
      <c r="CR10" s="811">
        <v>0.92557240012113207</v>
      </c>
      <c r="CS10" s="422">
        <v>0.91819177553930131</v>
      </c>
      <c r="CT10" s="428">
        <v>139462.81</v>
      </c>
      <c r="CU10" s="429">
        <v>145350.75</v>
      </c>
      <c r="CV10" s="915">
        <v>5887.9400000000023</v>
      </c>
      <c r="CW10" s="425">
        <v>4.2218710493500039E-2</v>
      </c>
      <c r="CX10" s="421">
        <v>1.0103347241552542E-2</v>
      </c>
      <c r="CY10" s="422">
        <v>9.4104675560108039E-3</v>
      </c>
      <c r="CZ10" s="428">
        <v>81702.67</v>
      </c>
      <c r="DA10" s="429">
        <v>103679.63</v>
      </c>
      <c r="DB10" s="915">
        <v>21976.960000000006</v>
      </c>
      <c r="DC10" s="425">
        <v>0.26898704779170629</v>
      </c>
      <c r="DD10" s="421">
        <v>5.9189288210382222E-3</v>
      </c>
      <c r="DE10" s="422">
        <v>6.7125473678959656E-3</v>
      </c>
      <c r="DF10" s="428">
        <v>55941.96</v>
      </c>
      <c r="DG10" s="429">
        <v>54574.78</v>
      </c>
      <c r="DH10" s="915">
        <v>-1367.1800000000003</v>
      </c>
      <c r="DI10" s="425">
        <v>-2.4439258116805352E-2</v>
      </c>
      <c r="DJ10" s="421">
        <v>4.0527008401239203E-3</v>
      </c>
      <c r="DK10" s="421">
        <v>3.5333439735703276E-3</v>
      </c>
      <c r="DL10" s="428">
        <v>13803624.35</v>
      </c>
      <c r="DM10" s="429">
        <v>15445645.939999999</v>
      </c>
      <c r="DN10" s="915">
        <v>1642021.5899999999</v>
      </c>
      <c r="DO10" s="422">
        <v>0.11895582988680795</v>
      </c>
      <c r="DP10" s="428">
        <v>46161.14</v>
      </c>
      <c r="DQ10" s="429">
        <v>46161.14</v>
      </c>
      <c r="DR10" s="915">
        <v>0</v>
      </c>
      <c r="DS10" s="425">
        <v>0</v>
      </c>
      <c r="DT10" s="421">
        <v>1.7289816245217266E-2</v>
      </c>
      <c r="DU10" s="422">
        <v>1.574955093052436E-2</v>
      </c>
      <c r="DV10" s="429">
        <v>1601398.35</v>
      </c>
      <c r="DW10" s="429">
        <v>1818254.18</v>
      </c>
      <c r="DX10" s="915">
        <v>216855.82999999984</v>
      </c>
      <c r="DY10" s="425">
        <v>0.13541654392237873</v>
      </c>
      <c r="DZ10" s="421">
        <v>0.59980934627901583</v>
      </c>
      <c r="EA10" s="422">
        <v>0.62036350949194075</v>
      </c>
      <c r="EB10" s="421">
        <v>0</v>
      </c>
      <c r="EC10" s="421">
        <v>0</v>
      </c>
      <c r="ED10" s="915">
        <v>0</v>
      </c>
      <c r="EE10" s="425">
        <v>0</v>
      </c>
      <c r="EF10" s="421">
        <v>0</v>
      </c>
      <c r="EG10" s="421">
        <v>0</v>
      </c>
      <c r="EH10" s="428">
        <v>0</v>
      </c>
      <c r="EI10" s="429">
        <v>0</v>
      </c>
      <c r="EJ10" s="915">
        <v>0</v>
      </c>
      <c r="EK10" s="425">
        <v>0</v>
      </c>
      <c r="EL10" s="421">
        <v>0</v>
      </c>
      <c r="EM10" s="422">
        <v>0</v>
      </c>
      <c r="EN10" s="429">
        <v>5311.95</v>
      </c>
      <c r="EO10" s="429">
        <v>5686.03</v>
      </c>
      <c r="EP10" s="915">
        <v>374.07999999999993</v>
      </c>
      <c r="EQ10" s="425">
        <v>7.04223496079594E-2</v>
      </c>
      <c r="ER10" s="421">
        <v>1.9896094291384889E-3</v>
      </c>
      <c r="ES10" s="422">
        <v>1.9399958293380411E-3</v>
      </c>
      <c r="ET10" s="428">
        <v>727506.6</v>
      </c>
      <c r="EU10" s="429">
        <v>693264.71</v>
      </c>
      <c r="EV10" s="915">
        <v>-34241.890000000014</v>
      </c>
      <c r="EW10" s="425">
        <v>-4.7067463030575962E-2</v>
      </c>
      <c r="EX10" s="421">
        <v>0.27249013848407511</v>
      </c>
      <c r="EY10" s="422">
        <v>0.2365324569211289</v>
      </c>
      <c r="EZ10" s="428">
        <v>372617.3</v>
      </c>
      <c r="FA10" s="429">
        <v>453350.67</v>
      </c>
      <c r="FB10" s="915">
        <v>80733.37</v>
      </c>
      <c r="FC10" s="425">
        <v>0.21666565132644136</v>
      </c>
      <c r="FD10" s="421">
        <v>0.13956511140732217</v>
      </c>
      <c r="FE10" s="422">
        <v>0.15467706097709766</v>
      </c>
      <c r="FF10" s="428">
        <v>0</v>
      </c>
      <c r="FG10" s="429">
        <v>0</v>
      </c>
      <c r="FH10" s="915">
        <v>0</v>
      </c>
      <c r="FI10" s="425">
        <v>0</v>
      </c>
      <c r="FJ10" s="421">
        <v>0</v>
      </c>
      <c r="FK10" s="422">
        <v>0</v>
      </c>
      <c r="FL10" s="428">
        <v>-83149.73</v>
      </c>
      <c r="FM10" s="429">
        <v>-85767.14</v>
      </c>
      <c r="FN10" s="915">
        <v>-2617.4100000000035</v>
      </c>
      <c r="FO10" s="425">
        <v>-3.147827419283266E-2</v>
      </c>
      <c r="FP10" s="421">
        <v>-3.114402184476877E-2</v>
      </c>
      <c r="FQ10" s="422">
        <v>-2.9262577561893249E-2</v>
      </c>
      <c r="FR10" s="428">
        <v>1016974.17</v>
      </c>
      <c r="FS10" s="429">
        <v>1060848.24</v>
      </c>
      <c r="FT10" s="915">
        <v>43874.069999999949</v>
      </c>
      <c r="FU10" s="425">
        <v>4.3141774190783966E-2</v>
      </c>
      <c r="FV10" s="421">
        <v>0.38091122804662852</v>
      </c>
      <c r="FW10" s="422">
        <v>0.36194694033633329</v>
      </c>
      <c r="FX10" s="429">
        <v>0</v>
      </c>
      <c r="FY10" s="429">
        <v>0</v>
      </c>
      <c r="FZ10" s="915">
        <v>0</v>
      </c>
      <c r="GA10" s="421">
        <v>0</v>
      </c>
      <c r="GB10" s="811">
        <v>0</v>
      </c>
      <c r="GC10" s="422">
        <v>0</v>
      </c>
      <c r="GD10" s="429">
        <v>0</v>
      </c>
      <c r="GE10" s="429">
        <v>0</v>
      </c>
      <c r="GF10" s="915">
        <v>0</v>
      </c>
      <c r="GG10" s="421">
        <v>0</v>
      </c>
      <c r="GH10" s="811">
        <v>0</v>
      </c>
      <c r="GI10" s="422">
        <v>0</v>
      </c>
      <c r="GJ10" s="428">
        <v>2669845.61</v>
      </c>
      <c r="GK10" s="429">
        <v>2930949.6</v>
      </c>
      <c r="GL10" s="915">
        <v>261103.99000000022</v>
      </c>
      <c r="GM10" s="422">
        <v>9.7797411588904662E-2</v>
      </c>
      <c r="GO10" s="835">
        <v>-9.9999998928979039E-3</v>
      </c>
      <c r="GP10" s="835">
        <v>0</v>
      </c>
    </row>
    <row r="11" spans="1:198" s="759" customFormat="1" ht="17.25" customHeight="1">
      <c r="A11" s="758" t="s">
        <v>499</v>
      </c>
      <c r="B11" s="428">
        <v>140749.84</v>
      </c>
      <c r="C11" s="429">
        <v>90353.53</v>
      </c>
      <c r="D11" s="915">
        <v>-50396.31</v>
      </c>
      <c r="E11" s="425">
        <v>-0.35805589548094691</v>
      </c>
      <c r="F11" s="421">
        <v>8.5241574278382224E-3</v>
      </c>
      <c r="G11" s="421">
        <v>5.0633958939864379E-3</v>
      </c>
      <c r="H11" s="428">
        <v>93473.11</v>
      </c>
      <c r="I11" s="429">
        <v>52258.04</v>
      </c>
      <c r="J11" s="915">
        <v>-41215.07</v>
      </c>
      <c r="K11" s="425">
        <v>-0.44092969625168138</v>
      </c>
      <c r="L11" s="810">
        <v>5.6609620651052912E-3</v>
      </c>
      <c r="M11" s="810">
        <v>2.9285313497300993E-3</v>
      </c>
      <c r="N11" s="428">
        <v>13521211.869999999</v>
      </c>
      <c r="O11" s="429">
        <v>14437341.59</v>
      </c>
      <c r="P11" s="915">
        <v>916129.72000000067</v>
      </c>
      <c r="Q11" s="425">
        <v>6.7755000720952446E-2</v>
      </c>
      <c r="R11" s="811">
        <v>0.81887793687747601</v>
      </c>
      <c r="S11" s="425">
        <v>0.80906607773803219</v>
      </c>
      <c r="T11" s="421">
        <v>1.4255812009599078</v>
      </c>
      <c r="U11" s="422">
        <v>1.3249525497968564</v>
      </c>
      <c r="V11" s="428">
        <v>0</v>
      </c>
      <c r="W11" s="429">
        <v>0</v>
      </c>
      <c r="X11" s="915">
        <v>0</v>
      </c>
      <c r="Y11" s="425">
        <v>0</v>
      </c>
      <c r="Z11" s="421">
        <v>0</v>
      </c>
      <c r="AA11" s="421">
        <v>0</v>
      </c>
      <c r="AB11" s="428">
        <v>2489268.1800000002</v>
      </c>
      <c r="AC11" s="429">
        <v>2973133.02</v>
      </c>
      <c r="AD11" s="915">
        <v>483864.83999999985</v>
      </c>
      <c r="AE11" s="425">
        <v>0.19438035800546</v>
      </c>
      <c r="AF11" s="421">
        <v>0.15075622001721875</v>
      </c>
      <c r="AG11" s="421">
        <v>0.16661385034700357</v>
      </c>
      <c r="AH11" s="428">
        <v>196711.82</v>
      </c>
      <c r="AI11" s="429">
        <v>227992.09</v>
      </c>
      <c r="AJ11" s="915">
        <v>31280.26999999999</v>
      </c>
      <c r="AK11" s="425">
        <v>0.15901571140971593</v>
      </c>
      <c r="AL11" s="421">
        <v>1.1913352950145987E-2</v>
      </c>
      <c r="AM11" s="421">
        <v>1.2776636533928297E-2</v>
      </c>
      <c r="AN11" s="428">
        <v>0</v>
      </c>
      <c r="AO11" s="429">
        <v>299.23</v>
      </c>
      <c r="AP11" s="915">
        <v>299.23</v>
      </c>
      <c r="AQ11" s="425" t="s">
        <v>520</v>
      </c>
      <c r="AR11" s="810">
        <v>0</v>
      </c>
      <c r="AS11" s="810">
        <v>1.6768796452751342E-5</v>
      </c>
      <c r="AT11" s="428">
        <v>34198.080000000002</v>
      </c>
      <c r="AU11" s="429">
        <v>30861.83</v>
      </c>
      <c r="AV11" s="915">
        <v>-3336.25</v>
      </c>
      <c r="AW11" s="425">
        <v>-9.7556646455005655E-2</v>
      </c>
      <c r="AX11" s="421">
        <v>2.0711200641493148E-3</v>
      </c>
      <c r="AY11" s="421">
        <v>1.7294915129813684E-3</v>
      </c>
      <c r="AZ11" s="428">
        <v>36264.22</v>
      </c>
      <c r="BA11" s="429">
        <v>32213.65</v>
      </c>
      <c r="BB11" s="915">
        <v>-4050.5699999999997</v>
      </c>
      <c r="BC11" s="425">
        <v>-0.11169604640607186</v>
      </c>
      <c r="BD11" s="421">
        <v>2.1962505980664664E-3</v>
      </c>
      <c r="BE11" s="422">
        <v>1.8052472674871276E-3</v>
      </c>
      <c r="BF11" s="429">
        <v>16511877.119999999</v>
      </c>
      <c r="BG11" s="429">
        <v>17844452.989999998</v>
      </c>
      <c r="BH11" s="915">
        <v>1332575.8699999992</v>
      </c>
      <c r="BI11" s="421">
        <v>8.0704081087541388E-2</v>
      </c>
      <c r="BJ11" s="428">
        <v>1249957.03</v>
      </c>
      <c r="BK11" s="429">
        <v>1151236.3700000001</v>
      </c>
      <c r="BL11" s="915">
        <v>-98720.659999999916</v>
      </c>
      <c r="BM11" s="425">
        <v>-7.8979242990456971E-2</v>
      </c>
      <c r="BN11" s="421">
        <v>9.2563275931391673E-2</v>
      </c>
      <c r="BO11" s="422">
        <v>7.7326139972663535E-2</v>
      </c>
      <c r="BP11" s="428">
        <v>92973.64</v>
      </c>
      <c r="BQ11" s="429">
        <v>150113</v>
      </c>
      <c r="BR11" s="915">
        <v>57139.360000000001</v>
      </c>
      <c r="BS11" s="425">
        <v>0.6145759163565071</v>
      </c>
      <c r="BT11" s="421">
        <v>6.8849924334325905E-3</v>
      </c>
      <c r="BU11" s="421">
        <v>1.0082776354361042E-2</v>
      </c>
      <c r="BV11" s="428">
        <v>631411.56999999995</v>
      </c>
      <c r="BW11" s="429">
        <v>490942.23</v>
      </c>
      <c r="BX11" s="915">
        <v>-140469.33999999997</v>
      </c>
      <c r="BY11" s="425">
        <v>-0.22246874570258504</v>
      </c>
      <c r="BZ11" s="421">
        <v>4.675802605805035E-2</v>
      </c>
      <c r="CA11" s="421">
        <v>3.2975563129117931E-2</v>
      </c>
      <c r="CB11" s="428">
        <v>1268075.19</v>
      </c>
      <c r="CC11" s="429">
        <v>1548492.49</v>
      </c>
      <c r="CD11" s="915">
        <v>280417.30000000005</v>
      </c>
      <c r="CE11" s="425">
        <v>0.22113617726406276</v>
      </c>
      <c r="CF11" s="421">
        <v>9.3904983048674812E-2</v>
      </c>
      <c r="CG11" s="421">
        <v>0.1040090029716124</v>
      </c>
      <c r="CH11" s="428">
        <v>640179.07999999996</v>
      </c>
      <c r="CI11" s="429">
        <v>499121.06</v>
      </c>
      <c r="CJ11" s="915">
        <v>-141058.01999999996</v>
      </c>
      <c r="CK11" s="425">
        <v>-0.22034150194348739</v>
      </c>
      <c r="CL11" s="421">
        <v>4.7407287934965618E-2</v>
      </c>
      <c r="CM11" s="421">
        <v>3.3524918039954027E-2</v>
      </c>
      <c r="CN11" s="428">
        <v>9484701.3000000007</v>
      </c>
      <c r="CO11" s="429">
        <v>10896497.08</v>
      </c>
      <c r="CP11" s="915">
        <v>1411795.7799999993</v>
      </c>
      <c r="CQ11" s="425">
        <v>0.14884978823740072</v>
      </c>
      <c r="CR11" s="811">
        <v>0.70237216359247912</v>
      </c>
      <c r="CS11" s="422">
        <v>0.73189492651261479</v>
      </c>
      <c r="CT11" s="428">
        <v>57220.38</v>
      </c>
      <c r="CU11" s="429">
        <v>61502.46</v>
      </c>
      <c r="CV11" s="915">
        <v>4282.0800000000017</v>
      </c>
      <c r="CW11" s="425">
        <v>7.4834875266469772E-2</v>
      </c>
      <c r="CX11" s="421">
        <v>4.2373503214259171E-3</v>
      </c>
      <c r="CY11" s="422">
        <v>4.1309916491112418E-3</v>
      </c>
      <c r="CZ11" s="428">
        <v>49823.32</v>
      </c>
      <c r="DA11" s="429">
        <v>56931.32</v>
      </c>
      <c r="DB11" s="915">
        <v>7108</v>
      </c>
      <c r="DC11" s="425">
        <v>0.14266411792710723</v>
      </c>
      <c r="DD11" s="421">
        <v>3.6895746063990895E-3</v>
      </c>
      <c r="DE11" s="422">
        <v>3.82395773263183E-3</v>
      </c>
      <c r="DF11" s="428">
        <v>29469.98</v>
      </c>
      <c r="DG11" s="429">
        <v>33226.04</v>
      </c>
      <c r="DH11" s="915">
        <v>3756.0600000000013</v>
      </c>
      <c r="DI11" s="425">
        <v>0.12745376820751156</v>
      </c>
      <c r="DJ11" s="421">
        <v>2.1823453326492302E-3</v>
      </c>
      <c r="DK11" s="421">
        <v>2.2317236379331183E-3</v>
      </c>
      <c r="DL11" s="428">
        <v>13503811.5</v>
      </c>
      <c r="DM11" s="429">
        <v>14888062.050000001</v>
      </c>
      <c r="DN11" s="915">
        <v>1384250.5500000007</v>
      </c>
      <c r="DO11" s="422">
        <v>0.10250813631395853</v>
      </c>
      <c r="DP11" s="428">
        <v>33068.33</v>
      </c>
      <c r="DQ11" s="429">
        <v>33068.33</v>
      </c>
      <c r="DR11" s="915">
        <v>0</v>
      </c>
      <c r="DS11" s="425">
        <v>0</v>
      </c>
      <c r="DT11" s="421">
        <v>1.0993220952407281E-2</v>
      </c>
      <c r="DU11" s="422">
        <v>1.1185371174219605E-2</v>
      </c>
      <c r="DV11" s="429">
        <v>2612502.19</v>
      </c>
      <c r="DW11" s="429">
        <v>3024729.9</v>
      </c>
      <c r="DX11" s="915">
        <v>412227.70999999996</v>
      </c>
      <c r="DY11" s="425">
        <v>0.15779037873265858</v>
      </c>
      <c r="DZ11" s="421">
        <v>0.86849906884677597</v>
      </c>
      <c r="EA11" s="422">
        <v>1.0231156708929705</v>
      </c>
      <c r="EB11" s="421">
        <v>0</v>
      </c>
      <c r="EC11" s="421">
        <v>0</v>
      </c>
      <c r="ED11" s="915">
        <v>0</v>
      </c>
      <c r="EE11" s="425">
        <v>0</v>
      </c>
      <c r="EF11" s="421">
        <v>0</v>
      </c>
      <c r="EG11" s="421">
        <v>0</v>
      </c>
      <c r="EH11" s="428">
        <v>0</v>
      </c>
      <c r="EI11" s="429">
        <v>0</v>
      </c>
      <c r="EJ11" s="915">
        <v>0</v>
      </c>
      <c r="EK11" s="425">
        <v>0</v>
      </c>
      <c r="EL11" s="421">
        <v>0</v>
      </c>
      <c r="EM11" s="422">
        <v>0</v>
      </c>
      <c r="EN11" s="429">
        <v>28722.74</v>
      </c>
      <c r="EO11" s="429">
        <v>-430035.59</v>
      </c>
      <c r="EP11" s="915">
        <v>-458758.33</v>
      </c>
      <c r="EQ11" s="425">
        <v>-15.97195566996742</v>
      </c>
      <c r="ER11" s="421">
        <v>9.5485749409948053E-3</v>
      </c>
      <c r="ES11" s="422">
        <v>-0.14545964952794777</v>
      </c>
      <c r="ET11" s="428">
        <v>63933.04</v>
      </c>
      <c r="EU11" s="429">
        <v>80861.210000000006</v>
      </c>
      <c r="EV11" s="915">
        <v>16928.170000000006</v>
      </c>
      <c r="EW11" s="425">
        <v>0.26477968199228452</v>
      </c>
      <c r="EX11" s="421">
        <v>2.1253871449785727E-2</v>
      </c>
      <c r="EY11" s="422">
        <v>2.7351325193818922E-2</v>
      </c>
      <c r="EZ11" s="428">
        <v>269839.32</v>
      </c>
      <c r="FA11" s="429">
        <v>247767.1</v>
      </c>
      <c r="FB11" s="915">
        <v>-22072.22</v>
      </c>
      <c r="FC11" s="425">
        <v>-8.1797641648370598E-2</v>
      </c>
      <c r="FD11" s="421">
        <v>8.970526381003617E-2</v>
      </c>
      <c r="FE11" s="422">
        <v>8.3807285649441204E-2</v>
      </c>
      <c r="FF11" s="428">
        <v>0</v>
      </c>
      <c r="FG11" s="429">
        <v>0</v>
      </c>
      <c r="FH11" s="915">
        <v>0</v>
      </c>
      <c r="FI11" s="425">
        <v>0</v>
      </c>
      <c r="FJ11" s="421">
        <v>0</v>
      </c>
      <c r="FK11" s="422">
        <v>0</v>
      </c>
      <c r="FL11" s="428">
        <v>0</v>
      </c>
      <c r="FM11" s="429">
        <v>0</v>
      </c>
      <c r="FN11" s="915">
        <v>0</v>
      </c>
      <c r="FO11" s="425">
        <v>0</v>
      </c>
      <c r="FP11" s="421">
        <v>0</v>
      </c>
      <c r="FQ11" s="422">
        <v>0</v>
      </c>
      <c r="FR11" s="428">
        <v>333772.34999999998</v>
      </c>
      <c r="FS11" s="429">
        <v>328628.3</v>
      </c>
      <c r="FT11" s="915">
        <v>-5144.0499999999884</v>
      </c>
      <c r="FU11" s="425">
        <v>-1.5411851820559697E-2</v>
      </c>
      <c r="FV11" s="421">
        <v>0.11095913193542632</v>
      </c>
      <c r="FW11" s="422">
        <v>0.11115860746075754</v>
      </c>
      <c r="FX11" s="429">
        <v>0</v>
      </c>
      <c r="FY11" s="429">
        <v>0</v>
      </c>
      <c r="FZ11" s="915">
        <v>0</v>
      </c>
      <c r="GA11" s="421">
        <v>0</v>
      </c>
      <c r="GB11" s="811">
        <v>0</v>
      </c>
      <c r="GC11" s="422">
        <v>0</v>
      </c>
      <c r="GD11" s="429">
        <v>0</v>
      </c>
      <c r="GE11" s="429">
        <v>0</v>
      </c>
      <c r="GF11" s="915">
        <v>0</v>
      </c>
      <c r="GG11" s="421">
        <v>0</v>
      </c>
      <c r="GH11" s="811">
        <v>0</v>
      </c>
      <c r="GI11" s="422">
        <v>0</v>
      </c>
      <c r="GJ11" s="428">
        <v>3008065.62</v>
      </c>
      <c r="GK11" s="429">
        <v>2956390.94</v>
      </c>
      <c r="GL11" s="915">
        <v>-51674.680000000168</v>
      </c>
      <c r="GM11" s="422">
        <v>-1.7178707690559014E-2</v>
      </c>
      <c r="GO11" s="835">
        <v>0</v>
      </c>
      <c r="GP11" s="835">
        <v>0</v>
      </c>
    </row>
    <row r="12" spans="1:198" s="759" customFormat="1" ht="17.25" customHeight="1">
      <c r="A12" s="758" t="s">
        <v>495</v>
      </c>
      <c r="B12" s="428">
        <v>353946.92</v>
      </c>
      <c r="C12" s="429">
        <v>690758</v>
      </c>
      <c r="D12" s="915">
        <v>336811.08</v>
      </c>
      <c r="E12" s="425">
        <v>0.95158641301356717</v>
      </c>
      <c r="F12" s="421">
        <v>3.2545304865424091E-2</v>
      </c>
      <c r="G12" s="421">
        <v>4.6072256279309678E-2</v>
      </c>
      <c r="H12" s="428">
        <v>0</v>
      </c>
      <c r="I12" s="429">
        <v>0</v>
      </c>
      <c r="J12" s="915">
        <v>0</v>
      </c>
      <c r="K12" s="425">
        <v>0</v>
      </c>
      <c r="L12" s="810">
        <v>0</v>
      </c>
      <c r="M12" s="810">
        <v>0</v>
      </c>
      <c r="N12" s="428">
        <v>10216826.289999999</v>
      </c>
      <c r="O12" s="429">
        <v>13807269.08</v>
      </c>
      <c r="P12" s="915">
        <v>3590442.790000001</v>
      </c>
      <c r="Q12" s="425">
        <v>0.35142447254038622</v>
      </c>
      <c r="R12" s="811">
        <v>0.93943387433666536</v>
      </c>
      <c r="S12" s="425">
        <v>0.92091881609934068</v>
      </c>
      <c r="T12" s="421">
        <v>1.0330623249746334</v>
      </c>
      <c r="U12" s="422">
        <v>1.003464099582793</v>
      </c>
      <c r="V12" s="428">
        <v>0</v>
      </c>
      <c r="W12" s="429">
        <v>0</v>
      </c>
      <c r="X12" s="915">
        <v>0</v>
      </c>
      <c r="Y12" s="425">
        <v>0</v>
      </c>
      <c r="Z12" s="421">
        <v>0</v>
      </c>
      <c r="AA12" s="421">
        <v>0</v>
      </c>
      <c r="AB12" s="428">
        <v>147155.04</v>
      </c>
      <c r="AC12" s="429">
        <v>160316.19</v>
      </c>
      <c r="AD12" s="915">
        <v>13161.149999999994</v>
      </c>
      <c r="AE12" s="425">
        <v>8.9437303676448962E-2</v>
      </c>
      <c r="AF12" s="421">
        <v>1.3530858353799708E-2</v>
      </c>
      <c r="AG12" s="421">
        <v>1.0692787620849131E-2</v>
      </c>
      <c r="AH12" s="428">
        <v>153406.29</v>
      </c>
      <c r="AI12" s="429">
        <v>330932.40000000002</v>
      </c>
      <c r="AJ12" s="915">
        <v>177526.11000000002</v>
      </c>
      <c r="AK12" s="425">
        <v>1.1572283639738632</v>
      </c>
      <c r="AL12" s="421">
        <v>1.410565877031409E-2</v>
      </c>
      <c r="AM12" s="421">
        <v>2.2072567156554139E-2</v>
      </c>
      <c r="AN12" s="428">
        <v>0</v>
      </c>
      <c r="AO12" s="429">
        <v>0</v>
      </c>
      <c r="AP12" s="915">
        <v>0</v>
      </c>
      <c r="AQ12" s="425">
        <v>0</v>
      </c>
      <c r="AR12" s="810">
        <v>0</v>
      </c>
      <c r="AS12" s="810">
        <v>0</v>
      </c>
      <c r="AT12" s="428">
        <v>1840.98</v>
      </c>
      <c r="AU12" s="429">
        <v>1674.12</v>
      </c>
      <c r="AV12" s="915">
        <v>-166.86000000000013</v>
      </c>
      <c r="AW12" s="425">
        <v>-9.0636508815956793E-2</v>
      </c>
      <c r="AX12" s="421">
        <v>1.6927751582397849E-4</v>
      </c>
      <c r="AY12" s="421">
        <v>1.1166064769762771E-4</v>
      </c>
      <c r="AZ12" s="428">
        <v>2338.52</v>
      </c>
      <c r="BA12" s="429">
        <v>1977.76</v>
      </c>
      <c r="BB12" s="915">
        <v>-360.76</v>
      </c>
      <c r="BC12" s="425">
        <v>-0.15426851170825992</v>
      </c>
      <c r="BD12" s="421">
        <v>2.1502615797275917E-4</v>
      </c>
      <c r="BE12" s="422">
        <v>1.3191286322991193E-4</v>
      </c>
      <c r="BF12" s="429">
        <v>10875514.039999999</v>
      </c>
      <c r="BG12" s="429">
        <v>14992927.539999999</v>
      </c>
      <c r="BH12" s="915">
        <v>4117413.5</v>
      </c>
      <c r="BI12" s="421">
        <v>0.37859484019387102</v>
      </c>
      <c r="BJ12" s="428">
        <v>1552.49</v>
      </c>
      <c r="BK12" s="429">
        <v>1527.67</v>
      </c>
      <c r="BL12" s="915">
        <v>-24.819999999999936</v>
      </c>
      <c r="BM12" s="425">
        <v>-1.5987220529600794E-2</v>
      </c>
      <c r="BN12" s="421">
        <v>1.5674730817527308E-4</v>
      </c>
      <c r="BO12" s="422">
        <v>1.1085753623760892E-4</v>
      </c>
      <c r="BP12" s="428">
        <v>0</v>
      </c>
      <c r="BQ12" s="429">
        <v>0</v>
      </c>
      <c r="BR12" s="915">
        <v>0</v>
      </c>
      <c r="BS12" s="425">
        <v>0</v>
      </c>
      <c r="BT12" s="421">
        <v>0</v>
      </c>
      <c r="BU12" s="421">
        <v>0</v>
      </c>
      <c r="BV12" s="428">
        <v>0</v>
      </c>
      <c r="BW12" s="429">
        <v>0</v>
      </c>
      <c r="BX12" s="915">
        <v>0</v>
      </c>
      <c r="BY12" s="425">
        <v>0</v>
      </c>
      <c r="BZ12" s="421">
        <v>0</v>
      </c>
      <c r="CA12" s="421">
        <v>0</v>
      </c>
      <c r="CB12" s="428">
        <v>6375.5</v>
      </c>
      <c r="CC12" s="429">
        <v>8533.34</v>
      </c>
      <c r="CD12" s="915">
        <v>2157.84</v>
      </c>
      <c r="CE12" s="425">
        <v>0.33845816014430241</v>
      </c>
      <c r="CF12" s="421">
        <v>6.4370299536322523E-4</v>
      </c>
      <c r="CG12" s="421">
        <v>6.1923389755499404E-4</v>
      </c>
      <c r="CH12" s="428">
        <v>3988.9</v>
      </c>
      <c r="CI12" s="429">
        <v>3654.84</v>
      </c>
      <c r="CJ12" s="915">
        <v>-334.05999999999995</v>
      </c>
      <c r="CK12" s="425">
        <v>-8.3747399032314651E-2</v>
      </c>
      <c r="CL12" s="421">
        <v>4.0273968758597274E-4</v>
      </c>
      <c r="CM12" s="421">
        <v>2.6521863867370741E-4</v>
      </c>
      <c r="CN12" s="428">
        <v>9889845.0199999996</v>
      </c>
      <c r="CO12" s="429">
        <v>13759604.439999999</v>
      </c>
      <c r="CP12" s="915">
        <v>3869759.42</v>
      </c>
      <c r="CQ12" s="425">
        <v>0.39128615384510851</v>
      </c>
      <c r="CR12" s="811">
        <v>0.99852919191468525</v>
      </c>
      <c r="CS12" s="422">
        <v>0.99848517534707404</v>
      </c>
      <c r="CT12" s="428">
        <v>1466.74</v>
      </c>
      <c r="CU12" s="429">
        <v>2992.84</v>
      </c>
      <c r="CV12" s="915">
        <v>1526.1000000000001</v>
      </c>
      <c r="CW12" s="425">
        <v>1.0404707037375405</v>
      </c>
      <c r="CX12" s="421">
        <v>1.4808955084606024E-4</v>
      </c>
      <c r="CY12" s="422">
        <v>2.1717967149539199E-4</v>
      </c>
      <c r="CZ12" s="428">
        <v>1111.53</v>
      </c>
      <c r="DA12" s="429">
        <v>4159.1899999999996</v>
      </c>
      <c r="DB12" s="915">
        <v>3047.66</v>
      </c>
      <c r="DC12" s="425">
        <v>2.7418603186598651</v>
      </c>
      <c r="DD12" s="421">
        <v>1.1222573765760894E-4</v>
      </c>
      <c r="DE12" s="422">
        <v>3.0181751042051007E-4</v>
      </c>
      <c r="DF12" s="428">
        <v>72.33</v>
      </c>
      <c r="DG12" s="429">
        <v>7.13</v>
      </c>
      <c r="DH12" s="915">
        <v>-65.2</v>
      </c>
      <c r="DI12" s="425">
        <v>-0.9014240287570856</v>
      </c>
      <c r="DJ12" s="421">
        <v>7.302805686553538E-6</v>
      </c>
      <c r="DK12" s="421">
        <v>5.173985437785331E-7</v>
      </c>
      <c r="DL12" s="428">
        <v>9904412.5099999998</v>
      </c>
      <c r="DM12" s="429">
        <v>13780479.449999999</v>
      </c>
      <c r="DN12" s="915">
        <v>3876066.9399999995</v>
      </c>
      <c r="DO12" s="422">
        <v>0.39134748639422323</v>
      </c>
      <c r="DP12" s="428">
        <v>20169.080000000002</v>
      </c>
      <c r="DQ12" s="429">
        <v>22316.25</v>
      </c>
      <c r="DR12" s="915">
        <v>2147.1699999999983</v>
      </c>
      <c r="DS12" s="425">
        <v>0.10645849984233283</v>
      </c>
      <c r="DT12" s="421">
        <v>2.0769280427351402E-2</v>
      </c>
      <c r="DU12" s="422">
        <v>1.8405942489414597E-2</v>
      </c>
      <c r="DV12" s="429">
        <v>775747.22</v>
      </c>
      <c r="DW12" s="429">
        <v>775998.62</v>
      </c>
      <c r="DX12" s="915">
        <v>251.40000000002328</v>
      </c>
      <c r="DY12" s="425">
        <v>3.2407463864327258E-4</v>
      </c>
      <c r="DZ12" s="421">
        <v>0.79883224980605272</v>
      </c>
      <c r="EA12" s="422">
        <v>0.64002625761877963</v>
      </c>
      <c r="EB12" s="421">
        <v>0</v>
      </c>
      <c r="EC12" s="421">
        <v>0</v>
      </c>
      <c r="ED12" s="915">
        <v>0</v>
      </c>
      <c r="EE12" s="425">
        <v>0</v>
      </c>
      <c r="EF12" s="421">
        <v>0</v>
      </c>
      <c r="EG12" s="421">
        <v>0</v>
      </c>
      <c r="EH12" s="428">
        <v>0</v>
      </c>
      <c r="EI12" s="429">
        <v>0</v>
      </c>
      <c r="EJ12" s="915">
        <v>0</v>
      </c>
      <c r="EK12" s="425">
        <v>0</v>
      </c>
      <c r="EL12" s="421">
        <v>0</v>
      </c>
      <c r="EM12" s="422">
        <v>0</v>
      </c>
      <c r="EN12" s="429">
        <v>0</v>
      </c>
      <c r="EO12" s="429">
        <v>99851.83</v>
      </c>
      <c r="EP12" s="915">
        <v>99851.83</v>
      </c>
      <c r="EQ12" s="425" t="s">
        <v>520</v>
      </c>
      <c r="ER12" s="421">
        <v>0</v>
      </c>
      <c r="ES12" s="422">
        <v>8.2355549899414252E-2</v>
      </c>
      <c r="ET12" s="428">
        <v>98160.44</v>
      </c>
      <c r="EU12" s="429">
        <v>201693.7</v>
      </c>
      <c r="EV12" s="915">
        <v>103533.26000000001</v>
      </c>
      <c r="EW12" s="425">
        <v>1.0547350847245591</v>
      </c>
      <c r="EX12" s="421">
        <v>0.10108154190633394</v>
      </c>
      <c r="EY12" s="422">
        <v>0.16635244015805706</v>
      </c>
      <c r="EZ12" s="428">
        <v>77024.789999999994</v>
      </c>
      <c r="FA12" s="429">
        <v>112587.7</v>
      </c>
      <c r="FB12" s="915">
        <v>35562.910000000003</v>
      </c>
      <c r="FC12" s="425">
        <v>0.46170732825107352</v>
      </c>
      <c r="FD12" s="421">
        <v>7.931692786026194E-2</v>
      </c>
      <c r="FE12" s="422">
        <v>9.2859809834334339E-2</v>
      </c>
      <c r="FF12" s="428">
        <v>0</v>
      </c>
      <c r="FG12" s="429">
        <v>0</v>
      </c>
      <c r="FH12" s="915">
        <v>0</v>
      </c>
      <c r="FI12" s="425">
        <v>0</v>
      </c>
      <c r="FJ12" s="421">
        <v>0</v>
      </c>
      <c r="FK12" s="422">
        <v>0</v>
      </c>
      <c r="FL12" s="428">
        <v>0</v>
      </c>
      <c r="FM12" s="429">
        <v>0</v>
      </c>
      <c r="FN12" s="915">
        <v>0</v>
      </c>
      <c r="FO12" s="425">
        <v>0</v>
      </c>
      <c r="FP12" s="421">
        <v>0</v>
      </c>
      <c r="FQ12" s="422">
        <v>0</v>
      </c>
      <c r="FR12" s="428">
        <v>175185.23</v>
      </c>
      <c r="FS12" s="429">
        <v>314281.40000000002</v>
      </c>
      <c r="FT12" s="915">
        <v>139096.17000000001</v>
      </c>
      <c r="FU12" s="425">
        <v>0.79399484762499672</v>
      </c>
      <c r="FV12" s="421">
        <v>0.18039846976659588</v>
      </c>
      <c r="FW12" s="422">
        <v>0.25921224999239145</v>
      </c>
      <c r="FX12" s="429">
        <v>0</v>
      </c>
      <c r="FY12" s="429">
        <v>0</v>
      </c>
      <c r="FZ12" s="915">
        <v>0</v>
      </c>
      <c r="GA12" s="421">
        <v>0</v>
      </c>
      <c r="GB12" s="811">
        <v>0</v>
      </c>
      <c r="GC12" s="422">
        <v>0</v>
      </c>
      <c r="GD12" s="429">
        <v>0</v>
      </c>
      <c r="GE12" s="429">
        <v>0</v>
      </c>
      <c r="GF12" s="915">
        <v>0</v>
      </c>
      <c r="GG12" s="421">
        <v>0</v>
      </c>
      <c r="GH12" s="811">
        <v>0</v>
      </c>
      <c r="GI12" s="422">
        <v>0</v>
      </c>
      <c r="GJ12" s="428">
        <v>971101.53</v>
      </c>
      <c r="GK12" s="429">
        <v>1212448.1000000001</v>
      </c>
      <c r="GL12" s="915">
        <v>241346.57000000007</v>
      </c>
      <c r="GM12" s="422">
        <v>0.24852866826396625</v>
      </c>
      <c r="GO12" s="835">
        <v>0</v>
      </c>
      <c r="GP12" s="835">
        <v>-1.0000000242143869E-2</v>
      </c>
    </row>
    <row r="13" spans="1:198" s="759" customFormat="1" ht="17.25" customHeight="1">
      <c r="A13" s="758" t="s">
        <v>120</v>
      </c>
      <c r="B13" s="428">
        <v>256303.39</v>
      </c>
      <c r="C13" s="429">
        <v>323017.21000000002</v>
      </c>
      <c r="D13" s="915">
        <v>66713.820000000007</v>
      </c>
      <c r="E13" s="425">
        <v>0.26029238239884384</v>
      </c>
      <c r="F13" s="421">
        <v>3.1412412772204877E-2</v>
      </c>
      <c r="G13" s="421">
        <v>3.6388470289192745E-2</v>
      </c>
      <c r="H13" s="428">
        <v>0</v>
      </c>
      <c r="I13" s="429">
        <v>0</v>
      </c>
      <c r="J13" s="915">
        <v>0</v>
      </c>
      <c r="K13" s="425">
        <v>0</v>
      </c>
      <c r="L13" s="810">
        <v>0</v>
      </c>
      <c r="M13" s="810">
        <v>0</v>
      </c>
      <c r="N13" s="428">
        <v>6928537.6600000001</v>
      </c>
      <c r="O13" s="429">
        <v>7627756.6900000004</v>
      </c>
      <c r="P13" s="915">
        <v>699219.03000000026</v>
      </c>
      <c r="Q13" s="425">
        <v>0.10091870237449214</v>
      </c>
      <c r="R13" s="811">
        <v>0.84915804228608316</v>
      </c>
      <c r="S13" s="425">
        <v>0.85928052467314731</v>
      </c>
      <c r="T13" s="421">
        <v>1.0653727740447749</v>
      </c>
      <c r="U13" s="422">
        <v>1.0571021619649719</v>
      </c>
      <c r="V13" s="428">
        <v>0</v>
      </c>
      <c r="W13" s="429">
        <v>0</v>
      </c>
      <c r="X13" s="915">
        <v>0</v>
      </c>
      <c r="Y13" s="425">
        <v>0</v>
      </c>
      <c r="Z13" s="421">
        <v>0</v>
      </c>
      <c r="AA13" s="421">
        <v>0</v>
      </c>
      <c r="AB13" s="428">
        <v>351290.83</v>
      </c>
      <c r="AC13" s="429">
        <v>312485.13</v>
      </c>
      <c r="AD13" s="915">
        <v>-38805.700000000012</v>
      </c>
      <c r="AE13" s="425">
        <v>-0.11046602041960506</v>
      </c>
      <c r="AF13" s="421">
        <v>4.3054024978173136E-2</v>
      </c>
      <c r="AG13" s="421">
        <v>3.5202012514502036E-2</v>
      </c>
      <c r="AH13" s="428">
        <v>42245.1</v>
      </c>
      <c r="AI13" s="429">
        <v>36312.46</v>
      </c>
      <c r="AJ13" s="915">
        <v>-5932.6399999999994</v>
      </c>
      <c r="AK13" s="425">
        <v>-0.14043380179003007</v>
      </c>
      <c r="AL13" s="421">
        <v>5.177537912405575E-3</v>
      </c>
      <c r="AM13" s="421">
        <v>4.0906639984832384E-3</v>
      </c>
      <c r="AN13" s="428">
        <v>191.41</v>
      </c>
      <c r="AO13" s="429">
        <v>188.21</v>
      </c>
      <c r="AP13" s="915">
        <v>-3.1999999999999886</v>
      </c>
      <c r="AQ13" s="425">
        <v>-1.6718039809832237E-2</v>
      </c>
      <c r="AR13" s="810">
        <v>2.345911198727311E-5</v>
      </c>
      <c r="AS13" s="810">
        <v>2.1202195366398485E-5</v>
      </c>
      <c r="AT13" s="428">
        <v>182085.45</v>
      </c>
      <c r="AU13" s="429">
        <v>185605.2</v>
      </c>
      <c r="AV13" s="915">
        <v>3519.75</v>
      </c>
      <c r="AW13" s="425">
        <v>1.9330210074445815E-2</v>
      </c>
      <c r="AX13" s="421">
        <v>2.2316299894483145E-2</v>
      </c>
      <c r="AY13" s="421">
        <v>2.0908759956535062E-2</v>
      </c>
      <c r="AZ13" s="428">
        <v>398649.04</v>
      </c>
      <c r="BA13" s="429">
        <v>391546.04</v>
      </c>
      <c r="BB13" s="915">
        <v>-7103</v>
      </c>
      <c r="BC13" s="425">
        <v>-1.7817677423730909E-2</v>
      </c>
      <c r="BD13" s="421">
        <v>4.8858223044662856E-2</v>
      </c>
      <c r="BE13" s="422">
        <v>4.4108366372773364E-2</v>
      </c>
      <c r="BF13" s="429">
        <v>8159302.8799999999</v>
      </c>
      <c r="BG13" s="429">
        <v>8876910.9399999995</v>
      </c>
      <c r="BH13" s="915">
        <v>717608.05999999959</v>
      </c>
      <c r="BI13" s="421">
        <v>8.7949677877382532E-2</v>
      </c>
      <c r="BJ13" s="428">
        <v>3871.41</v>
      </c>
      <c r="BK13" s="429">
        <v>4941.41</v>
      </c>
      <c r="BL13" s="915">
        <v>1070</v>
      </c>
      <c r="BM13" s="425">
        <v>0.27638508967017184</v>
      </c>
      <c r="BN13" s="421">
        <v>5.6394911525069983E-4</v>
      </c>
      <c r="BO13" s="422">
        <v>6.5824736150729799E-4</v>
      </c>
      <c r="BP13" s="428">
        <v>0</v>
      </c>
      <c r="BQ13" s="429">
        <v>0</v>
      </c>
      <c r="BR13" s="915">
        <v>0</v>
      </c>
      <c r="BS13" s="425">
        <v>0</v>
      </c>
      <c r="BT13" s="421">
        <v>0</v>
      </c>
      <c r="BU13" s="421">
        <v>0</v>
      </c>
      <c r="BV13" s="428">
        <v>0</v>
      </c>
      <c r="BW13" s="429">
        <v>0</v>
      </c>
      <c r="BX13" s="915">
        <v>0</v>
      </c>
      <c r="BY13" s="425">
        <v>0</v>
      </c>
      <c r="BZ13" s="421">
        <v>0</v>
      </c>
      <c r="CA13" s="421">
        <v>0</v>
      </c>
      <c r="CB13" s="428">
        <v>111519.5</v>
      </c>
      <c r="CC13" s="429">
        <v>78668.210000000006</v>
      </c>
      <c r="CD13" s="915">
        <v>-32851.289999999994</v>
      </c>
      <c r="CE13" s="425">
        <v>-0.29457888530705384</v>
      </c>
      <c r="CF13" s="421">
        <v>1.6245069201712144E-2</v>
      </c>
      <c r="CG13" s="421">
        <v>1.0479426250200255E-2</v>
      </c>
      <c r="CH13" s="428">
        <v>63260.86</v>
      </c>
      <c r="CI13" s="429">
        <v>75496.03</v>
      </c>
      <c r="CJ13" s="915">
        <v>12235.169999999998</v>
      </c>
      <c r="CK13" s="425">
        <v>0.19340821481086407</v>
      </c>
      <c r="CL13" s="421">
        <v>9.2152228844267041E-3</v>
      </c>
      <c r="CM13" s="421">
        <v>1.0056858781557453E-2</v>
      </c>
      <c r="CN13" s="428">
        <v>6503392.8300000001</v>
      </c>
      <c r="CO13" s="429">
        <v>7215723.29</v>
      </c>
      <c r="CP13" s="915">
        <v>712330.46</v>
      </c>
      <c r="CQ13" s="425">
        <v>0.10953212863200207</v>
      </c>
      <c r="CR13" s="811">
        <v>0.94735061194919812</v>
      </c>
      <c r="CS13" s="422">
        <v>0.96120961770208491</v>
      </c>
      <c r="CT13" s="428">
        <v>11801.23</v>
      </c>
      <c r="CU13" s="429">
        <v>15347.31</v>
      </c>
      <c r="CV13" s="915">
        <v>3546.08</v>
      </c>
      <c r="CW13" s="425">
        <v>0.30048393260702488</v>
      </c>
      <c r="CX13" s="421">
        <v>1.7190876753870078E-3</v>
      </c>
      <c r="CY13" s="422">
        <v>2.0444217973684775E-3</v>
      </c>
      <c r="CZ13" s="428">
        <v>16182.41</v>
      </c>
      <c r="DA13" s="429">
        <v>17065.25</v>
      </c>
      <c r="DB13" s="915">
        <v>882.84000000000015</v>
      </c>
      <c r="DC13" s="425">
        <v>5.4555532828546562E-2</v>
      </c>
      <c r="DD13" s="421">
        <v>2.3572950945841636E-3</v>
      </c>
      <c r="DE13" s="422">
        <v>2.2732693271682409E-3</v>
      </c>
      <c r="DF13" s="428">
        <v>154793.25</v>
      </c>
      <c r="DG13" s="429">
        <v>99678.07</v>
      </c>
      <c r="DH13" s="915">
        <v>-55115.179999999993</v>
      </c>
      <c r="DI13" s="425">
        <v>-0.35605674020023481</v>
      </c>
      <c r="DJ13" s="421">
        <v>2.2548765536143264E-2</v>
      </c>
      <c r="DK13" s="421">
        <v>1.3278158780113319E-2</v>
      </c>
      <c r="DL13" s="428">
        <v>6864821.4800000004</v>
      </c>
      <c r="DM13" s="429">
        <v>7506919.5700000003</v>
      </c>
      <c r="DN13" s="915">
        <v>642098.08999999985</v>
      </c>
      <c r="DO13" s="422">
        <v>9.353456486387754E-2</v>
      </c>
      <c r="DP13" s="428">
        <v>479665.91</v>
      </c>
      <c r="DQ13" s="429">
        <v>479665.91</v>
      </c>
      <c r="DR13" s="915">
        <v>0</v>
      </c>
      <c r="DS13" s="425">
        <v>0</v>
      </c>
      <c r="DT13" s="421">
        <v>0.37054677649288742</v>
      </c>
      <c r="DU13" s="422">
        <v>0.35012330515539447</v>
      </c>
      <c r="DV13" s="429">
        <v>267527.32</v>
      </c>
      <c r="DW13" s="429">
        <v>103427.15</v>
      </c>
      <c r="DX13" s="915">
        <v>-164100.17000000001</v>
      </c>
      <c r="DY13" s="425">
        <v>-0.61339593279669535</v>
      </c>
      <c r="DZ13" s="421">
        <v>0.20666756586846285</v>
      </c>
      <c r="EA13" s="422">
        <v>7.5494745083724543E-2</v>
      </c>
      <c r="EB13" s="421">
        <v>0</v>
      </c>
      <c r="EC13" s="421">
        <v>0</v>
      </c>
      <c r="ED13" s="915">
        <v>0</v>
      </c>
      <c r="EE13" s="425">
        <v>0</v>
      </c>
      <c r="EF13" s="421">
        <v>0</v>
      </c>
      <c r="EG13" s="421">
        <v>0</v>
      </c>
      <c r="EH13" s="428">
        <v>0</v>
      </c>
      <c r="EI13" s="429">
        <v>0</v>
      </c>
      <c r="EJ13" s="915">
        <v>0</v>
      </c>
      <c r="EK13" s="425">
        <v>0</v>
      </c>
      <c r="EL13" s="421">
        <v>0</v>
      </c>
      <c r="EM13" s="422">
        <v>0</v>
      </c>
      <c r="EN13" s="429">
        <v>634825.81999999995</v>
      </c>
      <c r="EO13" s="429">
        <v>678682.16</v>
      </c>
      <c r="EP13" s="915">
        <v>43856.340000000084</v>
      </c>
      <c r="EQ13" s="425">
        <v>6.9084052063288937E-2</v>
      </c>
      <c r="ER13" s="421">
        <v>0.49040937938544349</v>
      </c>
      <c r="ES13" s="422">
        <v>0.49539155494540416</v>
      </c>
      <c r="ET13" s="428">
        <v>-271367.59999999998</v>
      </c>
      <c r="EU13" s="429">
        <v>-870.67</v>
      </c>
      <c r="EV13" s="915">
        <v>270496.93</v>
      </c>
      <c r="EW13" s="425">
        <v>0.99679154770134681</v>
      </c>
      <c r="EX13" s="421">
        <v>-0.20963422108652932</v>
      </c>
      <c r="EY13" s="422">
        <v>-6.3552954617860443E-4</v>
      </c>
      <c r="EZ13" s="428">
        <v>183829.95</v>
      </c>
      <c r="FA13" s="429">
        <v>109086.83</v>
      </c>
      <c r="FB13" s="915">
        <v>-74743.12000000001</v>
      </c>
      <c r="FC13" s="425">
        <v>-0.4065883714813609</v>
      </c>
      <c r="FD13" s="421">
        <v>0.14201049933973561</v>
      </c>
      <c r="FE13" s="422">
        <v>7.9625924361655484E-2</v>
      </c>
      <c r="FF13" s="428">
        <v>0</v>
      </c>
      <c r="FG13" s="429">
        <v>0</v>
      </c>
      <c r="FH13" s="915">
        <v>0</v>
      </c>
      <c r="FI13" s="425">
        <v>0</v>
      </c>
      <c r="FJ13" s="421">
        <v>0</v>
      </c>
      <c r="FK13" s="422">
        <v>0</v>
      </c>
      <c r="FL13" s="428">
        <v>0</v>
      </c>
      <c r="FM13" s="429">
        <v>0</v>
      </c>
      <c r="FN13" s="915">
        <v>0</v>
      </c>
      <c r="FO13" s="425">
        <v>0</v>
      </c>
      <c r="FP13" s="421">
        <v>0</v>
      </c>
      <c r="FQ13" s="422">
        <v>0</v>
      </c>
      <c r="FR13" s="428">
        <v>-87537.65</v>
      </c>
      <c r="FS13" s="429">
        <v>108216.16</v>
      </c>
      <c r="FT13" s="915">
        <v>195753.81</v>
      </c>
      <c r="FU13" s="425">
        <v>2.2362241846793922</v>
      </c>
      <c r="FV13" s="421">
        <v>-6.7623721746793736E-2</v>
      </c>
      <c r="FW13" s="422">
        <v>7.8990394815476872E-2</v>
      </c>
      <c r="FX13" s="429">
        <v>0</v>
      </c>
      <c r="FY13" s="429">
        <v>0</v>
      </c>
      <c r="FZ13" s="915">
        <v>0</v>
      </c>
      <c r="GA13" s="421">
        <v>0</v>
      </c>
      <c r="GB13" s="811">
        <v>0</v>
      </c>
      <c r="GC13" s="422">
        <v>0</v>
      </c>
      <c r="GD13" s="429">
        <v>0</v>
      </c>
      <c r="GE13" s="429">
        <v>0</v>
      </c>
      <c r="GF13" s="915">
        <v>0</v>
      </c>
      <c r="GG13" s="421">
        <v>0</v>
      </c>
      <c r="GH13" s="811">
        <v>0</v>
      </c>
      <c r="GI13" s="422">
        <v>0</v>
      </c>
      <c r="GJ13" s="428">
        <v>1294481.3999999999</v>
      </c>
      <c r="GK13" s="429">
        <v>1369991.38</v>
      </c>
      <c r="GL13" s="915">
        <v>75509.979999999981</v>
      </c>
      <c r="GM13" s="422">
        <v>5.8332224781290784E-2</v>
      </c>
      <c r="GO13" s="835">
        <v>-9.9999999983992893E-3</v>
      </c>
      <c r="GP13" s="835">
        <v>0</v>
      </c>
    </row>
    <row r="14" spans="1:198" s="759" customFormat="1" ht="17.25" customHeight="1">
      <c r="A14" s="758" t="s">
        <v>121</v>
      </c>
      <c r="B14" s="428">
        <v>49111.55</v>
      </c>
      <c r="C14" s="429">
        <v>103875.89</v>
      </c>
      <c r="D14" s="915">
        <v>54764.34</v>
      </c>
      <c r="E14" s="425">
        <v>1.1151010302057254</v>
      </c>
      <c r="F14" s="421">
        <v>9.5979263192347199E-3</v>
      </c>
      <c r="G14" s="421">
        <v>1.9383154651879005E-2</v>
      </c>
      <c r="H14" s="428">
        <v>0</v>
      </c>
      <c r="I14" s="429">
        <v>0</v>
      </c>
      <c r="J14" s="915">
        <v>0</v>
      </c>
      <c r="K14" s="425">
        <v>0</v>
      </c>
      <c r="L14" s="810">
        <v>0</v>
      </c>
      <c r="M14" s="810">
        <v>0</v>
      </c>
      <c r="N14" s="428">
        <v>4277316.59</v>
      </c>
      <c r="O14" s="429">
        <v>4459628.43</v>
      </c>
      <c r="P14" s="915">
        <v>182311.83999999985</v>
      </c>
      <c r="Q14" s="425">
        <v>4.2622947393286092E-2</v>
      </c>
      <c r="R14" s="811">
        <v>0.83592086738985627</v>
      </c>
      <c r="S14" s="425">
        <v>0.83216295473960666</v>
      </c>
      <c r="T14" s="421">
        <v>0.90397757615105534</v>
      </c>
      <c r="U14" s="422">
        <v>0.90408142602175856</v>
      </c>
      <c r="V14" s="428">
        <v>52045.440000000002</v>
      </c>
      <c r="W14" s="429">
        <v>45524.15</v>
      </c>
      <c r="X14" s="915">
        <v>-6521.2900000000009</v>
      </c>
      <c r="Y14" s="425">
        <v>-0.12529993021482766</v>
      </c>
      <c r="Z14" s="421">
        <v>1.0171299793473256E-2</v>
      </c>
      <c r="AA14" s="421">
        <v>8.4947685150552031E-3</v>
      </c>
      <c r="AB14" s="428">
        <v>505922.86</v>
      </c>
      <c r="AC14" s="429">
        <v>475814.42</v>
      </c>
      <c r="AD14" s="915">
        <v>-30108.440000000002</v>
      </c>
      <c r="AE14" s="425">
        <v>-5.9511918477057953E-2</v>
      </c>
      <c r="AF14" s="421">
        <v>9.8873082472381787E-2</v>
      </c>
      <c r="AG14" s="421">
        <v>8.8786574906401391E-2</v>
      </c>
      <c r="AH14" s="428">
        <v>115482.09</v>
      </c>
      <c r="AI14" s="429">
        <v>116666.72</v>
      </c>
      <c r="AJ14" s="915">
        <v>1184.6300000000047</v>
      </c>
      <c r="AK14" s="425">
        <v>1.0258127472407234E-2</v>
      </c>
      <c r="AL14" s="421">
        <v>2.2568796770031336E-2</v>
      </c>
      <c r="AM14" s="421">
        <v>2.1769912888230998E-2</v>
      </c>
      <c r="AN14" s="428">
        <v>0</v>
      </c>
      <c r="AO14" s="429">
        <v>0</v>
      </c>
      <c r="AP14" s="915">
        <v>0</v>
      </c>
      <c r="AQ14" s="425">
        <v>0</v>
      </c>
      <c r="AR14" s="810">
        <v>0</v>
      </c>
      <c r="AS14" s="810">
        <v>0</v>
      </c>
      <c r="AT14" s="428">
        <v>69354.73</v>
      </c>
      <c r="AU14" s="429">
        <v>107566.32</v>
      </c>
      <c r="AV14" s="915">
        <v>38211.590000000011</v>
      </c>
      <c r="AW14" s="425">
        <v>0.55095867289801304</v>
      </c>
      <c r="AX14" s="421">
        <v>1.3554074111495519E-2</v>
      </c>
      <c r="AY14" s="421">
        <v>2.007178581953431E-2</v>
      </c>
      <c r="AZ14" s="428">
        <v>47658.49</v>
      </c>
      <c r="BA14" s="429">
        <v>50004.76</v>
      </c>
      <c r="BB14" s="915">
        <v>2346.2700000000041</v>
      </c>
      <c r="BC14" s="425">
        <v>4.9230892544014804E-2</v>
      </c>
      <c r="BD14" s="421">
        <v>9.3139531435270251E-3</v>
      </c>
      <c r="BE14" s="422">
        <v>9.3308466133006727E-3</v>
      </c>
      <c r="BF14" s="429">
        <v>5116891.75</v>
      </c>
      <c r="BG14" s="429">
        <v>5359080.7</v>
      </c>
      <c r="BH14" s="915">
        <v>242188.95000000019</v>
      </c>
      <c r="BI14" s="421">
        <v>4.733126316381428E-2</v>
      </c>
      <c r="BJ14" s="428">
        <v>209.15</v>
      </c>
      <c r="BK14" s="429">
        <v>109.43</v>
      </c>
      <c r="BL14" s="915">
        <v>-99.72</v>
      </c>
      <c r="BM14" s="425">
        <v>-0.47678699497967963</v>
      </c>
      <c r="BN14" s="421">
        <v>4.3646621352187193E-5</v>
      </c>
      <c r="BO14" s="422">
        <v>2.1780341169150922E-5</v>
      </c>
      <c r="BP14" s="428">
        <v>8864.39</v>
      </c>
      <c r="BQ14" s="429">
        <v>2719.4</v>
      </c>
      <c r="BR14" s="915">
        <v>-6144.99</v>
      </c>
      <c r="BS14" s="425">
        <v>-0.6932219814335786</v>
      </c>
      <c r="BT14" s="421">
        <v>1.8498717372608874E-3</v>
      </c>
      <c r="BU14" s="421">
        <v>5.4125431577619503E-4</v>
      </c>
      <c r="BV14" s="428">
        <v>4543.3</v>
      </c>
      <c r="BW14" s="429">
        <v>15980.28</v>
      </c>
      <c r="BX14" s="915">
        <v>11436.98</v>
      </c>
      <c r="BY14" s="425">
        <v>2.5173288138577683</v>
      </c>
      <c r="BZ14" s="421">
        <v>9.4812189715224519E-4</v>
      </c>
      <c r="CA14" s="421">
        <v>3.1806264313127943E-3</v>
      </c>
      <c r="CB14" s="428">
        <v>31763.96</v>
      </c>
      <c r="CC14" s="429">
        <v>10304.92</v>
      </c>
      <c r="CD14" s="915">
        <v>-21459.040000000001</v>
      </c>
      <c r="CE14" s="425">
        <v>-0.67557823394816019</v>
      </c>
      <c r="CF14" s="421">
        <v>6.6286853204208457E-3</v>
      </c>
      <c r="CG14" s="421">
        <v>2.051034207445917E-3</v>
      </c>
      <c r="CH14" s="428">
        <v>10509.69</v>
      </c>
      <c r="CI14" s="429">
        <v>57985.72</v>
      </c>
      <c r="CJ14" s="915">
        <v>47476.03</v>
      </c>
      <c r="CK14" s="425">
        <v>4.5173577907626195</v>
      </c>
      <c r="CL14" s="421">
        <v>2.1932223760883014E-3</v>
      </c>
      <c r="CM14" s="421">
        <v>1.1541156579903664E-2</v>
      </c>
      <c r="CN14" s="428">
        <v>4731662.2699999996</v>
      </c>
      <c r="CO14" s="429">
        <v>4932772.9800000004</v>
      </c>
      <c r="CP14" s="915">
        <v>201110.71000000089</v>
      </c>
      <c r="CQ14" s="425">
        <v>4.2503183558787877E-2</v>
      </c>
      <c r="CR14" s="811">
        <v>0.98743041580263202</v>
      </c>
      <c r="CS14" s="422">
        <v>0.98179181590395026</v>
      </c>
      <c r="CT14" s="428">
        <v>1907.52</v>
      </c>
      <c r="CU14" s="429">
        <v>1770.72</v>
      </c>
      <c r="CV14" s="915">
        <v>-136.79999999999995</v>
      </c>
      <c r="CW14" s="425">
        <v>-7.1716155007549048E-2</v>
      </c>
      <c r="CX14" s="421">
        <v>3.9807221210482483E-4</v>
      </c>
      <c r="CY14" s="422">
        <v>3.524343024311333E-4</v>
      </c>
      <c r="CZ14" s="428">
        <v>1563.41</v>
      </c>
      <c r="DA14" s="429">
        <v>1270.1300000000001</v>
      </c>
      <c r="DB14" s="915">
        <v>-293.27999999999997</v>
      </c>
      <c r="DC14" s="425">
        <v>-0.18758994761450928</v>
      </c>
      <c r="DD14" s="421">
        <v>3.2626136403644742E-4</v>
      </c>
      <c r="DE14" s="422">
        <v>2.5279964113290377E-4</v>
      </c>
      <c r="DF14" s="428">
        <v>870.7</v>
      </c>
      <c r="DG14" s="429">
        <v>1341.96</v>
      </c>
      <c r="DH14" s="915">
        <v>471.26</v>
      </c>
      <c r="DI14" s="425">
        <v>0.54124267830481221</v>
      </c>
      <c r="DJ14" s="421">
        <v>1.817026689521845E-4</v>
      </c>
      <c r="DK14" s="421">
        <v>2.6709628653343482E-4</v>
      </c>
      <c r="DL14" s="428">
        <v>4791894.3899999997</v>
      </c>
      <c r="DM14" s="429">
        <v>5024255.55</v>
      </c>
      <c r="DN14" s="915">
        <v>232361.16000000015</v>
      </c>
      <c r="DO14" s="422">
        <v>4.8490459323332492E-2</v>
      </c>
      <c r="DP14" s="428">
        <v>51303.95</v>
      </c>
      <c r="DQ14" s="429">
        <v>51303.95</v>
      </c>
      <c r="DR14" s="915">
        <v>0</v>
      </c>
      <c r="DS14" s="425">
        <v>0</v>
      </c>
      <c r="DT14" s="421">
        <v>0.15785958999790028</v>
      </c>
      <c r="DU14" s="422">
        <v>0.15322609885267274</v>
      </c>
      <c r="DV14" s="429">
        <v>221576.11</v>
      </c>
      <c r="DW14" s="429">
        <v>236685.13</v>
      </c>
      <c r="DX14" s="915">
        <v>15109.020000000019</v>
      </c>
      <c r="DY14" s="425">
        <v>6.8188849420634828E-2</v>
      </c>
      <c r="DZ14" s="421">
        <v>0.68177818429048165</v>
      </c>
      <c r="EA14" s="422">
        <v>0.70689175251296843</v>
      </c>
      <c r="EB14" s="421">
        <v>0</v>
      </c>
      <c r="EC14" s="421">
        <v>0</v>
      </c>
      <c r="ED14" s="915">
        <v>0</v>
      </c>
      <c r="EE14" s="425">
        <v>0</v>
      </c>
      <c r="EF14" s="421">
        <v>0</v>
      </c>
      <c r="EG14" s="421">
        <v>0</v>
      </c>
      <c r="EH14" s="428">
        <v>0</v>
      </c>
      <c r="EI14" s="429">
        <v>0</v>
      </c>
      <c r="EJ14" s="915">
        <v>0</v>
      </c>
      <c r="EK14" s="425">
        <v>0</v>
      </c>
      <c r="EL14" s="421">
        <v>0</v>
      </c>
      <c r="EM14" s="422">
        <v>0</v>
      </c>
      <c r="EN14" s="429">
        <v>46954.879999999997</v>
      </c>
      <c r="EO14" s="429">
        <v>37179.25</v>
      </c>
      <c r="EP14" s="915">
        <v>-9775.6299999999974</v>
      </c>
      <c r="EQ14" s="425">
        <v>-0.20819199197186741</v>
      </c>
      <c r="ER14" s="421">
        <v>0.1444777274498476</v>
      </c>
      <c r="ES14" s="422">
        <v>0.11104079580165337</v>
      </c>
      <c r="ET14" s="428">
        <v>0</v>
      </c>
      <c r="EU14" s="429">
        <v>0</v>
      </c>
      <c r="EV14" s="915">
        <v>0</v>
      </c>
      <c r="EW14" s="425">
        <v>0</v>
      </c>
      <c r="EX14" s="421">
        <v>0</v>
      </c>
      <c r="EY14" s="422">
        <v>0</v>
      </c>
      <c r="EZ14" s="428">
        <v>5162.43</v>
      </c>
      <c r="FA14" s="429">
        <v>9656.81</v>
      </c>
      <c r="FB14" s="915">
        <v>4494.3799999999992</v>
      </c>
      <c r="FC14" s="425">
        <v>0.87059388698732942</v>
      </c>
      <c r="FD14" s="421">
        <v>1.5884529031251208E-2</v>
      </c>
      <c r="FE14" s="422">
        <v>2.884135283270545E-2</v>
      </c>
      <c r="FF14" s="428">
        <v>0</v>
      </c>
      <c r="FG14" s="429">
        <v>0</v>
      </c>
      <c r="FH14" s="915">
        <v>0</v>
      </c>
      <c r="FI14" s="425">
        <v>0</v>
      </c>
      <c r="FJ14" s="421">
        <v>0</v>
      </c>
      <c r="FK14" s="422">
        <v>0</v>
      </c>
      <c r="FL14" s="428">
        <v>0</v>
      </c>
      <c r="FM14" s="429">
        <v>0</v>
      </c>
      <c r="FN14" s="915">
        <v>0</v>
      </c>
      <c r="FO14" s="425">
        <v>0</v>
      </c>
      <c r="FP14" s="421">
        <v>0</v>
      </c>
      <c r="FQ14" s="422">
        <v>0</v>
      </c>
      <c r="FR14" s="428">
        <v>5162.43</v>
      </c>
      <c r="FS14" s="429">
        <v>9656.81</v>
      </c>
      <c r="FT14" s="915">
        <v>4494.3799999999992</v>
      </c>
      <c r="FU14" s="425">
        <v>0.87059388698732942</v>
      </c>
      <c r="FV14" s="421">
        <v>1.5884529031251208E-2</v>
      </c>
      <c r="FW14" s="422">
        <v>2.884135283270545E-2</v>
      </c>
      <c r="FX14" s="429">
        <v>0</v>
      </c>
      <c r="FY14" s="429">
        <v>0</v>
      </c>
      <c r="FZ14" s="915">
        <v>0</v>
      </c>
      <c r="GA14" s="421">
        <v>0</v>
      </c>
      <c r="GB14" s="811">
        <v>0</v>
      </c>
      <c r="GC14" s="422">
        <v>0</v>
      </c>
      <c r="GD14" s="429">
        <v>0</v>
      </c>
      <c r="GE14" s="429">
        <v>0</v>
      </c>
      <c r="GF14" s="915">
        <v>0</v>
      </c>
      <c r="GG14" s="421">
        <v>0</v>
      </c>
      <c r="GH14" s="811">
        <v>0</v>
      </c>
      <c r="GI14" s="422">
        <v>0</v>
      </c>
      <c r="GJ14" s="428">
        <v>324997.36</v>
      </c>
      <c r="GK14" s="429">
        <v>334825.14</v>
      </c>
      <c r="GL14" s="915">
        <v>9827.7800000000279</v>
      </c>
      <c r="GM14" s="422">
        <v>3.0239568715265959E-2</v>
      </c>
      <c r="GO14" s="835">
        <v>0</v>
      </c>
      <c r="GP14" s="835">
        <v>0</v>
      </c>
    </row>
    <row r="15" spans="1:198" s="759" customFormat="1" ht="17.25" customHeight="1">
      <c r="A15" s="758" t="s">
        <v>497</v>
      </c>
      <c r="B15" s="428">
        <v>45714.46</v>
      </c>
      <c r="C15" s="429">
        <v>55639.67</v>
      </c>
      <c r="D15" s="915">
        <v>9925.2099999999991</v>
      </c>
      <c r="E15" s="425">
        <v>0.2171131410061499</v>
      </c>
      <c r="F15" s="421">
        <v>1.0442444602896551E-2</v>
      </c>
      <c r="G15" s="421">
        <v>1.1135803226708185E-2</v>
      </c>
      <c r="H15" s="428">
        <v>0</v>
      </c>
      <c r="I15" s="429">
        <v>0</v>
      </c>
      <c r="J15" s="915">
        <v>0</v>
      </c>
      <c r="K15" s="425">
        <v>0</v>
      </c>
      <c r="L15" s="810">
        <v>0</v>
      </c>
      <c r="M15" s="810">
        <v>0</v>
      </c>
      <c r="N15" s="428">
        <v>3937942.03</v>
      </c>
      <c r="O15" s="429">
        <v>4512130.9000000004</v>
      </c>
      <c r="P15" s="915">
        <v>574188.87000000058</v>
      </c>
      <c r="Q15" s="425">
        <v>0.14580937596991508</v>
      </c>
      <c r="R15" s="811">
        <v>0.89953466578612074</v>
      </c>
      <c r="S15" s="425">
        <v>0.90306433944611308</v>
      </c>
      <c r="T15" s="421">
        <v>1.2079445720860382</v>
      </c>
      <c r="U15" s="422">
        <v>1.2496714653083458</v>
      </c>
      <c r="V15" s="428">
        <v>0</v>
      </c>
      <c r="W15" s="429">
        <v>0</v>
      </c>
      <c r="X15" s="915">
        <v>0</v>
      </c>
      <c r="Y15" s="425">
        <v>0</v>
      </c>
      <c r="Z15" s="421">
        <v>0</v>
      </c>
      <c r="AA15" s="421">
        <v>0</v>
      </c>
      <c r="AB15" s="428">
        <v>256130.78</v>
      </c>
      <c r="AC15" s="429">
        <v>281790.56</v>
      </c>
      <c r="AD15" s="915">
        <v>25659.78</v>
      </c>
      <c r="AE15" s="425">
        <v>0.10018233653916955</v>
      </c>
      <c r="AF15" s="421">
        <v>5.8507340593035202E-2</v>
      </c>
      <c r="AG15" s="421">
        <v>5.6397966186785553E-2</v>
      </c>
      <c r="AH15" s="428">
        <v>24652.560000000001</v>
      </c>
      <c r="AI15" s="429">
        <v>12832.59</v>
      </c>
      <c r="AJ15" s="915">
        <v>-11819.970000000001</v>
      </c>
      <c r="AK15" s="425">
        <v>-0.47946217350246789</v>
      </c>
      <c r="AL15" s="421">
        <v>5.631325233188436E-3</v>
      </c>
      <c r="AM15" s="421">
        <v>2.5683329381540757E-3</v>
      </c>
      <c r="AN15" s="428">
        <v>0</v>
      </c>
      <c r="AO15" s="429">
        <v>0</v>
      </c>
      <c r="AP15" s="915">
        <v>0</v>
      </c>
      <c r="AQ15" s="425">
        <v>0</v>
      </c>
      <c r="AR15" s="810">
        <v>0</v>
      </c>
      <c r="AS15" s="810">
        <v>0</v>
      </c>
      <c r="AT15" s="428">
        <v>34420.370000000003</v>
      </c>
      <c r="AU15" s="429">
        <v>30789.55</v>
      </c>
      <c r="AV15" s="915">
        <v>-3630.8200000000033</v>
      </c>
      <c r="AW15" s="425">
        <v>-0.10548463017684014</v>
      </c>
      <c r="AX15" s="421">
        <v>7.8625626757092264E-3</v>
      </c>
      <c r="AY15" s="421">
        <v>6.162264625920553E-3</v>
      </c>
      <c r="AZ15" s="428">
        <v>78894.41</v>
      </c>
      <c r="BA15" s="429">
        <v>103283.41</v>
      </c>
      <c r="BB15" s="915">
        <v>24389</v>
      </c>
      <c r="BC15" s="425">
        <v>0.30913470295297218</v>
      </c>
      <c r="BD15" s="421">
        <v>1.8021661109049691E-2</v>
      </c>
      <c r="BE15" s="422">
        <v>2.0671289573490001E-2</v>
      </c>
      <c r="BF15" s="429">
        <v>4377754.6100000003</v>
      </c>
      <c r="BG15" s="429">
        <v>4996466.7</v>
      </c>
      <c r="BH15" s="915">
        <v>618712.08999999985</v>
      </c>
      <c r="BI15" s="421">
        <v>0.14133092078452517</v>
      </c>
      <c r="BJ15" s="428">
        <v>11226.13</v>
      </c>
      <c r="BK15" s="429">
        <v>214366.14</v>
      </c>
      <c r="BL15" s="915">
        <v>203140.01</v>
      </c>
      <c r="BM15" s="425">
        <v>18.095283949143653</v>
      </c>
      <c r="BN15" s="421">
        <v>3.1114672507132931E-3</v>
      </c>
      <c r="BO15" s="422">
        <v>5.227614244674969E-2</v>
      </c>
      <c r="BP15" s="428">
        <v>27.3</v>
      </c>
      <c r="BQ15" s="429">
        <v>0</v>
      </c>
      <c r="BR15" s="915">
        <v>-27.3</v>
      </c>
      <c r="BS15" s="425">
        <v>-1</v>
      </c>
      <c r="BT15" s="421">
        <v>7.5665483959719786E-6</v>
      </c>
      <c r="BU15" s="421">
        <v>0</v>
      </c>
      <c r="BV15" s="428">
        <v>489.78</v>
      </c>
      <c r="BW15" s="429">
        <v>0</v>
      </c>
      <c r="BX15" s="915">
        <v>-489.78</v>
      </c>
      <c r="BY15" s="425">
        <v>-1</v>
      </c>
      <c r="BZ15" s="421">
        <v>1.3574886715674562E-4</v>
      </c>
      <c r="CA15" s="421">
        <v>0</v>
      </c>
      <c r="CB15" s="428">
        <v>54808.63</v>
      </c>
      <c r="CC15" s="429">
        <v>62133.06</v>
      </c>
      <c r="CD15" s="915">
        <v>7324.43</v>
      </c>
      <c r="CE15" s="425">
        <v>0.13363643645170478</v>
      </c>
      <c r="CF15" s="421">
        <v>1.5190921297139986E-2</v>
      </c>
      <c r="CG15" s="421">
        <v>1.5152004394035575E-2</v>
      </c>
      <c r="CH15" s="428">
        <v>141999.66</v>
      </c>
      <c r="CI15" s="429">
        <v>51043.03</v>
      </c>
      <c r="CJ15" s="915">
        <v>-90956.63</v>
      </c>
      <c r="CK15" s="425">
        <v>-0.64054118157747708</v>
      </c>
      <c r="CL15" s="421">
        <v>3.9357043941449316E-2</v>
      </c>
      <c r="CM15" s="421">
        <v>1.2447547486714635E-2</v>
      </c>
      <c r="CN15" s="428">
        <v>3260035.37</v>
      </c>
      <c r="CO15" s="429">
        <v>3610653.7</v>
      </c>
      <c r="CP15" s="915">
        <v>350618.33000000007</v>
      </c>
      <c r="CQ15" s="425">
        <v>0.10755046807973745</v>
      </c>
      <c r="CR15" s="811">
        <v>0.9035610036514804</v>
      </c>
      <c r="CS15" s="422">
        <v>0.88050774785180075</v>
      </c>
      <c r="CT15" s="428">
        <v>17838.599999999999</v>
      </c>
      <c r="CU15" s="429">
        <v>22736.51</v>
      </c>
      <c r="CV15" s="915">
        <v>4897.91</v>
      </c>
      <c r="CW15" s="425">
        <v>0.2745680714854305</v>
      </c>
      <c r="CX15" s="421">
        <v>4.9441989090251177E-3</v>
      </c>
      <c r="CY15" s="422">
        <v>5.5446118286309057E-3</v>
      </c>
      <c r="CZ15" s="428">
        <v>118563.1</v>
      </c>
      <c r="DA15" s="429">
        <v>136512.14000000001</v>
      </c>
      <c r="DB15" s="915">
        <v>17949.040000000008</v>
      </c>
      <c r="DC15" s="425">
        <v>0.15138807942774782</v>
      </c>
      <c r="DD15" s="421">
        <v>3.2861297953350375E-2</v>
      </c>
      <c r="DE15" s="422">
        <v>3.3290369814704117E-2</v>
      </c>
      <c r="DF15" s="428">
        <v>2997.33</v>
      </c>
      <c r="DG15" s="429">
        <v>3204.96</v>
      </c>
      <c r="DH15" s="915">
        <v>207.63000000000011</v>
      </c>
      <c r="DI15" s="425">
        <v>6.927165177007541E-2</v>
      </c>
      <c r="DJ15" s="421">
        <v>8.307488096592927E-4</v>
      </c>
      <c r="DK15" s="421">
        <v>7.8157373872634402E-4</v>
      </c>
      <c r="DL15" s="428">
        <v>3607985.91</v>
      </c>
      <c r="DM15" s="429">
        <v>4100649.55</v>
      </c>
      <c r="DN15" s="915">
        <v>492663.63999999966</v>
      </c>
      <c r="DO15" s="422">
        <v>0.13654810531119829</v>
      </c>
      <c r="DP15" s="428">
        <v>11084.05</v>
      </c>
      <c r="DQ15" s="429">
        <v>11084.05</v>
      </c>
      <c r="DR15" s="915">
        <v>0</v>
      </c>
      <c r="DS15" s="425">
        <v>0</v>
      </c>
      <c r="DT15" s="421">
        <v>1.4399195498595876E-2</v>
      </c>
      <c r="DU15" s="422">
        <v>1.2373116545044933E-2</v>
      </c>
      <c r="DV15" s="429">
        <v>587343.09</v>
      </c>
      <c r="DW15" s="429">
        <v>865189.21</v>
      </c>
      <c r="DX15" s="915">
        <v>277846.12</v>
      </c>
      <c r="DY15" s="425">
        <v>0.47305591013252579</v>
      </c>
      <c r="DZ15" s="421">
        <v>0.76301243477423808</v>
      </c>
      <c r="EA15" s="422">
        <v>0.96581005398255648</v>
      </c>
      <c r="EB15" s="421">
        <v>0</v>
      </c>
      <c r="EC15" s="421">
        <v>0</v>
      </c>
      <c r="ED15" s="915">
        <v>0</v>
      </c>
      <c r="EE15" s="425">
        <v>0</v>
      </c>
      <c r="EF15" s="421">
        <v>0</v>
      </c>
      <c r="EG15" s="421">
        <v>0</v>
      </c>
      <c r="EH15" s="428">
        <v>0</v>
      </c>
      <c r="EI15" s="429">
        <v>0</v>
      </c>
      <c r="EJ15" s="915">
        <v>0</v>
      </c>
      <c r="EK15" s="425">
        <v>0</v>
      </c>
      <c r="EL15" s="421">
        <v>0</v>
      </c>
      <c r="EM15" s="422">
        <v>0</v>
      </c>
      <c r="EN15" s="429">
        <v>-12799.15</v>
      </c>
      <c r="EO15" s="429">
        <v>-148335.17000000001</v>
      </c>
      <c r="EP15" s="915">
        <v>-135536.02000000002</v>
      </c>
      <c r="EQ15" s="425">
        <v>-10.589454768480721</v>
      </c>
      <c r="ER15" s="421">
        <v>-1.6627267385644545E-2</v>
      </c>
      <c r="ES15" s="422">
        <v>-0.16558643691963254</v>
      </c>
      <c r="ET15" s="428">
        <v>0</v>
      </c>
      <c r="EU15" s="429">
        <v>0</v>
      </c>
      <c r="EV15" s="915">
        <v>0</v>
      </c>
      <c r="EW15" s="425">
        <v>0</v>
      </c>
      <c r="EX15" s="421">
        <v>0</v>
      </c>
      <c r="EY15" s="422">
        <v>0</v>
      </c>
      <c r="EZ15" s="428">
        <v>184140.7</v>
      </c>
      <c r="FA15" s="429">
        <v>167879.06</v>
      </c>
      <c r="FB15" s="915">
        <v>-16261.640000000014</v>
      </c>
      <c r="FC15" s="425">
        <v>-8.8310949181794204E-2</v>
      </c>
      <c r="FD15" s="421">
        <v>0.23921562412189534</v>
      </c>
      <c r="FE15" s="422">
        <v>0.187403266392031</v>
      </c>
      <c r="FF15" s="428">
        <v>0</v>
      </c>
      <c r="FG15" s="429">
        <v>0</v>
      </c>
      <c r="FH15" s="915">
        <v>0</v>
      </c>
      <c r="FI15" s="425">
        <v>0</v>
      </c>
      <c r="FJ15" s="421">
        <v>0</v>
      </c>
      <c r="FK15" s="422">
        <v>0</v>
      </c>
      <c r="FL15" s="428">
        <v>0</v>
      </c>
      <c r="FM15" s="429">
        <v>0</v>
      </c>
      <c r="FN15" s="915">
        <v>0</v>
      </c>
      <c r="FO15" s="425">
        <v>0</v>
      </c>
      <c r="FP15" s="421">
        <v>0</v>
      </c>
      <c r="FQ15" s="422">
        <v>0</v>
      </c>
      <c r="FR15" s="428">
        <v>184140.7</v>
      </c>
      <c r="FS15" s="429">
        <v>167879.06</v>
      </c>
      <c r="FT15" s="915">
        <v>-16261.640000000014</v>
      </c>
      <c r="FU15" s="425">
        <v>-8.8310949181794204E-2</v>
      </c>
      <c r="FV15" s="421">
        <v>0.23921562412189534</v>
      </c>
      <c r="FW15" s="422">
        <v>0.187403266392031</v>
      </c>
      <c r="FX15" s="429">
        <v>0</v>
      </c>
      <c r="FY15" s="429">
        <v>0</v>
      </c>
      <c r="FZ15" s="915">
        <v>0</v>
      </c>
      <c r="GA15" s="421">
        <v>0</v>
      </c>
      <c r="GB15" s="811">
        <v>0</v>
      </c>
      <c r="GC15" s="422">
        <v>0</v>
      </c>
      <c r="GD15" s="429">
        <v>0</v>
      </c>
      <c r="GE15" s="429">
        <v>0</v>
      </c>
      <c r="GF15" s="915">
        <v>0</v>
      </c>
      <c r="GG15" s="421">
        <v>0</v>
      </c>
      <c r="GH15" s="811">
        <v>0</v>
      </c>
      <c r="GI15" s="422">
        <v>0</v>
      </c>
      <c r="GJ15" s="428">
        <v>769768.7</v>
      </c>
      <c r="GK15" s="429">
        <v>895817.15</v>
      </c>
      <c r="GL15" s="915">
        <v>126048.45000000007</v>
      </c>
      <c r="GM15" s="422">
        <v>0.16374847405460896</v>
      </c>
      <c r="GO15" s="835">
        <v>1.0000000242143869E-2</v>
      </c>
      <c r="GP15" s="835">
        <v>0</v>
      </c>
    </row>
    <row r="16" spans="1:198" s="759" customFormat="1" ht="17.25" customHeight="1">
      <c r="A16" s="758" t="s">
        <v>504</v>
      </c>
      <c r="B16" s="428">
        <v>5893.37</v>
      </c>
      <c r="C16" s="429">
        <v>5777.94</v>
      </c>
      <c r="D16" s="915">
        <v>-115.43000000000029</v>
      </c>
      <c r="E16" s="425">
        <v>-1.9586416600349255E-2</v>
      </c>
      <c r="F16" s="421">
        <v>1.3729732728357236E-3</v>
      </c>
      <c r="G16" s="421">
        <v>1.2614450913972085E-3</v>
      </c>
      <c r="H16" s="428">
        <v>0</v>
      </c>
      <c r="I16" s="429">
        <v>0</v>
      </c>
      <c r="J16" s="915">
        <v>0</v>
      </c>
      <c r="K16" s="425">
        <v>0</v>
      </c>
      <c r="L16" s="810">
        <v>0</v>
      </c>
      <c r="M16" s="810">
        <v>0</v>
      </c>
      <c r="N16" s="428">
        <v>4099820.5</v>
      </c>
      <c r="O16" s="429">
        <v>4386074.51</v>
      </c>
      <c r="P16" s="915">
        <v>286254.00999999978</v>
      </c>
      <c r="Q16" s="425">
        <v>6.98211080216804E-2</v>
      </c>
      <c r="R16" s="811">
        <v>0.95513160889677606</v>
      </c>
      <c r="S16" s="425">
        <v>0.95757175760598368</v>
      </c>
      <c r="T16" s="421">
        <v>1.0671057903812364</v>
      </c>
      <c r="U16" s="422">
        <v>1.0684351488408772</v>
      </c>
      <c r="V16" s="428">
        <v>3337.23</v>
      </c>
      <c r="W16" s="429">
        <v>3148.42</v>
      </c>
      <c r="X16" s="915">
        <v>-188.80999999999995</v>
      </c>
      <c r="Y16" s="425">
        <v>-5.6576861648732615E-2</v>
      </c>
      <c r="Z16" s="421">
        <v>7.7747156470840326E-4</v>
      </c>
      <c r="AA16" s="421">
        <v>6.8736590457097162E-4</v>
      </c>
      <c r="AB16" s="428">
        <v>160020.17000000001</v>
      </c>
      <c r="AC16" s="429">
        <v>159474.18</v>
      </c>
      <c r="AD16" s="915">
        <v>-545.99000000001979</v>
      </c>
      <c r="AE16" s="425">
        <v>-3.4120073738205612E-3</v>
      </c>
      <c r="AF16" s="421">
        <v>3.7279759547530343E-2</v>
      </c>
      <c r="AG16" s="421">
        <v>3.4816547344831361E-2</v>
      </c>
      <c r="AH16" s="428">
        <v>18009.93</v>
      </c>
      <c r="AI16" s="429">
        <v>16755.87</v>
      </c>
      <c r="AJ16" s="915">
        <v>-1254.0600000000013</v>
      </c>
      <c r="AK16" s="425">
        <v>-6.9631586574739668E-2</v>
      </c>
      <c r="AL16" s="421">
        <v>4.1957576964694711E-3</v>
      </c>
      <c r="AM16" s="421">
        <v>3.6581567069906831E-3</v>
      </c>
      <c r="AN16" s="428">
        <v>0</v>
      </c>
      <c r="AO16" s="429">
        <v>0</v>
      </c>
      <c r="AP16" s="915">
        <v>0</v>
      </c>
      <c r="AQ16" s="425">
        <v>0</v>
      </c>
      <c r="AR16" s="810">
        <v>0</v>
      </c>
      <c r="AS16" s="810">
        <v>0</v>
      </c>
      <c r="AT16" s="428">
        <v>4396.71</v>
      </c>
      <c r="AU16" s="429">
        <v>8223.57</v>
      </c>
      <c r="AV16" s="915">
        <v>3826.8599999999997</v>
      </c>
      <c r="AW16" s="425">
        <v>0.87039172472143933</v>
      </c>
      <c r="AX16" s="421">
        <v>1.0242976969729637E-3</v>
      </c>
      <c r="AY16" s="421">
        <v>1.7953772469532989E-3</v>
      </c>
      <c r="AZ16" s="428">
        <v>936.33</v>
      </c>
      <c r="BA16" s="429">
        <v>958.9</v>
      </c>
      <c r="BB16" s="915">
        <v>22.569999999999936</v>
      </c>
      <c r="BC16" s="425">
        <v>2.4104749393910198E-2</v>
      </c>
      <c r="BD16" s="421">
        <v>2.18135984089625E-4</v>
      </c>
      <c r="BE16" s="422">
        <v>2.0934791606364611E-4</v>
      </c>
      <c r="BF16" s="429">
        <v>4292414.22</v>
      </c>
      <c r="BG16" s="429">
        <v>4580413.4000000004</v>
      </c>
      <c r="BH16" s="915">
        <v>287999.18000000063</v>
      </c>
      <c r="BI16" s="421">
        <v>6.7094917973690021E-2</v>
      </c>
      <c r="BJ16" s="428">
        <v>5520.35</v>
      </c>
      <c r="BK16" s="429">
        <v>6859.76</v>
      </c>
      <c r="BL16" s="915">
        <v>1339.4099999999999</v>
      </c>
      <c r="BM16" s="425">
        <v>0.24263135489597576</v>
      </c>
      <c r="BN16" s="421">
        <v>1.3913268995685082E-3</v>
      </c>
      <c r="BO16" s="422">
        <v>1.5889643519196171E-3</v>
      </c>
      <c r="BP16" s="428">
        <v>0</v>
      </c>
      <c r="BQ16" s="429">
        <v>0</v>
      </c>
      <c r="BR16" s="915">
        <v>0</v>
      </c>
      <c r="BS16" s="425">
        <v>0</v>
      </c>
      <c r="BT16" s="421">
        <v>0</v>
      </c>
      <c r="BU16" s="421">
        <v>0</v>
      </c>
      <c r="BV16" s="428">
        <v>0</v>
      </c>
      <c r="BW16" s="429">
        <v>0</v>
      </c>
      <c r="BX16" s="915">
        <v>0</v>
      </c>
      <c r="BY16" s="425">
        <v>0</v>
      </c>
      <c r="BZ16" s="421">
        <v>0</v>
      </c>
      <c r="CA16" s="421">
        <v>0</v>
      </c>
      <c r="CB16" s="428">
        <v>25509.72</v>
      </c>
      <c r="CC16" s="429">
        <v>25869</v>
      </c>
      <c r="CD16" s="915">
        <v>359.27999999999884</v>
      </c>
      <c r="CE16" s="425">
        <v>1.4084043258804833E-2</v>
      </c>
      <c r="CF16" s="421">
        <v>6.429367637280383E-3</v>
      </c>
      <c r="CG16" s="421">
        <v>5.9921803124028507E-3</v>
      </c>
      <c r="CH16" s="428">
        <v>12581.86</v>
      </c>
      <c r="CI16" s="429">
        <v>9906.2099999999991</v>
      </c>
      <c r="CJ16" s="915">
        <v>-2675.6500000000015</v>
      </c>
      <c r="CK16" s="425">
        <v>-0.21265933653688734</v>
      </c>
      <c r="CL16" s="421">
        <v>3.171081591675352E-3</v>
      </c>
      <c r="CM16" s="421">
        <v>2.2946305049490988E-3</v>
      </c>
      <c r="CN16" s="428">
        <v>3842000.05</v>
      </c>
      <c r="CO16" s="429">
        <v>4105138.73</v>
      </c>
      <c r="CP16" s="915">
        <v>263138.68000000017</v>
      </c>
      <c r="CQ16" s="425">
        <v>6.8490025136777447E-2</v>
      </c>
      <c r="CR16" s="811">
        <v>0.96832230161286015</v>
      </c>
      <c r="CS16" s="422">
        <v>0.95089611030919019</v>
      </c>
      <c r="CT16" s="428">
        <v>1123.06</v>
      </c>
      <c r="CU16" s="429">
        <v>1537.47</v>
      </c>
      <c r="CV16" s="915">
        <v>414.41000000000008</v>
      </c>
      <c r="CW16" s="425">
        <v>0.36900076576496366</v>
      </c>
      <c r="CX16" s="421">
        <v>2.8305154344007331E-4</v>
      </c>
      <c r="CY16" s="422">
        <v>3.5613272507286752E-4</v>
      </c>
      <c r="CZ16" s="428">
        <v>66476.58</v>
      </c>
      <c r="DA16" s="429">
        <v>120228.17</v>
      </c>
      <c r="DB16" s="915">
        <v>53751.59</v>
      </c>
      <c r="DC16" s="425">
        <v>0.80857935230723355</v>
      </c>
      <c r="DD16" s="421">
        <v>1.6754490919111631E-2</v>
      </c>
      <c r="DE16" s="422">
        <v>2.7849119535746376E-2</v>
      </c>
      <c r="DF16" s="428">
        <v>14475.61</v>
      </c>
      <c r="DG16" s="429">
        <v>47587.09</v>
      </c>
      <c r="DH16" s="915">
        <v>33111.479999999996</v>
      </c>
      <c r="DI16" s="425">
        <v>2.2873979058568166</v>
      </c>
      <c r="DJ16" s="421">
        <v>3.6483747553439352E-3</v>
      </c>
      <c r="DK16" s="421">
        <v>1.1022862260719106E-2</v>
      </c>
      <c r="DL16" s="428">
        <v>3967687.25</v>
      </c>
      <c r="DM16" s="429">
        <v>4317126.43</v>
      </c>
      <c r="DN16" s="915">
        <v>349439.1799999997</v>
      </c>
      <c r="DO16" s="422">
        <v>8.8071251079580359E-2</v>
      </c>
      <c r="DP16" s="428">
        <v>262142.47</v>
      </c>
      <c r="DQ16" s="429">
        <v>262657.46999999997</v>
      </c>
      <c r="DR16" s="915">
        <v>514.9999999999709</v>
      </c>
      <c r="DS16" s="425">
        <v>1.9645805580452906E-3</v>
      </c>
      <c r="DT16" s="421">
        <v>0.80727037217541953</v>
      </c>
      <c r="DU16" s="422">
        <v>0.99760907271635968</v>
      </c>
      <c r="DV16" s="429">
        <v>4902.8900000000003</v>
      </c>
      <c r="DW16" s="429">
        <v>4902.8900000000003</v>
      </c>
      <c r="DX16" s="915">
        <v>0</v>
      </c>
      <c r="DY16" s="425">
        <v>0</v>
      </c>
      <c r="DZ16" s="421">
        <v>1.5098499052958275E-2</v>
      </c>
      <c r="EA16" s="422">
        <v>1.8621848244142127E-2</v>
      </c>
      <c r="EB16" s="421">
        <v>0</v>
      </c>
      <c r="EC16" s="421">
        <v>0</v>
      </c>
      <c r="ED16" s="915">
        <v>0</v>
      </c>
      <c r="EE16" s="425">
        <v>0</v>
      </c>
      <c r="EF16" s="421">
        <v>0</v>
      </c>
      <c r="EG16" s="421">
        <v>0</v>
      </c>
      <c r="EH16" s="428">
        <v>0</v>
      </c>
      <c r="EI16" s="429">
        <v>0</v>
      </c>
      <c r="EJ16" s="915">
        <v>0</v>
      </c>
      <c r="EK16" s="425">
        <v>0</v>
      </c>
      <c r="EL16" s="421">
        <v>0</v>
      </c>
      <c r="EM16" s="422">
        <v>0</v>
      </c>
      <c r="EN16" s="429">
        <v>56381.29</v>
      </c>
      <c r="EO16" s="429">
        <v>103191.26</v>
      </c>
      <c r="EP16" s="915">
        <v>46809.969999999994</v>
      </c>
      <c r="EQ16" s="425">
        <v>0.83023942871828571</v>
      </c>
      <c r="ER16" s="421">
        <v>0.17362674946196341</v>
      </c>
      <c r="ES16" s="422">
        <v>0.39193454959050955</v>
      </c>
      <c r="ET16" s="428">
        <v>7353.37</v>
      </c>
      <c r="EU16" s="429">
        <v>-87623.27</v>
      </c>
      <c r="EV16" s="915">
        <v>-94976.639999999999</v>
      </c>
      <c r="EW16" s="425">
        <v>-12.916069774810733</v>
      </c>
      <c r="EX16" s="421">
        <v>2.2644776852234455E-2</v>
      </c>
      <c r="EY16" s="422">
        <v>-0.33280518971371814</v>
      </c>
      <c r="EZ16" s="428">
        <v>-6053.04</v>
      </c>
      <c r="FA16" s="429">
        <v>-19841.38</v>
      </c>
      <c r="FB16" s="915">
        <v>-13788.34</v>
      </c>
      <c r="FC16" s="425">
        <v>-2.2779198551471658</v>
      </c>
      <c r="FD16" s="421">
        <v>-1.8640397542575612E-2</v>
      </c>
      <c r="FE16" s="422">
        <v>-7.536028083729325E-2</v>
      </c>
      <c r="FF16" s="428">
        <v>0</v>
      </c>
      <c r="FG16" s="429">
        <v>0</v>
      </c>
      <c r="FH16" s="915">
        <v>0</v>
      </c>
      <c r="FI16" s="425">
        <v>0</v>
      </c>
      <c r="FJ16" s="421">
        <v>0</v>
      </c>
      <c r="FK16" s="422">
        <v>0</v>
      </c>
      <c r="FL16" s="428">
        <v>0</v>
      </c>
      <c r="FM16" s="429">
        <v>0</v>
      </c>
      <c r="FN16" s="915">
        <v>0</v>
      </c>
      <c r="FO16" s="425">
        <v>0</v>
      </c>
      <c r="FP16" s="421">
        <v>0</v>
      </c>
      <c r="FQ16" s="422">
        <v>0</v>
      </c>
      <c r="FR16" s="428">
        <v>1300.33</v>
      </c>
      <c r="FS16" s="429">
        <v>-107464.65</v>
      </c>
      <c r="FT16" s="915">
        <v>-108764.98</v>
      </c>
      <c r="FU16" s="425">
        <v>-83.644136488429865</v>
      </c>
      <c r="FV16" s="421">
        <v>4.00437930965884E-3</v>
      </c>
      <c r="FW16" s="422">
        <v>-0.40816547055101132</v>
      </c>
      <c r="FX16" s="429">
        <v>0</v>
      </c>
      <c r="FY16" s="429">
        <v>0</v>
      </c>
      <c r="FZ16" s="915">
        <v>0</v>
      </c>
      <c r="GA16" s="421">
        <v>0</v>
      </c>
      <c r="GB16" s="811">
        <v>0</v>
      </c>
      <c r="GC16" s="422">
        <v>0</v>
      </c>
      <c r="GD16" s="429">
        <v>0</v>
      </c>
      <c r="GE16" s="429">
        <v>0</v>
      </c>
      <c r="GF16" s="915">
        <v>0</v>
      </c>
      <c r="GG16" s="421">
        <v>0</v>
      </c>
      <c r="GH16" s="811">
        <v>0</v>
      </c>
      <c r="GI16" s="422">
        <v>0</v>
      </c>
      <c r="GJ16" s="428">
        <v>324726.98</v>
      </c>
      <c r="GK16" s="429">
        <v>263286.96999999997</v>
      </c>
      <c r="GL16" s="915">
        <v>-61440.010000000009</v>
      </c>
      <c r="GM16" s="422">
        <v>-0.18920512856677327</v>
      </c>
      <c r="GO16" s="835">
        <v>0</v>
      </c>
      <c r="GP16" s="835">
        <v>1.0000000009313226E-2</v>
      </c>
    </row>
    <row r="17" spans="1:198" s="759" customFormat="1" ht="17.25" customHeight="1">
      <c r="A17" s="758" t="s">
        <v>498</v>
      </c>
      <c r="B17" s="428">
        <v>188976.89</v>
      </c>
      <c r="C17" s="429">
        <v>23858.94</v>
      </c>
      <c r="D17" s="915">
        <v>-165117.95000000001</v>
      </c>
      <c r="E17" s="425">
        <v>-0.87374678459360822</v>
      </c>
      <c r="F17" s="421">
        <v>7.0904108711587324E-2</v>
      </c>
      <c r="G17" s="421">
        <v>8.7992309941802883E-3</v>
      </c>
      <c r="H17" s="428">
        <v>0</v>
      </c>
      <c r="I17" s="429">
        <v>0</v>
      </c>
      <c r="J17" s="915">
        <v>0</v>
      </c>
      <c r="K17" s="425">
        <v>0</v>
      </c>
      <c r="L17" s="810">
        <v>0</v>
      </c>
      <c r="M17" s="810">
        <v>0</v>
      </c>
      <c r="N17" s="428">
        <v>2348477.8199999998</v>
      </c>
      <c r="O17" s="429">
        <v>2541219.6800000002</v>
      </c>
      <c r="P17" s="915">
        <v>192741.86000000034</v>
      </c>
      <c r="Q17" s="425">
        <v>8.2070973103761463E-2</v>
      </c>
      <c r="R17" s="811">
        <v>0.88114862434254038</v>
      </c>
      <c r="S17" s="425">
        <v>0.93720756124441906</v>
      </c>
      <c r="T17" s="421">
        <v>1.4045037961132822</v>
      </c>
      <c r="U17" s="422">
        <v>1.4514720538275603</v>
      </c>
      <c r="V17" s="428">
        <v>0</v>
      </c>
      <c r="W17" s="429">
        <v>0</v>
      </c>
      <c r="X17" s="915">
        <v>0</v>
      </c>
      <c r="Y17" s="425">
        <v>0</v>
      </c>
      <c r="Z17" s="421">
        <v>0</v>
      </c>
      <c r="AA17" s="421">
        <v>0</v>
      </c>
      <c r="AB17" s="428">
        <v>98382.73</v>
      </c>
      <c r="AC17" s="429">
        <v>96426.68</v>
      </c>
      <c r="AD17" s="915">
        <v>-1956.0500000000029</v>
      </c>
      <c r="AE17" s="425">
        <v>-1.9882046371349962E-2</v>
      </c>
      <c r="AF17" s="421">
        <v>3.6913189667068511E-2</v>
      </c>
      <c r="AG17" s="421">
        <v>3.5562377512240888E-2</v>
      </c>
      <c r="AH17" s="428">
        <v>13146.12</v>
      </c>
      <c r="AI17" s="429">
        <v>29007.68</v>
      </c>
      <c r="AJ17" s="915">
        <v>15861.56</v>
      </c>
      <c r="AK17" s="425">
        <v>1.2065582848779715</v>
      </c>
      <c r="AL17" s="421">
        <v>4.9324228037384479E-3</v>
      </c>
      <c r="AM17" s="421">
        <v>1.0698097942543287E-2</v>
      </c>
      <c r="AN17" s="428">
        <v>0</v>
      </c>
      <c r="AO17" s="429">
        <v>0</v>
      </c>
      <c r="AP17" s="915">
        <v>0</v>
      </c>
      <c r="AQ17" s="425">
        <v>0</v>
      </c>
      <c r="AR17" s="810">
        <v>0</v>
      </c>
      <c r="AS17" s="810">
        <v>0</v>
      </c>
      <c r="AT17" s="428">
        <v>751.19</v>
      </c>
      <c r="AU17" s="429">
        <v>965.25</v>
      </c>
      <c r="AV17" s="915">
        <v>214.05999999999995</v>
      </c>
      <c r="AW17" s="425">
        <v>0.28496119490408545</v>
      </c>
      <c r="AX17" s="421">
        <v>2.818464068440182E-4</v>
      </c>
      <c r="AY17" s="421">
        <v>3.5598638150448109E-4</v>
      </c>
      <c r="AZ17" s="428">
        <v>15511.21</v>
      </c>
      <c r="BA17" s="429">
        <v>20001.900000000001</v>
      </c>
      <c r="BB17" s="915">
        <v>4490.6900000000023</v>
      </c>
      <c r="BC17" s="425">
        <v>0.28951255253458646</v>
      </c>
      <c r="BD17" s="421">
        <v>5.819804316222265E-3</v>
      </c>
      <c r="BE17" s="422">
        <v>7.3767459251121281E-3</v>
      </c>
      <c r="BF17" s="429">
        <v>2665245.9700000002</v>
      </c>
      <c r="BG17" s="429">
        <v>2711480.13</v>
      </c>
      <c r="BH17" s="915">
        <v>46234.159999999683</v>
      </c>
      <c r="BI17" s="421">
        <v>1.7347051837020386E-2</v>
      </c>
      <c r="BJ17" s="428">
        <v>0</v>
      </c>
      <c r="BK17" s="429">
        <v>0</v>
      </c>
      <c r="BL17" s="915">
        <v>0</v>
      </c>
      <c r="BM17" s="425">
        <v>0</v>
      </c>
      <c r="BN17" s="421">
        <v>0</v>
      </c>
      <c r="BO17" s="422">
        <v>0</v>
      </c>
      <c r="BP17" s="428">
        <v>0</v>
      </c>
      <c r="BQ17" s="429">
        <v>0</v>
      </c>
      <c r="BR17" s="915">
        <v>0</v>
      </c>
      <c r="BS17" s="425">
        <v>0</v>
      </c>
      <c r="BT17" s="421">
        <v>0</v>
      </c>
      <c r="BU17" s="421">
        <v>0</v>
      </c>
      <c r="BV17" s="428">
        <v>0</v>
      </c>
      <c r="BW17" s="429">
        <v>0</v>
      </c>
      <c r="BX17" s="915">
        <v>0</v>
      </c>
      <c r="BY17" s="425">
        <v>0</v>
      </c>
      <c r="BZ17" s="421">
        <v>0</v>
      </c>
      <c r="CA17" s="421">
        <v>0</v>
      </c>
      <c r="CB17" s="428">
        <v>35887.980000000003</v>
      </c>
      <c r="CC17" s="429">
        <v>31158.55</v>
      </c>
      <c r="CD17" s="915">
        <v>-4729.4300000000039</v>
      </c>
      <c r="CE17" s="425">
        <v>-0.13178312069946549</v>
      </c>
      <c r="CF17" s="421">
        <v>1.8177581557127315E-2</v>
      </c>
      <c r="CG17" s="421">
        <v>1.5793551162558806E-2</v>
      </c>
      <c r="CH17" s="428">
        <v>258197.83</v>
      </c>
      <c r="CI17" s="429">
        <v>180985.77</v>
      </c>
      <c r="CJ17" s="915">
        <v>-77212.06</v>
      </c>
      <c r="CK17" s="425">
        <v>-0.29904224989032635</v>
      </c>
      <c r="CL17" s="421">
        <v>0.13077950089969659</v>
      </c>
      <c r="CM17" s="421">
        <v>9.1737517252571149E-2</v>
      </c>
      <c r="CN17" s="428">
        <v>1672105</v>
      </c>
      <c r="CO17" s="429">
        <v>1750787.88</v>
      </c>
      <c r="CP17" s="915">
        <v>78682.879999999888</v>
      </c>
      <c r="CQ17" s="425">
        <v>4.7056183672675993E-2</v>
      </c>
      <c r="CR17" s="811">
        <v>0.84693607747163158</v>
      </c>
      <c r="CS17" s="422">
        <v>0.88743404162157313</v>
      </c>
      <c r="CT17" s="428">
        <v>2415.59</v>
      </c>
      <c r="CU17" s="429">
        <v>2453.5700000000002</v>
      </c>
      <c r="CV17" s="915">
        <v>37.980000000000018</v>
      </c>
      <c r="CW17" s="425">
        <v>1.5722866877243249E-2</v>
      </c>
      <c r="CX17" s="421">
        <v>1.2235178528738917E-3</v>
      </c>
      <c r="CY17" s="422">
        <v>1.2436581075152538E-3</v>
      </c>
      <c r="CZ17" s="428">
        <v>2586.17</v>
      </c>
      <c r="DA17" s="429">
        <v>3573.71</v>
      </c>
      <c r="DB17" s="915">
        <v>987.54</v>
      </c>
      <c r="DC17" s="425">
        <v>0.3818542477872684</v>
      </c>
      <c r="DD17" s="421">
        <v>1.3099181423862792E-3</v>
      </c>
      <c r="DE17" s="422">
        <v>1.8114312676664362E-3</v>
      </c>
      <c r="DF17" s="428">
        <v>3106.36</v>
      </c>
      <c r="DG17" s="429">
        <v>3905.88</v>
      </c>
      <c r="DH17" s="915">
        <v>799.52</v>
      </c>
      <c r="DI17" s="425">
        <v>0.2573816299463037</v>
      </c>
      <c r="DJ17" s="421">
        <v>1.5733990111953362E-3</v>
      </c>
      <c r="DK17" s="421">
        <v>1.9798005881151463E-3</v>
      </c>
      <c r="DL17" s="428">
        <v>1974298.94</v>
      </c>
      <c r="DM17" s="429">
        <v>1972865.36</v>
      </c>
      <c r="DN17" s="915">
        <v>-1433.5799999998417</v>
      </c>
      <c r="DO17" s="422">
        <v>-7.2612104021078071E-4</v>
      </c>
      <c r="DP17" s="428">
        <v>18937.419999999998</v>
      </c>
      <c r="DQ17" s="429">
        <v>18937.419999999998</v>
      </c>
      <c r="DR17" s="915">
        <v>0</v>
      </c>
      <c r="DS17" s="425">
        <v>0</v>
      </c>
      <c r="DT17" s="421">
        <v>2.7407919061580147E-2</v>
      </c>
      <c r="DU17" s="422">
        <v>2.5639102776133217E-2</v>
      </c>
      <c r="DV17" s="429">
        <v>572078.61</v>
      </c>
      <c r="DW17" s="429">
        <v>663664.93999999994</v>
      </c>
      <c r="DX17" s="915">
        <v>91586.329999999958</v>
      </c>
      <c r="DY17" s="425">
        <v>0.1600939598143688</v>
      </c>
      <c r="DZ17" s="421">
        <v>0.82796306148045906</v>
      </c>
      <c r="EA17" s="422">
        <v>0.89852649439978016</v>
      </c>
      <c r="EB17" s="421">
        <v>0</v>
      </c>
      <c r="EC17" s="421">
        <v>0</v>
      </c>
      <c r="ED17" s="915">
        <v>0</v>
      </c>
      <c r="EE17" s="425">
        <v>0</v>
      </c>
      <c r="EF17" s="421">
        <v>0</v>
      </c>
      <c r="EG17" s="421">
        <v>0</v>
      </c>
      <c r="EH17" s="428">
        <v>0</v>
      </c>
      <c r="EI17" s="429">
        <v>0</v>
      </c>
      <c r="EJ17" s="915">
        <v>0</v>
      </c>
      <c r="EK17" s="425">
        <v>0</v>
      </c>
      <c r="EL17" s="421">
        <v>0</v>
      </c>
      <c r="EM17" s="422">
        <v>0</v>
      </c>
      <c r="EN17" s="429">
        <v>-40828.18</v>
      </c>
      <c r="EO17" s="429">
        <v>-52625.93</v>
      </c>
      <c r="EP17" s="915">
        <v>-11797.75</v>
      </c>
      <c r="EQ17" s="425">
        <v>-0.28896095784823128</v>
      </c>
      <c r="ER17" s="421">
        <v>-5.9090174525971616E-2</v>
      </c>
      <c r="ES17" s="422">
        <v>-7.1249495863723381E-2</v>
      </c>
      <c r="ET17" s="428">
        <v>0</v>
      </c>
      <c r="EU17" s="429">
        <v>0</v>
      </c>
      <c r="EV17" s="915">
        <v>0</v>
      </c>
      <c r="EW17" s="425">
        <v>0</v>
      </c>
      <c r="EX17" s="421">
        <v>0</v>
      </c>
      <c r="EY17" s="422">
        <v>0</v>
      </c>
      <c r="EZ17" s="428">
        <v>140759.18</v>
      </c>
      <c r="FA17" s="429">
        <v>108638.34</v>
      </c>
      <c r="FB17" s="915">
        <v>-32120.839999999997</v>
      </c>
      <c r="FC17" s="425">
        <v>-0.22819712362632405</v>
      </c>
      <c r="FD17" s="421">
        <v>0.20371920845682204</v>
      </c>
      <c r="FE17" s="422">
        <v>0.14708389868780988</v>
      </c>
      <c r="FF17" s="428">
        <v>0</v>
      </c>
      <c r="FG17" s="429">
        <v>0</v>
      </c>
      <c r="FH17" s="915">
        <v>0</v>
      </c>
      <c r="FI17" s="425">
        <v>0</v>
      </c>
      <c r="FJ17" s="421">
        <v>0</v>
      </c>
      <c r="FK17" s="422">
        <v>0</v>
      </c>
      <c r="FL17" s="428">
        <v>0</v>
      </c>
      <c r="FM17" s="429">
        <v>0</v>
      </c>
      <c r="FN17" s="915">
        <v>0</v>
      </c>
      <c r="FO17" s="425">
        <v>0</v>
      </c>
      <c r="FP17" s="421">
        <v>0</v>
      </c>
      <c r="FQ17" s="422">
        <v>0</v>
      </c>
      <c r="FR17" s="428">
        <v>140759.18</v>
      </c>
      <c r="FS17" s="429">
        <v>108638.34</v>
      </c>
      <c r="FT17" s="915">
        <v>-32120.839999999997</v>
      </c>
      <c r="FU17" s="425">
        <v>-0.22819712362632405</v>
      </c>
      <c r="FV17" s="421">
        <v>0.20371920845682204</v>
      </c>
      <c r="FW17" s="422">
        <v>0.14708389868780988</v>
      </c>
      <c r="FX17" s="429">
        <v>0</v>
      </c>
      <c r="FY17" s="429">
        <v>0</v>
      </c>
      <c r="FZ17" s="915">
        <v>0</v>
      </c>
      <c r="GA17" s="421">
        <v>0</v>
      </c>
      <c r="GB17" s="811">
        <v>0</v>
      </c>
      <c r="GC17" s="422">
        <v>0</v>
      </c>
      <c r="GD17" s="429">
        <v>0</v>
      </c>
      <c r="GE17" s="429">
        <v>0</v>
      </c>
      <c r="GF17" s="915">
        <v>0</v>
      </c>
      <c r="GG17" s="421">
        <v>0</v>
      </c>
      <c r="GH17" s="811">
        <v>0</v>
      </c>
      <c r="GI17" s="422">
        <v>0</v>
      </c>
      <c r="GJ17" s="428">
        <v>690947.02</v>
      </c>
      <c r="GK17" s="429">
        <v>738614.77</v>
      </c>
      <c r="GL17" s="915">
        <v>47667.75</v>
      </c>
      <c r="GM17" s="422">
        <v>6.8989008737601901E-2</v>
      </c>
      <c r="GO17" s="835">
        <v>0</v>
      </c>
      <c r="GP17" s="835">
        <v>0</v>
      </c>
    </row>
    <row r="18" spans="1:198" s="759" customFormat="1" ht="17.25" customHeight="1">
      <c r="A18" s="758" t="s">
        <v>500</v>
      </c>
      <c r="B18" s="428">
        <v>159310.76999999999</v>
      </c>
      <c r="C18" s="429">
        <v>93238.54</v>
      </c>
      <c r="D18" s="915">
        <v>-66072.23</v>
      </c>
      <c r="E18" s="425">
        <v>-0.41473799919490689</v>
      </c>
      <c r="F18" s="421">
        <v>7.9141656720811027E-2</v>
      </c>
      <c r="G18" s="421">
        <v>4.1816117489128141E-2</v>
      </c>
      <c r="H18" s="428">
        <v>0</v>
      </c>
      <c r="I18" s="429">
        <v>0</v>
      </c>
      <c r="J18" s="915">
        <v>0</v>
      </c>
      <c r="K18" s="425">
        <v>0</v>
      </c>
      <c r="L18" s="810">
        <v>0</v>
      </c>
      <c r="M18" s="810">
        <v>0</v>
      </c>
      <c r="N18" s="428">
        <v>1725279.64</v>
      </c>
      <c r="O18" s="429">
        <v>1978396.38</v>
      </c>
      <c r="P18" s="915">
        <v>253116.74</v>
      </c>
      <c r="Q18" s="425">
        <v>0.14671055875904268</v>
      </c>
      <c r="R18" s="811">
        <v>0.85707632331627315</v>
      </c>
      <c r="S18" s="425">
        <v>0.88728175565754031</v>
      </c>
      <c r="T18" s="421">
        <v>1.0937719864045319</v>
      </c>
      <c r="U18" s="422">
        <v>1.1503561365844108</v>
      </c>
      <c r="V18" s="428">
        <v>0</v>
      </c>
      <c r="W18" s="429">
        <v>0</v>
      </c>
      <c r="X18" s="915">
        <v>0</v>
      </c>
      <c r="Y18" s="425">
        <v>0</v>
      </c>
      <c r="Z18" s="421">
        <v>0</v>
      </c>
      <c r="AA18" s="421">
        <v>0</v>
      </c>
      <c r="AB18" s="428">
        <v>86086.51</v>
      </c>
      <c r="AC18" s="429">
        <v>111238.81</v>
      </c>
      <c r="AD18" s="915">
        <v>25152.300000000003</v>
      </c>
      <c r="AE18" s="425">
        <v>0.29217469728997036</v>
      </c>
      <c r="AF18" s="421">
        <v>4.2765652458478895E-2</v>
      </c>
      <c r="AG18" s="421">
        <v>4.9888974541115752E-2</v>
      </c>
      <c r="AH18" s="428">
        <v>5085.21</v>
      </c>
      <c r="AI18" s="429">
        <v>7101.15</v>
      </c>
      <c r="AJ18" s="915">
        <v>2015.9399999999996</v>
      </c>
      <c r="AK18" s="425">
        <v>0.39643200575787424</v>
      </c>
      <c r="AL18" s="421">
        <v>2.5262067603667691E-3</v>
      </c>
      <c r="AM18" s="421">
        <v>3.1847616093937368E-3</v>
      </c>
      <c r="AN18" s="428">
        <v>0</v>
      </c>
      <c r="AO18" s="429">
        <v>0</v>
      </c>
      <c r="AP18" s="915">
        <v>0</v>
      </c>
      <c r="AQ18" s="425">
        <v>0</v>
      </c>
      <c r="AR18" s="810">
        <v>0</v>
      </c>
      <c r="AS18" s="810">
        <v>0</v>
      </c>
      <c r="AT18" s="428">
        <v>35928.57</v>
      </c>
      <c r="AU18" s="429">
        <v>38191.53</v>
      </c>
      <c r="AV18" s="915">
        <v>2262.9599999999991</v>
      </c>
      <c r="AW18" s="425">
        <v>6.2984972683299084E-2</v>
      </c>
      <c r="AX18" s="421">
        <v>1.7848426402117257E-2</v>
      </c>
      <c r="AY18" s="421">
        <v>1.7128340979701763E-2</v>
      </c>
      <c r="AZ18" s="428">
        <v>1291.8</v>
      </c>
      <c r="BA18" s="429">
        <v>1560.92</v>
      </c>
      <c r="BB18" s="915">
        <v>269.12000000000012</v>
      </c>
      <c r="BC18" s="425">
        <v>0.20832946276513403</v>
      </c>
      <c r="BD18" s="421">
        <v>6.417343419527989E-4</v>
      </c>
      <c r="BE18" s="422">
        <v>7.0004972312018082E-4</v>
      </c>
      <c r="BF18" s="429">
        <v>2012982.5</v>
      </c>
      <c r="BG18" s="429">
        <v>2229727.33</v>
      </c>
      <c r="BH18" s="915">
        <v>216744.83000000007</v>
      </c>
      <c r="BI18" s="421">
        <v>0.10767347952602671</v>
      </c>
      <c r="BJ18" s="428">
        <v>4311.0600000000004</v>
      </c>
      <c r="BK18" s="429">
        <v>5268.57</v>
      </c>
      <c r="BL18" s="915">
        <v>957.50999999999931</v>
      </c>
      <c r="BM18" s="425">
        <v>0.22210546826070601</v>
      </c>
      <c r="BN18" s="421">
        <v>2.5123845547390974E-3</v>
      </c>
      <c r="BO18" s="422">
        <v>2.7715752283795515E-3</v>
      </c>
      <c r="BP18" s="428">
        <v>1032.1099999999999</v>
      </c>
      <c r="BQ18" s="429">
        <v>0</v>
      </c>
      <c r="BR18" s="915">
        <v>-1032.1099999999999</v>
      </c>
      <c r="BS18" s="425">
        <v>-1</v>
      </c>
      <c r="BT18" s="421">
        <v>6.0148947655374067E-4</v>
      </c>
      <c r="BU18" s="421">
        <v>0</v>
      </c>
      <c r="BV18" s="428">
        <v>12.7</v>
      </c>
      <c r="BW18" s="429">
        <v>33569.800000000003</v>
      </c>
      <c r="BX18" s="915">
        <v>33557.100000000006</v>
      </c>
      <c r="BY18" s="425">
        <v>2642.2913385826778</v>
      </c>
      <c r="BZ18" s="421">
        <v>7.4012618347196587E-6</v>
      </c>
      <c r="CA18" s="421">
        <v>1.7659673517037046E-2</v>
      </c>
      <c r="CB18" s="428">
        <v>71280.429999999993</v>
      </c>
      <c r="CC18" s="429">
        <v>79552.75</v>
      </c>
      <c r="CD18" s="915">
        <v>8272.320000000007</v>
      </c>
      <c r="CE18" s="425">
        <v>0.11605317195757668</v>
      </c>
      <c r="CF18" s="421">
        <v>4.1540561111921746E-2</v>
      </c>
      <c r="CG18" s="421">
        <v>4.1849388211501672E-2</v>
      </c>
      <c r="CH18" s="428">
        <v>37542.36</v>
      </c>
      <c r="CI18" s="429">
        <v>44188.78</v>
      </c>
      <c r="CJ18" s="915">
        <v>6646.4199999999983</v>
      </c>
      <c r="CK18" s="425">
        <v>0.17703788467214096</v>
      </c>
      <c r="CL18" s="421">
        <v>2.187880600419732E-2</v>
      </c>
      <c r="CM18" s="421">
        <v>2.3245876588963182E-2</v>
      </c>
      <c r="CN18" s="428">
        <v>1577366.82</v>
      </c>
      <c r="CO18" s="429">
        <v>1719812.08</v>
      </c>
      <c r="CP18" s="915">
        <v>142445.26</v>
      </c>
      <c r="CQ18" s="425">
        <v>9.0305728631974141E-2</v>
      </c>
      <c r="CR18" s="811">
        <v>0.91925234993851301</v>
      </c>
      <c r="CS18" s="422">
        <v>0.90472150097576987</v>
      </c>
      <c r="CT18" s="428">
        <v>8048.46</v>
      </c>
      <c r="CU18" s="429">
        <v>10762.85</v>
      </c>
      <c r="CV18" s="915">
        <v>2714.3900000000003</v>
      </c>
      <c r="CW18" s="425">
        <v>0.3372558228530676</v>
      </c>
      <c r="CX18" s="421">
        <v>4.6904535296273852E-3</v>
      </c>
      <c r="CY18" s="422">
        <v>5.6618870863943838E-3</v>
      </c>
      <c r="CZ18" s="428">
        <v>12259.47</v>
      </c>
      <c r="DA18" s="429">
        <v>7770.5</v>
      </c>
      <c r="DB18" s="915">
        <v>-4488.9699999999993</v>
      </c>
      <c r="DC18" s="425">
        <v>-0.36616346383652798</v>
      </c>
      <c r="DD18" s="421">
        <v>7.144531293298474E-3</v>
      </c>
      <c r="DE18" s="422">
        <v>4.0877363899736183E-3</v>
      </c>
      <c r="DF18" s="428">
        <v>4070.23</v>
      </c>
      <c r="DG18" s="429">
        <v>4.4800000000000004</v>
      </c>
      <c r="DH18" s="915">
        <v>-4065.75</v>
      </c>
      <c r="DI18" s="425">
        <v>-0.99889932509956436</v>
      </c>
      <c r="DJ18" s="421">
        <v>2.3720344848449605E-3</v>
      </c>
      <c r="DK18" s="421">
        <v>2.3567413972179153E-6</v>
      </c>
      <c r="DL18" s="428">
        <v>1715923.62</v>
      </c>
      <c r="DM18" s="429">
        <v>1900929.82</v>
      </c>
      <c r="DN18" s="915">
        <v>185006.19999999995</v>
      </c>
      <c r="DO18" s="422">
        <v>0.10781726986193006</v>
      </c>
      <c r="DP18" s="428">
        <v>1952.2</v>
      </c>
      <c r="DQ18" s="429">
        <v>1952.2</v>
      </c>
      <c r="DR18" s="915">
        <v>0</v>
      </c>
      <c r="DS18" s="425">
        <v>0</v>
      </c>
      <c r="DT18" s="421">
        <v>6.5717609057247871E-3</v>
      </c>
      <c r="DU18" s="422">
        <v>5.9373928957065399E-3</v>
      </c>
      <c r="DV18" s="429">
        <v>167576.73000000001</v>
      </c>
      <c r="DW18" s="429">
        <v>182965.31</v>
      </c>
      <c r="DX18" s="915">
        <v>15388.579999999987</v>
      </c>
      <c r="DY18" s="425">
        <v>9.1830053015117236E-2</v>
      </c>
      <c r="DZ18" s="421">
        <v>0.56411955891978183</v>
      </c>
      <c r="EA18" s="422">
        <v>0.55646805232801178</v>
      </c>
      <c r="EB18" s="421">
        <v>0</v>
      </c>
      <c r="EC18" s="421">
        <v>0</v>
      </c>
      <c r="ED18" s="915">
        <v>0</v>
      </c>
      <c r="EE18" s="425">
        <v>0</v>
      </c>
      <c r="EF18" s="421">
        <v>0</v>
      </c>
      <c r="EG18" s="421">
        <v>0</v>
      </c>
      <c r="EH18" s="428">
        <v>0</v>
      </c>
      <c r="EI18" s="429">
        <v>0</v>
      </c>
      <c r="EJ18" s="915">
        <v>0</v>
      </c>
      <c r="EK18" s="425">
        <v>0</v>
      </c>
      <c r="EL18" s="421">
        <v>0</v>
      </c>
      <c r="EM18" s="422">
        <v>0</v>
      </c>
      <c r="EN18" s="429">
        <v>13388.56</v>
      </c>
      <c r="EO18" s="429">
        <v>2195.7199999999998</v>
      </c>
      <c r="EP18" s="915">
        <v>-11192.84</v>
      </c>
      <c r="EQ18" s="425">
        <v>-0.83600028681202465</v>
      </c>
      <c r="ER18" s="421">
        <v>4.5070389914942451E-2</v>
      </c>
      <c r="ES18" s="422">
        <v>6.6780311079606405E-3</v>
      </c>
      <c r="ET18" s="428">
        <v>0</v>
      </c>
      <c r="EU18" s="429">
        <v>0</v>
      </c>
      <c r="EV18" s="915">
        <v>0</v>
      </c>
      <c r="EW18" s="425">
        <v>0</v>
      </c>
      <c r="EX18" s="421">
        <v>0</v>
      </c>
      <c r="EY18" s="422">
        <v>0</v>
      </c>
      <c r="EZ18" s="428">
        <v>114141.4</v>
      </c>
      <c r="FA18" s="429">
        <v>141684.28</v>
      </c>
      <c r="FB18" s="915">
        <v>27542.880000000005</v>
      </c>
      <c r="FC18" s="425">
        <v>0.24130490777228952</v>
      </c>
      <c r="FD18" s="421">
        <v>0.38423829025955086</v>
      </c>
      <c r="FE18" s="422">
        <v>0.43091652366832095</v>
      </c>
      <c r="FF18" s="428">
        <v>0</v>
      </c>
      <c r="FG18" s="429">
        <v>0</v>
      </c>
      <c r="FH18" s="915">
        <v>0</v>
      </c>
      <c r="FI18" s="425">
        <v>0</v>
      </c>
      <c r="FJ18" s="421">
        <v>0</v>
      </c>
      <c r="FK18" s="422">
        <v>0</v>
      </c>
      <c r="FL18" s="428">
        <v>0</v>
      </c>
      <c r="FM18" s="429">
        <v>0</v>
      </c>
      <c r="FN18" s="915">
        <v>0</v>
      </c>
      <c r="FO18" s="425">
        <v>0</v>
      </c>
      <c r="FP18" s="421">
        <v>0</v>
      </c>
      <c r="FQ18" s="422">
        <v>0</v>
      </c>
      <c r="FR18" s="428">
        <v>114141.4</v>
      </c>
      <c r="FS18" s="429">
        <v>141684.28</v>
      </c>
      <c r="FT18" s="915">
        <v>27542.880000000005</v>
      </c>
      <c r="FU18" s="425">
        <v>0.24130490777228952</v>
      </c>
      <c r="FV18" s="421">
        <v>0.38423829025955086</v>
      </c>
      <c r="FW18" s="422">
        <v>0.43091652366832095</v>
      </c>
      <c r="FX18" s="429">
        <v>0</v>
      </c>
      <c r="FY18" s="429">
        <v>0</v>
      </c>
      <c r="FZ18" s="915">
        <v>0</v>
      </c>
      <c r="GA18" s="421">
        <v>0</v>
      </c>
      <c r="GB18" s="811">
        <v>0</v>
      </c>
      <c r="GC18" s="422">
        <v>0</v>
      </c>
      <c r="GD18" s="429">
        <v>0</v>
      </c>
      <c r="GE18" s="429">
        <v>0</v>
      </c>
      <c r="GF18" s="915">
        <v>0</v>
      </c>
      <c r="GG18" s="421">
        <v>0</v>
      </c>
      <c r="GH18" s="811">
        <v>0</v>
      </c>
      <c r="GI18" s="422">
        <v>0</v>
      </c>
      <c r="GJ18" s="428">
        <v>297058.89</v>
      </c>
      <c r="GK18" s="429">
        <v>328797.51</v>
      </c>
      <c r="GL18" s="915">
        <v>31738.619999999995</v>
      </c>
      <c r="GM18" s="422">
        <v>0.10684285530050959</v>
      </c>
      <c r="GO18" s="835">
        <v>-1.0000000125728548E-2</v>
      </c>
      <c r="GP18" s="835">
        <v>0</v>
      </c>
    </row>
    <row r="19" spans="1:198" s="759" customFormat="1" ht="17.25" customHeight="1">
      <c r="A19" s="758" t="s">
        <v>270</v>
      </c>
      <c r="B19" s="428">
        <v>16149.31</v>
      </c>
      <c r="C19" s="429">
        <v>21826.400000000001</v>
      </c>
      <c r="D19" s="915">
        <v>5677.090000000002</v>
      </c>
      <c r="E19" s="425">
        <v>0.35153761987354271</v>
      </c>
      <c r="F19" s="421">
        <v>8.0878604541565237E-3</v>
      </c>
      <c r="G19" s="421">
        <v>9.8804162891752267E-3</v>
      </c>
      <c r="H19" s="428">
        <v>0</v>
      </c>
      <c r="I19" s="429">
        <v>0</v>
      </c>
      <c r="J19" s="915">
        <v>0</v>
      </c>
      <c r="K19" s="425">
        <v>0</v>
      </c>
      <c r="L19" s="810">
        <v>0</v>
      </c>
      <c r="M19" s="810">
        <v>0</v>
      </c>
      <c r="N19" s="428">
        <v>1400395.65</v>
      </c>
      <c r="O19" s="429">
        <v>1547970.09</v>
      </c>
      <c r="P19" s="915">
        <v>147574.44000000018</v>
      </c>
      <c r="Q19" s="425">
        <v>0.10538053299437211</v>
      </c>
      <c r="R19" s="811">
        <v>0.70134294268967656</v>
      </c>
      <c r="S19" s="425">
        <v>0.70073804623721925</v>
      </c>
      <c r="T19" s="421">
        <v>1.0300053160472349</v>
      </c>
      <c r="U19" s="422">
        <v>1.0176516201688406</v>
      </c>
      <c r="V19" s="428">
        <v>21837.64</v>
      </c>
      <c r="W19" s="429">
        <v>24756.13</v>
      </c>
      <c r="X19" s="915">
        <v>2918.4900000000016</v>
      </c>
      <c r="Y19" s="425">
        <v>0.13364493599125188</v>
      </c>
      <c r="Z19" s="421">
        <v>1.0936676859141764E-2</v>
      </c>
      <c r="AA19" s="421">
        <v>1.1206652041057596E-2</v>
      </c>
      <c r="AB19" s="428">
        <v>78307.12</v>
      </c>
      <c r="AC19" s="429">
        <v>71452.800000000003</v>
      </c>
      <c r="AD19" s="915">
        <v>-6854.3199999999924</v>
      </c>
      <c r="AE19" s="425">
        <v>-8.7531248754902397E-2</v>
      </c>
      <c r="AF19" s="421">
        <v>3.9217592524193878E-2</v>
      </c>
      <c r="AG19" s="421">
        <v>3.2345389483706875E-2</v>
      </c>
      <c r="AH19" s="428">
        <v>25874.93</v>
      </c>
      <c r="AI19" s="429">
        <v>25755.52</v>
      </c>
      <c r="AJ19" s="915">
        <v>-119.40999999999985</v>
      </c>
      <c r="AK19" s="425">
        <v>-4.6148917117843358E-3</v>
      </c>
      <c r="AL19" s="421">
        <v>1.2958623192016766E-2</v>
      </c>
      <c r="AM19" s="421">
        <v>1.1659057808167098E-2</v>
      </c>
      <c r="AN19" s="428">
        <v>0</v>
      </c>
      <c r="AO19" s="429">
        <v>0</v>
      </c>
      <c r="AP19" s="915">
        <v>0</v>
      </c>
      <c r="AQ19" s="425">
        <v>0</v>
      </c>
      <c r="AR19" s="810">
        <v>0</v>
      </c>
      <c r="AS19" s="810">
        <v>0</v>
      </c>
      <c r="AT19" s="428">
        <v>11385.99</v>
      </c>
      <c r="AU19" s="429">
        <v>17240.72</v>
      </c>
      <c r="AV19" s="915">
        <v>5854.7300000000014</v>
      </c>
      <c r="AW19" s="425">
        <v>0.51420473757661844</v>
      </c>
      <c r="AX19" s="421">
        <v>5.702305439205863E-3</v>
      </c>
      <c r="AY19" s="421">
        <v>7.8045619399034717E-3</v>
      </c>
      <c r="AZ19" s="428">
        <v>442783.86</v>
      </c>
      <c r="BA19" s="429">
        <v>500055.07</v>
      </c>
      <c r="BB19" s="915">
        <v>57271.210000000021</v>
      </c>
      <c r="BC19" s="425">
        <v>0.12934349052379646</v>
      </c>
      <c r="BD19" s="421">
        <v>0.22175399884160862</v>
      </c>
      <c r="BE19" s="422">
        <v>0.22636588072758945</v>
      </c>
      <c r="BF19" s="429">
        <v>1996734.5</v>
      </c>
      <c r="BG19" s="429">
        <v>2209056.7200000002</v>
      </c>
      <c r="BH19" s="915">
        <v>212322.2200000002</v>
      </c>
      <c r="BI19" s="421">
        <v>0.10633472802718649</v>
      </c>
      <c r="BJ19" s="428">
        <v>6934.19</v>
      </c>
      <c r="BK19" s="429">
        <v>10682.24</v>
      </c>
      <c r="BL19" s="915">
        <v>3748.05</v>
      </c>
      <c r="BM19" s="425">
        <v>0.54051734953902331</v>
      </c>
      <c r="BN19" s="421">
        <v>4.3208694951401734E-3</v>
      </c>
      <c r="BO19" s="422">
        <v>6.0037549096819938E-3</v>
      </c>
      <c r="BP19" s="428">
        <v>0</v>
      </c>
      <c r="BQ19" s="429">
        <v>0</v>
      </c>
      <c r="BR19" s="915">
        <v>0</v>
      </c>
      <c r="BS19" s="425">
        <v>0</v>
      </c>
      <c r="BT19" s="421">
        <v>0</v>
      </c>
      <c r="BU19" s="421">
        <v>0</v>
      </c>
      <c r="BV19" s="428">
        <v>0</v>
      </c>
      <c r="BW19" s="429">
        <v>0</v>
      </c>
      <c r="BX19" s="915">
        <v>0</v>
      </c>
      <c r="BY19" s="425">
        <v>0</v>
      </c>
      <c r="BZ19" s="421">
        <v>0</v>
      </c>
      <c r="CA19" s="421">
        <v>0</v>
      </c>
      <c r="CB19" s="428">
        <v>20947.91</v>
      </c>
      <c r="CC19" s="429">
        <v>17840.63</v>
      </c>
      <c r="CD19" s="915">
        <v>-3107.2799999999988</v>
      </c>
      <c r="CE19" s="425">
        <v>-0.14833365237868593</v>
      </c>
      <c r="CF19" s="421">
        <v>1.3053173522205449E-2</v>
      </c>
      <c r="CG19" s="421">
        <v>1.002699527012311E-2</v>
      </c>
      <c r="CH19" s="428">
        <v>66934.98</v>
      </c>
      <c r="CI19" s="429">
        <v>79048.13</v>
      </c>
      <c r="CJ19" s="915">
        <v>12113.150000000009</v>
      </c>
      <c r="CK19" s="425">
        <v>0.18096890445025918</v>
      </c>
      <c r="CL19" s="421">
        <v>4.1708882110212959E-2</v>
      </c>
      <c r="CM19" s="421">
        <v>4.4427535665617003E-2</v>
      </c>
      <c r="CN19" s="428">
        <v>1359600.41</v>
      </c>
      <c r="CO19" s="429">
        <v>1521119.86</v>
      </c>
      <c r="CP19" s="915">
        <v>161519.45000000019</v>
      </c>
      <c r="CQ19" s="425">
        <v>0.11879920659923911</v>
      </c>
      <c r="CR19" s="811">
        <v>0.847201466522993</v>
      </c>
      <c r="CS19" s="422">
        <v>0.85491721096790452</v>
      </c>
      <c r="CT19" s="428">
        <v>9209.2099999999991</v>
      </c>
      <c r="CU19" s="429">
        <v>8381.33</v>
      </c>
      <c r="CV19" s="915">
        <v>-827.8799999999992</v>
      </c>
      <c r="CW19" s="425">
        <v>-8.9896961845804285E-2</v>
      </c>
      <c r="CX19" s="421">
        <v>5.7384921041015368E-3</v>
      </c>
      <c r="CY19" s="422">
        <v>4.7105711102881972E-3</v>
      </c>
      <c r="CZ19" s="428">
        <v>46129.98</v>
      </c>
      <c r="DA19" s="429">
        <v>50445.39</v>
      </c>
      <c r="DB19" s="915">
        <v>4315.4099999999962</v>
      </c>
      <c r="DC19" s="425">
        <v>9.3548924148677187E-2</v>
      </c>
      <c r="DD19" s="421">
        <v>2.8744759430218429E-2</v>
      </c>
      <c r="DE19" s="422">
        <v>2.8351896033352832E-2</v>
      </c>
      <c r="DF19" s="428">
        <v>95056.89</v>
      </c>
      <c r="DG19" s="429">
        <v>91742.26</v>
      </c>
      <c r="DH19" s="915">
        <v>-3314.6300000000047</v>
      </c>
      <c r="DI19" s="425">
        <v>-3.4869960504704124E-2</v>
      </c>
      <c r="DJ19" s="421">
        <v>5.9232356815128374E-2</v>
      </c>
      <c r="DK19" s="421">
        <v>5.1562036043032361E-2</v>
      </c>
      <c r="DL19" s="428">
        <v>1604813.57</v>
      </c>
      <c r="DM19" s="429">
        <v>1779259.84</v>
      </c>
      <c r="DN19" s="915">
        <v>174446.27000000002</v>
      </c>
      <c r="DO19" s="422">
        <v>0.10870189114863979</v>
      </c>
      <c r="DP19" s="428">
        <v>1840.78</v>
      </c>
      <c r="DQ19" s="429">
        <v>1840.78</v>
      </c>
      <c r="DR19" s="915">
        <v>0</v>
      </c>
      <c r="DS19" s="425">
        <v>0</v>
      </c>
      <c r="DT19" s="421">
        <v>4.6968147376053636E-3</v>
      </c>
      <c r="DU19" s="422">
        <v>4.2829068466015852E-3</v>
      </c>
      <c r="DV19" s="429">
        <v>1000</v>
      </c>
      <c r="DW19" s="429">
        <v>1000</v>
      </c>
      <c r="DX19" s="915">
        <v>0</v>
      </c>
      <c r="DY19" s="425">
        <v>0</v>
      </c>
      <c r="DZ19" s="421">
        <v>2.5515350762206042E-3</v>
      </c>
      <c r="EA19" s="422">
        <v>2.3266804542648144E-3</v>
      </c>
      <c r="EB19" s="421">
        <v>0</v>
      </c>
      <c r="EC19" s="421">
        <v>0</v>
      </c>
      <c r="ED19" s="915">
        <v>0</v>
      </c>
      <c r="EE19" s="425">
        <v>0</v>
      </c>
      <c r="EF19" s="421">
        <v>0</v>
      </c>
      <c r="EG19" s="421">
        <v>0</v>
      </c>
      <c r="EH19" s="428">
        <v>0</v>
      </c>
      <c r="EI19" s="429">
        <v>0</v>
      </c>
      <c r="EJ19" s="915">
        <v>0</v>
      </c>
      <c r="EK19" s="425">
        <v>0</v>
      </c>
      <c r="EL19" s="421">
        <v>0</v>
      </c>
      <c r="EM19" s="422">
        <v>0</v>
      </c>
      <c r="EN19" s="429">
        <v>245849.62</v>
      </c>
      <c r="EO19" s="429">
        <v>230033.02</v>
      </c>
      <c r="EP19" s="915">
        <v>-15816.600000000006</v>
      </c>
      <c r="EQ19" s="425">
        <v>-6.4334449652596604E-2</v>
      </c>
      <c r="ER19" s="421">
        <v>0.6272939289055065</v>
      </c>
      <c r="ES19" s="422">
        <v>0.53521333146950711</v>
      </c>
      <c r="ET19" s="428">
        <v>128880.64</v>
      </c>
      <c r="EU19" s="429">
        <v>168037.66</v>
      </c>
      <c r="EV19" s="915">
        <v>39157.020000000004</v>
      </c>
      <c r="EW19" s="425">
        <v>0.30382391024749728</v>
      </c>
      <c r="EX19" s="421">
        <v>0.32884347360576022</v>
      </c>
      <c r="EY19" s="422">
        <v>0.39096993910239647</v>
      </c>
      <c r="EZ19" s="428">
        <v>14349.89</v>
      </c>
      <c r="FA19" s="429">
        <v>28885.41</v>
      </c>
      <c r="FB19" s="915">
        <v>14535.52</v>
      </c>
      <c r="FC19" s="425">
        <v>1.0129359876626232</v>
      </c>
      <c r="FD19" s="421">
        <v>3.6614247674907285E-2</v>
      </c>
      <c r="FE19" s="422">
        <v>6.7207118860425422E-2</v>
      </c>
      <c r="FF19" s="428">
        <v>0</v>
      </c>
      <c r="FG19" s="429">
        <v>0</v>
      </c>
      <c r="FH19" s="915">
        <v>0</v>
      </c>
      <c r="FI19" s="425">
        <v>0</v>
      </c>
      <c r="FJ19" s="421">
        <v>0</v>
      </c>
      <c r="FK19" s="422">
        <v>0</v>
      </c>
      <c r="FL19" s="428">
        <v>0</v>
      </c>
      <c r="FM19" s="429">
        <v>0</v>
      </c>
      <c r="FN19" s="915">
        <v>0</v>
      </c>
      <c r="FO19" s="425">
        <v>0</v>
      </c>
      <c r="FP19" s="421">
        <v>0</v>
      </c>
      <c r="FQ19" s="422">
        <v>0</v>
      </c>
      <c r="FR19" s="428">
        <v>143230.53</v>
      </c>
      <c r="FS19" s="429">
        <v>196923.07</v>
      </c>
      <c r="FT19" s="915">
        <v>53692.540000000008</v>
      </c>
      <c r="FU19" s="425">
        <v>0.37486798380205677</v>
      </c>
      <c r="FV19" s="421">
        <v>0.3654577212806675</v>
      </c>
      <c r="FW19" s="422">
        <v>0.45817705796282188</v>
      </c>
      <c r="FX19" s="429">
        <v>0</v>
      </c>
      <c r="FY19" s="429">
        <v>0</v>
      </c>
      <c r="FZ19" s="915">
        <v>0</v>
      </c>
      <c r="GA19" s="421">
        <v>0</v>
      </c>
      <c r="GB19" s="811">
        <v>0</v>
      </c>
      <c r="GC19" s="422">
        <v>0</v>
      </c>
      <c r="GD19" s="429">
        <v>0</v>
      </c>
      <c r="GE19" s="429">
        <v>0</v>
      </c>
      <c r="GF19" s="915">
        <v>0</v>
      </c>
      <c r="GG19" s="421">
        <v>0</v>
      </c>
      <c r="GH19" s="811">
        <v>0</v>
      </c>
      <c r="GI19" s="422">
        <v>0</v>
      </c>
      <c r="GJ19" s="428">
        <v>391920.93</v>
      </c>
      <c r="GK19" s="429">
        <v>429796.88</v>
      </c>
      <c r="GL19" s="915">
        <v>37875.950000000012</v>
      </c>
      <c r="GM19" s="422">
        <v>9.664181497017782E-2</v>
      </c>
      <c r="GO19" s="835">
        <v>0</v>
      </c>
      <c r="GP19" s="835">
        <v>0</v>
      </c>
    </row>
    <row r="20" spans="1:198" s="759" customFormat="1" ht="17.25" customHeight="1">
      <c r="A20" s="758" t="s">
        <v>493</v>
      </c>
      <c r="B20" s="428">
        <v>19456.759999999998</v>
      </c>
      <c r="C20" s="429">
        <v>33190.839999999997</v>
      </c>
      <c r="D20" s="915">
        <v>13734.079999999998</v>
      </c>
      <c r="E20" s="425">
        <v>0.70587703194159768</v>
      </c>
      <c r="F20" s="421">
        <v>1.0091982576926615E-2</v>
      </c>
      <c r="G20" s="421">
        <v>1.6586796690268694E-2</v>
      </c>
      <c r="H20" s="428">
        <v>0</v>
      </c>
      <c r="I20" s="429">
        <v>0</v>
      </c>
      <c r="J20" s="915">
        <v>0</v>
      </c>
      <c r="K20" s="425">
        <v>0</v>
      </c>
      <c r="L20" s="810">
        <v>0</v>
      </c>
      <c r="M20" s="810">
        <v>0</v>
      </c>
      <c r="N20" s="428">
        <v>1625786.95</v>
      </c>
      <c r="O20" s="429">
        <v>1663619.27</v>
      </c>
      <c r="P20" s="915">
        <v>37832.320000000065</v>
      </c>
      <c r="Q20" s="425">
        <v>2.3270158491553932E-2</v>
      </c>
      <c r="R20" s="811">
        <v>0.84327573415073531</v>
      </c>
      <c r="S20" s="425">
        <v>0.8313774101982121</v>
      </c>
      <c r="T20" s="421">
        <v>1.0911211455062666</v>
      </c>
      <c r="U20" s="422">
        <v>1.0726928701169554</v>
      </c>
      <c r="V20" s="428">
        <v>18507.89</v>
      </c>
      <c r="W20" s="429">
        <v>16550.66</v>
      </c>
      <c r="X20" s="915">
        <v>-1957.2299999999996</v>
      </c>
      <c r="Y20" s="425">
        <v>-0.10575111479482532</v>
      </c>
      <c r="Z20" s="421">
        <v>9.5998153554689644E-3</v>
      </c>
      <c r="AA20" s="421">
        <v>8.2710299742266985E-3</v>
      </c>
      <c r="AB20" s="428">
        <v>187719.02</v>
      </c>
      <c r="AC20" s="429">
        <v>189693.91</v>
      </c>
      <c r="AD20" s="915">
        <v>1974.890000000014</v>
      </c>
      <c r="AE20" s="425">
        <v>1.0520457649949452E-2</v>
      </c>
      <c r="AF20" s="421">
        <v>9.7367551390762835E-2</v>
      </c>
      <c r="AG20" s="421">
        <v>9.4797670639011483E-2</v>
      </c>
      <c r="AH20" s="428">
        <v>34065.81</v>
      </c>
      <c r="AI20" s="429">
        <v>52992.38</v>
      </c>
      <c r="AJ20" s="915">
        <v>18926.57</v>
      </c>
      <c r="AK20" s="425">
        <v>0.55558843309464834</v>
      </c>
      <c r="AL20" s="421">
        <v>1.7669517483326742E-2</v>
      </c>
      <c r="AM20" s="421">
        <v>2.6482422053598555E-2</v>
      </c>
      <c r="AN20" s="428">
        <v>0</v>
      </c>
      <c r="AO20" s="429">
        <v>0</v>
      </c>
      <c r="AP20" s="915">
        <v>0</v>
      </c>
      <c r="AQ20" s="425">
        <v>0</v>
      </c>
      <c r="AR20" s="810">
        <v>0</v>
      </c>
      <c r="AS20" s="810">
        <v>0</v>
      </c>
      <c r="AT20" s="428">
        <v>19294.189999999999</v>
      </c>
      <c r="AU20" s="429">
        <v>18826.240000000002</v>
      </c>
      <c r="AV20" s="915">
        <v>-467.94999999999709</v>
      </c>
      <c r="AW20" s="425">
        <v>-2.4253415147254025E-2</v>
      </c>
      <c r="AX20" s="421">
        <v>1.0007659513501308E-2</v>
      </c>
      <c r="AY20" s="421">
        <v>9.4082287559520694E-3</v>
      </c>
      <c r="AZ20" s="428">
        <v>23111.67</v>
      </c>
      <c r="BA20" s="429">
        <v>26166.47</v>
      </c>
      <c r="BB20" s="915">
        <v>3054.8000000000029</v>
      </c>
      <c r="BC20" s="425">
        <v>0.13217564979077684</v>
      </c>
      <c r="BD20" s="421">
        <v>1.1987739529278129E-2</v>
      </c>
      <c r="BE20" s="422">
        <v>1.3076436691328545E-2</v>
      </c>
      <c r="BF20" s="429">
        <v>1927942.29</v>
      </c>
      <c r="BG20" s="429">
        <v>2001039.78</v>
      </c>
      <c r="BH20" s="915">
        <v>73097.489999999991</v>
      </c>
      <c r="BI20" s="421">
        <v>3.7914770778745659E-2</v>
      </c>
      <c r="BJ20" s="428">
        <v>2547.3200000000002</v>
      </c>
      <c r="BK20" s="429">
        <v>2005.73</v>
      </c>
      <c r="BL20" s="915">
        <v>-541.59000000000015</v>
      </c>
      <c r="BM20" s="425">
        <v>-0.21261168600725472</v>
      </c>
      <c r="BN20" s="421">
        <v>1.5604544102148887E-3</v>
      </c>
      <c r="BO20" s="422">
        <v>1.1881908240399237E-3</v>
      </c>
      <c r="BP20" s="428">
        <v>0</v>
      </c>
      <c r="BQ20" s="429">
        <v>0</v>
      </c>
      <c r="BR20" s="915">
        <v>0</v>
      </c>
      <c r="BS20" s="425">
        <v>0</v>
      </c>
      <c r="BT20" s="421">
        <v>0</v>
      </c>
      <c r="BU20" s="421">
        <v>0</v>
      </c>
      <c r="BV20" s="428">
        <v>0</v>
      </c>
      <c r="BW20" s="429">
        <v>0</v>
      </c>
      <c r="BX20" s="915">
        <v>0</v>
      </c>
      <c r="BY20" s="425">
        <v>0</v>
      </c>
      <c r="BZ20" s="421">
        <v>0</v>
      </c>
      <c r="CA20" s="421">
        <v>0</v>
      </c>
      <c r="CB20" s="428">
        <v>58007.45</v>
      </c>
      <c r="CC20" s="429">
        <v>45855.9</v>
      </c>
      <c r="CD20" s="915">
        <v>-12151.549999999996</v>
      </c>
      <c r="CE20" s="425">
        <v>-0.20948257508302806</v>
      </c>
      <c r="CF20" s="421">
        <v>3.553459368191654E-2</v>
      </c>
      <c r="CG20" s="421">
        <v>2.7164952215947481E-2</v>
      </c>
      <c r="CH20" s="428">
        <v>39780.79</v>
      </c>
      <c r="CI20" s="429">
        <v>34611.64</v>
      </c>
      <c r="CJ20" s="915">
        <v>-5169.1500000000015</v>
      </c>
      <c r="CK20" s="425">
        <v>-0.12994085838918737</v>
      </c>
      <c r="CL20" s="421">
        <v>2.4369183768561602E-2</v>
      </c>
      <c r="CM20" s="421">
        <v>2.0503872930540595E-2</v>
      </c>
      <c r="CN20" s="428">
        <v>1490015.07</v>
      </c>
      <c r="CO20" s="429">
        <v>1550881.26</v>
      </c>
      <c r="CP20" s="915">
        <v>60866.189999999944</v>
      </c>
      <c r="CQ20" s="425">
        <v>4.0849378791853387E-2</v>
      </c>
      <c r="CR20" s="811">
        <v>0.9127634483567616</v>
      </c>
      <c r="CS20" s="422">
        <v>0.91873925319333871</v>
      </c>
      <c r="CT20" s="428">
        <v>4330.3100000000004</v>
      </c>
      <c r="CU20" s="429">
        <v>4578.75</v>
      </c>
      <c r="CV20" s="915">
        <v>248.4399999999996</v>
      </c>
      <c r="CW20" s="425">
        <v>5.7372335929760127E-2</v>
      </c>
      <c r="CX20" s="421">
        <v>2.6526904107444823E-3</v>
      </c>
      <c r="CY20" s="422">
        <v>2.7124432179669255E-3</v>
      </c>
      <c r="CZ20" s="428">
        <v>37741</v>
      </c>
      <c r="DA20" s="429">
        <v>50120.5</v>
      </c>
      <c r="DB20" s="915">
        <v>12379.5</v>
      </c>
      <c r="DC20" s="425">
        <v>0.32801197636522617</v>
      </c>
      <c r="DD20" s="421">
        <v>2.311963549766818E-2</v>
      </c>
      <c r="DE20" s="422">
        <v>2.9691293542148247E-2</v>
      </c>
      <c r="DF20" s="428">
        <v>0</v>
      </c>
      <c r="DG20" s="429">
        <v>0</v>
      </c>
      <c r="DH20" s="915">
        <v>0</v>
      </c>
      <c r="DI20" s="425">
        <v>0</v>
      </c>
      <c r="DJ20" s="421">
        <v>0</v>
      </c>
      <c r="DK20" s="421">
        <v>0</v>
      </c>
      <c r="DL20" s="428">
        <v>1632421.93</v>
      </c>
      <c r="DM20" s="429">
        <v>1688053.77</v>
      </c>
      <c r="DN20" s="915">
        <v>55631.840000000084</v>
      </c>
      <c r="DO20" s="422">
        <v>3.4079326537839447E-2</v>
      </c>
      <c r="DP20" s="428">
        <v>38659.53</v>
      </c>
      <c r="DQ20" s="429">
        <v>38659.53</v>
      </c>
      <c r="DR20" s="915">
        <v>0</v>
      </c>
      <c r="DS20" s="425">
        <v>0</v>
      </c>
      <c r="DT20" s="421">
        <v>0.13081849484690344</v>
      </c>
      <c r="DU20" s="422">
        <v>0.12351839623758262</v>
      </c>
      <c r="DV20" s="429">
        <v>177059.51</v>
      </c>
      <c r="DW20" s="429">
        <v>190482.56</v>
      </c>
      <c r="DX20" s="915">
        <v>13423.049999999988</v>
      </c>
      <c r="DY20" s="425">
        <v>7.5810951922322539E-2</v>
      </c>
      <c r="DZ20" s="421">
        <v>0.59914485759475733</v>
      </c>
      <c r="EA20" s="422">
        <v>0.60859768141074422</v>
      </c>
      <c r="EB20" s="421">
        <v>0</v>
      </c>
      <c r="EC20" s="421">
        <v>0</v>
      </c>
      <c r="ED20" s="915">
        <v>0</v>
      </c>
      <c r="EE20" s="425">
        <v>0</v>
      </c>
      <c r="EF20" s="421">
        <v>0</v>
      </c>
      <c r="EG20" s="421">
        <v>0</v>
      </c>
      <c r="EH20" s="428">
        <v>0</v>
      </c>
      <c r="EI20" s="429">
        <v>0</v>
      </c>
      <c r="EJ20" s="915">
        <v>0</v>
      </c>
      <c r="EK20" s="425">
        <v>0</v>
      </c>
      <c r="EL20" s="421">
        <v>0</v>
      </c>
      <c r="EM20" s="422">
        <v>0</v>
      </c>
      <c r="EN20" s="429">
        <v>49148.12</v>
      </c>
      <c r="EO20" s="429">
        <v>48556.33</v>
      </c>
      <c r="EP20" s="915">
        <v>-591.79000000000087</v>
      </c>
      <c r="EQ20" s="425">
        <v>-1.2040948870475632E-2</v>
      </c>
      <c r="ER20" s="421">
        <v>0.16631043064814788</v>
      </c>
      <c r="ES20" s="422">
        <v>0.15513897889557429</v>
      </c>
      <c r="ET20" s="428">
        <v>0</v>
      </c>
      <c r="EU20" s="429">
        <v>0</v>
      </c>
      <c r="EV20" s="915">
        <v>0</v>
      </c>
      <c r="EW20" s="425">
        <v>0</v>
      </c>
      <c r="EX20" s="421">
        <v>0</v>
      </c>
      <c r="EY20" s="422">
        <v>0</v>
      </c>
      <c r="EZ20" s="428">
        <v>41707.11</v>
      </c>
      <c r="FA20" s="429">
        <v>46341.49</v>
      </c>
      <c r="FB20" s="915">
        <v>4634.3799999999974</v>
      </c>
      <c r="FC20" s="425">
        <v>0.11111726513776661</v>
      </c>
      <c r="FD20" s="421">
        <v>0.14113108345120171</v>
      </c>
      <c r="FE20" s="422">
        <v>0.14806249646749386</v>
      </c>
      <c r="FF20" s="428">
        <v>0</v>
      </c>
      <c r="FG20" s="429">
        <v>0</v>
      </c>
      <c r="FH20" s="915">
        <v>0</v>
      </c>
      <c r="FI20" s="425">
        <v>0</v>
      </c>
      <c r="FJ20" s="421">
        <v>0</v>
      </c>
      <c r="FK20" s="422">
        <v>0</v>
      </c>
      <c r="FL20" s="428">
        <v>-11053.91</v>
      </c>
      <c r="FM20" s="429">
        <v>-11053.91</v>
      </c>
      <c r="FN20" s="915">
        <v>0</v>
      </c>
      <c r="FO20" s="425">
        <v>0</v>
      </c>
      <c r="FP20" s="421">
        <v>-3.7404900379625267E-2</v>
      </c>
      <c r="FQ20" s="422">
        <v>-3.5317584961704833E-2</v>
      </c>
      <c r="FR20" s="428">
        <v>30653.200000000001</v>
      </c>
      <c r="FS20" s="429">
        <v>35287.589999999997</v>
      </c>
      <c r="FT20" s="915">
        <v>4634.3899999999958</v>
      </c>
      <c r="FU20" s="425">
        <v>0.15118780420967454</v>
      </c>
      <c r="FV20" s="421">
        <v>0.10372618307157642</v>
      </c>
      <c r="FW20" s="422">
        <v>0.11274494345609887</v>
      </c>
      <c r="FX20" s="429">
        <v>0</v>
      </c>
      <c r="FY20" s="429">
        <v>0</v>
      </c>
      <c r="FZ20" s="915">
        <v>0</v>
      </c>
      <c r="GA20" s="421">
        <v>0</v>
      </c>
      <c r="GB20" s="811">
        <v>0</v>
      </c>
      <c r="GC20" s="422">
        <v>0</v>
      </c>
      <c r="GD20" s="429">
        <v>0</v>
      </c>
      <c r="GE20" s="429">
        <v>0</v>
      </c>
      <c r="GF20" s="915">
        <v>0</v>
      </c>
      <c r="GG20" s="421">
        <v>0</v>
      </c>
      <c r="GH20" s="811">
        <v>0</v>
      </c>
      <c r="GI20" s="422">
        <v>0</v>
      </c>
      <c r="GJ20" s="428">
        <v>295520.37</v>
      </c>
      <c r="GK20" s="429">
        <v>312986.01</v>
      </c>
      <c r="GL20" s="915">
        <v>17465.640000000014</v>
      </c>
      <c r="GM20" s="422">
        <v>5.910130662058935E-2</v>
      </c>
      <c r="GO20" s="835">
        <v>0</v>
      </c>
      <c r="GP20" s="835">
        <v>0</v>
      </c>
    </row>
    <row r="21" spans="1:198" s="759" customFormat="1" ht="17.25" customHeight="1">
      <c r="A21" s="758" t="s">
        <v>6</v>
      </c>
      <c r="B21" s="428">
        <v>141339.42000000001</v>
      </c>
      <c r="C21" s="429">
        <v>95494.39</v>
      </c>
      <c r="D21" s="915">
        <v>-45845.030000000013</v>
      </c>
      <c r="E21" s="425">
        <v>-0.32436124331060656</v>
      </c>
      <c r="F21" s="421">
        <v>0.11351753002895948</v>
      </c>
      <c r="G21" s="421">
        <v>6.5518203000297981E-2</v>
      </c>
      <c r="H21" s="428">
        <v>0</v>
      </c>
      <c r="I21" s="429">
        <v>0</v>
      </c>
      <c r="J21" s="915">
        <v>0</v>
      </c>
      <c r="K21" s="425">
        <v>0</v>
      </c>
      <c r="L21" s="810">
        <v>0</v>
      </c>
      <c r="M21" s="810">
        <v>0</v>
      </c>
      <c r="N21" s="428">
        <v>998994.64</v>
      </c>
      <c r="O21" s="429">
        <v>1247020.71</v>
      </c>
      <c r="P21" s="915">
        <v>248026.06999999995</v>
      </c>
      <c r="Q21" s="425">
        <v>0.24827567643405968</v>
      </c>
      <c r="R21" s="811">
        <v>0.80234802183969312</v>
      </c>
      <c r="S21" s="425">
        <v>0.85557440623847869</v>
      </c>
      <c r="T21" s="421">
        <v>1.0178616834499612</v>
      </c>
      <c r="U21" s="422">
        <v>1.0678374383479694</v>
      </c>
      <c r="V21" s="428">
        <v>0</v>
      </c>
      <c r="W21" s="429">
        <v>0</v>
      </c>
      <c r="X21" s="915">
        <v>0</v>
      </c>
      <c r="Y21" s="425">
        <v>0</v>
      </c>
      <c r="Z21" s="421">
        <v>0</v>
      </c>
      <c r="AA21" s="421">
        <v>0</v>
      </c>
      <c r="AB21" s="428">
        <v>1494.86</v>
      </c>
      <c r="AC21" s="429">
        <v>2208.65</v>
      </c>
      <c r="AD21" s="915">
        <v>713.79000000000019</v>
      </c>
      <c r="AE21" s="425">
        <v>0.47749622038184192</v>
      </c>
      <c r="AF21" s="421">
        <v>1.2006050041742801E-3</v>
      </c>
      <c r="AG21" s="421">
        <v>1.5153432474578679E-3</v>
      </c>
      <c r="AH21" s="428">
        <v>6516.62</v>
      </c>
      <c r="AI21" s="429">
        <v>9640.01</v>
      </c>
      <c r="AJ21" s="915">
        <v>3123.3900000000003</v>
      </c>
      <c r="AK21" s="425">
        <v>0.47929601541903633</v>
      </c>
      <c r="AL21" s="421">
        <v>5.233859078644286E-3</v>
      </c>
      <c r="AM21" s="421">
        <v>6.61396059082531E-3</v>
      </c>
      <c r="AN21" s="428">
        <v>0</v>
      </c>
      <c r="AO21" s="429">
        <v>0</v>
      </c>
      <c r="AP21" s="915">
        <v>0</v>
      </c>
      <c r="AQ21" s="425">
        <v>0</v>
      </c>
      <c r="AR21" s="810">
        <v>0</v>
      </c>
      <c r="AS21" s="810">
        <v>0</v>
      </c>
      <c r="AT21" s="428">
        <v>46349.33</v>
      </c>
      <c r="AU21" s="429">
        <v>48544.67</v>
      </c>
      <c r="AV21" s="915">
        <v>2195.3399999999965</v>
      </c>
      <c r="AW21" s="425">
        <v>4.7365085967801396E-2</v>
      </c>
      <c r="AX21" s="421">
        <v>3.7225718487433668E-2</v>
      </c>
      <c r="AY21" s="421">
        <v>3.3306244939021817E-2</v>
      </c>
      <c r="AZ21" s="428">
        <v>50394.06</v>
      </c>
      <c r="BA21" s="429">
        <v>54616.12</v>
      </c>
      <c r="BB21" s="915">
        <v>4222.0600000000049</v>
      </c>
      <c r="BC21" s="425">
        <v>8.3780905924230056E-2</v>
      </c>
      <c r="BD21" s="421">
        <v>4.0474265561095304E-2</v>
      </c>
      <c r="BE21" s="422">
        <v>3.7471835122970414E-2</v>
      </c>
      <c r="BF21" s="429">
        <v>1245088.93</v>
      </c>
      <c r="BG21" s="429">
        <v>1457524.56</v>
      </c>
      <c r="BH21" s="915">
        <v>212435.63000000012</v>
      </c>
      <c r="BI21" s="421">
        <v>0.17061884085661266</v>
      </c>
      <c r="BJ21" s="428">
        <v>0</v>
      </c>
      <c r="BK21" s="429">
        <v>0</v>
      </c>
      <c r="BL21" s="915">
        <v>0</v>
      </c>
      <c r="BM21" s="425">
        <v>0</v>
      </c>
      <c r="BN21" s="421">
        <v>0</v>
      </c>
      <c r="BO21" s="422">
        <v>0</v>
      </c>
      <c r="BP21" s="428">
        <v>2243.5500000000002</v>
      </c>
      <c r="BQ21" s="429">
        <v>1366.23</v>
      </c>
      <c r="BR21" s="915">
        <v>-877.32000000000016</v>
      </c>
      <c r="BS21" s="425">
        <v>-0.3910409841545765</v>
      </c>
      <c r="BT21" s="421">
        <v>2.1792676411572279E-3</v>
      </c>
      <c r="BU21" s="421">
        <v>1.1184620098266952E-3</v>
      </c>
      <c r="BV21" s="428">
        <v>0</v>
      </c>
      <c r="BW21" s="429">
        <v>0</v>
      </c>
      <c r="BX21" s="915">
        <v>0</v>
      </c>
      <c r="BY21" s="425">
        <v>0</v>
      </c>
      <c r="BZ21" s="421">
        <v>0</v>
      </c>
      <c r="CA21" s="421">
        <v>0</v>
      </c>
      <c r="CB21" s="428">
        <v>19330.47</v>
      </c>
      <c r="CC21" s="429">
        <v>25375.65</v>
      </c>
      <c r="CD21" s="915">
        <v>6045.18</v>
      </c>
      <c r="CE21" s="425">
        <v>0.31272804023906298</v>
      </c>
      <c r="CF21" s="421">
        <v>1.8776611958441113E-2</v>
      </c>
      <c r="CG21" s="421">
        <v>2.0773735388374417E-2</v>
      </c>
      <c r="CH21" s="428">
        <v>24840.69</v>
      </c>
      <c r="CI21" s="429">
        <v>22438.92</v>
      </c>
      <c r="CJ21" s="915">
        <v>-2401.7700000000004</v>
      </c>
      <c r="CK21" s="425">
        <v>-9.6686927778576223E-2</v>
      </c>
      <c r="CL21" s="421">
        <v>2.4128952731616381E-2</v>
      </c>
      <c r="CM21" s="421">
        <v>1.8369586059111879E-2</v>
      </c>
      <c r="CN21" s="428">
        <v>981464.04</v>
      </c>
      <c r="CO21" s="429">
        <v>1167800.1399999999</v>
      </c>
      <c r="CP21" s="915">
        <v>186336.09999999986</v>
      </c>
      <c r="CQ21" s="425">
        <v>0.18985524930694339</v>
      </c>
      <c r="CR21" s="811">
        <v>0.95334306047622885</v>
      </c>
      <c r="CS21" s="422">
        <v>0.95601772151123587</v>
      </c>
      <c r="CT21" s="428">
        <v>362.48</v>
      </c>
      <c r="CU21" s="429">
        <v>522.47</v>
      </c>
      <c r="CV21" s="915">
        <v>159.99</v>
      </c>
      <c r="CW21" s="425">
        <v>0.44137607592143013</v>
      </c>
      <c r="CX21" s="421">
        <v>3.5209419650405473E-4</v>
      </c>
      <c r="CY21" s="422">
        <v>4.277192319552004E-4</v>
      </c>
      <c r="CZ21" s="428">
        <v>1256</v>
      </c>
      <c r="DA21" s="429">
        <v>4022.19</v>
      </c>
      <c r="DB21" s="915">
        <v>2766.19</v>
      </c>
      <c r="DC21" s="425">
        <v>2.2023805732484076</v>
      </c>
      <c r="DD21" s="421">
        <v>1.2200129960524518E-3</v>
      </c>
      <c r="DE21" s="422">
        <v>3.2927594265276233E-3</v>
      </c>
      <c r="DF21" s="428">
        <v>0</v>
      </c>
      <c r="DG21" s="429">
        <v>0</v>
      </c>
      <c r="DH21" s="915">
        <v>0</v>
      </c>
      <c r="DI21" s="425">
        <v>0</v>
      </c>
      <c r="DJ21" s="421">
        <v>0</v>
      </c>
      <c r="DK21" s="421">
        <v>0</v>
      </c>
      <c r="DL21" s="428">
        <v>1029497.23</v>
      </c>
      <c r="DM21" s="429">
        <v>1221525.6200000001</v>
      </c>
      <c r="DN21" s="915">
        <v>192028.39000000013</v>
      </c>
      <c r="DO21" s="422">
        <v>0.18652637851196563</v>
      </c>
      <c r="DP21" s="428">
        <v>11640.79</v>
      </c>
      <c r="DQ21" s="429">
        <v>11640.79</v>
      </c>
      <c r="DR21" s="915">
        <v>0</v>
      </c>
      <c r="DS21" s="425">
        <v>0</v>
      </c>
      <c r="DT21" s="421">
        <v>5.3994613614281706E-2</v>
      </c>
      <c r="DU21" s="422">
        <v>4.9325600813054468E-2</v>
      </c>
      <c r="DV21" s="429">
        <v>64231.86</v>
      </c>
      <c r="DW21" s="429">
        <v>80689.570000000007</v>
      </c>
      <c r="DX21" s="915">
        <v>16457.710000000006</v>
      </c>
      <c r="DY21" s="425">
        <v>0.25622346916312255</v>
      </c>
      <c r="DZ21" s="421">
        <v>0.2979329119781936</v>
      </c>
      <c r="EA21" s="422">
        <v>0.34190647882119818</v>
      </c>
      <c r="EB21" s="421">
        <v>0</v>
      </c>
      <c r="EC21" s="421">
        <v>0</v>
      </c>
      <c r="ED21" s="915">
        <v>0</v>
      </c>
      <c r="EE21" s="425">
        <v>0</v>
      </c>
      <c r="EF21" s="421">
        <v>0</v>
      </c>
      <c r="EG21" s="421">
        <v>0</v>
      </c>
      <c r="EH21" s="428">
        <v>0</v>
      </c>
      <c r="EI21" s="429">
        <v>0</v>
      </c>
      <c r="EJ21" s="915">
        <v>0</v>
      </c>
      <c r="EK21" s="425">
        <v>0</v>
      </c>
      <c r="EL21" s="421">
        <v>0</v>
      </c>
      <c r="EM21" s="422">
        <v>0</v>
      </c>
      <c r="EN21" s="429">
        <v>92322.43</v>
      </c>
      <c r="EO21" s="429">
        <v>99644.43</v>
      </c>
      <c r="EP21" s="915">
        <v>7322</v>
      </c>
      <c r="EQ21" s="425">
        <v>7.9309004323218107E-2</v>
      </c>
      <c r="ER21" s="421">
        <v>0.42822814738360271</v>
      </c>
      <c r="ES21" s="422">
        <v>0.42222403955610815</v>
      </c>
      <c r="ET21" s="428">
        <v>23616.81</v>
      </c>
      <c r="EU21" s="429">
        <v>23616.81</v>
      </c>
      <c r="EV21" s="915">
        <v>0</v>
      </c>
      <c r="EW21" s="425">
        <v>0</v>
      </c>
      <c r="EX21" s="421">
        <v>0.10954415729103474</v>
      </c>
      <c r="EY21" s="422">
        <v>0.10007167404770233</v>
      </c>
      <c r="EZ21" s="428">
        <v>23779.81</v>
      </c>
      <c r="FA21" s="429">
        <v>20407.349999999999</v>
      </c>
      <c r="FB21" s="915">
        <v>-3372.4600000000028</v>
      </c>
      <c r="FC21" s="425">
        <v>-0.14182030890911251</v>
      </c>
      <c r="FD21" s="421">
        <v>0.11030021611686425</v>
      </c>
      <c r="FE21" s="422">
        <v>8.6472206761936857E-2</v>
      </c>
      <c r="FF21" s="428">
        <v>0</v>
      </c>
      <c r="FG21" s="429">
        <v>0</v>
      </c>
      <c r="FH21" s="915">
        <v>0</v>
      </c>
      <c r="FI21" s="425">
        <v>0</v>
      </c>
      <c r="FJ21" s="421">
        <v>0</v>
      </c>
      <c r="FK21" s="422">
        <v>0</v>
      </c>
      <c r="FL21" s="428">
        <v>0</v>
      </c>
      <c r="FM21" s="429">
        <v>0</v>
      </c>
      <c r="FN21" s="915">
        <v>0</v>
      </c>
      <c r="FO21" s="425">
        <v>0</v>
      </c>
      <c r="FP21" s="421">
        <v>0</v>
      </c>
      <c r="FQ21" s="422">
        <v>0</v>
      </c>
      <c r="FR21" s="428">
        <v>47396.62</v>
      </c>
      <c r="FS21" s="429">
        <v>44024.160000000003</v>
      </c>
      <c r="FT21" s="915">
        <v>-3372.4599999999991</v>
      </c>
      <c r="FU21" s="425">
        <v>-7.1154018999667043E-2</v>
      </c>
      <c r="FV21" s="421">
        <v>0.21984437340789897</v>
      </c>
      <c r="FW21" s="422">
        <v>0.18654388080963921</v>
      </c>
      <c r="FX21" s="429">
        <v>0</v>
      </c>
      <c r="FY21" s="429">
        <v>0</v>
      </c>
      <c r="FZ21" s="915">
        <v>0</v>
      </c>
      <c r="GA21" s="421">
        <v>0</v>
      </c>
      <c r="GB21" s="811">
        <v>0</v>
      </c>
      <c r="GC21" s="422">
        <v>0</v>
      </c>
      <c r="GD21" s="429">
        <v>0</v>
      </c>
      <c r="GE21" s="429">
        <v>0</v>
      </c>
      <c r="GF21" s="915">
        <v>0</v>
      </c>
      <c r="GG21" s="421">
        <v>0</v>
      </c>
      <c r="GH21" s="811">
        <v>0</v>
      </c>
      <c r="GI21" s="422">
        <v>0</v>
      </c>
      <c r="GJ21" s="428">
        <v>215591.69</v>
      </c>
      <c r="GK21" s="429">
        <v>235998.95</v>
      </c>
      <c r="GL21" s="915">
        <v>20407.260000000009</v>
      </c>
      <c r="GM21" s="422">
        <v>9.4656987938635334E-2</v>
      </c>
      <c r="GO21" s="835">
        <v>-1.0000000052968971E-2</v>
      </c>
      <c r="GP21" s="835">
        <v>0</v>
      </c>
    </row>
    <row r="22" spans="1:198" s="759" customFormat="1" ht="17.25" customHeight="1">
      <c r="A22" s="758" t="s">
        <v>494</v>
      </c>
      <c r="B22" s="428">
        <v>0</v>
      </c>
      <c r="C22" s="429">
        <v>21912.77</v>
      </c>
      <c r="D22" s="915">
        <v>21912.77</v>
      </c>
      <c r="E22" s="425" t="s">
        <v>520</v>
      </c>
      <c r="F22" s="421" t="s">
        <v>488</v>
      </c>
      <c r="G22" s="421">
        <v>2.916338159832926E-2</v>
      </c>
      <c r="H22" s="428">
        <v>0</v>
      </c>
      <c r="I22" s="429">
        <v>0</v>
      </c>
      <c r="J22" s="915">
        <v>0</v>
      </c>
      <c r="K22" s="425">
        <v>0</v>
      </c>
      <c r="L22" s="810" t="s">
        <v>488</v>
      </c>
      <c r="M22" s="810">
        <v>0</v>
      </c>
      <c r="N22" s="428">
        <v>0</v>
      </c>
      <c r="O22" s="429">
        <v>715536.45</v>
      </c>
      <c r="P22" s="915">
        <v>715536.45</v>
      </c>
      <c r="Q22" s="425" t="s">
        <v>520</v>
      </c>
      <c r="R22" s="811" t="s">
        <v>488</v>
      </c>
      <c r="S22" s="425">
        <v>0.9522968816294719</v>
      </c>
      <c r="T22" s="421" t="s">
        <v>488</v>
      </c>
      <c r="U22" s="422">
        <v>1.0429227956515468</v>
      </c>
      <c r="V22" s="428">
        <v>0</v>
      </c>
      <c r="W22" s="429">
        <v>0</v>
      </c>
      <c r="X22" s="915">
        <v>0</v>
      </c>
      <c r="Y22" s="425">
        <v>0</v>
      </c>
      <c r="Z22" s="421" t="s">
        <v>488</v>
      </c>
      <c r="AA22" s="421">
        <v>0</v>
      </c>
      <c r="AB22" s="428">
        <v>0</v>
      </c>
      <c r="AC22" s="429">
        <v>0</v>
      </c>
      <c r="AD22" s="915">
        <v>0</v>
      </c>
      <c r="AE22" s="425">
        <v>0</v>
      </c>
      <c r="AF22" s="421" t="s">
        <v>488</v>
      </c>
      <c r="AG22" s="421">
        <v>0</v>
      </c>
      <c r="AH22" s="428">
        <v>0</v>
      </c>
      <c r="AI22" s="429">
        <v>12714.06</v>
      </c>
      <c r="AJ22" s="915">
        <v>12714.06</v>
      </c>
      <c r="AK22" s="425" t="s">
        <v>520</v>
      </c>
      <c r="AL22" s="421" t="s">
        <v>488</v>
      </c>
      <c r="AM22" s="421">
        <v>1.69209544682874E-2</v>
      </c>
      <c r="AN22" s="428">
        <v>0</v>
      </c>
      <c r="AO22" s="429">
        <v>0</v>
      </c>
      <c r="AP22" s="915">
        <v>0</v>
      </c>
      <c r="AQ22" s="425">
        <v>0</v>
      </c>
      <c r="AR22" s="810" t="s">
        <v>488</v>
      </c>
      <c r="AS22" s="810">
        <v>0</v>
      </c>
      <c r="AT22" s="428">
        <v>0</v>
      </c>
      <c r="AU22" s="429">
        <v>4.0999999999999996</v>
      </c>
      <c r="AV22" s="915">
        <v>4.0999999999999996</v>
      </c>
      <c r="AW22" s="425" t="s">
        <v>520</v>
      </c>
      <c r="AX22" s="421" t="s">
        <v>488</v>
      </c>
      <c r="AY22" s="421">
        <v>5.4566293788119878E-6</v>
      </c>
      <c r="AZ22" s="428">
        <v>0</v>
      </c>
      <c r="BA22" s="429">
        <v>1212.23</v>
      </c>
      <c r="BB22" s="915">
        <v>1212.23</v>
      </c>
      <c r="BC22" s="425" t="s">
        <v>520</v>
      </c>
      <c r="BD22" s="421" t="s">
        <v>488</v>
      </c>
      <c r="BE22" s="422">
        <v>1.6133389833846968E-3</v>
      </c>
      <c r="BF22" s="429">
        <v>0</v>
      </c>
      <c r="BG22" s="429">
        <v>751379.6</v>
      </c>
      <c r="BH22" s="915">
        <v>751379.6</v>
      </c>
      <c r="BI22" s="421" t="s">
        <v>520</v>
      </c>
      <c r="BJ22" s="428">
        <v>0</v>
      </c>
      <c r="BK22" s="429">
        <v>0</v>
      </c>
      <c r="BL22" s="915">
        <v>0</v>
      </c>
      <c r="BM22" s="425">
        <v>0</v>
      </c>
      <c r="BN22" s="421" t="s">
        <v>488</v>
      </c>
      <c r="BO22" s="422">
        <v>0</v>
      </c>
      <c r="BP22" s="428">
        <v>0</v>
      </c>
      <c r="BQ22" s="429">
        <v>0</v>
      </c>
      <c r="BR22" s="915">
        <v>0</v>
      </c>
      <c r="BS22" s="425">
        <v>0</v>
      </c>
      <c r="BT22" s="421" t="s">
        <v>488</v>
      </c>
      <c r="BU22" s="421">
        <v>0</v>
      </c>
      <c r="BV22" s="428">
        <v>0</v>
      </c>
      <c r="BW22" s="429">
        <v>0</v>
      </c>
      <c r="BX22" s="915">
        <v>0</v>
      </c>
      <c r="BY22" s="425">
        <v>0</v>
      </c>
      <c r="BZ22" s="421" t="s">
        <v>488</v>
      </c>
      <c r="CA22" s="421">
        <v>0</v>
      </c>
      <c r="CB22" s="428">
        <v>0</v>
      </c>
      <c r="CC22" s="429">
        <v>61.38</v>
      </c>
      <c r="CD22" s="915">
        <v>61.38</v>
      </c>
      <c r="CE22" s="425" t="s">
        <v>520</v>
      </c>
      <c r="CF22" s="421" t="s">
        <v>488</v>
      </c>
      <c r="CG22" s="421">
        <v>8.9238030218631432E-5</v>
      </c>
      <c r="CH22" s="428">
        <v>0</v>
      </c>
      <c r="CI22" s="429">
        <v>1170.45</v>
      </c>
      <c r="CJ22" s="915">
        <v>1170.45</v>
      </c>
      <c r="CK22" s="425" t="s">
        <v>520</v>
      </c>
      <c r="CL22" s="421" t="s">
        <v>488</v>
      </c>
      <c r="CM22" s="421">
        <v>1.7016724090810878E-3</v>
      </c>
      <c r="CN22" s="428">
        <v>0</v>
      </c>
      <c r="CO22" s="429">
        <v>686087.65</v>
      </c>
      <c r="CP22" s="915">
        <v>686087.65</v>
      </c>
      <c r="CQ22" s="425" t="s">
        <v>520</v>
      </c>
      <c r="CR22" s="811" t="s">
        <v>488</v>
      </c>
      <c r="CS22" s="422">
        <v>0.99747654681215103</v>
      </c>
      <c r="CT22" s="428">
        <v>0</v>
      </c>
      <c r="CU22" s="429">
        <v>478.84</v>
      </c>
      <c r="CV22" s="915">
        <v>478.84</v>
      </c>
      <c r="CW22" s="425" t="s">
        <v>520</v>
      </c>
      <c r="CX22" s="421" t="s">
        <v>488</v>
      </c>
      <c r="CY22" s="422">
        <v>6.9616712919337684E-4</v>
      </c>
      <c r="CZ22" s="428">
        <v>0</v>
      </c>
      <c r="DA22" s="429">
        <v>25</v>
      </c>
      <c r="DB22" s="915">
        <v>25</v>
      </c>
      <c r="DC22" s="425" t="s">
        <v>520</v>
      </c>
      <c r="DD22" s="421" t="s">
        <v>488</v>
      </c>
      <c r="DE22" s="422">
        <v>3.63465421222839E-5</v>
      </c>
      <c r="DF22" s="428">
        <v>0</v>
      </c>
      <c r="DG22" s="429">
        <v>0.03</v>
      </c>
      <c r="DH22" s="915">
        <v>0.03</v>
      </c>
      <c r="DI22" s="425" t="s">
        <v>520</v>
      </c>
      <c r="DJ22" s="421" t="s">
        <v>488</v>
      </c>
      <c r="DK22" s="421">
        <v>4.361585054674068E-8</v>
      </c>
      <c r="DL22" s="428">
        <v>0</v>
      </c>
      <c r="DM22" s="429">
        <v>687823.34</v>
      </c>
      <c r="DN22" s="915">
        <v>687823.34</v>
      </c>
      <c r="DO22" s="422" t="s">
        <v>520</v>
      </c>
      <c r="DP22" s="428">
        <v>0</v>
      </c>
      <c r="DQ22" s="429">
        <v>33000</v>
      </c>
      <c r="DR22" s="915">
        <v>33000</v>
      </c>
      <c r="DS22" s="425" t="s">
        <v>520</v>
      </c>
      <c r="DT22" s="421" t="s">
        <v>488</v>
      </c>
      <c r="DU22" s="422">
        <v>0.51922501418428335</v>
      </c>
      <c r="DV22" s="429">
        <v>0</v>
      </c>
      <c r="DW22" s="429">
        <v>82.08</v>
      </c>
      <c r="DX22" s="915">
        <v>82.08</v>
      </c>
      <c r="DY22" s="425" t="s">
        <v>520</v>
      </c>
      <c r="DZ22" s="421" t="s">
        <v>488</v>
      </c>
      <c r="EA22" s="422">
        <v>1.2914542170983628E-3</v>
      </c>
      <c r="EB22" s="421">
        <v>0</v>
      </c>
      <c r="EC22" s="421">
        <v>0</v>
      </c>
      <c r="ED22" s="915">
        <v>0</v>
      </c>
      <c r="EE22" s="425">
        <v>0</v>
      </c>
      <c r="EF22" s="421" t="s">
        <v>488</v>
      </c>
      <c r="EG22" s="421">
        <v>0</v>
      </c>
      <c r="EH22" s="428">
        <v>0</v>
      </c>
      <c r="EI22" s="429">
        <v>0</v>
      </c>
      <c r="EJ22" s="915">
        <v>0</v>
      </c>
      <c r="EK22" s="425">
        <v>0</v>
      </c>
      <c r="EL22" s="421" t="s">
        <v>488</v>
      </c>
      <c r="EM22" s="422">
        <v>0</v>
      </c>
      <c r="EN22" s="429">
        <v>0</v>
      </c>
      <c r="EO22" s="429">
        <v>23095.119999999999</v>
      </c>
      <c r="EP22" s="915">
        <v>23095.119999999999</v>
      </c>
      <c r="EQ22" s="425" t="s">
        <v>520</v>
      </c>
      <c r="ER22" s="421" t="s">
        <v>488</v>
      </c>
      <c r="ES22" s="422">
        <v>0.36338072756326439</v>
      </c>
      <c r="ET22" s="428">
        <v>0</v>
      </c>
      <c r="EU22" s="429">
        <v>0</v>
      </c>
      <c r="EV22" s="915">
        <v>0</v>
      </c>
      <c r="EW22" s="425">
        <v>0</v>
      </c>
      <c r="EX22" s="421" t="s">
        <v>488</v>
      </c>
      <c r="EY22" s="422">
        <v>0</v>
      </c>
      <c r="EZ22" s="428">
        <v>0</v>
      </c>
      <c r="FA22" s="429">
        <v>7379.06</v>
      </c>
      <c r="FB22" s="915">
        <v>7379.06</v>
      </c>
      <c r="FC22" s="425" t="s">
        <v>520</v>
      </c>
      <c r="FD22" s="421" t="s">
        <v>488</v>
      </c>
      <c r="FE22" s="422">
        <v>0.11610280403535388</v>
      </c>
      <c r="FF22" s="428">
        <v>0</v>
      </c>
      <c r="FG22" s="429">
        <v>0</v>
      </c>
      <c r="FH22" s="915">
        <v>0</v>
      </c>
      <c r="FI22" s="425">
        <v>0</v>
      </c>
      <c r="FJ22" s="421" t="s">
        <v>488</v>
      </c>
      <c r="FK22" s="422">
        <v>0</v>
      </c>
      <c r="FL22" s="428">
        <v>0</v>
      </c>
      <c r="FM22" s="429">
        <v>0</v>
      </c>
      <c r="FN22" s="915">
        <v>0</v>
      </c>
      <c r="FO22" s="425">
        <v>0</v>
      </c>
      <c r="FP22" s="421" t="s">
        <v>488</v>
      </c>
      <c r="FQ22" s="422">
        <v>0</v>
      </c>
      <c r="FR22" s="428">
        <v>0</v>
      </c>
      <c r="FS22" s="429">
        <v>7379.06</v>
      </c>
      <c r="FT22" s="915">
        <v>7379.06</v>
      </c>
      <c r="FU22" s="425" t="s">
        <v>520</v>
      </c>
      <c r="FV22" s="421" t="s">
        <v>488</v>
      </c>
      <c r="FW22" s="422">
        <v>0.11610280403535388</v>
      </c>
      <c r="FX22" s="429">
        <v>0</v>
      </c>
      <c r="FY22" s="429">
        <v>0</v>
      </c>
      <c r="FZ22" s="915">
        <v>0</v>
      </c>
      <c r="GA22" s="421">
        <v>0</v>
      </c>
      <c r="GB22" s="811" t="s">
        <v>488</v>
      </c>
      <c r="GC22" s="422">
        <v>0</v>
      </c>
      <c r="GD22" s="429">
        <v>0</v>
      </c>
      <c r="GE22" s="429">
        <v>0</v>
      </c>
      <c r="GF22" s="915">
        <v>0</v>
      </c>
      <c r="GG22" s="421">
        <v>0</v>
      </c>
      <c r="GH22" s="811" t="s">
        <v>488</v>
      </c>
      <c r="GI22" s="422">
        <v>0</v>
      </c>
      <c r="GJ22" s="428">
        <v>0</v>
      </c>
      <c r="GK22" s="429">
        <v>63556.26</v>
      </c>
      <c r="GL22" s="915">
        <v>63556.26</v>
      </c>
      <c r="GM22" s="422" t="s">
        <v>520</v>
      </c>
      <c r="GO22" s="835">
        <v>9.9999999874853529E-3</v>
      </c>
      <c r="GP22" s="835">
        <v>0</v>
      </c>
    </row>
    <row r="23" spans="1:198" s="759" customFormat="1" ht="17.25" customHeight="1">
      <c r="A23" s="758" t="s">
        <v>502</v>
      </c>
      <c r="B23" s="428">
        <v>5202.7700000000004</v>
      </c>
      <c r="C23" s="429">
        <v>5218.88</v>
      </c>
      <c r="D23" s="915">
        <v>16.109999999999673</v>
      </c>
      <c r="E23" s="425">
        <v>3.0964274799769489E-3</v>
      </c>
      <c r="F23" s="421">
        <v>7.5653837348110368E-3</v>
      </c>
      <c r="G23" s="421">
        <v>7.9670980442881623E-3</v>
      </c>
      <c r="H23" s="428">
        <v>0</v>
      </c>
      <c r="I23" s="429">
        <v>0</v>
      </c>
      <c r="J23" s="915">
        <v>0</v>
      </c>
      <c r="K23" s="425">
        <v>0</v>
      </c>
      <c r="L23" s="810">
        <v>0</v>
      </c>
      <c r="M23" s="810">
        <v>0</v>
      </c>
      <c r="N23" s="428">
        <v>433413.06</v>
      </c>
      <c r="O23" s="429">
        <v>473962.11</v>
      </c>
      <c r="P23" s="915">
        <v>40549.049999999988</v>
      </c>
      <c r="Q23" s="425">
        <v>9.3557517625334111E-2</v>
      </c>
      <c r="R23" s="811">
        <v>0.63022891932156899</v>
      </c>
      <c r="S23" s="425">
        <v>0.72354654631792459</v>
      </c>
      <c r="T23" s="421">
        <v>1.0076639204041098</v>
      </c>
      <c r="U23" s="422">
        <v>1.0496241281194791</v>
      </c>
      <c r="V23" s="428">
        <v>5129.58</v>
      </c>
      <c r="W23" s="429">
        <v>3843.27</v>
      </c>
      <c r="X23" s="915">
        <v>-1286.31</v>
      </c>
      <c r="Y23" s="425">
        <v>-0.25076322038061594</v>
      </c>
      <c r="Z23" s="421">
        <v>7.4589576510997015E-3</v>
      </c>
      <c r="AA23" s="421">
        <v>5.8671034591083453E-3</v>
      </c>
      <c r="AB23" s="428">
        <v>211152.85</v>
      </c>
      <c r="AC23" s="429">
        <v>142263.09</v>
      </c>
      <c r="AD23" s="915">
        <v>-68889.760000000009</v>
      </c>
      <c r="AE23" s="425">
        <v>-0.32625541166032096</v>
      </c>
      <c r="AF23" s="421">
        <v>0.30703881527513122</v>
      </c>
      <c r="AG23" s="421">
        <v>0.21717762932150014</v>
      </c>
      <c r="AH23" s="428">
        <v>4639.75</v>
      </c>
      <c r="AI23" s="429">
        <v>11607.86</v>
      </c>
      <c r="AJ23" s="915">
        <v>6968.1100000000006</v>
      </c>
      <c r="AK23" s="425">
        <v>1.5018287623255564</v>
      </c>
      <c r="AL23" s="421">
        <v>6.7466924702782368E-3</v>
      </c>
      <c r="AM23" s="421">
        <v>1.7720460846842766E-2</v>
      </c>
      <c r="AN23" s="428">
        <v>0</v>
      </c>
      <c r="AO23" s="429">
        <v>0</v>
      </c>
      <c r="AP23" s="915">
        <v>0</v>
      </c>
      <c r="AQ23" s="425">
        <v>0</v>
      </c>
      <c r="AR23" s="810">
        <v>0</v>
      </c>
      <c r="AS23" s="810">
        <v>0</v>
      </c>
      <c r="AT23" s="428">
        <v>26027.91</v>
      </c>
      <c r="AU23" s="429">
        <v>14950.42</v>
      </c>
      <c r="AV23" s="915">
        <v>-11077.49</v>
      </c>
      <c r="AW23" s="425">
        <v>-0.4256004419870823</v>
      </c>
      <c r="AX23" s="421">
        <v>3.7847363417011615E-2</v>
      </c>
      <c r="AY23" s="421">
        <v>2.2823184657107774E-2</v>
      </c>
      <c r="AZ23" s="428">
        <v>2141.44</v>
      </c>
      <c r="BA23" s="429">
        <v>3208.43</v>
      </c>
      <c r="BB23" s="915">
        <v>1066.9899999999998</v>
      </c>
      <c r="BC23" s="425">
        <v>0.49825818141063943</v>
      </c>
      <c r="BD23" s="421">
        <v>3.113882671168194E-3</v>
      </c>
      <c r="BE23" s="422">
        <v>4.897962087312884E-3</v>
      </c>
      <c r="BF23" s="429">
        <v>687707.35</v>
      </c>
      <c r="BG23" s="429">
        <v>655054.06999999995</v>
      </c>
      <c r="BH23" s="915">
        <v>-32653.280000000028</v>
      </c>
      <c r="BI23" s="421">
        <v>-4.7481359621938064E-2</v>
      </c>
      <c r="BJ23" s="428">
        <v>0</v>
      </c>
      <c r="BK23" s="429">
        <v>0</v>
      </c>
      <c r="BL23" s="915">
        <v>0</v>
      </c>
      <c r="BM23" s="425">
        <v>0</v>
      </c>
      <c r="BN23" s="421">
        <v>0</v>
      </c>
      <c r="BO23" s="422">
        <v>0</v>
      </c>
      <c r="BP23" s="428">
        <v>0</v>
      </c>
      <c r="BQ23" s="429">
        <v>0</v>
      </c>
      <c r="BR23" s="915">
        <v>0</v>
      </c>
      <c r="BS23" s="425">
        <v>0</v>
      </c>
      <c r="BT23" s="421">
        <v>0</v>
      </c>
      <c r="BU23" s="421">
        <v>0</v>
      </c>
      <c r="BV23" s="428">
        <v>1156.6199999999999</v>
      </c>
      <c r="BW23" s="429">
        <v>0</v>
      </c>
      <c r="BX23" s="915">
        <v>-1156.6199999999999</v>
      </c>
      <c r="BY23" s="425">
        <v>-1</v>
      </c>
      <c r="BZ23" s="421">
        <v>1.8571867662043324E-3</v>
      </c>
      <c r="CA23" s="421">
        <v>0</v>
      </c>
      <c r="CB23" s="428">
        <v>170815.91</v>
      </c>
      <c r="CC23" s="429">
        <v>109806.7</v>
      </c>
      <c r="CD23" s="915">
        <v>-61009.210000000006</v>
      </c>
      <c r="CE23" s="425">
        <v>-0.35716351012033953</v>
      </c>
      <c r="CF23" s="421">
        <v>0.27427940681394952</v>
      </c>
      <c r="CG23" s="421">
        <v>0.18840932946757449</v>
      </c>
      <c r="CH23" s="428">
        <v>11416.71</v>
      </c>
      <c r="CI23" s="429">
        <v>13611.93</v>
      </c>
      <c r="CJ23" s="915">
        <v>2195.2200000000012</v>
      </c>
      <c r="CK23" s="425">
        <v>0.19228131396873541</v>
      </c>
      <c r="CL23" s="421">
        <v>1.8331831306386423E-2</v>
      </c>
      <c r="CM23" s="421">
        <v>2.335572058954109E-2</v>
      </c>
      <c r="CN23" s="428">
        <v>430116.68</v>
      </c>
      <c r="CO23" s="429">
        <v>451554.13</v>
      </c>
      <c r="CP23" s="915">
        <v>21437.450000000012</v>
      </c>
      <c r="CQ23" s="425">
        <v>4.9841010583453804E-2</v>
      </c>
      <c r="CR23" s="811">
        <v>0.69063910879955703</v>
      </c>
      <c r="CS23" s="422">
        <v>0.77478888675840341</v>
      </c>
      <c r="CT23" s="428">
        <v>0</v>
      </c>
      <c r="CU23" s="429">
        <v>0</v>
      </c>
      <c r="CV23" s="915">
        <v>0</v>
      </c>
      <c r="CW23" s="425">
        <v>0</v>
      </c>
      <c r="CX23" s="421">
        <v>0</v>
      </c>
      <c r="CY23" s="422">
        <v>0</v>
      </c>
      <c r="CZ23" s="428">
        <v>8951.35</v>
      </c>
      <c r="DA23" s="429">
        <v>7581.78</v>
      </c>
      <c r="DB23" s="915">
        <v>-1369.5700000000006</v>
      </c>
      <c r="DC23" s="425">
        <v>-0.15300150256665201</v>
      </c>
      <c r="DD23" s="421">
        <v>1.4373198422699896E-2</v>
      </c>
      <c r="DE23" s="422">
        <v>1.300902482244405E-2</v>
      </c>
      <c r="DF23" s="428">
        <v>323.39</v>
      </c>
      <c r="DG23" s="429">
        <v>254.72</v>
      </c>
      <c r="DH23" s="915">
        <v>-68.669999999999987</v>
      </c>
      <c r="DI23" s="425">
        <v>-0.21234422833111719</v>
      </c>
      <c r="DJ23" s="421">
        <v>5.1926789120265867E-4</v>
      </c>
      <c r="DK23" s="421">
        <v>4.3705552030960388E-4</v>
      </c>
      <c r="DL23" s="428">
        <v>622780.66</v>
      </c>
      <c r="DM23" s="429">
        <v>582809.25</v>
      </c>
      <c r="DN23" s="915">
        <v>-39971.410000000033</v>
      </c>
      <c r="DO23" s="422">
        <v>-6.4182163267562015E-2</v>
      </c>
      <c r="DP23" s="428">
        <v>57585.57</v>
      </c>
      <c r="DQ23" s="429">
        <v>58898.44</v>
      </c>
      <c r="DR23" s="915">
        <v>1312.8700000000026</v>
      </c>
      <c r="DS23" s="425">
        <v>2.2798593467078691E-2</v>
      </c>
      <c r="DT23" s="421">
        <v>0.88693203258443754</v>
      </c>
      <c r="DU23" s="422">
        <v>0.81526177240112163</v>
      </c>
      <c r="DV23" s="429">
        <v>5500</v>
      </c>
      <c r="DW23" s="429">
        <v>8926.9500000000007</v>
      </c>
      <c r="DX23" s="915">
        <v>3426.9500000000007</v>
      </c>
      <c r="DY23" s="425">
        <v>0.62308181818181829</v>
      </c>
      <c r="DZ23" s="421">
        <v>8.4710912459743062E-2</v>
      </c>
      <c r="EA23" s="422">
        <v>0.12356526045742795</v>
      </c>
      <c r="EB23" s="421">
        <v>0</v>
      </c>
      <c r="EC23" s="421">
        <v>0</v>
      </c>
      <c r="ED23" s="915">
        <v>0</v>
      </c>
      <c r="EE23" s="425">
        <v>0</v>
      </c>
      <c r="EF23" s="421">
        <v>0</v>
      </c>
      <c r="EG23" s="421">
        <v>0</v>
      </c>
      <c r="EH23" s="428">
        <v>5127.67</v>
      </c>
      <c r="EI23" s="429">
        <v>5127.67</v>
      </c>
      <c r="EJ23" s="915">
        <v>0</v>
      </c>
      <c r="EK23" s="425">
        <v>0</v>
      </c>
      <c r="EL23" s="421">
        <v>7.8976291725900136E-2</v>
      </c>
      <c r="EM23" s="422">
        <v>7.0976299754086175E-2</v>
      </c>
      <c r="EN23" s="429">
        <v>-127.83</v>
      </c>
      <c r="EO23" s="429">
        <v>-55.04</v>
      </c>
      <c r="EP23" s="915">
        <v>72.789999999999992</v>
      </c>
      <c r="EQ23" s="425">
        <v>0.56942814675741216</v>
      </c>
      <c r="ER23" s="421">
        <v>-1.9688356254052648E-3</v>
      </c>
      <c r="ES23" s="422">
        <v>-7.6185392945819503E-4</v>
      </c>
      <c r="ET23" s="428">
        <v>-4595.75</v>
      </c>
      <c r="EU23" s="429">
        <v>0</v>
      </c>
      <c r="EV23" s="915">
        <v>4595.75</v>
      </c>
      <c r="EW23" s="425">
        <v>1</v>
      </c>
      <c r="EX23" s="421">
        <v>-7.0783668352157131E-2</v>
      </c>
      <c r="EY23" s="422">
        <v>0</v>
      </c>
      <c r="EZ23" s="428">
        <v>1437.04</v>
      </c>
      <c r="FA23" s="429">
        <v>-653.20000000000005</v>
      </c>
      <c r="FB23" s="915">
        <v>-2090.2399999999998</v>
      </c>
      <c r="FC23" s="425">
        <v>-1.4545454545454544</v>
      </c>
      <c r="FD23" s="421">
        <v>2.2133267207481669E-2</v>
      </c>
      <c r="FE23" s="422">
        <v>-9.0414786831775618E-3</v>
      </c>
      <c r="FF23" s="428">
        <v>0</v>
      </c>
      <c r="FG23" s="429">
        <v>0</v>
      </c>
      <c r="FH23" s="915">
        <v>0</v>
      </c>
      <c r="FI23" s="425">
        <v>0</v>
      </c>
      <c r="FJ23" s="421">
        <v>0</v>
      </c>
      <c r="FK23" s="422">
        <v>0</v>
      </c>
      <c r="FL23" s="428">
        <v>0</v>
      </c>
      <c r="FM23" s="429">
        <v>0</v>
      </c>
      <c r="FN23" s="915">
        <v>0</v>
      </c>
      <c r="FO23" s="425">
        <v>0</v>
      </c>
      <c r="FP23" s="421">
        <v>0</v>
      </c>
      <c r="FQ23" s="422">
        <v>0</v>
      </c>
      <c r="FR23" s="428">
        <v>-3158.72</v>
      </c>
      <c r="FS23" s="429">
        <v>-653.20000000000005</v>
      </c>
      <c r="FT23" s="915">
        <v>2505.5199999999995</v>
      </c>
      <c r="FU23" s="425">
        <v>0.79320737513929684</v>
      </c>
      <c r="FV23" s="421">
        <v>-4.8650555164516295E-2</v>
      </c>
      <c r="FW23" s="422">
        <v>-9.0414786831775618E-3</v>
      </c>
      <c r="FX23" s="429">
        <v>0</v>
      </c>
      <c r="FY23" s="429">
        <v>0</v>
      </c>
      <c r="FZ23" s="915">
        <v>0</v>
      </c>
      <c r="GA23" s="421">
        <v>0</v>
      </c>
      <c r="GB23" s="811">
        <v>0</v>
      </c>
      <c r="GC23" s="422">
        <v>0</v>
      </c>
      <c r="GD23" s="429">
        <v>0</v>
      </c>
      <c r="GE23" s="429">
        <v>0</v>
      </c>
      <c r="GF23" s="915">
        <v>0</v>
      </c>
      <c r="GG23" s="421">
        <v>0</v>
      </c>
      <c r="GH23" s="811">
        <v>0</v>
      </c>
      <c r="GI23" s="422">
        <v>0</v>
      </c>
      <c r="GJ23" s="428">
        <v>64926.7</v>
      </c>
      <c r="GK23" s="429">
        <v>72244.820000000007</v>
      </c>
      <c r="GL23" s="915">
        <v>7318.1200000000099</v>
      </c>
      <c r="GM23" s="422">
        <v>0.11271356776179924</v>
      </c>
      <c r="GO23" s="835">
        <v>0</v>
      </c>
      <c r="GP23" s="835">
        <v>1.0000000358559191E-2</v>
      </c>
    </row>
    <row r="24" spans="1:198" s="759" customFormat="1" ht="17.25" customHeight="1">
      <c r="A24" s="758" t="s">
        <v>506</v>
      </c>
      <c r="B24" s="428">
        <v>26482.38</v>
      </c>
      <c r="C24" s="429">
        <v>16766.7</v>
      </c>
      <c r="D24" s="915">
        <v>-9715.68</v>
      </c>
      <c r="E24" s="425">
        <v>-0.36687337014271376</v>
      </c>
      <c r="F24" s="421">
        <v>5.9883257137530933E-2</v>
      </c>
      <c r="G24" s="421">
        <v>3.8224578695686649E-2</v>
      </c>
      <c r="H24" s="428">
        <v>0</v>
      </c>
      <c r="I24" s="429">
        <v>0</v>
      </c>
      <c r="J24" s="915">
        <v>0</v>
      </c>
      <c r="K24" s="425">
        <v>0</v>
      </c>
      <c r="L24" s="810">
        <v>0</v>
      </c>
      <c r="M24" s="810">
        <v>0</v>
      </c>
      <c r="N24" s="428">
        <v>233195.22</v>
      </c>
      <c r="O24" s="429">
        <v>232094</v>
      </c>
      <c r="P24" s="915">
        <v>-1101.2200000000012</v>
      </c>
      <c r="Q24" s="425">
        <v>-4.7223094881618981E-3</v>
      </c>
      <c r="R24" s="811">
        <v>0.52731247427546524</v>
      </c>
      <c r="S24" s="425">
        <v>0.52912590836579032</v>
      </c>
      <c r="T24" s="421">
        <v>1.1809810547916555</v>
      </c>
      <c r="U24" s="422">
        <v>1.2535594501220051</v>
      </c>
      <c r="V24" s="428">
        <v>0</v>
      </c>
      <c r="W24" s="429">
        <v>0</v>
      </c>
      <c r="X24" s="915">
        <v>0</v>
      </c>
      <c r="Y24" s="425">
        <v>0</v>
      </c>
      <c r="Z24" s="421">
        <v>0</v>
      </c>
      <c r="AA24" s="421">
        <v>0</v>
      </c>
      <c r="AB24" s="428">
        <v>163597.57999999999</v>
      </c>
      <c r="AC24" s="429">
        <v>169912.33</v>
      </c>
      <c r="AD24" s="915">
        <v>6314.75</v>
      </c>
      <c r="AE24" s="425">
        <v>3.8599287348871546E-2</v>
      </c>
      <c r="AF24" s="421">
        <v>0.3699348755745438</v>
      </c>
      <c r="AG24" s="421">
        <v>0.38736467101173627</v>
      </c>
      <c r="AH24" s="428">
        <v>9455.3700000000008</v>
      </c>
      <c r="AI24" s="429">
        <v>11764.79</v>
      </c>
      <c r="AJ24" s="915">
        <v>2309.42</v>
      </c>
      <c r="AK24" s="425">
        <v>0.24424427600400617</v>
      </c>
      <c r="AL24" s="421">
        <v>2.138094661584404E-2</v>
      </c>
      <c r="AM24" s="421">
        <v>2.6821267225704961E-2</v>
      </c>
      <c r="AN24" s="428">
        <v>0</v>
      </c>
      <c r="AO24" s="429">
        <v>0</v>
      </c>
      <c r="AP24" s="915">
        <v>0</v>
      </c>
      <c r="AQ24" s="425">
        <v>0</v>
      </c>
      <c r="AR24" s="810">
        <v>0</v>
      </c>
      <c r="AS24" s="810">
        <v>0</v>
      </c>
      <c r="AT24" s="428">
        <v>4834.6499999999996</v>
      </c>
      <c r="AU24" s="429">
        <v>3256.13</v>
      </c>
      <c r="AV24" s="915">
        <v>-1578.5199999999995</v>
      </c>
      <c r="AW24" s="425">
        <v>-0.32650140134239286</v>
      </c>
      <c r="AX24" s="421">
        <v>1.0932347814658799E-2</v>
      </c>
      <c r="AY24" s="421">
        <v>7.4232972158138552E-3</v>
      </c>
      <c r="AZ24" s="428">
        <v>4668.26</v>
      </c>
      <c r="BA24" s="429">
        <v>4842.67</v>
      </c>
      <c r="BB24" s="915">
        <v>174.40999999999985</v>
      </c>
      <c r="BC24" s="425">
        <v>3.7360815378749225E-2</v>
      </c>
      <c r="BD24" s="421">
        <v>1.055609858195714E-2</v>
      </c>
      <c r="BE24" s="422">
        <v>1.1040277485267874E-2</v>
      </c>
      <c r="BF24" s="429">
        <v>442233.46</v>
      </c>
      <c r="BG24" s="429">
        <v>438636.62</v>
      </c>
      <c r="BH24" s="915">
        <v>-3596.8400000000256</v>
      </c>
      <c r="BI24" s="421">
        <v>-8.1333511037360792E-3</v>
      </c>
      <c r="BJ24" s="428">
        <v>2215.11</v>
      </c>
      <c r="BK24" s="429">
        <v>1288.42</v>
      </c>
      <c r="BL24" s="915">
        <v>-926.69</v>
      </c>
      <c r="BM24" s="425">
        <v>-0.41834942734220876</v>
      </c>
      <c r="BN24" s="421">
        <v>7.9010485437004015E-3</v>
      </c>
      <c r="BO24" s="422">
        <v>4.7309530688221819E-3</v>
      </c>
      <c r="BP24" s="428">
        <v>0</v>
      </c>
      <c r="BQ24" s="429">
        <v>0</v>
      </c>
      <c r="BR24" s="915">
        <v>0</v>
      </c>
      <c r="BS24" s="425">
        <v>0</v>
      </c>
      <c r="BT24" s="421">
        <v>0</v>
      </c>
      <c r="BU24" s="421">
        <v>0</v>
      </c>
      <c r="BV24" s="428">
        <v>0</v>
      </c>
      <c r="BW24" s="429">
        <v>0</v>
      </c>
      <c r="BX24" s="915">
        <v>0</v>
      </c>
      <c r="BY24" s="425">
        <v>0</v>
      </c>
      <c r="BZ24" s="421">
        <v>0</v>
      </c>
      <c r="CA24" s="421">
        <v>0</v>
      </c>
      <c r="CB24" s="428">
        <v>37979.35</v>
      </c>
      <c r="CC24" s="429">
        <v>40157.050000000003</v>
      </c>
      <c r="CD24" s="915">
        <v>2177.7000000000044</v>
      </c>
      <c r="CE24" s="425">
        <v>5.7339053985916148E-2</v>
      </c>
      <c r="CF24" s="421">
        <v>0.13546807517829265</v>
      </c>
      <c r="CG24" s="421">
        <v>0.14745278630597616</v>
      </c>
      <c r="CH24" s="428">
        <v>39258.44</v>
      </c>
      <c r="CI24" s="429">
        <v>41879.919999999998</v>
      </c>
      <c r="CJ24" s="915">
        <v>2621.4799999999959</v>
      </c>
      <c r="CK24" s="425">
        <v>6.6774940624232546E-2</v>
      </c>
      <c r="CL24" s="421">
        <v>0.14003044552638452</v>
      </c>
      <c r="CM24" s="421">
        <v>0.15377899756758467</v>
      </c>
      <c r="CN24" s="428">
        <v>197458.9</v>
      </c>
      <c r="CO24" s="429">
        <v>185147.98</v>
      </c>
      <c r="CP24" s="915">
        <v>-12310.919999999984</v>
      </c>
      <c r="CQ24" s="425">
        <v>-6.2346746588783711E-2</v>
      </c>
      <c r="CR24" s="811">
        <v>0.70431371547493493</v>
      </c>
      <c r="CS24" s="422">
        <v>0.67984539526491983</v>
      </c>
      <c r="CT24" s="428">
        <v>2532.3000000000002</v>
      </c>
      <c r="CU24" s="429">
        <v>2756.43</v>
      </c>
      <c r="CV24" s="915">
        <v>224.12999999999965</v>
      </c>
      <c r="CW24" s="425">
        <v>8.850847056036E-2</v>
      </c>
      <c r="CX24" s="421">
        <v>9.0324296433190801E-3</v>
      </c>
      <c r="CY24" s="422">
        <v>1.0121343170312108E-2</v>
      </c>
      <c r="CZ24" s="428">
        <v>576</v>
      </c>
      <c r="DA24" s="429">
        <v>780.04</v>
      </c>
      <c r="DB24" s="915">
        <v>204.03999999999996</v>
      </c>
      <c r="DC24" s="425">
        <v>0.35423611111111103</v>
      </c>
      <c r="DD24" s="421">
        <v>2.0545272971416459E-3</v>
      </c>
      <c r="DE24" s="422">
        <v>2.864231098402737E-3</v>
      </c>
      <c r="DF24" s="428">
        <v>336.35</v>
      </c>
      <c r="DG24" s="429">
        <v>328.52</v>
      </c>
      <c r="DH24" s="915">
        <v>-7.8300000000000409</v>
      </c>
      <c r="DI24" s="425">
        <v>-2.3279322134681257E-2</v>
      </c>
      <c r="DJ24" s="421">
        <v>1.1997226673499872E-3</v>
      </c>
      <c r="DK24" s="421">
        <v>1.206293523982446E-3</v>
      </c>
      <c r="DL24" s="428">
        <v>280356.46000000002</v>
      </c>
      <c r="DM24" s="429">
        <v>272338.36</v>
      </c>
      <c r="DN24" s="915">
        <v>-8018.1000000000349</v>
      </c>
      <c r="DO24" s="422">
        <v>-2.8599662015992192E-2</v>
      </c>
      <c r="DP24" s="428">
        <v>4555.1000000000004</v>
      </c>
      <c r="DQ24" s="429">
        <v>4555.1000000000004</v>
      </c>
      <c r="DR24" s="915">
        <v>0</v>
      </c>
      <c r="DS24" s="425">
        <v>0</v>
      </c>
      <c r="DT24" s="421">
        <v>2.8139266233004074E-2</v>
      </c>
      <c r="DU24" s="422">
        <v>2.7391146485838156E-2</v>
      </c>
      <c r="DV24" s="429">
        <v>137283.01</v>
      </c>
      <c r="DW24" s="429">
        <v>137283.04</v>
      </c>
      <c r="DX24" s="915">
        <v>2.9999999998835847E-2</v>
      </c>
      <c r="DY24" s="425">
        <v>2.1852667710910364E-7</v>
      </c>
      <c r="DZ24" s="421">
        <v>0.84806989257275589</v>
      </c>
      <c r="EA24" s="422">
        <v>0.82552300908019127</v>
      </c>
      <c r="EB24" s="421">
        <v>0</v>
      </c>
      <c r="EC24" s="421">
        <v>0</v>
      </c>
      <c r="ED24" s="915">
        <v>0</v>
      </c>
      <c r="EE24" s="425">
        <v>0</v>
      </c>
      <c r="EF24" s="421">
        <v>0</v>
      </c>
      <c r="EG24" s="421">
        <v>0</v>
      </c>
      <c r="EH24" s="428">
        <v>0</v>
      </c>
      <c r="EI24" s="429">
        <v>0</v>
      </c>
      <c r="EJ24" s="915">
        <v>0</v>
      </c>
      <c r="EK24" s="425">
        <v>0</v>
      </c>
      <c r="EL24" s="421">
        <v>0</v>
      </c>
      <c r="EM24" s="422">
        <v>0</v>
      </c>
      <c r="EN24" s="429">
        <v>10289.9</v>
      </c>
      <c r="EO24" s="429">
        <v>8491.77</v>
      </c>
      <c r="EP24" s="915">
        <v>-1798.1299999999992</v>
      </c>
      <c r="EQ24" s="425">
        <v>-0.1747470820902049</v>
      </c>
      <c r="ER24" s="421">
        <v>6.3566164433489628E-2</v>
      </c>
      <c r="ES24" s="422">
        <v>5.1063492786996088E-2</v>
      </c>
      <c r="ET24" s="428">
        <v>0</v>
      </c>
      <c r="EU24" s="429">
        <v>0</v>
      </c>
      <c r="EV24" s="915">
        <v>0</v>
      </c>
      <c r="EW24" s="425">
        <v>0</v>
      </c>
      <c r="EX24" s="421">
        <v>0</v>
      </c>
      <c r="EY24" s="422">
        <v>0</v>
      </c>
      <c r="EZ24" s="428">
        <v>9748.99</v>
      </c>
      <c r="FA24" s="429">
        <v>15968.36</v>
      </c>
      <c r="FB24" s="915">
        <v>6219.3700000000008</v>
      </c>
      <c r="FC24" s="425">
        <v>0.63795018766046541</v>
      </c>
      <c r="FD24" s="421">
        <v>6.0224676760750447E-2</v>
      </c>
      <c r="FE24" s="422">
        <v>9.6022411779894748E-2</v>
      </c>
      <c r="FF24" s="428">
        <v>0</v>
      </c>
      <c r="FG24" s="429">
        <v>0</v>
      </c>
      <c r="FH24" s="915">
        <v>0</v>
      </c>
      <c r="FI24" s="425">
        <v>0</v>
      </c>
      <c r="FJ24" s="421">
        <v>0</v>
      </c>
      <c r="FK24" s="422">
        <v>0</v>
      </c>
      <c r="FL24" s="428">
        <v>0</v>
      </c>
      <c r="FM24" s="429">
        <v>0</v>
      </c>
      <c r="FN24" s="915">
        <v>0</v>
      </c>
      <c r="FO24" s="425">
        <v>0</v>
      </c>
      <c r="FP24" s="421">
        <v>0</v>
      </c>
      <c r="FQ24" s="422">
        <v>0</v>
      </c>
      <c r="FR24" s="428">
        <v>9748.99</v>
      </c>
      <c r="FS24" s="429">
        <v>15968.36</v>
      </c>
      <c r="FT24" s="915">
        <v>6219.3700000000008</v>
      </c>
      <c r="FU24" s="425">
        <v>0.63795018766046541</v>
      </c>
      <c r="FV24" s="421">
        <v>6.0224676760750447E-2</v>
      </c>
      <c r="FW24" s="422">
        <v>9.6022411779894748E-2</v>
      </c>
      <c r="FX24" s="429">
        <v>0</v>
      </c>
      <c r="FY24" s="429">
        <v>0</v>
      </c>
      <c r="FZ24" s="915">
        <v>0</v>
      </c>
      <c r="GA24" s="421">
        <v>0</v>
      </c>
      <c r="GB24" s="811">
        <v>0</v>
      </c>
      <c r="GC24" s="422">
        <v>0</v>
      </c>
      <c r="GD24" s="429">
        <v>0</v>
      </c>
      <c r="GE24" s="429">
        <v>0</v>
      </c>
      <c r="GF24" s="915">
        <v>0</v>
      </c>
      <c r="GG24" s="421">
        <v>0</v>
      </c>
      <c r="GH24" s="811">
        <v>0</v>
      </c>
      <c r="GI24" s="422">
        <v>0</v>
      </c>
      <c r="GJ24" s="428">
        <v>161877</v>
      </c>
      <c r="GK24" s="429">
        <v>166298.26</v>
      </c>
      <c r="GL24" s="915">
        <v>4421.2600000000093</v>
      </c>
      <c r="GM24" s="422">
        <v>2.7312465637490249E-2</v>
      </c>
      <c r="GO24" s="835">
        <v>-1.0000000242143869E-2</v>
      </c>
      <c r="GP24" s="835">
        <v>6.9849193096160889E-10</v>
      </c>
    </row>
    <row r="25" spans="1:198" s="759" customFormat="1" ht="17.25" customHeight="1">
      <c r="A25" s="758" t="s">
        <v>521</v>
      </c>
      <c r="B25" s="428">
        <v>8428.11</v>
      </c>
      <c r="C25" s="429">
        <v>14878.01</v>
      </c>
      <c r="D25" s="915">
        <v>6449.9</v>
      </c>
      <c r="E25" s="425">
        <v>0.76528426895235102</v>
      </c>
      <c r="F25" s="421">
        <v>2.2907886681806294E-2</v>
      </c>
      <c r="G25" s="421">
        <v>3.6256154653572285E-2</v>
      </c>
      <c r="H25" s="428">
        <v>0</v>
      </c>
      <c r="I25" s="429">
        <v>0</v>
      </c>
      <c r="J25" s="915">
        <v>0</v>
      </c>
      <c r="K25" s="425">
        <v>0</v>
      </c>
      <c r="L25" s="810">
        <v>0</v>
      </c>
      <c r="M25" s="810">
        <v>0</v>
      </c>
      <c r="N25" s="428">
        <v>109821.55</v>
      </c>
      <c r="O25" s="429">
        <v>144487.88</v>
      </c>
      <c r="P25" s="915">
        <v>34666.33</v>
      </c>
      <c r="Q25" s="425">
        <v>0.31566054203387223</v>
      </c>
      <c r="R25" s="811">
        <v>0.29849866964483424</v>
      </c>
      <c r="S25" s="425">
        <v>0.35210185521093168</v>
      </c>
      <c r="T25" s="421">
        <v>0.58353466110834107</v>
      </c>
      <c r="U25" s="422">
        <v>0.82651267796610939</v>
      </c>
      <c r="V25" s="428">
        <v>261.83999999999997</v>
      </c>
      <c r="W25" s="429">
        <v>267.83</v>
      </c>
      <c r="X25" s="915">
        <v>5.9900000000000091</v>
      </c>
      <c r="Y25" s="425">
        <v>2.2876565841735447E-2</v>
      </c>
      <c r="Z25" s="421">
        <v>7.1168993389551858E-4</v>
      </c>
      <c r="AA25" s="421">
        <v>6.5267370440443744E-4</v>
      </c>
      <c r="AB25" s="428">
        <v>202921.93</v>
      </c>
      <c r="AC25" s="429">
        <v>209265.79</v>
      </c>
      <c r="AD25" s="915">
        <v>6343.8600000000151</v>
      </c>
      <c r="AE25" s="425">
        <v>3.1262564869159362E-2</v>
      </c>
      <c r="AF25" s="421">
        <v>0.55154863637202511</v>
      </c>
      <c r="AG25" s="421">
        <v>0.50995884839047567</v>
      </c>
      <c r="AH25" s="428">
        <v>13784.27</v>
      </c>
      <c r="AI25" s="429">
        <v>19244.89</v>
      </c>
      <c r="AJ25" s="915">
        <v>5460.619999999999</v>
      </c>
      <c r="AK25" s="425">
        <v>0.39614865350141854</v>
      </c>
      <c r="AL25" s="421">
        <v>3.7466109857538885E-2</v>
      </c>
      <c r="AM25" s="421">
        <v>4.6897784591554026E-2</v>
      </c>
      <c r="AN25" s="428">
        <v>0</v>
      </c>
      <c r="AO25" s="429">
        <v>0</v>
      </c>
      <c r="AP25" s="915">
        <v>0</v>
      </c>
      <c r="AQ25" s="425">
        <v>0</v>
      </c>
      <c r="AR25" s="810">
        <v>0</v>
      </c>
      <c r="AS25" s="810">
        <v>0</v>
      </c>
      <c r="AT25" s="428">
        <v>7870.81</v>
      </c>
      <c r="AU25" s="429">
        <v>7717.57</v>
      </c>
      <c r="AV25" s="915">
        <v>-153.24000000000069</v>
      </c>
      <c r="AW25" s="425">
        <v>-1.94694065795008E-2</v>
      </c>
      <c r="AX25" s="421">
        <v>2.1393126522319689E-2</v>
      </c>
      <c r="AY25" s="421">
        <v>1.8806911103687245E-2</v>
      </c>
      <c r="AZ25" s="428">
        <v>24824.52</v>
      </c>
      <c r="BA25" s="429">
        <v>14496.22</v>
      </c>
      <c r="BB25" s="915">
        <v>-10328.300000000001</v>
      </c>
      <c r="BC25" s="425">
        <v>-0.4160523546880262</v>
      </c>
      <c r="BD25" s="421">
        <v>6.7473880987580129E-2</v>
      </c>
      <c r="BE25" s="422">
        <v>3.5325772345374658E-2</v>
      </c>
      <c r="BF25" s="429">
        <v>367913.03</v>
      </c>
      <c r="BG25" s="429">
        <v>410358.19</v>
      </c>
      <c r="BH25" s="915">
        <v>42445.159999999974</v>
      </c>
      <c r="BI25" s="421">
        <v>0.1153673736426241</v>
      </c>
      <c r="BJ25" s="428">
        <v>443.07</v>
      </c>
      <c r="BK25" s="429">
        <v>180.02</v>
      </c>
      <c r="BL25" s="915">
        <v>-263.04999999999995</v>
      </c>
      <c r="BM25" s="425">
        <v>-0.59369851265037121</v>
      </c>
      <c r="BN25" s="421">
        <v>1.3709679141153442E-3</v>
      </c>
      <c r="BO25" s="422">
        <v>5.3312350344055979E-4</v>
      </c>
      <c r="BP25" s="428">
        <v>0</v>
      </c>
      <c r="BQ25" s="429">
        <v>0</v>
      </c>
      <c r="BR25" s="915">
        <v>0</v>
      </c>
      <c r="BS25" s="425">
        <v>0</v>
      </c>
      <c r="BT25" s="421">
        <v>0</v>
      </c>
      <c r="BU25" s="421">
        <v>0</v>
      </c>
      <c r="BV25" s="428">
        <v>7137.53</v>
      </c>
      <c r="BW25" s="429">
        <v>0</v>
      </c>
      <c r="BX25" s="915">
        <v>-7137.53</v>
      </c>
      <c r="BY25" s="425">
        <v>-1</v>
      </c>
      <c r="BZ25" s="421">
        <v>2.2085279111733344E-2</v>
      </c>
      <c r="CA25" s="421">
        <v>0</v>
      </c>
      <c r="CB25" s="428">
        <v>63352.34</v>
      </c>
      <c r="CC25" s="429">
        <v>85932.26</v>
      </c>
      <c r="CD25" s="915">
        <v>22579.919999999998</v>
      </c>
      <c r="CE25" s="425">
        <v>0.35641808968697919</v>
      </c>
      <c r="CF25" s="421">
        <v>0.19602777309257247</v>
      </c>
      <c r="CG25" s="421">
        <v>0.25448565442598087</v>
      </c>
      <c r="CH25" s="428">
        <v>16261.31</v>
      </c>
      <c r="CI25" s="429">
        <v>42152.28</v>
      </c>
      <c r="CJ25" s="915">
        <v>25890.97</v>
      </c>
      <c r="CK25" s="425">
        <v>1.5921823026558133</v>
      </c>
      <c r="CL25" s="421">
        <v>5.0316505860209422E-2</v>
      </c>
      <c r="CM25" s="421">
        <v>0.12483263632711608</v>
      </c>
      <c r="CN25" s="428">
        <v>188200.56</v>
      </c>
      <c r="CO25" s="429">
        <v>174816.29</v>
      </c>
      <c r="CP25" s="915">
        <v>-13384.26999999999</v>
      </c>
      <c r="CQ25" s="425">
        <v>-7.1117057249988999E-2</v>
      </c>
      <c r="CR25" s="811">
        <v>0.58233897392858847</v>
      </c>
      <c r="CS25" s="422">
        <v>0.51771288180913733</v>
      </c>
      <c r="CT25" s="428">
        <v>1234.3900000000001</v>
      </c>
      <c r="CU25" s="429">
        <v>1286.5899999999999</v>
      </c>
      <c r="CV25" s="915">
        <v>52.199999999999818</v>
      </c>
      <c r="CW25" s="425">
        <v>4.228809371430408E-2</v>
      </c>
      <c r="CX25" s="421">
        <v>3.8195072641001191E-3</v>
      </c>
      <c r="CY25" s="422">
        <v>3.8101953576913103E-3</v>
      </c>
      <c r="CZ25" s="428">
        <v>23501.93</v>
      </c>
      <c r="DA25" s="429">
        <v>16694.93</v>
      </c>
      <c r="DB25" s="915">
        <v>-6807</v>
      </c>
      <c r="DC25" s="425">
        <v>-0.28963578735874035</v>
      </c>
      <c r="DD25" s="421">
        <v>7.2720770870934232E-2</v>
      </c>
      <c r="DE25" s="422">
        <v>4.9441504117847486E-2</v>
      </c>
      <c r="DF25" s="428">
        <v>23049.3</v>
      </c>
      <c r="DG25" s="429">
        <v>16607.990000000002</v>
      </c>
      <c r="DH25" s="915">
        <v>-6441.3099999999977</v>
      </c>
      <c r="DI25" s="425">
        <v>-0.27945794449289124</v>
      </c>
      <c r="DJ25" s="421">
        <v>7.1320221957746635E-2</v>
      </c>
      <c r="DK25" s="421">
        <v>4.9184034073468406E-2</v>
      </c>
      <c r="DL25" s="428">
        <v>323180.43</v>
      </c>
      <c r="DM25" s="429">
        <v>337670.35</v>
      </c>
      <c r="DN25" s="915">
        <v>14489.919999999984</v>
      </c>
      <c r="DO25" s="422">
        <v>4.4835388083368739E-2</v>
      </c>
      <c r="DP25" s="428">
        <v>61671.22</v>
      </c>
      <c r="DQ25" s="429">
        <v>89921.22</v>
      </c>
      <c r="DR25" s="915">
        <v>28250</v>
      </c>
      <c r="DS25" s="425">
        <v>0.45807428489334245</v>
      </c>
      <c r="DT25" s="421">
        <v>1.3786638827164082</v>
      </c>
      <c r="DU25" s="422">
        <v>1.2370875238554344</v>
      </c>
      <c r="DV25" s="429">
        <v>593.44000000000005</v>
      </c>
      <c r="DW25" s="429">
        <v>593.44000000000005</v>
      </c>
      <c r="DX25" s="915">
        <v>0</v>
      </c>
      <c r="DY25" s="425">
        <v>0</v>
      </c>
      <c r="DZ25" s="421">
        <v>1.326638737743838E-2</v>
      </c>
      <c r="EA25" s="422">
        <v>8.1642266436862086E-3</v>
      </c>
      <c r="EB25" s="421">
        <v>0</v>
      </c>
      <c r="EC25" s="421">
        <v>0</v>
      </c>
      <c r="ED25" s="915">
        <v>0</v>
      </c>
      <c r="EE25" s="425">
        <v>0</v>
      </c>
      <c r="EF25" s="421">
        <v>0</v>
      </c>
      <c r="EG25" s="421">
        <v>0</v>
      </c>
      <c r="EH25" s="428">
        <v>0</v>
      </c>
      <c r="EI25" s="429">
        <v>0</v>
      </c>
      <c r="EJ25" s="915">
        <v>0</v>
      </c>
      <c r="EK25" s="425">
        <v>0</v>
      </c>
      <c r="EL25" s="421">
        <v>0</v>
      </c>
      <c r="EM25" s="422">
        <v>0</v>
      </c>
      <c r="EN25" s="429">
        <v>991.26</v>
      </c>
      <c r="EO25" s="429">
        <v>991.26</v>
      </c>
      <c r="EP25" s="915">
        <v>0</v>
      </c>
      <c r="EQ25" s="425">
        <v>0</v>
      </c>
      <c r="ER25" s="421">
        <v>2.215967772944117E-2</v>
      </c>
      <c r="ES25" s="422">
        <v>1.3637219100196126E-2</v>
      </c>
      <c r="ET25" s="428">
        <v>-19818.89</v>
      </c>
      <c r="EU25" s="429">
        <v>-17010.490000000002</v>
      </c>
      <c r="EV25" s="915">
        <v>2808.3999999999978</v>
      </c>
      <c r="EW25" s="425">
        <v>0.14170319326662584</v>
      </c>
      <c r="EX25" s="421">
        <v>-0.44305249415415154</v>
      </c>
      <c r="EY25" s="422">
        <v>-0.23402112375329906</v>
      </c>
      <c r="EZ25" s="428">
        <v>2306.37</v>
      </c>
      <c r="FA25" s="429">
        <v>-796.78</v>
      </c>
      <c r="FB25" s="915">
        <v>-3103.1499999999996</v>
      </c>
      <c r="FC25" s="425">
        <v>-1.3454692872349188</v>
      </c>
      <c r="FD25" s="421">
        <v>5.1559041951507401E-2</v>
      </c>
      <c r="FE25" s="422">
        <v>-1.0961668416615489E-2</v>
      </c>
      <c r="FF25" s="428">
        <v>0</v>
      </c>
      <c r="FG25" s="429">
        <v>0</v>
      </c>
      <c r="FH25" s="915">
        <v>0</v>
      </c>
      <c r="FI25" s="425">
        <v>0</v>
      </c>
      <c r="FJ25" s="421">
        <v>0</v>
      </c>
      <c r="FK25" s="422">
        <v>0</v>
      </c>
      <c r="FL25" s="428">
        <v>-1010.81</v>
      </c>
      <c r="FM25" s="429">
        <v>-1010.81</v>
      </c>
      <c r="FN25" s="915">
        <v>0</v>
      </c>
      <c r="FO25" s="425">
        <v>0</v>
      </c>
      <c r="FP25" s="421">
        <v>-2.259671917125318E-2</v>
      </c>
      <c r="FQ25" s="422">
        <v>-1.3906177429402223E-2</v>
      </c>
      <c r="FR25" s="428">
        <v>-18523.330000000002</v>
      </c>
      <c r="FS25" s="429">
        <v>-18818.080000000002</v>
      </c>
      <c r="FT25" s="915">
        <v>-294.75</v>
      </c>
      <c r="FU25" s="425">
        <v>-1.5912365649157035E-2</v>
      </c>
      <c r="FV25" s="421">
        <v>-0.41409017137389736</v>
      </c>
      <c r="FW25" s="422">
        <v>-0.25888896959931679</v>
      </c>
      <c r="FX25" s="429">
        <v>0</v>
      </c>
      <c r="FY25" s="429">
        <v>0</v>
      </c>
      <c r="FZ25" s="915">
        <v>0</v>
      </c>
      <c r="GA25" s="421">
        <v>0</v>
      </c>
      <c r="GB25" s="811">
        <v>0</v>
      </c>
      <c r="GC25" s="422">
        <v>0</v>
      </c>
      <c r="GD25" s="429">
        <v>0</v>
      </c>
      <c r="GE25" s="429">
        <v>0</v>
      </c>
      <c r="GF25" s="915">
        <v>0</v>
      </c>
      <c r="GG25" s="421">
        <v>0</v>
      </c>
      <c r="GH25" s="811">
        <v>0</v>
      </c>
      <c r="GI25" s="422">
        <v>0</v>
      </c>
      <c r="GJ25" s="428">
        <v>44732.6</v>
      </c>
      <c r="GK25" s="429">
        <v>72687.839999999997</v>
      </c>
      <c r="GL25" s="915">
        <v>27955.239999999998</v>
      </c>
      <c r="GM25" s="422">
        <v>0.62494109441436441</v>
      </c>
      <c r="GO25" s="835">
        <v>0</v>
      </c>
      <c r="GP25" s="835">
        <v>0</v>
      </c>
    </row>
    <row r="26" spans="1:198" s="759" customFormat="1" ht="17.25" customHeight="1">
      <c r="A26" s="758" t="s">
        <v>505</v>
      </c>
      <c r="B26" s="428">
        <v>1298.9100000000001</v>
      </c>
      <c r="C26" s="429">
        <v>1754.54</v>
      </c>
      <c r="D26" s="915">
        <v>455.62999999999988</v>
      </c>
      <c r="E26" s="425">
        <v>0.3507787298581117</v>
      </c>
      <c r="F26" s="421">
        <v>9.3089786697816285E-3</v>
      </c>
      <c r="G26" s="421">
        <v>9.0619108859242726E-3</v>
      </c>
      <c r="H26" s="428">
        <v>0</v>
      </c>
      <c r="I26" s="429">
        <v>0</v>
      </c>
      <c r="J26" s="915">
        <v>0</v>
      </c>
      <c r="K26" s="425">
        <v>0</v>
      </c>
      <c r="L26" s="810">
        <v>0</v>
      </c>
      <c r="M26" s="810">
        <v>0</v>
      </c>
      <c r="N26" s="428">
        <v>29928.59</v>
      </c>
      <c r="O26" s="429">
        <v>47335.79</v>
      </c>
      <c r="P26" s="915">
        <v>17407.2</v>
      </c>
      <c r="Q26" s="425">
        <v>0.58162446008983382</v>
      </c>
      <c r="R26" s="811">
        <v>0.21449107784730254</v>
      </c>
      <c r="S26" s="425">
        <v>0.24448157961336039</v>
      </c>
      <c r="T26" s="421">
        <v>0.31225272524545022</v>
      </c>
      <c r="U26" s="422">
        <v>0.36716101814878388</v>
      </c>
      <c r="V26" s="428">
        <v>336.66</v>
      </c>
      <c r="W26" s="429">
        <v>273.39</v>
      </c>
      <c r="X26" s="915">
        <v>-63.270000000000039</v>
      </c>
      <c r="Y26" s="425">
        <v>-0.18793441454286233</v>
      </c>
      <c r="Z26" s="421">
        <v>2.4127620535438817E-3</v>
      </c>
      <c r="AA26" s="421">
        <v>1.4120144408807077E-3</v>
      </c>
      <c r="AB26" s="428">
        <v>93700.68</v>
      </c>
      <c r="AC26" s="429">
        <v>125396.81</v>
      </c>
      <c r="AD26" s="915">
        <v>31696.130000000005</v>
      </c>
      <c r="AE26" s="425">
        <v>0.33827001042041538</v>
      </c>
      <c r="AF26" s="421">
        <v>0.67153046128217808</v>
      </c>
      <c r="AG26" s="421">
        <v>0.64765392501691488</v>
      </c>
      <c r="AH26" s="428">
        <v>11879.43</v>
      </c>
      <c r="AI26" s="429">
        <v>7724.84</v>
      </c>
      <c r="AJ26" s="915">
        <v>-4154.59</v>
      </c>
      <c r="AK26" s="425">
        <v>-0.34972974292537606</v>
      </c>
      <c r="AL26" s="421">
        <v>8.5137046045656722E-2</v>
      </c>
      <c r="AM26" s="421">
        <v>3.9897529659069196E-2</v>
      </c>
      <c r="AN26" s="428">
        <v>0</v>
      </c>
      <c r="AO26" s="429">
        <v>0</v>
      </c>
      <c r="AP26" s="915">
        <v>0</v>
      </c>
      <c r="AQ26" s="425">
        <v>0</v>
      </c>
      <c r="AR26" s="810">
        <v>0</v>
      </c>
      <c r="AS26" s="810">
        <v>0</v>
      </c>
      <c r="AT26" s="428">
        <v>1163.78</v>
      </c>
      <c r="AU26" s="429">
        <v>1678.35</v>
      </c>
      <c r="AV26" s="915">
        <v>514.56999999999994</v>
      </c>
      <c r="AW26" s="425">
        <v>0.4421540153637285</v>
      </c>
      <c r="AX26" s="421">
        <v>8.3405341373293477E-3</v>
      </c>
      <c r="AY26" s="421">
        <v>8.6684020514727518E-3</v>
      </c>
      <c r="AZ26" s="428">
        <v>1224.99</v>
      </c>
      <c r="BA26" s="429">
        <v>9453.2800000000007</v>
      </c>
      <c r="BB26" s="915">
        <v>8228.2900000000009</v>
      </c>
      <c r="BC26" s="425">
        <v>6.7170262614388694</v>
      </c>
      <c r="BD26" s="421">
        <v>8.7792116318265289E-3</v>
      </c>
      <c r="BE26" s="422">
        <v>4.8824638332377844E-2</v>
      </c>
      <c r="BF26" s="429">
        <v>139533.03</v>
      </c>
      <c r="BG26" s="429">
        <v>193617</v>
      </c>
      <c r="BH26" s="915">
        <v>54083.97</v>
      </c>
      <c r="BI26" s="421">
        <v>0.38760693435812293</v>
      </c>
      <c r="BJ26" s="428">
        <v>0</v>
      </c>
      <c r="BK26" s="429">
        <v>0</v>
      </c>
      <c r="BL26" s="915">
        <v>0</v>
      </c>
      <c r="BM26" s="425">
        <v>0</v>
      </c>
      <c r="BN26" s="421">
        <v>0</v>
      </c>
      <c r="BO26" s="422">
        <v>0</v>
      </c>
      <c r="BP26" s="428">
        <v>0</v>
      </c>
      <c r="BQ26" s="429">
        <v>0</v>
      </c>
      <c r="BR26" s="915">
        <v>0</v>
      </c>
      <c r="BS26" s="425">
        <v>0</v>
      </c>
      <c r="BT26" s="421">
        <v>0</v>
      </c>
      <c r="BU26" s="421">
        <v>0</v>
      </c>
      <c r="BV26" s="428">
        <v>0</v>
      </c>
      <c r="BW26" s="429">
        <v>0</v>
      </c>
      <c r="BX26" s="915">
        <v>0</v>
      </c>
      <c r="BY26" s="425">
        <v>0</v>
      </c>
      <c r="BZ26" s="421">
        <v>0</v>
      </c>
      <c r="CA26" s="421">
        <v>0</v>
      </c>
      <c r="CB26" s="428">
        <v>15212.35</v>
      </c>
      <c r="CC26" s="429">
        <v>23400.83</v>
      </c>
      <c r="CD26" s="915">
        <v>8188.4800000000014</v>
      </c>
      <c r="CE26" s="425">
        <v>0.53827843824261212</v>
      </c>
      <c r="CF26" s="421">
        <v>0.13092313056063021</v>
      </c>
      <c r="CG26" s="421">
        <v>0.14378079196075147</v>
      </c>
      <c r="CH26" s="428">
        <v>2614.4299999999998</v>
      </c>
      <c r="CI26" s="429">
        <v>6247.67</v>
      </c>
      <c r="CJ26" s="915">
        <v>3633.2400000000002</v>
      </c>
      <c r="CK26" s="425">
        <v>1.3896872358410821</v>
      </c>
      <c r="CL26" s="421">
        <v>2.250075499391142E-2</v>
      </c>
      <c r="CM26" s="421">
        <v>3.8387311070138458E-2</v>
      </c>
      <c r="CN26" s="428">
        <v>95847.33</v>
      </c>
      <c r="CO26" s="429">
        <v>128923.79</v>
      </c>
      <c r="CP26" s="915">
        <v>33076.459999999992</v>
      </c>
      <c r="CQ26" s="425">
        <v>0.34509526765116977</v>
      </c>
      <c r="CR26" s="811">
        <v>0.82489769821742254</v>
      </c>
      <c r="CS26" s="422">
        <v>0.79214133125968644</v>
      </c>
      <c r="CT26" s="428">
        <v>528.87</v>
      </c>
      <c r="CU26" s="429">
        <v>780.29</v>
      </c>
      <c r="CV26" s="915">
        <v>251.41999999999996</v>
      </c>
      <c r="CW26" s="425">
        <v>0.47539092782725423</v>
      </c>
      <c r="CX26" s="421">
        <v>4.5516515239000218E-3</v>
      </c>
      <c r="CY26" s="422">
        <v>4.7943049096572533E-3</v>
      </c>
      <c r="CZ26" s="428">
        <v>1990.01</v>
      </c>
      <c r="DA26" s="429">
        <v>3400.93</v>
      </c>
      <c r="DB26" s="915">
        <v>1410.9199999999998</v>
      </c>
      <c r="DC26" s="425">
        <v>0.70900146230420946</v>
      </c>
      <c r="DD26" s="421">
        <v>1.7126764704135766E-2</v>
      </c>
      <c r="DE26" s="422">
        <v>2.0896199357162904E-2</v>
      </c>
      <c r="DF26" s="428">
        <v>0</v>
      </c>
      <c r="DG26" s="429">
        <v>0</v>
      </c>
      <c r="DH26" s="915">
        <v>0</v>
      </c>
      <c r="DI26" s="425">
        <v>0</v>
      </c>
      <c r="DJ26" s="421">
        <v>0</v>
      </c>
      <c r="DK26" s="421">
        <v>0</v>
      </c>
      <c r="DL26" s="428">
        <v>116192.99</v>
      </c>
      <c r="DM26" s="429">
        <v>162753.51999999999</v>
      </c>
      <c r="DN26" s="915">
        <v>46560.529999999984</v>
      </c>
      <c r="DO26" s="422">
        <v>0.40071720333558836</v>
      </c>
      <c r="DP26" s="428">
        <v>24038</v>
      </c>
      <c r="DQ26" s="429">
        <v>24158.400000000001</v>
      </c>
      <c r="DR26" s="915">
        <v>120.40000000000146</v>
      </c>
      <c r="DS26" s="425">
        <v>5.0087361677344814E-3</v>
      </c>
      <c r="DT26" s="421">
        <v>1.0299039761714204</v>
      </c>
      <c r="DU26" s="422">
        <v>0.7827506109974024</v>
      </c>
      <c r="DV26" s="429">
        <v>0</v>
      </c>
      <c r="DW26" s="429">
        <v>22.78</v>
      </c>
      <c r="DX26" s="915">
        <v>22.78</v>
      </c>
      <c r="DY26" s="425" t="s">
        <v>520</v>
      </c>
      <c r="DZ26" s="421">
        <v>0</v>
      </c>
      <c r="EA26" s="422">
        <v>7.3808939824329537E-4</v>
      </c>
      <c r="EB26" s="421">
        <v>0</v>
      </c>
      <c r="EC26" s="421">
        <v>0</v>
      </c>
      <c r="ED26" s="915">
        <v>0</v>
      </c>
      <c r="EE26" s="425">
        <v>0</v>
      </c>
      <c r="EF26" s="421">
        <v>0</v>
      </c>
      <c r="EG26" s="421">
        <v>0</v>
      </c>
      <c r="EH26" s="428">
        <v>0</v>
      </c>
      <c r="EI26" s="429">
        <v>0</v>
      </c>
      <c r="EJ26" s="915">
        <v>0</v>
      </c>
      <c r="EK26" s="425">
        <v>0</v>
      </c>
      <c r="EL26" s="421">
        <v>0</v>
      </c>
      <c r="EM26" s="422">
        <v>0</v>
      </c>
      <c r="EN26" s="429">
        <v>33489</v>
      </c>
      <c r="EO26" s="429">
        <v>34572.6</v>
      </c>
      <c r="EP26" s="915">
        <v>1083.5999999999985</v>
      </c>
      <c r="EQ26" s="425">
        <v>3.235689330825043E-2</v>
      </c>
      <c r="ER26" s="421">
        <v>1.4348304458775563</v>
      </c>
      <c r="ES26" s="422">
        <v>1.1201786448510163</v>
      </c>
      <c r="ET26" s="428">
        <v>-31350.38</v>
      </c>
      <c r="EU26" s="429">
        <v>-31145.4</v>
      </c>
      <c r="EV26" s="915">
        <v>204.97999999999956</v>
      </c>
      <c r="EW26" s="425">
        <v>6.5383577487736853E-3</v>
      </c>
      <c r="EX26" s="421">
        <v>-1.3432016397572584</v>
      </c>
      <c r="EY26" s="422">
        <v>-1.009134747324264</v>
      </c>
      <c r="EZ26" s="428">
        <v>-2836.57</v>
      </c>
      <c r="FA26" s="429">
        <v>3255.1</v>
      </c>
      <c r="FB26" s="915">
        <v>6091.67</v>
      </c>
      <c r="FC26" s="425">
        <v>2.1475479187892419</v>
      </c>
      <c r="FD26" s="421">
        <v>-0.12153235384343815</v>
      </c>
      <c r="FE26" s="422">
        <v>0.10546772608523927</v>
      </c>
      <c r="FF26" s="428">
        <v>0</v>
      </c>
      <c r="FG26" s="429">
        <v>0</v>
      </c>
      <c r="FH26" s="915">
        <v>0</v>
      </c>
      <c r="FI26" s="425">
        <v>0</v>
      </c>
      <c r="FJ26" s="421">
        <v>0</v>
      </c>
      <c r="FK26" s="422">
        <v>0</v>
      </c>
      <c r="FL26" s="428">
        <v>0</v>
      </c>
      <c r="FM26" s="429">
        <v>0</v>
      </c>
      <c r="FN26" s="915">
        <v>0</v>
      </c>
      <c r="FO26" s="425">
        <v>0</v>
      </c>
      <c r="FP26" s="421">
        <v>0</v>
      </c>
      <c r="FQ26" s="422">
        <v>0</v>
      </c>
      <c r="FR26" s="428">
        <v>-34186.959999999999</v>
      </c>
      <c r="FS26" s="429">
        <v>-27890.3</v>
      </c>
      <c r="FT26" s="915">
        <v>6296.66</v>
      </c>
      <c r="FU26" s="425">
        <v>0.18418309203275168</v>
      </c>
      <c r="FV26" s="421">
        <v>-1.4647344220489766</v>
      </c>
      <c r="FW26" s="422">
        <v>-0.90366702123902454</v>
      </c>
      <c r="FX26" s="429">
        <v>0</v>
      </c>
      <c r="FY26" s="429">
        <v>0</v>
      </c>
      <c r="FZ26" s="915">
        <v>0</v>
      </c>
      <c r="GA26" s="421">
        <v>0</v>
      </c>
      <c r="GB26" s="811">
        <v>0</v>
      </c>
      <c r="GC26" s="422">
        <v>0</v>
      </c>
      <c r="GD26" s="429">
        <v>0</v>
      </c>
      <c r="GE26" s="429">
        <v>0</v>
      </c>
      <c r="GF26" s="915">
        <v>0</v>
      </c>
      <c r="GG26" s="421">
        <v>0</v>
      </c>
      <c r="GH26" s="811">
        <v>0</v>
      </c>
      <c r="GI26" s="422">
        <v>0</v>
      </c>
      <c r="GJ26" s="428">
        <v>23340.04</v>
      </c>
      <c r="GK26" s="429">
        <v>30863.47</v>
      </c>
      <c r="GL26" s="915">
        <v>7523.43</v>
      </c>
      <c r="GM26" s="422">
        <v>0.32234006454144892</v>
      </c>
      <c r="GO26" s="835">
        <v>9.9999999511055648E-3</v>
      </c>
      <c r="GP26" s="835">
        <v>-1.0000000067520887E-2</v>
      </c>
    </row>
    <row r="27" spans="1:198" s="759" customFormat="1" ht="17.25" customHeight="1">
      <c r="A27" s="758" t="s">
        <v>503</v>
      </c>
      <c r="B27" s="428">
        <v>8591.33</v>
      </c>
      <c r="C27" s="429">
        <v>1643.33</v>
      </c>
      <c r="D27" s="915">
        <v>-6948</v>
      </c>
      <c r="E27" s="425">
        <v>-0.80872228164905779</v>
      </c>
      <c r="F27" s="421">
        <v>4.8206802211738072E-2</v>
      </c>
      <c r="G27" s="421">
        <v>8.5945448308493381E-3</v>
      </c>
      <c r="H27" s="428">
        <v>930.47</v>
      </c>
      <c r="I27" s="429">
        <v>604.16</v>
      </c>
      <c r="J27" s="915">
        <v>-326.31000000000006</v>
      </c>
      <c r="K27" s="425">
        <v>-0.35069373542403309</v>
      </c>
      <c r="L27" s="810">
        <v>5.2209591825661365E-3</v>
      </c>
      <c r="M27" s="810">
        <v>3.1597306718711008E-3</v>
      </c>
      <c r="N27" s="428">
        <v>122374.28</v>
      </c>
      <c r="O27" s="429">
        <v>137940.06</v>
      </c>
      <c r="P27" s="915">
        <v>15565.779999999999</v>
      </c>
      <c r="Q27" s="425">
        <v>0.12719813346399259</v>
      </c>
      <c r="R27" s="811">
        <v>0.68665418646051946</v>
      </c>
      <c r="S27" s="425">
        <v>0.72142054830134394</v>
      </c>
      <c r="T27" s="421">
        <v>1.073512554622263</v>
      </c>
      <c r="U27" s="422">
        <v>1.0859757169511099</v>
      </c>
      <c r="V27" s="428">
        <v>550.17999999999995</v>
      </c>
      <c r="W27" s="429">
        <v>517.16</v>
      </c>
      <c r="X27" s="915">
        <v>-33.019999999999982</v>
      </c>
      <c r="Y27" s="425">
        <v>-6.0016721800138111E-2</v>
      </c>
      <c r="Z27" s="421">
        <v>3.0871143863469394E-3</v>
      </c>
      <c r="AA27" s="421">
        <v>2.7047244343631795E-3</v>
      </c>
      <c r="AB27" s="428">
        <v>29857.84</v>
      </c>
      <c r="AC27" s="429">
        <v>30992.57</v>
      </c>
      <c r="AD27" s="915">
        <v>1134.7299999999996</v>
      </c>
      <c r="AE27" s="425">
        <v>3.8004423628768845E-2</v>
      </c>
      <c r="AF27" s="421">
        <v>0.16753529283006491</v>
      </c>
      <c r="AG27" s="421">
        <v>0.16208980076322849</v>
      </c>
      <c r="AH27" s="428">
        <v>1414.57</v>
      </c>
      <c r="AI27" s="429">
        <v>863.06</v>
      </c>
      <c r="AJ27" s="915">
        <v>-551.51</v>
      </c>
      <c r="AK27" s="425">
        <v>-0.3898781962009657</v>
      </c>
      <c r="AL27" s="421">
        <v>7.9372921543763679E-3</v>
      </c>
      <c r="AM27" s="421">
        <v>4.5137664752136391E-3</v>
      </c>
      <c r="AN27" s="428">
        <v>0</v>
      </c>
      <c r="AO27" s="429">
        <v>0</v>
      </c>
      <c r="AP27" s="915">
        <v>0</v>
      </c>
      <c r="AQ27" s="425">
        <v>0</v>
      </c>
      <c r="AR27" s="810">
        <v>0</v>
      </c>
      <c r="AS27" s="810">
        <v>0</v>
      </c>
      <c r="AT27" s="428">
        <v>4921.59</v>
      </c>
      <c r="AU27" s="429">
        <v>5446.33</v>
      </c>
      <c r="AV27" s="915">
        <v>524.73999999999978</v>
      </c>
      <c r="AW27" s="425">
        <v>0.1066200150764285</v>
      </c>
      <c r="AX27" s="421">
        <v>2.761552817750779E-2</v>
      </c>
      <c r="AY27" s="421">
        <v>2.8484070362373763E-2</v>
      </c>
      <c r="AZ27" s="428">
        <v>9577.9599999999991</v>
      </c>
      <c r="BA27" s="429">
        <v>13199.5</v>
      </c>
      <c r="BB27" s="915">
        <v>3621.5400000000009</v>
      </c>
      <c r="BC27" s="425">
        <v>0.37811183174705271</v>
      </c>
      <c r="BD27" s="421">
        <v>5.3742880707869298E-2</v>
      </c>
      <c r="BE27" s="422">
        <v>6.903281416075642E-2</v>
      </c>
      <c r="BF27" s="429">
        <v>178218.21</v>
      </c>
      <c r="BG27" s="429">
        <v>191206.17</v>
      </c>
      <c r="BH27" s="915">
        <v>12987.960000000021</v>
      </c>
      <c r="BI27" s="421">
        <v>7.2876727916861145E-2</v>
      </c>
      <c r="BJ27" s="428">
        <v>235.84</v>
      </c>
      <c r="BK27" s="429">
        <v>780.68</v>
      </c>
      <c r="BL27" s="915">
        <v>544.83999999999992</v>
      </c>
      <c r="BM27" s="425">
        <v>2.3102103120759834</v>
      </c>
      <c r="BN27" s="421">
        <v>1.8091271168777889E-3</v>
      </c>
      <c r="BO27" s="422">
        <v>5.3956475285027354E-3</v>
      </c>
      <c r="BP27" s="428">
        <v>0</v>
      </c>
      <c r="BQ27" s="429">
        <v>0</v>
      </c>
      <c r="BR27" s="915">
        <v>0</v>
      </c>
      <c r="BS27" s="425">
        <v>0</v>
      </c>
      <c r="BT27" s="421">
        <v>0</v>
      </c>
      <c r="BU27" s="421">
        <v>0</v>
      </c>
      <c r="BV27" s="428">
        <v>0</v>
      </c>
      <c r="BW27" s="429">
        <v>0</v>
      </c>
      <c r="BX27" s="915">
        <v>0</v>
      </c>
      <c r="BY27" s="425">
        <v>0</v>
      </c>
      <c r="BZ27" s="421">
        <v>0</v>
      </c>
      <c r="CA27" s="421">
        <v>0</v>
      </c>
      <c r="CB27" s="428">
        <v>4052.45</v>
      </c>
      <c r="CC27" s="429">
        <v>4180.4399999999996</v>
      </c>
      <c r="CD27" s="915">
        <v>127.98999999999978</v>
      </c>
      <c r="CE27" s="425">
        <v>3.1583363150686571E-2</v>
      </c>
      <c r="CF27" s="421">
        <v>3.1086317778118197E-2</v>
      </c>
      <c r="CG27" s="421">
        <v>2.8892991691927519E-2</v>
      </c>
      <c r="CH27" s="428">
        <v>8237.85</v>
      </c>
      <c r="CI27" s="429">
        <v>5925.76</v>
      </c>
      <c r="CJ27" s="915">
        <v>-2312.09</v>
      </c>
      <c r="CK27" s="425">
        <v>-0.28066667880575635</v>
      </c>
      <c r="CL27" s="421">
        <v>6.3192494147607248E-2</v>
      </c>
      <c r="CM27" s="421">
        <v>4.0955721036148453E-2</v>
      </c>
      <c r="CN27" s="428">
        <v>113994.27</v>
      </c>
      <c r="CO27" s="429">
        <v>127019.47</v>
      </c>
      <c r="CP27" s="915">
        <v>13025.199999999997</v>
      </c>
      <c r="CQ27" s="425">
        <v>0.11426188351396957</v>
      </c>
      <c r="CR27" s="811">
        <v>0.87444930896238227</v>
      </c>
      <c r="CS27" s="422">
        <v>0.87789143999747321</v>
      </c>
      <c r="CT27" s="428">
        <v>787.02</v>
      </c>
      <c r="CU27" s="429">
        <v>804.44</v>
      </c>
      <c r="CV27" s="915">
        <v>17.420000000000073</v>
      </c>
      <c r="CW27" s="425">
        <v>2.2134126197555427E-2</v>
      </c>
      <c r="CX27" s="421">
        <v>6.0372253371996157E-3</v>
      </c>
      <c r="CY27" s="422">
        <v>5.5598640900608974E-3</v>
      </c>
      <c r="CZ27" s="428">
        <v>2868.26</v>
      </c>
      <c r="DA27" s="429">
        <v>5619.47</v>
      </c>
      <c r="DB27" s="915">
        <v>2751.21</v>
      </c>
      <c r="DC27" s="425">
        <v>0.9591912867034369</v>
      </c>
      <c r="DD27" s="421">
        <v>2.2002403935956105E-2</v>
      </c>
      <c r="DE27" s="422">
        <v>3.8838806446937629E-2</v>
      </c>
      <c r="DF27" s="428">
        <v>185.53</v>
      </c>
      <c r="DG27" s="429">
        <v>356.73</v>
      </c>
      <c r="DH27" s="915">
        <v>171.20000000000002</v>
      </c>
      <c r="DI27" s="425">
        <v>0.92276181749582287</v>
      </c>
      <c r="DJ27" s="421">
        <v>1.4231994317941664E-3</v>
      </c>
      <c r="DK27" s="421">
        <v>2.4655292089496095E-3</v>
      </c>
      <c r="DL27" s="428">
        <v>130361.21</v>
      </c>
      <c r="DM27" s="429">
        <v>144686.99</v>
      </c>
      <c r="DN27" s="915">
        <v>14325.779999999984</v>
      </c>
      <c r="DO27" s="422">
        <v>0.10989296586001299</v>
      </c>
      <c r="DP27" s="428">
        <v>2200.4499999999998</v>
      </c>
      <c r="DQ27" s="429">
        <v>2200.4499999999998</v>
      </c>
      <c r="DR27" s="915">
        <v>0</v>
      </c>
      <c r="DS27" s="425">
        <v>0</v>
      </c>
      <c r="DT27" s="421">
        <v>4.5979699099337419E-2</v>
      </c>
      <c r="DU27" s="422">
        <v>4.7301994575140831E-2</v>
      </c>
      <c r="DV27" s="429">
        <v>22001.279999999999</v>
      </c>
      <c r="DW27" s="429">
        <v>22001.279999999999</v>
      </c>
      <c r="DX27" s="915">
        <v>0</v>
      </c>
      <c r="DY27" s="425">
        <v>0</v>
      </c>
      <c r="DZ27" s="421">
        <v>0.45972970719637818</v>
      </c>
      <c r="EA27" s="422">
        <v>0.47295072699045854</v>
      </c>
      <c r="EB27" s="421">
        <v>0</v>
      </c>
      <c r="EC27" s="421">
        <v>0</v>
      </c>
      <c r="ED27" s="915">
        <v>0</v>
      </c>
      <c r="EE27" s="425">
        <v>0</v>
      </c>
      <c r="EF27" s="421">
        <v>0</v>
      </c>
      <c r="EG27" s="421">
        <v>0</v>
      </c>
      <c r="EH27" s="428">
        <v>0</v>
      </c>
      <c r="EI27" s="429">
        <v>0</v>
      </c>
      <c r="EJ27" s="915">
        <v>0</v>
      </c>
      <c r="EK27" s="425">
        <v>0</v>
      </c>
      <c r="EL27" s="421">
        <v>0</v>
      </c>
      <c r="EM27" s="422">
        <v>0</v>
      </c>
      <c r="EN27" s="429">
        <v>15621.31</v>
      </c>
      <c r="EO27" s="429">
        <v>15621.31</v>
      </c>
      <c r="EP27" s="915">
        <v>0</v>
      </c>
      <c r="EQ27" s="425">
        <v>0</v>
      </c>
      <c r="ER27" s="421">
        <v>0.32641647541978719</v>
      </c>
      <c r="ES27" s="422">
        <v>0.33580364056288181</v>
      </c>
      <c r="ET27" s="428">
        <v>0</v>
      </c>
      <c r="EU27" s="429">
        <v>0</v>
      </c>
      <c r="EV27" s="915">
        <v>0</v>
      </c>
      <c r="EW27" s="425">
        <v>0</v>
      </c>
      <c r="EX27" s="421">
        <v>0</v>
      </c>
      <c r="EY27" s="422">
        <v>0</v>
      </c>
      <c r="EZ27" s="428">
        <v>8897.32</v>
      </c>
      <c r="FA27" s="429">
        <v>7559.51</v>
      </c>
      <c r="FB27" s="915">
        <v>-1337.8099999999995</v>
      </c>
      <c r="FC27" s="425">
        <v>-0.15036100758430623</v>
      </c>
      <c r="FD27" s="421">
        <v>0.18591474307097042</v>
      </c>
      <c r="FE27" s="422">
        <v>0.16250307937500189</v>
      </c>
      <c r="FF27" s="428">
        <v>0</v>
      </c>
      <c r="FG27" s="429">
        <v>0</v>
      </c>
      <c r="FH27" s="915">
        <v>0</v>
      </c>
      <c r="FI27" s="425">
        <v>0</v>
      </c>
      <c r="FJ27" s="421">
        <v>0</v>
      </c>
      <c r="FK27" s="422">
        <v>0</v>
      </c>
      <c r="FL27" s="428">
        <v>-863.36</v>
      </c>
      <c r="FM27" s="429">
        <v>-863.36</v>
      </c>
      <c r="FN27" s="915">
        <v>0</v>
      </c>
      <c r="FO27" s="425">
        <v>0</v>
      </c>
      <c r="FP27" s="421">
        <v>-1.8040415830581906E-2</v>
      </c>
      <c r="FQ27" s="422">
        <v>-1.8559226538386962E-2</v>
      </c>
      <c r="FR27" s="428">
        <v>8033.96</v>
      </c>
      <c r="FS27" s="429">
        <v>6696.15</v>
      </c>
      <c r="FT27" s="915">
        <v>-1337.8100000000004</v>
      </c>
      <c r="FU27" s="425">
        <v>-0.16651937525205507</v>
      </c>
      <c r="FV27" s="421">
        <v>0.1678743272403885</v>
      </c>
      <c r="FW27" s="422">
        <v>0.1439438528366149</v>
      </c>
      <c r="FX27" s="429">
        <v>0</v>
      </c>
      <c r="FY27" s="429">
        <v>0</v>
      </c>
      <c r="FZ27" s="915">
        <v>0</v>
      </c>
      <c r="GA27" s="421">
        <v>0</v>
      </c>
      <c r="GB27" s="811">
        <v>0</v>
      </c>
      <c r="GC27" s="422">
        <v>0</v>
      </c>
      <c r="GD27" s="429">
        <v>0</v>
      </c>
      <c r="GE27" s="429">
        <v>0</v>
      </c>
      <c r="GF27" s="915">
        <v>0</v>
      </c>
      <c r="GG27" s="421">
        <v>0</v>
      </c>
      <c r="GH27" s="811">
        <v>0</v>
      </c>
      <c r="GI27" s="422">
        <v>0</v>
      </c>
      <c r="GJ27" s="428">
        <v>47856.99</v>
      </c>
      <c r="GK27" s="429">
        <v>46519.18</v>
      </c>
      <c r="GL27" s="915">
        <v>-1337.8099999999977</v>
      </c>
      <c r="GM27" s="422">
        <v>-2.7954328092928488E-2</v>
      </c>
      <c r="GO27" s="835">
        <v>0</v>
      </c>
      <c r="GP27" s="835">
        <v>0</v>
      </c>
    </row>
    <row r="28" spans="1:198" s="759" customFormat="1" ht="17.25" customHeight="1">
      <c r="A28" s="758" t="s">
        <v>501</v>
      </c>
      <c r="B28" s="428">
        <v>7927.32</v>
      </c>
      <c r="C28" s="429">
        <v>13456.33</v>
      </c>
      <c r="D28" s="915">
        <v>5529.01</v>
      </c>
      <c r="E28" s="425">
        <v>0.69746269861693488</v>
      </c>
      <c r="F28" s="421">
        <v>8.43729993885413E-2</v>
      </c>
      <c r="G28" s="421">
        <v>8.0053639858595982E-2</v>
      </c>
      <c r="H28" s="428">
        <v>0</v>
      </c>
      <c r="I28" s="429">
        <v>0</v>
      </c>
      <c r="J28" s="915">
        <v>0</v>
      </c>
      <c r="K28" s="425">
        <v>0</v>
      </c>
      <c r="L28" s="810">
        <v>0</v>
      </c>
      <c r="M28" s="810">
        <v>0</v>
      </c>
      <c r="N28" s="428">
        <v>44091.9</v>
      </c>
      <c r="O28" s="429">
        <v>69227.839999999997</v>
      </c>
      <c r="P28" s="915">
        <v>25135.939999999995</v>
      </c>
      <c r="Q28" s="425">
        <v>0.57008067241375382</v>
      </c>
      <c r="R28" s="811">
        <v>0.46928417822664209</v>
      </c>
      <c r="S28" s="425">
        <v>0.41184636312787404</v>
      </c>
      <c r="T28" s="421">
        <v>1.1223845354345381</v>
      </c>
      <c r="U28" s="422">
        <v>0.84885454399651172</v>
      </c>
      <c r="V28" s="428">
        <v>0</v>
      </c>
      <c r="W28" s="429">
        <v>0</v>
      </c>
      <c r="X28" s="915">
        <v>0</v>
      </c>
      <c r="Y28" s="425">
        <v>0</v>
      </c>
      <c r="Z28" s="421">
        <v>0</v>
      </c>
      <c r="AA28" s="421">
        <v>0</v>
      </c>
      <c r="AB28" s="428">
        <v>29954.37</v>
      </c>
      <c r="AC28" s="429">
        <v>68248.19</v>
      </c>
      <c r="AD28" s="915">
        <v>38293.820000000007</v>
      </c>
      <c r="AE28" s="425">
        <v>1.2784051208554881</v>
      </c>
      <c r="AF28" s="421">
        <v>0.3188139297636704</v>
      </c>
      <c r="AG28" s="421">
        <v>0.40601828457395384</v>
      </c>
      <c r="AH28" s="428">
        <v>721.43</v>
      </c>
      <c r="AI28" s="429">
        <v>1200.44</v>
      </c>
      <c r="AJ28" s="915">
        <v>479.0100000000001</v>
      </c>
      <c r="AK28" s="425">
        <v>0.66397294262783657</v>
      </c>
      <c r="AL28" s="421">
        <v>7.6784099732160865E-3</v>
      </c>
      <c r="AM28" s="421">
        <v>7.1415899752646506E-3</v>
      </c>
      <c r="AN28" s="428">
        <v>0</v>
      </c>
      <c r="AO28" s="429">
        <v>0</v>
      </c>
      <c r="AP28" s="915">
        <v>0</v>
      </c>
      <c r="AQ28" s="425">
        <v>0</v>
      </c>
      <c r="AR28" s="810">
        <v>0</v>
      </c>
      <c r="AS28" s="810">
        <v>0</v>
      </c>
      <c r="AT28" s="428">
        <v>103.92</v>
      </c>
      <c r="AU28" s="429">
        <v>1299.95</v>
      </c>
      <c r="AV28" s="915">
        <v>1196.03</v>
      </c>
      <c r="AW28" s="425">
        <v>11.509141647421092</v>
      </c>
      <c r="AX28" s="421">
        <v>1.1060537604710308E-3</v>
      </c>
      <c r="AY28" s="421">
        <v>7.7335892575599629E-3</v>
      </c>
      <c r="AZ28" s="428">
        <v>11156.71</v>
      </c>
      <c r="BA28" s="429">
        <v>14658.66</v>
      </c>
      <c r="BB28" s="915">
        <v>3501.9500000000007</v>
      </c>
      <c r="BC28" s="425">
        <v>0.31388733775458905</v>
      </c>
      <c r="BD28" s="421">
        <v>0.11874442888745913</v>
      </c>
      <c r="BE28" s="422">
        <v>8.7206473715315147E-2</v>
      </c>
      <c r="BF28" s="429">
        <v>93955.65</v>
      </c>
      <c r="BG28" s="429">
        <v>168091.42</v>
      </c>
      <c r="BH28" s="915">
        <v>74135.770000000019</v>
      </c>
      <c r="BI28" s="421">
        <v>0.789050685083867</v>
      </c>
      <c r="BJ28" s="428">
        <v>0</v>
      </c>
      <c r="BK28" s="429">
        <v>1424.58</v>
      </c>
      <c r="BL28" s="915">
        <v>1424.58</v>
      </c>
      <c r="BM28" s="425" t="s">
        <v>520</v>
      </c>
      <c r="BN28" s="421">
        <v>0</v>
      </c>
      <c r="BO28" s="422">
        <v>1.1683693391501654E-2</v>
      </c>
      <c r="BP28" s="428">
        <v>0</v>
      </c>
      <c r="BQ28" s="429">
        <v>0</v>
      </c>
      <c r="BR28" s="915">
        <v>0</v>
      </c>
      <c r="BS28" s="425">
        <v>0</v>
      </c>
      <c r="BT28" s="421">
        <v>0</v>
      </c>
      <c r="BU28" s="421">
        <v>0</v>
      </c>
      <c r="BV28" s="428">
        <v>113.03</v>
      </c>
      <c r="BW28" s="429">
        <v>40.130000000000003</v>
      </c>
      <c r="BX28" s="915">
        <v>-72.900000000000006</v>
      </c>
      <c r="BY28" s="425">
        <v>-0.64496151464213047</v>
      </c>
      <c r="BZ28" s="421">
        <v>1.9359945107712926E-3</v>
      </c>
      <c r="CA28" s="421">
        <v>3.2912620969054841E-4</v>
      </c>
      <c r="CB28" s="428">
        <v>10034.14</v>
      </c>
      <c r="CC28" s="429">
        <v>29030.04</v>
      </c>
      <c r="CD28" s="915">
        <v>18995.900000000001</v>
      </c>
      <c r="CE28" s="425">
        <v>1.8931268648832886</v>
      </c>
      <c r="CF28" s="421">
        <v>0.17186622985323061</v>
      </c>
      <c r="CG28" s="421">
        <v>0.23808988368714196</v>
      </c>
      <c r="CH28" s="428">
        <v>3567.84</v>
      </c>
      <c r="CI28" s="429">
        <v>4206.5200000000004</v>
      </c>
      <c r="CJ28" s="915">
        <v>638.68000000000029</v>
      </c>
      <c r="CK28" s="425">
        <v>0.17901026951881258</v>
      </c>
      <c r="CL28" s="421">
        <v>6.1110489739982732E-2</v>
      </c>
      <c r="CM28" s="421">
        <v>3.4499775319897473E-2</v>
      </c>
      <c r="CN28" s="428">
        <v>39284.129999999997</v>
      </c>
      <c r="CO28" s="429">
        <v>81554.42</v>
      </c>
      <c r="CP28" s="915">
        <v>42270.29</v>
      </c>
      <c r="CQ28" s="425">
        <v>1.0760144109084255</v>
      </c>
      <c r="CR28" s="811">
        <v>0.67286437264819821</v>
      </c>
      <c r="CS28" s="422">
        <v>0.6688686054849502</v>
      </c>
      <c r="CT28" s="428">
        <v>1449.7</v>
      </c>
      <c r="CU28" s="429">
        <v>2035.38</v>
      </c>
      <c r="CV28" s="915">
        <v>585.68000000000006</v>
      </c>
      <c r="CW28" s="425">
        <v>0.4040008277574671</v>
      </c>
      <c r="CX28" s="421">
        <v>2.4830675415952779E-2</v>
      </c>
      <c r="CY28" s="422">
        <v>1.6693169815099634E-2</v>
      </c>
      <c r="CZ28" s="428">
        <v>779.79</v>
      </c>
      <c r="DA28" s="429">
        <v>1309.8900000000001</v>
      </c>
      <c r="DB28" s="915">
        <v>530.10000000000014</v>
      </c>
      <c r="DC28" s="425">
        <v>0.67979840726349428</v>
      </c>
      <c r="DD28" s="421">
        <v>1.3356358131065612E-2</v>
      </c>
      <c r="DE28" s="422">
        <v>1.0743063314516632E-2</v>
      </c>
      <c r="DF28" s="428">
        <v>3154.79</v>
      </c>
      <c r="DG28" s="429">
        <v>2327.9499999999998</v>
      </c>
      <c r="DH28" s="915">
        <v>-826.84000000000015</v>
      </c>
      <c r="DI28" s="425">
        <v>-0.26209034515768093</v>
      </c>
      <c r="DJ28" s="421">
        <v>5.4035708419323772E-2</v>
      </c>
      <c r="DK28" s="421">
        <v>1.9092682777201893E-2</v>
      </c>
      <c r="DL28" s="428">
        <v>58383.43</v>
      </c>
      <c r="DM28" s="429">
        <v>121928.91</v>
      </c>
      <c r="DN28" s="915">
        <v>63545.48</v>
      </c>
      <c r="DO28" s="422">
        <v>1.0884163537496856</v>
      </c>
      <c r="DP28" s="428">
        <v>33609.519999999997</v>
      </c>
      <c r="DQ28" s="429">
        <v>35624.449999999997</v>
      </c>
      <c r="DR28" s="915">
        <v>2014.9300000000003</v>
      </c>
      <c r="DS28" s="425">
        <v>5.9951168597468824E-2</v>
      </c>
      <c r="DT28" s="421">
        <v>0.94482492236919702</v>
      </c>
      <c r="DU28" s="422">
        <v>0.77171821896166382</v>
      </c>
      <c r="DV28" s="429">
        <v>0</v>
      </c>
      <c r="DW28" s="429">
        <v>0</v>
      </c>
      <c r="DX28" s="915">
        <v>0</v>
      </c>
      <c r="DY28" s="425">
        <v>0</v>
      </c>
      <c r="DZ28" s="421">
        <v>0</v>
      </c>
      <c r="EA28" s="422">
        <v>0</v>
      </c>
      <c r="EB28" s="421">
        <v>0</v>
      </c>
      <c r="EC28" s="421">
        <v>0</v>
      </c>
      <c r="ED28" s="915">
        <v>0</v>
      </c>
      <c r="EE28" s="425">
        <v>0</v>
      </c>
      <c r="EF28" s="421">
        <v>0</v>
      </c>
      <c r="EG28" s="421">
        <v>0</v>
      </c>
      <c r="EH28" s="428">
        <v>0</v>
      </c>
      <c r="EI28" s="429">
        <v>0</v>
      </c>
      <c r="EJ28" s="915">
        <v>0</v>
      </c>
      <c r="EK28" s="425">
        <v>0</v>
      </c>
      <c r="EL28" s="421">
        <v>0</v>
      </c>
      <c r="EM28" s="422">
        <v>0</v>
      </c>
      <c r="EN28" s="429">
        <v>20572.89</v>
      </c>
      <c r="EO28" s="429">
        <v>32059.15</v>
      </c>
      <c r="EP28" s="915">
        <v>11486.260000000002</v>
      </c>
      <c r="EQ28" s="425">
        <v>0.55832019711377456</v>
      </c>
      <c r="ER28" s="421">
        <v>0.5783414698323579</v>
      </c>
      <c r="ES28" s="422">
        <v>0.69448455034182499</v>
      </c>
      <c r="ET28" s="428">
        <v>-17191.669999999998</v>
      </c>
      <c r="EU28" s="429">
        <v>-20847.919999999998</v>
      </c>
      <c r="EV28" s="915">
        <v>-3656.25</v>
      </c>
      <c r="EW28" s="425">
        <v>-0.2126756737419925</v>
      </c>
      <c r="EX28" s="421">
        <v>-0.48328920713972862</v>
      </c>
      <c r="EY28" s="422">
        <v>-0.45162015670291755</v>
      </c>
      <c r="EZ28" s="428">
        <v>-1418.52</v>
      </c>
      <c r="FA28" s="429">
        <v>-673.17</v>
      </c>
      <c r="FB28" s="915">
        <v>745.35</v>
      </c>
      <c r="FC28" s="425">
        <v>0.525442009982235</v>
      </c>
      <c r="FD28" s="421">
        <v>-3.9877185061826331E-2</v>
      </c>
      <c r="FE28" s="422">
        <v>-1.4582612600571327E-2</v>
      </c>
      <c r="FF28" s="428">
        <v>0</v>
      </c>
      <c r="FG28" s="429">
        <v>0</v>
      </c>
      <c r="FH28" s="915">
        <v>0</v>
      </c>
      <c r="FI28" s="425">
        <v>0</v>
      </c>
      <c r="FJ28" s="421">
        <v>0</v>
      </c>
      <c r="FK28" s="422">
        <v>0</v>
      </c>
      <c r="FL28" s="428">
        <v>0</v>
      </c>
      <c r="FM28" s="429">
        <v>0</v>
      </c>
      <c r="FN28" s="915">
        <v>0</v>
      </c>
      <c r="FO28" s="425">
        <v>0</v>
      </c>
      <c r="FP28" s="421">
        <v>0</v>
      </c>
      <c r="FQ28" s="422">
        <v>0</v>
      </c>
      <c r="FR28" s="428">
        <v>-18610.189999999999</v>
      </c>
      <c r="FS28" s="429">
        <v>-21521.09</v>
      </c>
      <c r="FT28" s="915">
        <v>-2910.9000000000015</v>
      </c>
      <c r="FU28" s="425">
        <v>-0.15641430850517923</v>
      </c>
      <c r="FV28" s="421">
        <v>-0.52316639220155503</v>
      </c>
      <c r="FW28" s="422">
        <v>-0.46620276930348892</v>
      </c>
      <c r="FX28" s="429">
        <v>0</v>
      </c>
      <c r="FY28" s="429">
        <v>0</v>
      </c>
      <c r="FZ28" s="915">
        <v>0</v>
      </c>
      <c r="GA28" s="421">
        <v>0</v>
      </c>
      <c r="GB28" s="811">
        <v>0</v>
      </c>
      <c r="GC28" s="422">
        <v>0</v>
      </c>
      <c r="GD28" s="429">
        <v>0</v>
      </c>
      <c r="GE28" s="429">
        <v>0</v>
      </c>
      <c r="GF28" s="915">
        <v>0</v>
      </c>
      <c r="GG28" s="421">
        <v>0</v>
      </c>
      <c r="GH28" s="811">
        <v>0</v>
      </c>
      <c r="GI28" s="422">
        <v>0</v>
      </c>
      <c r="GJ28" s="428">
        <v>35572.22</v>
      </c>
      <c r="GK28" s="429">
        <v>46162.51</v>
      </c>
      <c r="GL28" s="915">
        <v>10590.29</v>
      </c>
      <c r="GM28" s="422">
        <v>0.29771237218256269</v>
      </c>
      <c r="GO28" s="835">
        <v>0</v>
      </c>
      <c r="GP28" s="835">
        <v>-1.0000000707805157E-2</v>
      </c>
    </row>
    <row r="29" spans="1:198" s="759" customFormat="1" ht="17.25" customHeight="1" thickBot="1">
      <c r="A29" s="758" t="s">
        <v>496</v>
      </c>
      <c r="B29" s="428">
        <v>2806.75</v>
      </c>
      <c r="C29" s="429">
        <v>5367.8</v>
      </c>
      <c r="D29" s="915">
        <v>2561.0500000000002</v>
      </c>
      <c r="E29" s="425">
        <v>0.91246103144205937</v>
      </c>
      <c r="F29" s="421">
        <v>5.013143930233397E-2</v>
      </c>
      <c r="G29" s="421">
        <v>8.386545405117421E-2</v>
      </c>
      <c r="H29" s="428">
        <v>0</v>
      </c>
      <c r="I29" s="429">
        <v>0</v>
      </c>
      <c r="J29" s="915">
        <v>0</v>
      </c>
      <c r="K29" s="425">
        <v>0</v>
      </c>
      <c r="L29" s="810">
        <v>0</v>
      </c>
      <c r="M29" s="810">
        <v>0</v>
      </c>
      <c r="N29" s="428">
        <v>20085.169999999998</v>
      </c>
      <c r="O29" s="429">
        <v>21195.19</v>
      </c>
      <c r="P29" s="915">
        <v>1110.0200000000004</v>
      </c>
      <c r="Q29" s="425">
        <v>5.5265651224261511E-2</v>
      </c>
      <c r="R29" s="811">
        <v>0.35874177633635312</v>
      </c>
      <c r="S29" s="425">
        <v>0.33114949011716288</v>
      </c>
      <c r="T29" s="421">
        <v>1.0625263843937698</v>
      </c>
      <c r="U29" s="422">
        <v>0.8599256725779687</v>
      </c>
      <c r="V29" s="428">
        <v>0</v>
      </c>
      <c r="W29" s="429">
        <v>0</v>
      </c>
      <c r="X29" s="915">
        <v>0</v>
      </c>
      <c r="Y29" s="425">
        <v>0</v>
      </c>
      <c r="Z29" s="421">
        <v>0</v>
      </c>
      <c r="AA29" s="421">
        <v>0</v>
      </c>
      <c r="AB29" s="428">
        <v>3138.29</v>
      </c>
      <c r="AC29" s="429">
        <v>7394.72</v>
      </c>
      <c r="AD29" s="915">
        <v>4256.43</v>
      </c>
      <c r="AE29" s="425">
        <v>1.3562895717094343</v>
      </c>
      <c r="AF29" s="421">
        <v>5.6053084403000511E-2</v>
      </c>
      <c r="AG29" s="421">
        <v>0.11553365445458082</v>
      </c>
      <c r="AH29" s="428">
        <v>10541.36</v>
      </c>
      <c r="AI29" s="429">
        <v>8755.4699999999993</v>
      </c>
      <c r="AJ29" s="915">
        <v>-1785.8900000000012</v>
      </c>
      <c r="AK29" s="425">
        <v>-0.16941741862530083</v>
      </c>
      <c r="AL29" s="421">
        <v>0.1882795222246553</v>
      </c>
      <c r="AM29" s="421">
        <v>0.13679374547886175</v>
      </c>
      <c r="AN29" s="428">
        <v>0</v>
      </c>
      <c r="AO29" s="429">
        <v>0</v>
      </c>
      <c r="AP29" s="915">
        <v>0</v>
      </c>
      <c r="AQ29" s="425">
        <v>0</v>
      </c>
      <c r="AR29" s="810">
        <v>0</v>
      </c>
      <c r="AS29" s="810">
        <v>0</v>
      </c>
      <c r="AT29" s="428">
        <v>18636.23</v>
      </c>
      <c r="AU29" s="429">
        <v>18878.2</v>
      </c>
      <c r="AV29" s="915">
        <v>241.97000000000116</v>
      </c>
      <c r="AW29" s="425">
        <v>1.298384920126019E-2</v>
      </c>
      <c r="AX29" s="421">
        <v>0.3328622189611955</v>
      </c>
      <c r="AY29" s="421">
        <v>0.29494929294475891</v>
      </c>
      <c r="AZ29" s="428">
        <v>780.02</v>
      </c>
      <c r="BA29" s="429">
        <v>2413.52</v>
      </c>
      <c r="BB29" s="915">
        <v>1633.5</v>
      </c>
      <c r="BC29" s="425">
        <v>2.0941770723827595</v>
      </c>
      <c r="BD29" s="421">
        <v>1.3931958772461582E-2</v>
      </c>
      <c r="BE29" s="422">
        <v>3.7708362953461375E-2</v>
      </c>
      <c r="BF29" s="429">
        <v>55987.82</v>
      </c>
      <c r="BG29" s="429">
        <v>64004.9</v>
      </c>
      <c r="BH29" s="915">
        <v>8017.0800000000017</v>
      </c>
      <c r="BI29" s="421">
        <v>0.14319328739715176</v>
      </c>
      <c r="BJ29" s="428">
        <v>5.86</v>
      </c>
      <c r="BK29" s="429">
        <v>0</v>
      </c>
      <c r="BL29" s="915">
        <v>-5.86</v>
      </c>
      <c r="BM29" s="425">
        <v>-1</v>
      </c>
      <c r="BN29" s="421">
        <v>2.5102293989842569E-4</v>
      </c>
      <c r="BO29" s="422">
        <v>0</v>
      </c>
      <c r="BP29" s="428">
        <v>0</v>
      </c>
      <c r="BQ29" s="429">
        <v>0</v>
      </c>
      <c r="BR29" s="915">
        <v>0</v>
      </c>
      <c r="BS29" s="425">
        <v>0</v>
      </c>
      <c r="BT29" s="421">
        <v>0</v>
      </c>
      <c r="BU29" s="421">
        <v>0</v>
      </c>
      <c r="BV29" s="428">
        <v>0</v>
      </c>
      <c r="BW29" s="429">
        <v>0</v>
      </c>
      <c r="BX29" s="915">
        <v>0</v>
      </c>
      <c r="BY29" s="425">
        <v>0</v>
      </c>
      <c r="BZ29" s="421">
        <v>0</v>
      </c>
      <c r="CA29" s="421">
        <v>0</v>
      </c>
      <c r="CB29" s="428">
        <v>1038.1300000000001</v>
      </c>
      <c r="CC29" s="429">
        <v>3963.59</v>
      </c>
      <c r="CD29" s="915">
        <v>2925.46</v>
      </c>
      <c r="CE29" s="425">
        <v>2.8180093051929909</v>
      </c>
      <c r="CF29" s="421">
        <v>4.4470041740060182E-2</v>
      </c>
      <c r="CG29" s="421">
        <v>0.1215096095716803</v>
      </c>
      <c r="CH29" s="428">
        <v>1266.3699999999999</v>
      </c>
      <c r="CI29" s="429">
        <v>2658.69</v>
      </c>
      <c r="CJ29" s="915">
        <v>1392.3200000000002</v>
      </c>
      <c r="CK29" s="425">
        <v>1.0994575045207959</v>
      </c>
      <c r="CL29" s="421">
        <v>5.4247085392349709E-2</v>
      </c>
      <c r="CM29" s="421">
        <v>8.1506004372836421E-2</v>
      </c>
      <c r="CN29" s="428">
        <v>18903.22</v>
      </c>
      <c r="CO29" s="429">
        <v>24647.7</v>
      </c>
      <c r="CP29" s="915">
        <v>5744.48</v>
      </c>
      <c r="CQ29" s="425">
        <v>0.3038889670648704</v>
      </c>
      <c r="CR29" s="811">
        <v>0.80975117029807486</v>
      </c>
      <c r="CS29" s="422">
        <v>0.75561105054758559</v>
      </c>
      <c r="CT29" s="428">
        <v>391.87</v>
      </c>
      <c r="CU29" s="429">
        <v>435.44</v>
      </c>
      <c r="CV29" s="915">
        <v>43.569999999999993</v>
      </c>
      <c r="CW29" s="425">
        <v>0.11118483170439174</v>
      </c>
      <c r="CX29" s="421">
        <v>1.6786409463821855E-2</v>
      </c>
      <c r="CY29" s="422">
        <v>1.3349045787251575E-2</v>
      </c>
      <c r="CZ29" s="428">
        <v>863.64</v>
      </c>
      <c r="DA29" s="429">
        <v>706.69</v>
      </c>
      <c r="DB29" s="915">
        <v>-156.94999999999993</v>
      </c>
      <c r="DC29" s="425">
        <v>-0.18173081376499459</v>
      </c>
      <c r="DD29" s="421">
        <v>3.6995469592811664E-2</v>
      </c>
      <c r="DE29" s="422">
        <v>2.1664608596805107E-2</v>
      </c>
      <c r="DF29" s="428">
        <v>875.39</v>
      </c>
      <c r="DG29" s="429">
        <v>207.45</v>
      </c>
      <c r="DH29" s="915">
        <v>-667.94</v>
      </c>
      <c r="DI29" s="425">
        <v>-0.76301991112532708</v>
      </c>
      <c r="DJ29" s="421">
        <v>3.7498800572983423E-2</v>
      </c>
      <c r="DK29" s="421">
        <v>6.3596811238410319E-3</v>
      </c>
      <c r="DL29" s="428">
        <v>23344.48</v>
      </c>
      <c r="DM29" s="429">
        <v>32619.56</v>
      </c>
      <c r="DN29" s="915">
        <v>9275.0800000000017</v>
      </c>
      <c r="DO29" s="422">
        <v>0.39731362617629529</v>
      </c>
      <c r="DP29" s="428">
        <v>20000</v>
      </c>
      <c r="DQ29" s="429">
        <v>20000</v>
      </c>
      <c r="DR29" s="915">
        <v>0</v>
      </c>
      <c r="DS29" s="425">
        <v>0</v>
      </c>
      <c r="DT29" s="421">
        <v>0.61268221552015956</v>
      </c>
      <c r="DU29" s="422">
        <v>0.63724018920935699</v>
      </c>
      <c r="DV29" s="429">
        <v>11199.82</v>
      </c>
      <c r="DW29" s="429">
        <v>11224.96</v>
      </c>
      <c r="DX29" s="915">
        <v>25.139999999999418</v>
      </c>
      <c r="DY29" s="425">
        <v>2.2446789323399322E-3</v>
      </c>
      <c r="DZ29" s="421">
        <v>0.34309652655134965</v>
      </c>
      <c r="EA29" s="422">
        <v>0.35764978171337314</v>
      </c>
      <c r="EB29" s="421">
        <v>0</v>
      </c>
      <c r="EC29" s="421">
        <v>0</v>
      </c>
      <c r="ED29" s="915">
        <v>0</v>
      </c>
      <c r="EE29" s="425">
        <v>0</v>
      </c>
      <c r="EF29" s="421">
        <v>0</v>
      </c>
      <c r="EG29" s="421">
        <v>0</v>
      </c>
      <c r="EH29" s="428">
        <v>0</v>
      </c>
      <c r="EI29" s="429">
        <v>0</v>
      </c>
      <c r="EJ29" s="915">
        <v>0</v>
      </c>
      <c r="EK29" s="425">
        <v>0</v>
      </c>
      <c r="EL29" s="421">
        <v>0</v>
      </c>
      <c r="EM29" s="422">
        <v>0</v>
      </c>
      <c r="EN29" s="429">
        <v>2498.21</v>
      </c>
      <c r="EO29" s="429">
        <v>2239.94</v>
      </c>
      <c r="EP29" s="915">
        <v>-258.27</v>
      </c>
      <c r="EQ29" s="425">
        <v>-0.10338202152741362</v>
      </c>
      <c r="ER29" s="421">
        <v>7.6530441881730887E-2</v>
      </c>
      <c r="ES29" s="422">
        <v>7.1368989470880356E-2</v>
      </c>
      <c r="ET29" s="428">
        <v>-1418.81</v>
      </c>
      <c r="EU29" s="429">
        <v>-1097.46</v>
      </c>
      <c r="EV29" s="915">
        <v>321.34999999999991</v>
      </c>
      <c r="EW29" s="425">
        <v>0.22649262410047852</v>
      </c>
      <c r="EX29" s="421">
        <v>-4.346398271010788E-2</v>
      </c>
      <c r="EY29" s="422">
        <v>-3.4967280902485048E-2</v>
      </c>
      <c r="EZ29" s="428">
        <v>364.14</v>
      </c>
      <c r="FA29" s="429">
        <v>-982.1</v>
      </c>
      <c r="FB29" s="915">
        <v>-1346.24</v>
      </c>
      <c r="FC29" s="425">
        <v>-3.6970396001537873</v>
      </c>
      <c r="FD29" s="421">
        <v>1.1155105097975545E-2</v>
      </c>
      <c r="FE29" s="422">
        <v>-3.1291679491125476E-2</v>
      </c>
      <c r="FF29" s="428">
        <v>0</v>
      </c>
      <c r="FG29" s="429">
        <v>0</v>
      </c>
      <c r="FH29" s="915">
        <v>0</v>
      </c>
      <c r="FI29" s="425">
        <v>0</v>
      </c>
      <c r="FJ29" s="421">
        <v>0</v>
      </c>
      <c r="FK29" s="422">
        <v>0</v>
      </c>
      <c r="FL29" s="428">
        <v>0</v>
      </c>
      <c r="FM29" s="429">
        <v>0</v>
      </c>
      <c r="FN29" s="915">
        <v>0</v>
      </c>
      <c r="FO29" s="425">
        <v>0</v>
      </c>
      <c r="FP29" s="421">
        <v>0</v>
      </c>
      <c r="FQ29" s="422">
        <v>0</v>
      </c>
      <c r="FR29" s="428">
        <v>-1054.68</v>
      </c>
      <c r="FS29" s="429">
        <v>-2079.56</v>
      </c>
      <c r="FT29" s="915">
        <v>-1024.8799999999999</v>
      </c>
      <c r="FU29" s="425">
        <v>-0.97174498426062861</v>
      </c>
      <c r="FV29" s="421">
        <v>-3.2309183953240096E-2</v>
      </c>
      <c r="FW29" s="422">
        <v>-6.6258960393610525E-2</v>
      </c>
      <c r="FX29" s="429">
        <v>0</v>
      </c>
      <c r="FY29" s="429">
        <v>0</v>
      </c>
      <c r="FZ29" s="915">
        <v>0</v>
      </c>
      <c r="GA29" s="421">
        <v>0</v>
      </c>
      <c r="GB29" s="811">
        <v>0</v>
      </c>
      <c r="GC29" s="422">
        <v>0</v>
      </c>
      <c r="GD29" s="429">
        <v>0</v>
      </c>
      <c r="GE29" s="429">
        <v>0</v>
      </c>
      <c r="GF29" s="915">
        <v>0</v>
      </c>
      <c r="GG29" s="421">
        <v>0</v>
      </c>
      <c r="GH29" s="811">
        <v>0</v>
      </c>
      <c r="GI29" s="422">
        <v>0</v>
      </c>
      <c r="GJ29" s="428">
        <v>32643.35</v>
      </c>
      <c r="GK29" s="429">
        <v>31385.34</v>
      </c>
      <c r="GL29" s="915">
        <v>-1258.0099999999984</v>
      </c>
      <c r="GM29" s="422">
        <v>-3.8538017697325747E-2</v>
      </c>
      <c r="GO29" s="835">
        <v>0</v>
      </c>
      <c r="GP29" s="835">
        <v>-9.9999983794987202E-3</v>
      </c>
    </row>
    <row r="30" spans="1:198" s="825" customFormat="1" ht="22.5" customHeight="1" thickTop="1" thickBot="1">
      <c r="A30" s="78" t="s">
        <v>205</v>
      </c>
      <c r="B30" s="815">
        <v>1951525.8600000003</v>
      </c>
      <c r="C30" s="816">
        <v>2199231.61</v>
      </c>
      <c r="D30" s="916">
        <v>247705.75000000003</v>
      </c>
      <c r="E30" s="817">
        <v>0.12692926856731454</v>
      </c>
      <c r="F30" s="818">
        <v>1.8471227404396776E-2</v>
      </c>
      <c r="G30" s="818">
        <v>1.8174500843126749E-2</v>
      </c>
      <c r="H30" s="815">
        <v>94403.58</v>
      </c>
      <c r="I30" s="816">
        <v>52862.200000000004</v>
      </c>
      <c r="J30" s="916">
        <v>-41541.379999999997</v>
      </c>
      <c r="K30" s="817">
        <v>-0.4400403035562846</v>
      </c>
      <c r="L30" s="818">
        <v>8.935315845464447E-4</v>
      </c>
      <c r="M30" s="818">
        <v>4.3685444229747819E-4</v>
      </c>
      <c r="N30" s="815">
        <v>92526173.140000001</v>
      </c>
      <c r="O30" s="816">
        <v>106297979.91</v>
      </c>
      <c r="P30" s="916">
        <v>13771806.770000003</v>
      </c>
      <c r="Q30" s="817">
        <v>0.14884228216336232</v>
      </c>
      <c r="R30" s="746">
        <v>0.8757618948116469</v>
      </c>
      <c r="S30" s="817">
        <v>0.87844896222502244</v>
      </c>
      <c r="T30" s="818">
        <v>1.1029821826568564</v>
      </c>
      <c r="U30" s="747">
        <v>1.089118776398067</v>
      </c>
      <c r="V30" s="819">
        <v>104256.90999999999</v>
      </c>
      <c r="W30" s="819">
        <v>97141.540000000008</v>
      </c>
      <c r="X30" s="916">
        <v>-7115.369999999999</v>
      </c>
      <c r="Y30" s="820">
        <v>-6.824842593167188E-2</v>
      </c>
      <c r="Z30" s="821">
        <v>9.8679353041713114E-4</v>
      </c>
      <c r="AA30" s="822">
        <v>8.0277993122908559E-4</v>
      </c>
      <c r="AB30" s="819">
        <v>7525917.5899999999</v>
      </c>
      <c r="AC30" s="819">
        <v>8304699.6899999995</v>
      </c>
      <c r="AD30" s="916">
        <v>778782.10000000009</v>
      </c>
      <c r="AE30" s="820">
        <v>0.1034800196370473</v>
      </c>
      <c r="AF30" s="821">
        <v>7.123294550226443E-2</v>
      </c>
      <c r="AG30" s="822">
        <v>6.863023013652457E-2</v>
      </c>
      <c r="AH30" s="819">
        <v>1214943.3100000003</v>
      </c>
      <c r="AI30" s="819">
        <v>1697391.7200000002</v>
      </c>
      <c r="AJ30" s="916">
        <v>482448.40999999992</v>
      </c>
      <c r="AK30" s="820">
        <v>0.39709540850922487</v>
      </c>
      <c r="AL30" s="821">
        <v>1.1499460305619793E-2</v>
      </c>
      <c r="AM30" s="822">
        <v>1.4027284396051569E-2</v>
      </c>
      <c r="AN30" s="819">
        <v>2407.0299999999997</v>
      </c>
      <c r="AO30" s="819">
        <v>487.44000000000005</v>
      </c>
      <c r="AP30" s="916">
        <v>-1919.59</v>
      </c>
      <c r="AQ30" s="820">
        <v>-0.79749317623793636</v>
      </c>
      <c r="AR30" s="821">
        <v>2.2782582291379505E-5</v>
      </c>
      <c r="AS30" s="822">
        <v>4.0282154233740324E-6</v>
      </c>
      <c r="AT30" s="819">
        <v>889558.94000000006</v>
      </c>
      <c r="AU30" s="819">
        <v>911989.60000000009</v>
      </c>
      <c r="AV30" s="916">
        <v>22430.660000000003</v>
      </c>
      <c r="AW30" s="820">
        <v>2.5215484878382575E-2</v>
      </c>
      <c r="AX30" s="821">
        <v>8.4196913846451144E-3</v>
      </c>
      <c r="AY30" s="821">
        <v>7.5367031279269534E-3</v>
      </c>
      <c r="AZ30" s="824">
        <v>1343016.27</v>
      </c>
      <c r="BA30" s="819">
        <v>1444654.26</v>
      </c>
      <c r="BB30" s="916">
        <v>101637.99</v>
      </c>
      <c r="BC30" s="820">
        <v>7.5678897024829037E-2</v>
      </c>
      <c r="BD30" s="821">
        <v>1.271167317812265E-2</v>
      </c>
      <c r="BE30" s="822">
        <v>1.1938656186556292E-2</v>
      </c>
      <c r="BF30" s="819">
        <v>105652202.59999999</v>
      </c>
      <c r="BG30" s="819">
        <v>121006438.03</v>
      </c>
      <c r="BH30" s="916">
        <v>15354235.43</v>
      </c>
      <c r="BI30" s="821">
        <v>0.14532811481584776</v>
      </c>
      <c r="BJ30" s="824">
        <v>1378984.0100000002</v>
      </c>
      <c r="BK30" s="819">
        <v>1485324.1600000001</v>
      </c>
      <c r="BL30" s="916">
        <v>106340.15000000007</v>
      </c>
      <c r="BM30" s="820">
        <v>7.7114853565270772E-2</v>
      </c>
      <c r="BN30" s="821">
        <v>1.4967948168295168E-2</v>
      </c>
      <c r="BO30" s="822">
        <v>1.3980991998329794E-2</v>
      </c>
      <c r="BP30" s="819">
        <v>133083.86000000002</v>
      </c>
      <c r="BQ30" s="819">
        <v>165421.70000000001</v>
      </c>
      <c r="BR30" s="916">
        <v>32337.84</v>
      </c>
      <c r="BS30" s="820">
        <v>0.24298844352726162</v>
      </c>
      <c r="BT30" s="821">
        <v>1.4445361977160637E-3</v>
      </c>
      <c r="BU30" s="822">
        <v>1.5570738875277648E-3</v>
      </c>
      <c r="BV30" s="819">
        <v>939864.53</v>
      </c>
      <c r="BW30" s="819">
        <v>835532.44000000006</v>
      </c>
      <c r="BX30" s="916">
        <v>-104332.08999999995</v>
      </c>
      <c r="BY30" s="820">
        <v>-0.1110075831886112</v>
      </c>
      <c r="BZ30" s="821">
        <v>1.0201600213086659E-2</v>
      </c>
      <c r="CA30" s="822">
        <v>7.864661918637994E-3</v>
      </c>
      <c r="CB30" s="819">
        <v>2493000.2999999993</v>
      </c>
      <c r="CC30" s="819">
        <v>2719096.4699999993</v>
      </c>
      <c r="CD30" s="916">
        <v>226096.1700000001</v>
      </c>
      <c r="CE30" s="820">
        <v>9.0692395825223121E-2</v>
      </c>
      <c r="CF30" s="821">
        <v>2.7059849137731688E-2</v>
      </c>
      <c r="CG30" s="822">
        <v>2.5594188133152545E-2</v>
      </c>
      <c r="CH30" s="819">
        <v>1836555.5900000003</v>
      </c>
      <c r="CI30" s="819">
        <v>1843501.76</v>
      </c>
      <c r="CJ30" s="916">
        <v>6946.1699999999837</v>
      </c>
      <c r="CK30" s="820">
        <v>3.7821724742890528E-3</v>
      </c>
      <c r="CL30" s="821">
        <v>1.9934581314915139E-2</v>
      </c>
      <c r="CM30" s="822">
        <v>1.7352429893463046E-2</v>
      </c>
      <c r="CN30" s="819">
        <v>83887278.140000001</v>
      </c>
      <c r="CO30" s="819">
        <v>97599988.370000035</v>
      </c>
      <c r="CP30" s="916">
        <v>13712710.229999999</v>
      </c>
      <c r="CQ30" s="820">
        <v>0.1634659096593265</v>
      </c>
      <c r="CR30" s="821">
        <v>0.91054023982401366</v>
      </c>
      <c r="CS30" s="822">
        <v>0.91868475123844429</v>
      </c>
      <c r="CT30" s="819">
        <v>263420.46000000002</v>
      </c>
      <c r="CU30" s="819">
        <v>287985.98</v>
      </c>
      <c r="CV30" s="916">
        <v>24565.520000000004</v>
      </c>
      <c r="CW30" s="820">
        <v>9.325593008227212E-2</v>
      </c>
      <c r="CX30" s="821">
        <v>2.8592527274833809E-3</v>
      </c>
      <c r="CY30" s="822">
        <v>2.7107413926473552E-3</v>
      </c>
      <c r="CZ30" s="819">
        <v>560082.95999999985</v>
      </c>
      <c r="DA30" s="819">
        <v>679006.19</v>
      </c>
      <c r="DB30" s="916">
        <v>118923.23</v>
      </c>
      <c r="DC30" s="820">
        <v>0.21233145532583267</v>
      </c>
      <c r="DD30" s="821">
        <v>6.0793255428867026E-3</v>
      </c>
      <c r="DE30" s="822">
        <v>6.3913187200876059E-3</v>
      </c>
      <c r="DF30" s="819">
        <v>636857.97</v>
      </c>
      <c r="DG30" s="819">
        <v>622967.73</v>
      </c>
      <c r="DH30" s="916">
        <v>-13890.239999999983</v>
      </c>
      <c r="DI30" s="820">
        <v>-2.1810577325427821E-2</v>
      </c>
      <c r="DJ30" s="821">
        <v>6.9126668738716387E-3</v>
      </c>
      <c r="DK30" s="822">
        <v>5.8638424411999561E-3</v>
      </c>
      <c r="DL30" s="819">
        <v>92129127.819999993</v>
      </c>
      <c r="DM30" s="819">
        <v>106238824.83999997</v>
      </c>
      <c r="DN30" s="916">
        <v>14109697.019999998</v>
      </c>
      <c r="DO30" s="820">
        <v>0.15315131439827823</v>
      </c>
      <c r="DP30" s="819">
        <v>1194992.55</v>
      </c>
      <c r="DQ30" s="819">
        <v>1262352.92</v>
      </c>
      <c r="DR30" s="916">
        <v>67360.369999999966</v>
      </c>
      <c r="DS30" s="820">
        <v>5.6368861881189031E-2</v>
      </c>
      <c r="DT30" s="821">
        <v>8.8366925989346756E-2</v>
      </c>
      <c r="DU30" s="822">
        <v>8.548117438132713E-2</v>
      </c>
      <c r="DV30" s="819">
        <v>8983150.4300000016</v>
      </c>
      <c r="DW30" s="819">
        <v>10143145.880000001</v>
      </c>
      <c r="DX30" s="916">
        <v>1159995.4499999997</v>
      </c>
      <c r="DY30" s="820">
        <v>0.12913013747672475</v>
      </c>
      <c r="DZ30" s="821">
        <v>0.6642831281240863</v>
      </c>
      <c r="EA30" s="822">
        <v>0.68685072772162625</v>
      </c>
      <c r="EB30" s="823">
        <v>0</v>
      </c>
      <c r="EC30" s="821">
        <v>0</v>
      </c>
      <c r="ED30" s="916">
        <v>0</v>
      </c>
      <c r="EE30" s="820">
        <v>0</v>
      </c>
      <c r="EF30" s="821">
        <v>0</v>
      </c>
      <c r="EG30" s="822">
        <v>0</v>
      </c>
      <c r="EH30" s="819">
        <v>5127.67</v>
      </c>
      <c r="EI30" s="819">
        <v>5127.67</v>
      </c>
      <c r="EJ30" s="916">
        <v>0</v>
      </c>
      <c r="EK30" s="820">
        <v>0</v>
      </c>
      <c r="EL30" s="821">
        <v>3.79179297300049E-4</v>
      </c>
      <c r="EM30" s="822">
        <v>3.4722401833545857E-4</v>
      </c>
      <c r="EN30" s="819">
        <v>1090061.53</v>
      </c>
      <c r="EO30" s="819">
        <v>720605.93</v>
      </c>
      <c r="EP30" s="916">
        <v>-369455.60000000003</v>
      </c>
      <c r="EQ30" s="820">
        <v>-0.33893095924594274</v>
      </c>
      <c r="ER30" s="821">
        <v>8.0607520561817803E-2</v>
      </c>
      <c r="ES30" s="822">
        <v>4.8796370798230036E-2</v>
      </c>
      <c r="ET30" s="819">
        <v>703706.13</v>
      </c>
      <c r="EU30" s="819">
        <v>1008854.41</v>
      </c>
      <c r="EV30" s="916">
        <v>305148.28000000003</v>
      </c>
      <c r="EW30" s="820">
        <v>0.43363027120425968</v>
      </c>
      <c r="EX30" s="821">
        <v>5.2037435302805544E-2</v>
      </c>
      <c r="EY30" s="822">
        <v>6.8315332725321296E-2</v>
      </c>
      <c r="EZ30" s="819">
        <v>1642114.34</v>
      </c>
      <c r="FA30" s="819">
        <v>1726221.6300000004</v>
      </c>
      <c r="FB30" s="916">
        <v>84107.289999999979</v>
      </c>
      <c r="FC30" s="820">
        <v>5.121889989706823E-2</v>
      </c>
      <c r="FD30" s="821">
        <v>0.12143054477521638</v>
      </c>
      <c r="FE30" s="822">
        <v>0.11689239184779546</v>
      </c>
      <c r="FF30" s="819">
        <v>0</v>
      </c>
      <c r="FG30" s="819">
        <v>0</v>
      </c>
      <c r="FH30" s="916">
        <v>0</v>
      </c>
      <c r="FI30" s="820">
        <v>0</v>
      </c>
      <c r="FJ30" s="821">
        <v>0</v>
      </c>
      <c r="FK30" s="822">
        <v>0</v>
      </c>
      <c r="FL30" s="819">
        <v>-96077.81</v>
      </c>
      <c r="FM30" s="819">
        <v>-98695.22</v>
      </c>
      <c r="FN30" s="916">
        <v>-2617.4100000000035</v>
      </c>
      <c r="FO30" s="820">
        <v>-2.7242606799634625E-2</v>
      </c>
      <c r="FP30" s="821">
        <v>-7.1047310926654053E-3</v>
      </c>
      <c r="FQ30" s="822">
        <v>-6.6832208154780082E-3</v>
      </c>
      <c r="FR30" s="819">
        <v>2249742.62</v>
      </c>
      <c r="FS30" s="819">
        <v>2636380.8099999996</v>
      </c>
      <c r="FT30" s="916">
        <v>386638.18999999994</v>
      </c>
      <c r="FU30" s="820">
        <v>0.17185885468089654</v>
      </c>
      <c r="FV30" s="821">
        <v>0.16636324602744934</v>
      </c>
      <c r="FW30" s="822">
        <v>0.17852450308048121</v>
      </c>
      <c r="FX30" s="819">
        <v>0</v>
      </c>
      <c r="FY30" s="819">
        <v>0</v>
      </c>
      <c r="FZ30" s="916">
        <v>0</v>
      </c>
      <c r="GA30" s="820">
        <v>0</v>
      </c>
      <c r="GB30" s="821">
        <v>0</v>
      </c>
      <c r="GC30" s="822">
        <v>0</v>
      </c>
      <c r="GD30" s="819">
        <v>0</v>
      </c>
      <c r="GE30" s="819">
        <v>0</v>
      </c>
      <c r="GF30" s="916">
        <v>0</v>
      </c>
      <c r="GG30" s="820">
        <v>0</v>
      </c>
      <c r="GH30" s="821">
        <v>0</v>
      </c>
      <c r="GI30" s="822">
        <v>0</v>
      </c>
      <c r="GJ30" s="824">
        <v>13523074.799999999</v>
      </c>
      <c r="GK30" s="819">
        <v>14767613.209999999</v>
      </c>
      <c r="GL30" s="916">
        <v>1244538.4100000001</v>
      </c>
      <c r="GM30" s="822">
        <v>9.2030727360910572E-2</v>
      </c>
      <c r="GO30" s="835">
        <v>-1.9999997690320015E-2</v>
      </c>
      <c r="GP30" s="835">
        <v>-1.9999971613287926E-2</v>
      </c>
    </row>
    <row r="31" spans="1:198" ht="13.5" thickTop="1">
      <c r="A31" s="157"/>
      <c r="B31" s="286" t="s">
        <v>218</v>
      </c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286"/>
      <c r="AC31" s="157"/>
      <c r="AD31" s="157"/>
      <c r="AE31" s="157"/>
      <c r="AF31" s="157"/>
      <c r="AG31" s="157"/>
      <c r="AH31" s="60"/>
      <c r="AI31" s="285"/>
      <c r="AJ31" s="60"/>
      <c r="AK31" s="285"/>
      <c r="AL31" s="285"/>
      <c r="AM31" s="285"/>
      <c r="AN31" s="60"/>
      <c r="AO31" s="285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286" t="s">
        <v>218</v>
      </c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286" t="s">
        <v>218</v>
      </c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</row>
    <row r="32" spans="1:198">
      <c r="B32" s="409" t="s">
        <v>440</v>
      </c>
      <c r="AE32" s="39"/>
      <c r="AF32" s="39"/>
      <c r="AG32" s="39"/>
      <c r="BV32" s="286" t="s">
        <v>440</v>
      </c>
      <c r="ET32" s="286" t="s">
        <v>440</v>
      </c>
    </row>
    <row r="33" spans="14:151">
      <c r="N33" s="39">
        <v>0</v>
      </c>
      <c r="AB33" s="170"/>
      <c r="AE33" s="39"/>
      <c r="AF33" s="39"/>
      <c r="AG33" s="39"/>
      <c r="BG33" s="128"/>
    </row>
    <row r="34" spans="14:151">
      <c r="AD34" s="47"/>
      <c r="AE34" s="46"/>
      <c r="AG34" s="46"/>
      <c r="AI34" s="46"/>
      <c r="AJ34" s="47"/>
      <c r="AK34" s="39"/>
      <c r="AL34" s="39"/>
      <c r="AM34" s="39"/>
      <c r="AN34" s="39"/>
      <c r="AO34" s="39"/>
    </row>
    <row r="35" spans="14:151">
      <c r="AD35" s="47"/>
      <c r="AE35" s="46"/>
      <c r="AG35" s="46"/>
      <c r="AI35" s="46"/>
      <c r="AJ35" s="47"/>
      <c r="AK35" s="39"/>
      <c r="AL35" s="39"/>
      <c r="AM35" s="39"/>
      <c r="AN35" s="39"/>
      <c r="AO35" s="39"/>
      <c r="ET35" s="128"/>
      <c r="EU35" s="128"/>
    </row>
    <row r="36" spans="14:151">
      <c r="AD36" s="47"/>
      <c r="AE36" s="46"/>
      <c r="AG36" s="46"/>
      <c r="AI36" s="46"/>
      <c r="AJ36" s="47"/>
      <c r="AK36" s="39"/>
      <c r="AL36" s="39"/>
      <c r="AM36" s="39"/>
      <c r="AN36" s="39"/>
      <c r="AO36" s="39"/>
    </row>
    <row r="37" spans="14:151">
      <c r="AD37" s="47"/>
      <c r="AE37" s="46"/>
      <c r="AG37" s="46"/>
      <c r="AI37" s="46"/>
      <c r="AJ37" s="47"/>
      <c r="AK37" s="39"/>
      <c r="AL37" s="39"/>
      <c r="AM37" s="39"/>
      <c r="AN37" s="39"/>
      <c r="AO37" s="39"/>
    </row>
    <row r="38" spans="14:151">
      <c r="AA38" s="47"/>
      <c r="AB38" s="47"/>
      <c r="AC38" s="47"/>
      <c r="AD38" s="46"/>
      <c r="AF38" s="46"/>
      <c r="AH38" s="47"/>
      <c r="AL38" s="39"/>
      <c r="AM38" s="39"/>
      <c r="AN38" s="39"/>
      <c r="AO38" s="39"/>
    </row>
    <row r="39" spans="14:151">
      <c r="AA39" s="47"/>
      <c r="AB39" s="47"/>
      <c r="AC39" s="47"/>
      <c r="AD39" s="46"/>
      <c r="AF39" s="46"/>
      <c r="AH39" s="47"/>
      <c r="AL39" s="39"/>
      <c r="AM39" s="39"/>
      <c r="AN39" s="39"/>
      <c r="AO39" s="39"/>
    </row>
    <row r="40" spans="14:151">
      <c r="AA40" s="47"/>
      <c r="AB40" s="47"/>
      <c r="AC40" s="47"/>
      <c r="AD40" s="46"/>
      <c r="AF40" s="46"/>
      <c r="AH40" s="47"/>
      <c r="AL40" s="39"/>
      <c r="AM40" s="39"/>
      <c r="AN40" s="39"/>
      <c r="AO40" s="39"/>
    </row>
    <row r="41" spans="14:151">
      <c r="AA41" s="47"/>
      <c r="AB41" s="47"/>
      <c r="AC41" s="47"/>
      <c r="AD41" s="46"/>
      <c r="AF41" s="46"/>
      <c r="AH41" s="47"/>
      <c r="AL41" s="39"/>
      <c r="AM41" s="39"/>
      <c r="AN41" s="39"/>
      <c r="AO41" s="39"/>
    </row>
    <row r="42" spans="14:151">
      <c r="AA42" s="47"/>
      <c r="AB42" s="47"/>
      <c r="AC42" s="47"/>
      <c r="AD42" s="46"/>
      <c r="AF42" s="46"/>
      <c r="AH42" s="47"/>
      <c r="AL42" s="39"/>
      <c r="AM42" s="39"/>
      <c r="AN42" s="39"/>
      <c r="AO42" s="39"/>
    </row>
    <row r="43" spans="14:151">
      <c r="AA43" s="47"/>
      <c r="AB43" s="47"/>
      <c r="AC43" s="47"/>
      <c r="AD43" s="46"/>
      <c r="AF43" s="46"/>
      <c r="AH43" s="47"/>
      <c r="AL43" s="39"/>
      <c r="AM43" s="39"/>
      <c r="AN43" s="39"/>
      <c r="AO43" s="39"/>
    </row>
    <row r="44" spans="14:151">
      <c r="AA44" s="47"/>
      <c r="AB44" s="47"/>
      <c r="AC44" s="47"/>
      <c r="AD44" s="46"/>
      <c r="AF44" s="46"/>
      <c r="AH44" s="47"/>
      <c r="AL44" s="39"/>
      <c r="AM44" s="39"/>
      <c r="AN44" s="39"/>
      <c r="AO44" s="39"/>
    </row>
    <row r="45" spans="14:151">
      <c r="AA45" s="47"/>
      <c r="AB45" s="47"/>
      <c r="AC45" s="47"/>
      <c r="AD45" s="46"/>
      <c r="AF45" s="46"/>
      <c r="AH45" s="47"/>
      <c r="AL45" s="39"/>
      <c r="AM45" s="39"/>
      <c r="AN45" s="39"/>
      <c r="AO45" s="39"/>
    </row>
    <row r="46" spans="14:151">
      <c r="AA46" s="47"/>
      <c r="AB46" s="47"/>
      <c r="AC46" s="47"/>
      <c r="AD46" s="46"/>
      <c r="AF46" s="46"/>
      <c r="AH46" s="47"/>
      <c r="AL46" s="39"/>
      <c r="AM46" s="39"/>
      <c r="AN46" s="39"/>
      <c r="AO46" s="39"/>
    </row>
    <row r="47" spans="14:151">
      <c r="AA47" s="47"/>
      <c r="AB47" s="47"/>
      <c r="AC47" s="47"/>
      <c r="AD47" s="46"/>
      <c r="AF47" s="46"/>
      <c r="AH47" s="47"/>
      <c r="AL47" s="39"/>
      <c r="AM47" s="39"/>
      <c r="AN47" s="39"/>
      <c r="AO47" s="39"/>
    </row>
    <row r="48" spans="14:151">
      <c r="AA48" s="47"/>
      <c r="AB48" s="47"/>
      <c r="AC48" s="47"/>
      <c r="AD48" s="46"/>
      <c r="AF48" s="46"/>
      <c r="AH48" s="47"/>
      <c r="AL48" s="39"/>
      <c r="AM48" s="39"/>
      <c r="AN48" s="39"/>
      <c r="AO48" s="39"/>
    </row>
    <row r="49" spans="27:41">
      <c r="AA49" s="47"/>
      <c r="AB49" s="47"/>
      <c r="AC49" s="47"/>
      <c r="AD49" s="46"/>
      <c r="AF49" s="46"/>
      <c r="AH49" s="47"/>
      <c r="AL49" s="39"/>
      <c r="AM49" s="39"/>
      <c r="AN49" s="39"/>
      <c r="AO49" s="39"/>
    </row>
    <row r="50" spans="27:41">
      <c r="AA50" s="47"/>
      <c r="AB50" s="47"/>
      <c r="AC50" s="47"/>
      <c r="AD50" s="46"/>
      <c r="AF50" s="46"/>
      <c r="AH50" s="47"/>
      <c r="AL50" s="39"/>
      <c r="AM50" s="39"/>
      <c r="AN50" s="39"/>
      <c r="AO50" s="39"/>
    </row>
    <row r="51" spans="27:41">
      <c r="AA51" s="47"/>
      <c r="AB51" s="47"/>
      <c r="AC51" s="47"/>
      <c r="AD51" s="46"/>
      <c r="AF51" s="46"/>
      <c r="AH51" s="47"/>
      <c r="AL51" s="39"/>
      <c r="AM51" s="39"/>
      <c r="AN51" s="39"/>
      <c r="AO51" s="39"/>
    </row>
    <row r="52" spans="27:41">
      <c r="AA52" s="47"/>
      <c r="AB52" s="47"/>
      <c r="AC52" s="47"/>
      <c r="AD52" s="46"/>
      <c r="AF52" s="46"/>
      <c r="AH52" s="47"/>
      <c r="AL52" s="39"/>
      <c r="AM52" s="39"/>
      <c r="AN52" s="39"/>
      <c r="AO52" s="39"/>
    </row>
    <row r="53" spans="27:41">
      <c r="AA53" s="47"/>
      <c r="AB53" s="47"/>
      <c r="AC53" s="47"/>
      <c r="AD53" s="46"/>
      <c r="AF53" s="46"/>
      <c r="AH53" s="47"/>
      <c r="AL53" s="39"/>
      <c r="AM53" s="39"/>
      <c r="AN53" s="39"/>
      <c r="AO53" s="39"/>
    </row>
    <row r="54" spans="27:41">
      <c r="AA54" s="47"/>
      <c r="AB54" s="47"/>
      <c r="AC54" s="47"/>
      <c r="AD54" s="46"/>
      <c r="AF54" s="46"/>
      <c r="AH54" s="47"/>
      <c r="AL54" s="39"/>
      <c r="AM54" s="39"/>
      <c r="AN54" s="39"/>
      <c r="AO54" s="39"/>
    </row>
    <row r="55" spans="27:41">
      <c r="AA55" s="47"/>
      <c r="AB55" s="47"/>
      <c r="AC55" s="47"/>
      <c r="AD55" s="46"/>
      <c r="AF55" s="46"/>
      <c r="AH55" s="47"/>
      <c r="AL55" s="39"/>
      <c r="AM55" s="39"/>
      <c r="AN55" s="39"/>
      <c r="AO55" s="39"/>
    </row>
    <row r="56" spans="27:41">
      <c r="AA56" s="47"/>
      <c r="AB56" s="47"/>
      <c r="AC56" s="47"/>
      <c r="AD56" s="46"/>
      <c r="AF56" s="46"/>
      <c r="AH56" s="47"/>
      <c r="AL56" s="39"/>
      <c r="AM56" s="39"/>
      <c r="AN56" s="39"/>
      <c r="AO56" s="39"/>
    </row>
    <row r="57" spans="27:41">
      <c r="AA57" s="47"/>
      <c r="AB57" s="47"/>
      <c r="AC57" s="47"/>
      <c r="AD57" s="46"/>
      <c r="AF57" s="46"/>
      <c r="AH57" s="47"/>
      <c r="AL57" s="39"/>
      <c r="AM57" s="39"/>
      <c r="AN57" s="39"/>
      <c r="AO57" s="39"/>
    </row>
    <row r="58" spans="27:41">
      <c r="AA58" s="47"/>
      <c r="AB58" s="47"/>
      <c r="AC58" s="47"/>
      <c r="AD58" s="46"/>
      <c r="AF58" s="46"/>
      <c r="AH58" s="47"/>
      <c r="AL58" s="39"/>
      <c r="AM58" s="39"/>
      <c r="AN58" s="39"/>
      <c r="AO58" s="39"/>
    </row>
    <row r="59" spans="27:41">
      <c r="AA59" s="47"/>
      <c r="AB59" s="47"/>
      <c r="AC59" s="47"/>
      <c r="AD59" s="46"/>
      <c r="AF59" s="46"/>
      <c r="AH59" s="47"/>
      <c r="AL59" s="39"/>
      <c r="AM59" s="39"/>
      <c r="AN59" s="39"/>
      <c r="AO59" s="39"/>
    </row>
    <row r="60" spans="27:41">
      <c r="AA60" s="47"/>
      <c r="AB60" s="47"/>
      <c r="AC60" s="47"/>
      <c r="AD60" s="46"/>
      <c r="AF60" s="46"/>
      <c r="AH60" s="47"/>
      <c r="AL60" s="39"/>
      <c r="AM60" s="39"/>
      <c r="AN60" s="39"/>
      <c r="AO60" s="39"/>
    </row>
    <row r="61" spans="27:41">
      <c r="AA61" s="47"/>
      <c r="AB61" s="47"/>
      <c r="AC61" s="47"/>
      <c r="AD61" s="46"/>
      <c r="AF61" s="46"/>
      <c r="AH61" s="47"/>
      <c r="AL61" s="39"/>
      <c r="AM61" s="39"/>
      <c r="AN61" s="39"/>
      <c r="AO61" s="39"/>
    </row>
    <row r="62" spans="27:41">
      <c r="AA62" s="47"/>
      <c r="AB62" s="47"/>
      <c r="AC62" s="47"/>
      <c r="AD62" s="46"/>
      <c r="AF62" s="46"/>
      <c r="AH62" s="47"/>
      <c r="AL62" s="39"/>
      <c r="AM62" s="39"/>
      <c r="AN62" s="39"/>
      <c r="AO62" s="39"/>
    </row>
    <row r="63" spans="27:41">
      <c r="AA63" s="47"/>
      <c r="AB63" s="47"/>
      <c r="AC63" s="47"/>
      <c r="AD63" s="46"/>
      <c r="AF63" s="46"/>
      <c r="AH63" s="47"/>
      <c r="AL63" s="39"/>
      <c r="AM63" s="39"/>
      <c r="AN63" s="39"/>
      <c r="AO63" s="39"/>
    </row>
    <row r="79" spans="30:41" ht="24" customHeight="1" thickBot="1"/>
    <row r="80" spans="30:41" ht="24" customHeight="1" thickTop="1" thickBot="1">
      <c r="AD80" s="49" t="s">
        <v>12</v>
      </c>
      <c r="AE80" s="50">
        <v>58</v>
      </c>
      <c r="AF80" s="50"/>
      <c r="AG80" s="50"/>
      <c r="AH80" s="51" t="s">
        <v>12</v>
      </c>
      <c r="AI80" s="52">
        <v>79</v>
      </c>
      <c r="AJ80" s="51" t="s">
        <v>12</v>
      </c>
      <c r="AK80" s="52">
        <v>99</v>
      </c>
      <c r="AL80" s="50"/>
      <c r="AM80" s="50"/>
      <c r="AN80" s="53" t="s">
        <v>12</v>
      </c>
      <c r="AO80" s="54">
        <v>119</v>
      </c>
    </row>
    <row r="81" spans="30:41" ht="24" customHeight="1" thickTop="1">
      <c r="AD81" s="49" t="s">
        <v>12</v>
      </c>
      <c r="AE81" s="50">
        <v>58</v>
      </c>
      <c r="AF81" s="50"/>
      <c r="AG81" s="50"/>
      <c r="AH81" s="51" t="s">
        <v>12</v>
      </c>
      <c r="AI81" s="52">
        <v>79</v>
      </c>
      <c r="AJ81" s="51" t="s">
        <v>12</v>
      </c>
      <c r="AK81" s="52">
        <v>99</v>
      </c>
      <c r="AL81" s="50"/>
      <c r="AM81" s="50"/>
      <c r="AN81" s="53" t="s">
        <v>12</v>
      </c>
      <c r="AO81" s="54">
        <v>119</v>
      </c>
    </row>
    <row r="82" spans="30:41" ht="24" customHeight="1">
      <c r="AD82" s="58" t="s">
        <v>12</v>
      </c>
      <c r="AE82" s="47">
        <v>60</v>
      </c>
      <c r="AH82" s="59" t="s">
        <v>12</v>
      </c>
      <c r="AI82" s="56">
        <v>81</v>
      </c>
      <c r="AJ82" s="59" t="s">
        <v>12</v>
      </c>
      <c r="AK82" s="56">
        <v>101</v>
      </c>
      <c r="AN82" s="60" t="s">
        <v>12</v>
      </c>
      <c r="AO82" s="57">
        <v>121</v>
      </c>
    </row>
    <row r="83" spans="30:41" ht="24" customHeight="1">
      <c r="AD83" s="44" t="s">
        <v>272</v>
      </c>
      <c r="AE83" s="47">
        <v>61</v>
      </c>
      <c r="AH83" s="55" t="s">
        <v>17</v>
      </c>
      <c r="AI83" s="56">
        <v>82</v>
      </c>
      <c r="AJ83" s="55" t="s">
        <v>217</v>
      </c>
      <c r="AK83" s="56">
        <v>102</v>
      </c>
      <c r="AN83" s="46" t="s">
        <v>6</v>
      </c>
      <c r="AO83" s="57">
        <v>122</v>
      </c>
    </row>
    <row r="84" spans="30:41" ht="24" customHeight="1">
      <c r="AD84" s="44" t="s">
        <v>32</v>
      </c>
      <c r="AE84" s="47">
        <v>62</v>
      </c>
      <c r="AH84" s="59" t="s">
        <v>12</v>
      </c>
      <c r="AI84" s="56">
        <v>83</v>
      </c>
      <c r="AJ84" s="59" t="s">
        <v>12</v>
      </c>
      <c r="AK84" s="56">
        <v>103</v>
      </c>
      <c r="AN84" s="60" t="s">
        <v>12</v>
      </c>
      <c r="AO84" s="57">
        <v>123</v>
      </c>
    </row>
    <row r="85" spans="30:41" ht="24" customHeight="1">
      <c r="AD85" s="58" t="s">
        <v>12</v>
      </c>
      <c r="AE85" s="47">
        <v>63</v>
      </c>
      <c r="AH85" s="55" t="s">
        <v>26</v>
      </c>
      <c r="AI85" s="56">
        <v>84</v>
      </c>
      <c r="AJ85" s="55" t="s">
        <v>216</v>
      </c>
      <c r="AK85" s="56">
        <v>104</v>
      </c>
      <c r="AN85" s="46" t="s">
        <v>215</v>
      </c>
      <c r="AO85" s="57">
        <v>124</v>
      </c>
    </row>
    <row r="86" spans="30:41" ht="24" customHeight="1">
      <c r="AD86" s="44" t="s">
        <v>214</v>
      </c>
      <c r="AE86" s="47">
        <v>64</v>
      </c>
      <c r="AH86" s="59" t="s">
        <v>12</v>
      </c>
      <c r="AI86" s="56">
        <v>85</v>
      </c>
      <c r="AJ86" s="59" t="s">
        <v>12</v>
      </c>
      <c r="AK86" s="56">
        <v>105</v>
      </c>
      <c r="AN86" s="60" t="s">
        <v>12</v>
      </c>
      <c r="AO86" s="57">
        <v>125</v>
      </c>
    </row>
    <row r="87" spans="30:41" ht="24" customHeight="1">
      <c r="AD87" s="58" t="s">
        <v>12</v>
      </c>
      <c r="AE87" s="47">
        <v>65</v>
      </c>
      <c r="AH87" s="55" t="s">
        <v>27</v>
      </c>
      <c r="AI87" s="56">
        <v>86</v>
      </c>
      <c r="AJ87" s="55" t="s">
        <v>213</v>
      </c>
      <c r="AK87" s="56">
        <v>106</v>
      </c>
      <c r="AN87" s="46" t="s">
        <v>5</v>
      </c>
      <c r="AO87" s="57">
        <v>126</v>
      </c>
    </row>
    <row r="88" spans="30:41" ht="24" customHeight="1">
      <c r="AD88" s="44" t="s">
        <v>212</v>
      </c>
      <c r="AE88" s="47">
        <v>66</v>
      </c>
      <c r="AH88" s="59" t="s">
        <v>12</v>
      </c>
      <c r="AI88" s="56">
        <v>87</v>
      </c>
      <c r="AJ88" s="59" t="s">
        <v>12</v>
      </c>
      <c r="AK88" s="56">
        <v>107</v>
      </c>
      <c r="AN88" s="60" t="s">
        <v>12</v>
      </c>
      <c r="AO88" s="57">
        <v>127</v>
      </c>
    </row>
    <row r="89" spans="30:41" ht="24" customHeight="1">
      <c r="AD89" s="44" t="s">
        <v>37</v>
      </c>
      <c r="AE89" s="47">
        <v>67</v>
      </c>
      <c r="AH89" s="55" t="s">
        <v>151</v>
      </c>
      <c r="AI89" s="56">
        <v>88</v>
      </c>
      <c r="AJ89" s="55" t="s">
        <v>23</v>
      </c>
      <c r="AK89" s="56">
        <v>108</v>
      </c>
      <c r="AN89" s="46" t="s">
        <v>211</v>
      </c>
      <c r="AO89" s="57">
        <v>128</v>
      </c>
    </row>
    <row r="90" spans="30:41" ht="24" customHeight="1">
      <c r="AD90" s="58" t="s">
        <v>12</v>
      </c>
      <c r="AE90" s="47">
        <v>68</v>
      </c>
      <c r="AH90" s="59" t="s">
        <v>12</v>
      </c>
      <c r="AI90" s="56">
        <v>89</v>
      </c>
      <c r="AJ90" s="59" t="s">
        <v>12</v>
      </c>
      <c r="AK90" s="56">
        <v>109</v>
      </c>
      <c r="AN90" s="60" t="s">
        <v>12</v>
      </c>
      <c r="AO90" s="57">
        <v>129</v>
      </c>
    </row>
    <row r="91" spans="30:41" ht="24" customHeight="1">
      <c r="AD91" s="44" t="s">
        <v>16</v>
      </c>
      <c r="AE91" s="47">
        <v>69</v>
      </c>
      <c r="AH91" s="55" t="s">
        <v>210</v>
      </c>
      <c r="AI91" s="56">
        <v>90</v>
      </c>
      <c r="AJ91" s="55" t="s">
        <v>35</v>
      </c>
      <c r="AK91" s="56">
        <v>110</v>
      </c>
      <c r="AN91" s="46" t="s">
        <v>37</v>
      </c>
      <c r="AO91" s="57">
        <v>130</v>
      </c>
    </row>
    <row r="92" spans="30:41" ht="24" customHeight="1">
      <c r="AD92" s="58" t="s">
        <v>12</v>
      </c>
      <c r="AE92" s="47">
        <v>70</v>
      </c>
      <c r="AH92" s="59" t="s">
        <v>12</v>
      </c>
      <c r="AI92" s="56">
        <v>91</v>
      </c>
      <c r="AJ92" s="59" t="s">
        <v>12</v>
      </c>
      <c r="AK92" s="56">
        <v>111</v>
      </c>
      <c r="AN92" s="60" t="s">
        <v>12</v>
      </c>
      <c r="AO92" s="57">
        <v>131</v>
      </c>
    </row>
    <row r="93" spans="30:41" ht="24" customHeight="1">
      <c r="AD93" s="44" t="s">
        <v>31</v>
      </c>
      <c r="AE93" s="47">
        <v>71</v>
      </c>
      <c r="AH93" s="55" t="s">
        <v>8</v>
      </c>
      <c r="AI93" s="56">
        <v>92</v>
      </c>
      <c r="AJ93" s="55" t="s">
        <v>2</v>
      </c>
      <c r="AK93" s="56">
        <v>112</v>
      </c>
      <c r="AN93" s="46" t="s">
        <v>43</v>
      </c>
      <c r="AO93" s="57">
        <v>132</v>
      </c>
    </row>
    <row r="94" spans="30:41" ht="24" customHeight="1">
      <c r="AD94" s="58" t="s">
        <v>12</v>
      </c>
      <c r="AE94" s="47">
        <v>74</v>
      </c>
      <c r="AH94" s="59" t="s">
        <v>12</v>
      </c>
      <c r="AI94" s="56">
        <v>95</v>
      </c>
      <c r="AJ94" s="59" t="s">
        <v>12</v>
      </c>
      <c r="AK94" s="56">
        <v>115</v>
      </c>
      <c r="AO94" s="57"/>
    </row>
    <row r="95" spans="30:41" ht="24" customHeight="1">
      <c r="AD95" s="44" t="s">
        <v>209</v>
      </c>
      <c r="AE95" s="47">
        <v>75</v>
      </c>
      <c r="AH95" s="55" t="s">
        <v>18</v>
      </c>
      <c r="AI95" s="56">
        <v>96</v>
      </c>
      <c r="AJ95" s="55" t="s">
        <v>1</v>
      </c>
      <c r="AK95" s="56">
        <v>116</v>
      </c>
      <c r="AO95" s="57"/>
    </row>
    <row r="96" spans="30:41" ht="24" customHeight="1">
      <c r="AD96" s="58" t="s">
        <v>12</v>
      </c>
      <c r="AE96" s="47">
        <v>76</v>
      </c>
      <c r="AH96" s="59" t="s">
        <v>12</v>
      </c>
      <c r="AI96" s="56">
        <v>97</v>
      </c>
      <c r="AJ96" s="59" t="s">
        <v>12</v>
      </c>
      <c r="AK96" s="56">
        <v>117</v>
      </c>
      <c r="AO96" s="57"/>
    </row>
    <row r="97" spans="2:41" ht="24" customHeight="1">
      <c r="AD97" s="44" t="s">
        <v>30</v>
      </c>
      <c r="AE97" s="47">
        <v>77</v>
      </c>
      <c r="AH97" s="55" t="s">
        <v>208</v>
      </c>
      <c r="AI97" s="56">
        <v>98</v>
      </c>
      <c r="AJ97" s="55" t="s">
        <v>20</v>
      </c>
      <c r="AK97" s="56">
        <v>118</v>
      </c>
      <c r="AO97" s="57"/>
    </row>
    <row r="98" spans="2:41" ht="24" customHeight="1">
      <c r="AD98" s="44"/>
      <c r="AH98" s="55"/>
      <c r="AI98" s="56"/>
      <c r="AJ98" s="55"/>
      <c r="AK98" s="56"/>
      <c r="AO98" s="57"/>
    </row>
    <row r="99" spans="2:41">
      <c r="B99" s="39">
        <v>78</v>
      </c>
      <c r="AD99" s="44" t="s">
        <v>36</v>
      </c>
      <c r="AE99" s="47">
        <v>78</v>
      </c>
      <c r="AH99" s="55"/>
      <c r="AI99" s="56"/>
      <c r="AJ99" s="55"/>
      <c r="AK99" s="56"/>
      <c r="AO99" s="57"/>
    </row>
    <row r="100" spans="2:41" ht="13.5" thickBot="1">
      <c r="B100" s="39">
        <v>79</v>
      </c>
      <c r="AD100" s="61"/>
      <c r="AE100" s="62"/>
      <c r="AF100" s="62"/>
      <c r="AG100" s="62"/>
      <c r="AH100" s="63"/>
      <c r="AI100" s="64"/>
      <c r="AJ100" s="63"/>
      <c r="AK100" s="64"/>
      <c r="AL100" s="62"/>
      <c r="AM100" s="62"/>
      <c r="AN100" s="65"/>
      <c r="AO100" s="66"/>
    </row>
    <row r="101" spans="2:41" ht="13.5" thickTop="1">
      <c r="B101" s="39">
        <v>80</v>
      </c>
    </row>
    <row r="102" spans="2:41">
      <c r="B102" s="39">
        <v>81</v>
      </c>
    </row>
    <row r="103" spans="2:41">
      <c r="B103" s="39">
        <v>82</v>
      </c>
    </row>
    <row r="104" spans="2:41">
      <c r="B104" s="39">
        <v>83</v>
      </c>
    </row>
    <row r="105" spans="2:41">
      <c r="B105" s="39">
        <v>84</v>
      </c>
    </row>
    <row r="106" spans="2:41">
      <c r="B106" s="39">
        <v>85</v>
      </c>
    </row>
    <row r="107" spans="2:41">
      <c r="B107" s="39">
        <v>86</v>
      </c>
    </row>
    <row r="108" spans="2:41">
      <c r="B108" s="39">
        <v>87</v>
      </c>
    </row>
    <row r="109" spans="2:41">
      <c r="B109" s="39">
        <v>88</v>
      </c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</row>
    <row r="110" spans="2:41">
      <c r="B110" s="39">
        <v>89</v>
      </c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</row>
    <row r="111" spans="2:41">
      <c r="B111" s="39">
        <v>90</v>
      </c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</row>
    <row r="112" spans="2:41">
      <c r="B112" s="39">
        <v>91</v>
      </c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</row>
    <row r="113" spans="2:41">
      <c r="B113" s="39">
        <v>92</v>
      </c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</row>
    <row r="114" spans="2:41">
      <c r="B114" s="39">
        <v>93</v>
      </c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</row>
    <row r="115" spans="2:41">
      <c r="B115" s="39">
        <v>94</v>
      </c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</row>
    <row r="116" spans="2:41">
      <c r="B116" s="39">
        <v>95</v>
      </c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</row>
    <row r="117" spans="2:41">
      <c r="B117" s="39">
        <v>95</v>
      </c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</row>
    <row r="118" spans="2:41">
      <c r="B118" s="39">
        <v>97</v>
      </c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</row>
    <row r="119" spans="2:41">
      <c r="B119" s="39">
        <v>98</v>
      </c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</row>
    <row r="120" spans="2:41">
      <c r="B120" s="39">
        <v>99</v>
      </c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</row>
    <row r="121" spans="2:41">
      <c r="B121" s="39">
        <v>100</v>
      </c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</row>
    <row r="122" spans="2:41">
      <c r="B122" s="39">
        <v>101</v>
      </c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</row>
    <row r="123" spans="2:41">
      <c r="B123" s="39">
        <v>102</v>
      </c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</row>
    <row r="124" spans="2:41">
      <c r="B124" s="39">
        <v>103</v>
      </c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</row>
    <row r="125" spans="2:41">
      <c r="B125" s="39">
        <v>104</v>
      </c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</row>
    <row r="126" spans="2:41">
      <c r="B126" s="39">
        <v>105</v>
      </c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</row>
    <row r="127" spans="2:41">
      <c r="B127" s="39">
        <v>106</v>
      </c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</row>
    <row r="128" spans="2:41">
      <c r="B128" s="39">
        <v>107</v>
      </c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</row>
    <row r="129" spans="2:41">
      <c r="B129" s="39">
        <v>108</v>
      </c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</row>
    <row r="130" spans="2:41">
      <c r="B130" s="39">
        <v>109</v>
      </c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</row>
    <row r="131" spans="2:41">
      <c r="B131" s="39">
        <v>110</v>
      </c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</row>
    <row r="132" spans="2:41">
      <c r="B132" s="39">
        <v>111</v>
      </c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</row>
    <row r="133" spans="2:41">
      <c r="B133" s="39">
        <v>112</v>
      </c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</row>
    <row r="134" spans="2:41">
      <c r="B134" s="39">
        <v>113</v>
      </c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</row>
    <row r="135" spans="2:41">
      <c r="B135" s="39">
        <v>114</v>
      </c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</row>
    <row r="136" spans="2:41">
      <c r="B136" s="39">
        <v>115</v>
      </c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</row>
    <row r="137" spans="2:41">
      <c r="B137" s="39">
        <v>116</v>
      </c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</row>
    <row r="138" spans="2:41">
      <c r="B138" s="39">
        <v>117</v>
      </c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</row>
    <row r="139" spans="2:41">
      <c r="B139" s="39">
        <v>118</v>
      </c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</row>
    <row r="140" spans="2:41">
      <c r="B140" s="39">
        <v>119</v>
      </c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</row>
    <row r="141" spans="2:41">
      <c r="B141" s="39">
        <v>120</v>
      </c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</row>
    <row r="142" spans="2:41">
      <c r="B142" s="39">
        <v>121</v>
      </c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</row>
    <row r="143" spans="2:41">
      <c r="B143" s="39">
        <v>122</v>
      </c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</row>
    <row r="144" spans="2:41">
      <c r="B144" s="39">
        <v>123</v>
      </c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</row>
    <row r="145" spans="2:41">
      <c r="B145" s="39">
        <v>124</v>
      </c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</row>
    <row r="146" spans="2:41">
      <c r="B146" s="39">
        <v>125</v>
      </c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</row>
    <row r="147" spans="2:41">
      <c r="B147" s="39">
        <v>126</v>
      </c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</row>
    <row r="148" spans="2:41">
      <c r="B148" s="39">
        <v>127</v>
      </c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</row>
    <row r="149" spans="2:41">
      <c r="B149" s="39">
        <v>128</v>
      </c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</row>
    <row r="150" spans="2:41">
      <c r="B150" s="39">
        <v>129</v>
      </c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</row>
    <row r="151" spans="2:41">
      <c r="B151" s="39">
        <v>130</v>
      </c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</row>
    <row r="152" spans="2:41">
      <c r="B152" s="39">
        <v>131</v>
      </c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</row>
    <row r="153" spans="2:41">
      <c r="B153" s="39">
        <v>131</v>
      </c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</row>
    <row r="154" spans="2:41">
      <c r="B154" s="39">
        <v>133</v>
      </c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</row>
    <row r="155" spans="2:41">
      <c r="B155" s="39">
        <v>134</v>
      </c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</row>
  </sheetData>
  <sortState xmlns:xlrd2="http://schemas.microsoft.com/office/spreadsheetml/2017/richdata2" ref="A9:GM29">
    <sortCondition descending="1" ref="BG9:BG29"/>
  </sortState>
  <mergeCells count="297">
    <mergeCell ref="FX4:GM4"/>
    <mergeCell ref="EB5:EG5"/>
    <mergeCell ref="EB6:EC6"/>
    <mergeCell ref="ED6:EE6"/>
    <mergeCell ref="EF6:EG6"/>
    <mergeCell ref="EH1:ES1"/>
    <mergeCell ref="EH2:ES2"/>
    <mergeCell ref="B1:AA1"/>
    <mergeCell ref="B2:AA2"/>
    <mergeCell ref="B3:AA3"/>
    <mergeCell ref="B4:AA4"/>
    <mergeCell ref="AT1:BM1"/>
    <mergeCell ref="AT2:BM2"/>
    <mergeCell ref="AB3:AS3"/>
    <mergeCell ref="AT3:BM3"/>
    <mergeCell ref="AT4:BM4"/>
    <mergeCell ref="ET1:FW1"/>
    <mergeCell ref="ET2:FW2"/>
    <mergeCell ref="ET3:FW3"/>
    <mergeCell ref="ET4:FW4"/>
    <mergeCell ref="DF1:EA1"/>
    <mergeCell ref="DF2:EA2"/>
    <mergeCell ref="DF3:EA3"/>
    <mergeCell ref="DF4:EA4"/>
    <mergeCell ref="AB1:AS1"/>
    <mergeCell ref="BP1:CG1"/>
    <mergeCell ref="CH1:DE1"/>
    <mergeCell ref="AB2:AS2"/>
    <mergeCell ref="BP2:CG2"/>
    <mergeCell ref="CH2:DE2"/>
    <mergeCell ref="FX1:GM1"/>
    <mergeCell ref="FX2:GM2"/>
    <mergeCell ref="FX3:GM3"/>
    <mergeCell ref="BP3:CG3"/>
    <mergeCell ref="CH3:DE3"/>
    <mergeCell ref="EH3:ES3"/>
    <mergeCell ref="AB4:AS4"/>
    <mergeCell ref="BP4:CG4"/>
    <mergeCell ref="CH4:DE4"/>
    <mergeCell ref="EH4:ES4"/>
    <mergeCell ref="ED7:ED8"/>
    <mergeCell ref="EE7:EE8"/>
    <mergeCell ref="EB8:EC8"/>
    <mergeCell ref="EF8:EG8"/>
    <mergeCell ref="A5:A8"/>
    <mergeCell ref="B5:G5"/>
    <mergeCell ref="H5:M5"/>
    <mergeCell ref="N5:U5"/>
    <mergeCell ref="V5:AA5"/>
    <mergeCell ref="AB5:AG5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GJ5:GM5"/>
    <mergeCell ref="B6:C6"/>
    <mergeCell ref="D6:E6"/>
    <mergeCell ref="F6:G6"/>
    <mergeCell ref="H6:I6"/>
    <mergeCell ref="J6:K6"/>
    <mergeCell ref="L6:M6"/>
    <mergeCell ref="EH5:EM5"/>
    <mergeCell ref="EN5:ES5"/>
    <mergeCell ref="ET5:EY5"/>
    <mergeCell ref="EZ5:FE5"/>
    <mergeCell ref="FF5:FK5"/>
    <mergeCell ref="FL5:FQ5"/>
    <mergeCell ref="CZ5:DE5"/>
    <mergeCell ref="DF5:DK5"/>
    <mergeCell ref="DL5:DO5"/>
    <mergeCell ref="DP5:DU5"/>
    <mergeCell ref="DV5:EA5"/>
    <mergeCell ref="BP5:BU5"/>
    <mergeCell ref="BV5:CA5"/>
    <mergeCell ref="CB5:CG5"/>
    <mergeCell ref="CH5:CM5"/>
    <mergeCell ref="CN5:CS5"/>
    <mergeCell ref="CT5:CY5"/>
    <mergeCell ref="FR5:FW5"/>
    <mergeCell ref="FX5:GC5"/>
    <mergeCell ref="GD5:GI5"/>
    <mergeCell ref="AH5:AM5"/>
    <mergeCell ref="AN5:AS5"/>
    <mergeCell ref="AT5:AY5"/>
    <mergeCell ref="AZ5:BE5"/>
    <mergeCell ref="BF5:BI5"/>
    <mergeCell ref="BJ5:BO5"/>
    <mergeCell ref="AT6:AU6"/>
    <mergeCell ref="AV6:AW6"/>
    <mergeCell ref="AX6:AY6"/>
    <mergeCell ref="AZ6:BA6"/>
    <mergeCell ref="BB6:BC6"/>
    <mergeCell ref="BD6:BE6"/>
    <mergeCell ref="AH6:AI6"/>
    <mergeCell ref="AJ6:AK6"/>
    <mergeCell ref="AL6:AM6"/>
    <mergeCell ref="AN6:AO6"/>
    <mergeCell ref="AP6:AQ6"/>
    <mergeCell ref="AR6:AS6"/>
    <mergeCell ref="BR6:BS6"/>
    <mergeCell ref="BT6:BU6"/>
    <mergeCell ref="BV6:BW6"/>
    <mergeCell ref="BX6:BY6"/>
    <mergeCell ref="BZ6:CA6"/>
    <mergeCell ref="CB6:CC6"/>
    <mergeCell ref="BF6:BG6"/>
    <mergeCell ref="BH6:BI6"/>
    <mergeCell ref="BJ6:BK6"/>
    <mergeCell ref="BL6:BM6"/>
    <mergeCell ref="BN6:BO6"/>
    <mergeCell ref="BP6:BQ6"/>
    <mergeCell ref="CP6:CQ6"/>
    <mergeCell ref="CR6:CS6"/>
    <mergeCell ref="CT6:CU6"/>
    <mergeCell ref="CV6:CW6"/>
    <mergeCell ref="CX6:CY6"/>
    <mergeCell ref="CZ6:DA6"/>
    <mergeCell ref="CD6:CE6"/>
    <mergeCell ref="CF6:CG6"/>
    <mergeCell ref="CH6:CI6"/>
    <mergeCell ref="CJ6:CK6"/>
    <mergeCell ref="CL6:CM6"/>
    <mergeCell ref="CN6:CO6"/>
    <mergeCell ref="DZ6:EA6"/>
    <mergeCell ref="EH6:EI6"/>
    <mergeCell ref="EJ6:EK6"/>
    <mergeCell ref="EL6:EM6"/>
    <mergeCell ref="DB6:DC6"/>
    <mergeCell ref="DL6:DM6"/>
    <mergeCell ref="DN6:DO6"/>
    <mergeCell ref="DP6:DQ6"/>
    <mergeCell ref="DR6:DS6"/>
    <mergeCell ref="DT6:DU6"/>
    <mergeCell ref="DD6:DE6"/>
    <mergeCell ref="DF6:DG6"/>
    <mergeCell ref="DH6:DI6"/>
    <mergeCell ref="DJ6:DK6"/>
    <mergeCell ref="D7:D8"/>
    <mergeCell ref="E7:E8"/>
    <mergeCell ref="J7:J8"/>
    <mergeCell ref="K7:K8"/>
    <mergeCell ref="P7:P8"/>
    <mergeCell ref="FR6:FS6"/>
    <mergeCell ref="FT6:FU6"/>
    <mergeCell ref="FV6:FW6"/>
    <mergeCell ref="FH6:FI6"/>
    <mergeCell ref="FJ6:FK6"/>
    <mergeCell ref="FL6:FM6"/>
    <mergeCell ref="FN6:FO6"/>
    <mergeCell ref="FP6:FQ6"/>
    <mergeCell ref="EZ6:FA6"/>
    <mergeCell ref="FB6:FC6"/>
    <mergeCell ref="FD6:FE6"/>
    <mergeCell ref="EN6:EO6"/>
    <mergeCell ref="EP6:EQ6"/>
    <mergeCell ref="ER6:ES6"/>
    <mergeCell ref="ET6:EU6"/>
    <mergeCell ref="EV6:EW6"/>
    <mergeCell ref="EX6:EY6"/>
    <mergeCell ref="DV6:DW6"/>
    <mergeCell ref="DX6:DY6"/>
    <mergeCell ref="GD6:GE6"/>
    <mergeCell ref="GF6:GG6"/>
    <mergeCell ref="GH6:GI6"/>
    <mergeCell ref="FX6:FY6"/>
    <mergeCell ref="FZ6:GA6"/>
    <mergeCell ref="GB6:GC6"/>
    <mergeCell ref="FF6:FG6"/>
    <mergeCell ref="GJ6:GK6"/>
    <mergeCell ref="GL6:GM6"/>
    <mergeCell ref="BB7:BB8"/>
    <mergeCell ref="AZ8:BA8"/>
    <mergeCell ref="Q7:Q8"/>
    <mergeCell ref="X7:X8"/>
    <mergeCell ref="Y7:Y8"/>
    <mergeCell ref="AD7:AD8"/>
    <mergeCell ref="AE7:AE8"/>
    <mergeCell ref="AJ7:AJ8"/>
    <mergeCell ref="V8:W8"/>
    <mergeCell ref="Z8:AA8"/>
    <mergeCell ref="AB8:AC8"/>
    <mergeCell ref="AF8:AG8"/>
    <mergeCell ref="AH8:AI8"/>
    <mergeCell ref="AL8:AM8"/>
    <mergeCell ref="AN8:AO8"/>
    <mergeCell ref="AR8:AS8"/>
    <mergeCell ref="AT8:AU8"/>
    <mergeCell ref="AX8:AY8"/>
    <mergeCell ref="AK7:AK8"/>
    <mergeCell ref="AP7:AP8"/>
    <mergeCell ref="AQ7:AQ8"/>
    <mergeCell ref="AV7:AV8"/>
    <mergeCell ref="AW7:AW8"/>
    <mergeCell ref="BC7:BC8"/>
    <mergeCell ref="BH7:BH8"/>
    <mergeCell ref="BI7:BI8"/>
    <mergeCell ref="BL7:BL8"/>
    <mergeCell ref="BM7:BM8"/>
    <mergeCell ref="BR7:BR8"/>
    <mergeCell ref="BD8:BE8"/>
    <mergeCell ref="BF8:BG8"/>
    <mergeCell ref="BJ8:BK8"/>
    <mergeCell ref="BN8:BO8"/>
    <mergeCell ref="BP8:BQ8"/>
    <mergeCell ref="DN7:DN8"/>
    <mergeCell ref="DL8:DM8"/>
    <mergeCell ref="DO7:DO8"/>
    <mergeCell ref="CK7:CK8"/>
    <mergeCell ref="CP7:CP8"/>
    <mergeCell ref="CQ7:CQ8"/>
    <mergeCell ref="CV7:CV8"/>
    <mergeCell ref="CW7:CW8"/>
    <mergeCell ref="DB7:DB8"/>
    <mergeCell ref="CL8:CM8"/>
    <mergeCell ref="CN8:CO8"/>
    <mergeCell ref="CR8:CS8"/>
    <mergeCell ref="CT8:CU8"/>
    <mergeCell ref="CX8:CY8"/>
    <mergeCell ref="CZ8:DA8"/>
    <mergeCell ref="DD8:DE8"/>
    <mergeCell ref="DF8:DG8"/>
    <mergeCell ref="DJ8:DK8"/>
    <mergeCell ref="DY7:DY8"/>
    <mergeCell ref="EJ7:EJ8"/>
    <mergeCell ref="DP8:DQ8"/>
    <mergeCell ref="EH8:EI8"/>
    <mergeCell ref="DT8:DU8"/>
    <mergeCell ref="DV8:DW8"/>
    <mergeCell ref="DZ8:EA8"/>
    <mergeCell ref="DR7:DR8"/>
    <mergeCell ref="DS7:DS8"/>
    <mergeCell ref="DX7:DX8"/>
    <mergeCell ref="GL7:GL8"/>
    <mergeCell ref="GM7:GM8"/>
    <mergeCell ref="B8:C8"/>
    <mergeCell ref="F8:G8"/>
    <mergeCell ref="H8:I8"/>
    <mergeCell ref="L8:M8"/>
    <mergeCell ref="N8:O8"/>
    <mergeCell ref="R8:S8"/>
    <mergeCell ref="T8:U8"/>
    <mergeCell ref="FO7:FO8"/>
    <mergeCell ref="FU7:FU8"/>
    <mergeCell ref="FZ7:FZ8"/>
    <mergeCell ref="GA7:GA8"/>
    <mergeCell ref="GF7:GF8"/>
    <mergeCell ref="GB8:GC8"/>
    <mergeCell ref="GD8:GE8"/>
    <mergeCell ref="FB7:FB8"/>
    <mergeCell ref="FC7:FC8"/>
    <mergeCell ref="FH7:FH8"/>
    <mergeCell ref="FI7:FI8"/>
    <mergeCell ref="FN7:FN8"/>
    <mergeCell ref="EZ8:FA8"/>
    <mergeCell ref="FD8:FE8"/>
    <mergeCell ref="FF8:FG8"/>
    <mergeCell ref="BT8:BU8"/>
    <mergeCell ref="BV8:BW8"/>
    <mergeCell ref="BZ8:CA8"/>
    <mergeCell ref="CB8:CC8"/>
    <mergeCell ref="DC7:DC8"/>
    <mergeCell ref="DH7:DH8"/>
    <mergeCell ref="DI7:DI8"/>
    <mergeCell ref="BS7:BS8"/>
    <mergeCell ref="BX7:BX8"/>
    <mergeCell ref="BY7:BY8"/>
    <mergeCell ref="CD7:CD8"/>
    <mergeCell ref="CE7:CE8"/>
    <mergeCell ref="CJ7:CJ8"/>
    <mergeCell ref="CH8:CI8"/>
    <mergeCell ref="CF8:CG8"/>
    <mergeCell ref="EN8:EO8"/>
    <mergeCell ref="ER8:ES8"/>
    <mergeCell ref="ET8:EU8"/>
    <mergeCell ref="EX8:EY8"/>
    <mergeCell ref="EK7:EK8"/>
    <mergeCell ref="EP7:EP8"/>
    <mergeCell ref="EQ7:EQ8"/>
    <mergeCell ref="EV7:EV8"/>
    <mergeCell ref="EW7:EW8"/>
    <mergeCell ref="EL8:EM8"/>
    <mergeCell ref="GH8:GI8"/>
    <mergeCell ref="GJ8:GK8"/>
    <mergeCell ref="FJ8:FK8"/>
    <mergeCell ref="FL8:FM8"/>
    <mergeCell ref="FP8:FQ8"/>
    <mergeCell ref="FR8:FS8"/>
    <mergeCell ref="FV8:FW8"/>
    <mergeCell ref="FX8:FY8"/>
    <mergeCell ref="GG7:GG8"/>
    <mergeCell ref="FT7:FT8"/>
  </mergeCells>
  <hyperlinks>
    <hyperlink ref="N5:U5" location="'Resumen Inversiones'!C4" display="INVERSIONES" xr:uid="{00000000-0004-0000-0300-000000000000}"/>
  </hyperlinks>
  <printOptions horizontalCentered="1"/>
  <pageMargins left="0.78740157480314965" right="0.19685039370078741" top="0.59055118110236227" bottom="0.19685039370078741" header="0" footer="0"/>
  <pageSetup scale="70" fitToWidth="4" orientation="landscape" horizontalDpi="300" r:id="rId1"/>
  <headerFooter alignWithMargins="0"/>
  <colBreaks count="9" manualBreakCount="9">
    <brk id="13" max="36" man="1"/>
    <brk id="27" max="36" man="1"/>
    <brk id="45" max="36" man="1"/>
    <brk id="67" max="36" man="1"/>
    <brk id="85" max="36" man="1"/>
    <brk id="109" max="36" man="1"/>
    <brk id="119" max="36" man="1"/>
    <brk id="137" max="36" man="1"/>
    <brk id="149" max="36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0.79998168889431442"/>
  </sheetPr>
  <dimension ref="A1:DL60"/>
  <sheetViews>
    <sheetView showGridLines="0" showZeros="0" zoomScale="82" zoomScaleNormal="82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277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277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277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277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7" customFormat="1" ht="12" customHeight="1">
      <c r="A8" s="1388"/>
      <c r="B8" s="27">
        <v>45473</v>
      </c>
      <c r="C8" s="34">
        <v>45838</v>
      </c>
      <c r="D8" s="1390" t="s">
        <v>46</v>
      </c>
      <c r="E8" s="1390" t="s">
        <v>47</v>
      </c>
      <c r="F8" s="27">
        <v>45473</v>
      </c>
      <c r="G8" s="28">
        <v>45838</v>
      </c>
      <c r="H8" s="1390" t="s">
        <v>46</v>
      </c>
      <c r="I8" s="1392" t="s">
        <v>47</v>
      </c>
      <c r="J8" s="33">
        <v>45473</v>
      </c>
      <c r="K8" s="29">
        <v>45838</v>
      </c>
      <c r="L8" s="27">
        <v>45473</v>
      </c>
      <c r="M8" s="34">
        <v>45838</v>
      </c>
      <c r="N8" s="1390" t="s">
        <v>46</v>
      </c>
      <c r="O8" s="1390" t="s">
        <v>47</v>
      </c>
      <c r="P8" s="28">
        <v>45473</v>
      </c>
      <c r="Q8" s="29">
        <v>45838</v>
      </c>
      <c r="R8" s="27">
        <v>45473</v>
      </c>
      <c r="S8" s="28">
        <v>45838</v>
      </c>
      <c r="T8" s="1390" t="s">
        <v>46</v>
      </c>
      <c r="U8" s="1390" t="s">
        <v>47</v>
      </c>
      <c r="V8" s="33">
        <v>45473</v>
      </c>
      <c r="W8" s="29">
        <v>45838</v>
      </c>
      <c r="X8" s="27">
        <v>45473</v>
      </c>
      <c r="Y8" s="34">
        <v>45838</v>
      </c>
      <c r="Z8" s="1392" t="s">
        <v>46</v>
      </c>
      <c r="AA8" s="1392" t="s">
        <v>47</v>
      </c>
      <c r="AB8" s="28">
        <v>45473</v>
      </c>
      <c r="AC8" s="29">
        <v>45838</v>
      </c>
      <c r="AD8" s="27">
        <v>45473</v>
      </c>
      <c r="AE8" s="34">
        <v>45838</v>
      </c>
      <c r="AF8" s="1392" t="s">
        <v>46</v>
      </c>
      <c r="AG8" s="1392" t="s">
        <v>47</v>
      </c>
      <c r="AH8" s="28">
        <v>45473</v>
      </c>
      <c r="AI8" s="29">
        <v>45838</v>
      </c>
      <c r="AJ8" s="27">
        <v>45473</v>
      </c>
      <c r="AK8" s="28">
        <v>45838</v>
      </c>
      <c r="AL8" s="1392" t="s">
        <v>46</v>
      </c>
      <c r="AM8" s="1392" t="s">
        <v>47</v>
      </c>
      <c r="AN8" s="28">
        <v>45473</v>
      </c>
      <c r="AO8" s="29">
        <v>45838</v>
      </c>
      <c r="AP8" s="27">
        <v>45473</v>
      </c>
      <c r="AQ8" s="34">
        <v>45838</v>
      </c>
      <c r="AR8" s="1392" t="s">
        <v>46</v>
      </c>
      <c r="AS8" s="1392" t="s">
        <v>47</v>
      </c>
      <c r="AT8" s="28">
        <v>45473</v>
      </c>
      <c r="AU8" s="29">
        <v>45838</v>
      </c>
      <c r="AV8" s="27">
        <v>45473</v>
      </c>
      <c r="AW8" s="28">
        <v>45838</v>
      </c>
      <c r="AX8" s="1392" t="s">
        <v>46</v>
      </c>
      <c r="AY8" s="1392" t="s">
        <v>47</v>
      </c>
      <c r="AZ8" s="33">
        <v>45473</v>
      </c>
      <c r="BA8" s="29">
        <v>45838</v>
      </c>
      <c r="BB8" s="27">
        <v>45473</v>
      </c>
      <c r="BC8" s="34">
        <v>45838</v>
      </c>
      <c r="BD8" s="1392" t="s">
        <v>46</v>
      </c>
      <c r="BE8" s="1392" t="s">
        <v>47</v>
      </c>
      <c r="BF8" s="28">
        <v>45473</v>
      </c>
      <c r="BG8" s="29">
        <v>45838</v>
      </c>
      <c r="BH8" s="27">
        <v>45473</v>
      </c>
      <c r="BI8" s="34">
        <v>45838</v>
      </c>
      <c r="BJ8" s="1392" t="s">
        <v>46</v>
      </c>
      <c r="BK8" s="1392" t="s">
        <v>47</v>
      </c>
      <c r="BL8" s="28">
        <v>45473</v>
      </c>
      <c r="BM8" s="29">
        <v>45838</v>
      </c>
      <c r="BN8" s="27">
        <v>45473</v>
      </c>
      <c r="BO8" s="28">
        <v>45838</v>
      </c>
      <c r="BP8" s="1392" t="s">
        <v>46</v>
      </c>
      <c r="BQ8" s="1392" t="s">
        <v>47</v>
      </c>
      <c r="BR8" s="33">
        <v>45473</v>
      </c>
      <c r="BS8" s="29">
        <v>45838</v>
      </c>
      <c r="BT8" s="27">
        <v>45473</v>
      </c>
      <c r="BU8" s="34">
        <v>45838</v>
      </c>
      <c r="BV8" s="1392" t="s">
        <v>46</v>
      </c>
      <c r="BW8" s="1392" t="s">
        <v>47</v>
      </c>
      <c r="BX8" s="28">
        <v>45473</v>
      </c>
      <c r="BY8" s="29">
        <v>45838</v>
      </c>
      <c r="BZ8" s="27">
        <v>45473</v>
      </c>
      <c r="CA8" s="34">
        <v>45838</v>
      </c>
      <c r="CB8" s="1392" t="s">
        <v>46</v>
      </c>
      <c r="CC8" s="1392" t="s">
        <v>47</v>
      </c>
      <c r="CD8" s="28">
        <v>45473</v>
      </c>
      <c r="CE8" s="29">
        <v>45838</v>
      </c>
      <c r="CF8" s="27">
        <v>45473</v>
      </c>
      <c r="CG8" s="28">
        <v>45838</v>
      </c>
      <c r="CH8" s="1392" t="s">
        <v>46</v>
      </c>
      <c r="CI8" s="1392" t="s">
        <v>47</v>
      </c>
      <c r="CJ8" s="33">
        <v>45473</v>
      </c>
      <c r="CK8" s="29">
        <v>45838</v>
      </c>
      <c r="CL8" s="27">
        <v>45473</v>
      </c>
      <c r="CM8" s="34">
        <v>45838</v>
      </c>
      <c r="CN8" s="1392" t="s">
        <v>46</v>
      </c>
      <c r="CO8" s="1392" t="s">
        <v>47</v>
      </c>
      <c r="CP8" s="28">
        <v>45473</v>
      </c>
      <c r="CQ8" s="34">
        <v>45838</v>
      </c>
      <c r="CR8" s="27">
        <v>45473</v>
      </c>
      <c r="CS8" s="28">
        <v>45838</v>
      </c>
      <c r="CT8" s="1392" t="s">
        <v>46</v>
      </c>
      <c r="CU8" s="1392" t="s">
        <v>47</v>
      </c>
      <c r="CV8" s="33">
        <v>45473</v>
      </c>
      <c r="CW8" s="29">
        <v>45838</v>
      </c>
      <c r="CX8" s="27">
        <v>45473</v>
      </c>
      <c r="CY8" s="28">
        <v>45838</v>
      </c>
      <c r="CZ8" s="1392" t="s">
        <v>46</v>
      </c>
      <c r="DA8" s="1392" t="s">
        <v>47</v>
      </c>
      <c r="DB8" s="33">
        <v>45473</v>
      </c>
      <c r="DC8" s="29">
        <v>45838</v>
      </c>
      <c r="DD8" s="28">
        <v>45473</v>
      </c>
      <c r="DE8" s="29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52" customFormat="1" ht="19.5" customHeight="1">
      <c r="A10" s="758" t="s">
        <v>290</v>
      </c>
      <c r="B10" s="428">
        <v>649.98</v>
      </c>
      <c r="C10" s="429">
        <v>2419.0500000000002</v>
      </c>
      <c r="D10" s="749">
        <v>1769.0700000000002</v>
      </c>
      <c r="E10" s="388">
        <v>2.7217298993815198</v>
      </c>
      <c r="F10" s="428">
        <v>548.51</v>
      </c>
      <c r="G10" s="750">
        <v>2339.79</v>
      </c>
      <c r="H10" s="749">
        <v>1791.28</v>
      </c>
      <c r="I10" s="442">
        <v>3.2657198592550727</v>
      </c>
      <c r="J10" s="748">
        <v>0.84388750423089942</v>
      </c>
      <c r="K10" s="670">
        <v>0.96723507161902389</v>
      </c>
      <c r="L10" s="428">
        <v>140.08000000000001</v>
      </c>
      <c r="M10" s="429">
        <v>783.79</v>
      </c>
      <c r="N10" s="749">
        <v>643.70999999999992</v>
      </c>
      <c r="O10" s="442">
        <v>4.5953026841804672</v>
      </c>
      <c r="P10" s="748">
        <v>0.2553827642157846</v>
      </c>
      <c r="Q10" s="670">
        <v>0.33498305403476381</v>
      </c>
      <c r="R10" s="428">
        <v>408.43</v>
      </c>
      <c r="S10" s="750">
        <v>1556.01</v>
      </c>
      <c r="T10" s="749">
        <v>1147.58</v>
      </c>
      <c r="U10" s="442">
        <v>2.8097348382831817</v>
      </c>
      <c r="V10" s="748">
        <v>0.74461723578421546</v>
      </c>
      <c r="W10" s="670">
        <v>0.66502121985306373</v>
      </c>
      <c r="X10" s="428">
        <v>11.03</v>
      </c>
      <c r="Y10" s="429">
        <v>13.31</v>
      </c>
      <c r="Z10" s="749">
        <v>2.2800000000000011</v>
      </c>
      <c r="AA10" s="442">
        <v>0.20670897552130565</v>
      </c>
      <c r="AB10" s="669">
        <v>2.0109022624929352E-2</v>
      </c>
      <c r="AC10" s="670">
        <v>5.6885446984558446E-3</v>
      </c>
      <c r="AD10" s="428">
        <v>397.41</v>
      </c>
      <c r="AE10" s="429">
        <v>1542.7</v>
      </c>
      <c r="AF10" s="749">
        <v>1145.29</v>
      </c>
      <c r="AG10" s="442">
        <v>2.8818852067134695</v>
      </c>
      <c r="AH10" s="669">
        <v>0.72452644436746827</v>
      </c>
      <c r="AI10" s="670">
        <v>0.65933267515460792</v>
      </c>
      <c r="AJ10" s="428">
        <v>397.73</v>
      </c>
      <c r="AK10" s="750">
        <v>274.39999999999998</v>
      </c>
      <c r="AL10" s="749">
        <v>-123.33000000000004</v>
      </c>
      <c r="AM10" s="442">
        <v>-0.31008473084756</v>
      </c>
      <c r="AN10" s="669">
        <v>0.6119111357272532</v>
      </c>
      <c r="AO10" s="670">
        <v>0.11343295921952831</v>
      </c>
      <c r="AP10" s="428">
        <v>384.44</v>
      </c>
      <c r="AQ10" s="429">
        <v>266.49</v>
      </c>
      <c r="AR10" s="749">
        <v>-117.94999999999999</v>
      </c>
      <c r="AS10" s="442">
        <v>-0.30680990531682445</v>
      </c>
      <c r="AT10" s="669">
        <v>0.70088056735519866</v>
      </c>
      <c r="AU10" s="670">
        <v>0.11389483671611556</v>
      </c>
      <c r="AV10" s="428">
        <v>14.28</v>
      </c>
      <c r="AW10" s="750">
        <v>777.32</v>
      </c>
      <c r="AX10" s="749">
        <v>763.04000000000008</v>
      </c>
      <c r="AY10" s="442">
        <v>53.434173669467796</v>
      </c>
      <c r="AZ10" s="669">
        <v>3.7144938091769844E-2</v>
      </c>
      <c r="BA10" s="670">
        <v>2.9168824346129312</v>
      </c>
      <c r="BB10" s="428">
        <v>398.72</v>
      </c>
      <c r="BC10" s="429">
        <v>1043.81</v>
      </c>
      <c r="BD10" s="749">
        <v>645.08999999999992</v>
      </c>
      <c r="BE10" s="442">
        <v>1.6179022873194218</v>
      </c>
      <c r="BF10" s="669">
        <v>0.97622603628528759</v>
      </c>
      <c r="BG10" s="670">
        <v>0.67082473763022088</v>
      </c>
      <c r="BH10" s="428">
        <v>398.72</v>
      </c>
      <c r="BI10" s="429">
        <v>1043.81</v>
      </c>
      <c r="BJ10" s="749">
        <v>645.08999999999992</v>
      </c>
      <c r="BK10" s="442">
        <v>1.6179022873194218</v>
      </c>
      <c r="BL10" s="669">
        <v>1.0032963438262752</v>
      </c>
      <c r="BM10" s="670">
        <v>0.67661243274777982</v>
      </c>
      <c r="BN10" s="428">
        <v>74.14</v>
      </c>
      <c r="BO10" s="429">
        <v>349.32</v>
      </c>
      <c r="BP10" s="749">
        <v>275.18</v>
      </c>
      <c r="BQ10" s="442">
        <v>3.7116266522794712</v>
      </c>
      <c r="BR10" s="669">
        <v>0.11406504815532785</v>
      </c>
      <c r="BS10" s="751">
        <v>0.14440379487815463</v>
      </c>
      <c r="BT10" s="428">
        <v>50.06</v>
      </c>
      <c r="BU10" s="750">
        <v>334.64</v>
      </c>
      <c r="BV10" s="749">
        <v>284.58</v>
      </c>
      <c r="BW10" s="442">
        <v>5.6847782660807029</v>
      </c>
      <c r="BX10" s="669">
        <v>0.12596562743765885</v>
      </c>
      <c r="BY10" s="670">
        <v>0.21691838983600181</v>
      </c>
      <c r="BZ10" s="428">
        <v>-0.01</v>
      </c>
      <c r="CA10" s="429">
        <v>0</v>
      </c>
      <c r="CB10" s="749">
        <v>0.01</v>
      </c>
      <c r="CC10" s="442">
        <v>1</v>
      </c>
      <c r="CD10" s="669">
        <v>-2.5162929971565888E-5</v>
      </c>
      <c r="CE10" s="670">
        <v>0</v>
      </c>
      <c r="CF10" s="428">
        <v>33.53</v>
      </c>
      <c r="CG10" s="750">
        <v>18.96</v>
      </c>
      <c r="CH10" s="749">
        <v>-14.57</v>
      </c>
      <c r="CI10" s="442">
        <v>-0.43453623620638232</v>
      </c>
      <c r="CJ10" s="669">
        <v>8.4371304194660421E-2</v>
      </c>
      <c r="CK10" s="670">
        <v>1.2290140662474882E-2</v>
      </c>
      <c r="CL10" s="428">
        <v>58.35</v>
      </c>
      <c r="CM10" s="429">
        <v>50</v>
      </c>
      <c r="CN10" s="749">
        <v>-8.3500000000000014</v>
      </c>
      <c r="CO10" s="442">
        <v>-0.14310197086546703</v>
      </c>
      <c r="CP10" s="669">
        <v>0.14682569638408696</v>
      </c>
      <c r="CQ10" s="670">
        <v>3.2410708498087769E-2</v>
      </c>
      <c r="CR10" s="428">
        <v>2.1</v>
      </c>
      <c r="CS10" s="750">
        <v>1.66</v>
      </c>
      <c r="CT10" s="749">
        <v>-0.44000000000000017</v>
      </c>
      <c r="CU10" s="442">
        <v>-0.20952380952380958</v>
      </c>
      <c r="CV10" s="669">
        <v>5.284215294028837E-3</v>
      </c>
      <c r="CW10" s="670">
        <v>1.0760355221365139E-3</v>
      </c>
      <c r="CX10" s="749">
        <v>-145.33000000000001</v>
      </c>
      <c r="CY10" s="750">
        <v>93.63</v>
      </c>
      <c r="CZ10" s="749">
        <v>238.96</v>
      </c>
      <c r="DA10" s="442">
        <v>1.6442578958232985</v>
      </c>
      <c r="DB10" s="669">
        <v>-0.22359149512292686</v>
      </c>
      <c r="DC10" s="670">
        <v>3.8705276864884973E-2</v>
      </c>
      <c r="DD10" s="849">
        <v>1.3656928612767669</v>
      </c>
      <c r="DE10" s="848">
        <v>0.93930770726648083</v>
      </c>
    </row>
    <row r="11" spans="1:116" s="752" customFormat="1" ht="19.5" customHeight="1">
      <c r="A11" s="758" t="s">
        <v>51</v>
      </c>
      <c r="B11" s="428">
        <v>1.53</v>
      </c>
      <c r="C11" s="429">
        <v>1.43</v>
      </c>
      <c r="D11" s="753">
        <v>-0.10000000000000009</v>
      </c>
      <c r="E11" s="388">
        <v>-6.5359477124183066E-2</v>
      </c>
      <c r="F11" s="428">
        <v>1.53</v>
      </c>
      <c r="G11" s="750">
        <v>1.43</v>
      </c>
      <c r="H11" s="753">
        <v>-0.10000000000000009</v>
      </c>
      <c r="I11" s="404">
        <v>-6.5359477124183066E-2</v>
      </c>
      <c r="J11" s="743">
        <v>1</v>
      </c>
      <c r="K11" s="670">
        <v>1</v>
      </c>
      <c r="L11" s="428">
        <v>0.89</v>
      </c>
      <c r="M11" s="429">
        <v>-0.27</v>
      </c>
      <c r="N11" s="753">
        <v>-1.1600000000000001</v>
      </c>
      <c r="O11" s="404">
        <v>-1.303370786516854</v>
      </c>
      <c r="P11" s="743">
        <v>0.5816993464052288</v>
      </c>
      <c r="Q11" s="670">
        <v>-0.18881118881118883</v>
      </c>
      <c r="R11" s="428">
        <v>0.65</v>
      </c>
      <c r="S11" s="750">
        <v>1.7</v>
      </c>
      <c r="T11" s="753">
        <v>1.0499999999999998</v>
      </c>
      <c r="U11" s="404">
        <v>1.615384615384615</v>
      </c>
      <c r="V11" s="743">
        <v>0.42483660130718953</v>
      </c>
      <c r="W11" s="670">
        <v>1.1888111888111887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0.65</v>
      </c>
      <c r="AE11" s="429">
        <v>1.7</v>
      </c>
      <c r="AF11" s="753">
        <v>1.0499999999999998</v>
      </c>
      <c r="AG11" s="404">
        <v>1.615384615384615</v>
      </c>
      <c r="AH11" s="671">
        <v>0.42483660130718953</v>
      </c>
      <c r="AI11" s="670">
        <v>1.1888111888111887</v>
      </c>
      <c r="AJ11" s="428">
        <v>2.1</v>
      </c>
      <c r="AK11" s="750">
        <v>2.67</v>
      </c>
      <c r="AL11" s="753">
        <v>0.56999999999999984</v>
      </c>
      <c r="AM11" s="404">
        <v>0.27142857142857135</v>
      </c>
      <c r="AN11" s="671">
        <v>1.3725490196078431</v>
      </c>
      <c r="AO11" s="670">
        <v>1.8671328671328671</v>
      </c>
      <c r="AP11" s="428">
        <v>2.1</v>
      </c>
      <c r="AQ11" s="429">
        <v>2.67</v>
      </c>
      <c r="AR11" s="753">
        <v>0.56999999999999984</v>
      </c>
      <c r="AS11" s="404">
        <v>0.27142857142857135</v>
      </c>
      <c r="AT11" s="671">
        <v>1.3725490196078431</v>
      </c>
      <c r="AU11" s="670">
        <v>1.8671328671328671</v>
      </c>
      <c r="AV11" s="428">
        <v>0</v>
      </c>
      <c r="AW11" s="750">
        <v>0</v>
      </c>
      <c r="AX11" s="753">
        <v>0</v>
      </c>
      <c r="AY11" s="404">
        <v>0</v>
      </c>
      <c r="AZ11" s="671">
        <v>0</v>
      </c>
      <c r="BA11" s="670">
        <v>0</v>
      </c>
      <c r="BB11" s="428">
        <v>2.1</v>
      </c>
      <c r="BC11" s="429">
        <v>2.67</v>
      </c>
      <c r="BD11" s="753">
        <v>0.56999999999999984</v>
      </c>
      <c r="BE11" s="404">
        <v>0.27142857142857135</v>
      </c>
      <c r="BF11" s="671">
        <v>3.2307692307692308</v>
      </c>
      <c r="BG11" s="670">
        <v>1.5705882352941176</v>
      </c>
      <c r="BH11" s="428">
        <v>2.1</v>
      </c>
      <c r="BI11" s="429">
        <v>2.67</v>
      </c>
      <c r="BJ11" s="753">
        <v>0.56999999999999984</v>
      </c>
      <c r="BK11" s="404">
        <v>0.27142857142857135</v>
      </c>
      <c r="BL11" s="671">
        <v>3.2307692307692308</v>
      </c>
      <c r="BM11" s="670">
        <v>1.5705882352941176</v>
      </c>
      <c r="BN11" s="428">
        <v>0.1</v>
      </c>
      <c r="BO11" s="429">
        <v>0.08</v>
      </c>
      <c r="BP11" s="753">
        <v>-2.0000000000000004E-2</v>
      </c>
      <c r="BQ11" s="404">
        <v>-0.20000000000000004</v>
      </c>
      <c r="BR11" s="671">
        <v>6.535947712418301E-2</v>
      </c>
      <c r="BS11" s="670">
        <v>5.5944055944055951E-2</v>
      </c>
      <c r="BT11" s="428">
        <v>0.1</v>
      </c>
      <c r="BU11" s="750">
        <v>0.08</v>
      </c>
      <c r="BV11" s="753">
        <v>-2.0000000000000004E-2</v>
      </c>
      <c r="BW11" s="404">
        <v>-0.20000000000000004</v>
      </c>
      <c r="BX11" s="671">
        <v>0.15384615384615385</v>
      </c>
      <c r="BY11" s="670">
        <v>4.7058823529411764E-2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0.26</v>
      </c>
      <c r="CG11" s="750">
        <v>0.33</v>
      </c>
      <c r="CH11" s="753">
        <v>7.0000000000000007E-2</v>
      </c>
      <c r="CI11" s="404">
        <v>0.26923076923076927</v>
      </c>
      <c r="CJ11" s="671">
        <v>0.4</v>
      </c>
      <c r="CK11" s="670">
        <v>0.19411764705882353</v>
      </c>
      <c r="CL11" s="428">
        <v>0.27</v>
      </c>
      <c r="CM11" s="429">
        <v>0.27</v>
      </c>
      <c r="CN11" s="753">
        <v>0</v>
      </c>
      <c r="CO11" s="404">
        <v>0</v>
      </c>
      <c r="CP11" s="671">
        <v>0.41538461538461541</v>
      </c>
      <c r="CQ11" s="670">
        <v>0.15882352941176472</v>
      </c>
      <c r="CR11" s="428">
        <v>-0.02</v>
      </c>
      <c r="CS11" s="750">
        <v>-0.11</v>
      </c>
      <c r="CT11" s="753">
        <v>-0.09</v>
      </c>
      <c r="CU11" s="404">
        <v>-4.5</v>
      </c>
      <c r="CV11" s="671">
        <v>-3.0769230769230767E-2</v>
      </c>
      <c r="CW11" s="670">
        <v>-6.4705882352941183E-2</v>
      </c>
      <c r="CX11" s="753">
        <v>-2.0699999999999998</v>
      </c>
      <c r="CY11" s="750">
        <v>-1.54</v>
      </c>
      <c r="CZ11" s="753">
        <v>0.5299999999999998</v>
      </c>
      <c r="DA11" s="404">
        <v>0.25603864734299508</v>
      </c>
      <c r="DB11" s="671">
        <v>-1.3529411764705881</v>
      </c>
      <c r="DC11" s="670">
        <v>-1.0769230769230771</v>
      </c>
      <c r="DD11" s="853">
        <v>4.1846153846153848</v>
      </c>
      <c r="DE11" s="848">
        <v>1.9058823529411766</v>
      </c>
    </row>
    <row r="12" spans="1:116" s="752" customFormat="1" ht="19.5" customHeight="1">
      <c r="A12" s="758" t="s">
        <v>28</v>
      </c>
      <c r="B12" s="428">
        <v>0.03</v>
      </c>
      <c r="C12" s="429">
        <v>0</v>
      </c>
      <c r="D12" s="753">
        <v>-0.03</v>
      </c>
      <c r="E12" s="388">
        <v>-1</v>
      </c>
      <c r="F12" s="428">
        <v>0.03</v>
      </c>
      <c r="G12" s="750">
        <v>0</v>
      </c>
      <c r="H12" s="753">
        <v>-0.03</v>
      </c>
      <c r="I12" s="404">
        <v>-1</v>
      </c>
      <c r="J12" s="743">
        <v>1</v>
      </c>
      <c r="K12" s="670" t="s">
        <v>488</v>
      </c>
      <c r="L12" s="428">
        <v>0.03</v>
      </c>
      <c r="M12" s="429">
        <v>-2.16</v>
      </c>
      <c r="N12" s="753">
        <v>-2.19</v>
      </c>
      <c r="O12" s="404">
        <v>-73</v>
      </c>
      <c r="P12" s="743">
        <v>1</v>
      </c>
      <c r="Q12" s="670" t="s">
        <v>488</v>
      </c>
      <c r="R12" s="428">
        <v>0</v>
      </c>
      <c r="S12" s="750">
        <v>2.16</v>
      </c>
      <c r="T12" s="753">
        <v>2.16</v>
      </c>
      <c r="U12" s="404" t="s">
        <v>490</v>
      </c>
      <c r="V12" s="743">
        <v>0</v>
      </c>
      <c r="W12" s="670" t="s">
        <v>488</v>
      </c>
      <c r="X12" s="428">
        <v>0</v>
      </c>
      <c r="Y12" s="429">
        <v>0</v>
      </c>
      <c r="Z12" s="753">
        <v>0</v>
      </c>
      <c r="AA12" s="404">
        <v>0</v>
      </c>
      <c r="AB12" s="671">
        <v>0</v>
      </c>
      <c r="AC12" s="670" t="s">
        <v>488</v>
      </c>
      <c r="AD12" s="428">
        <v>0</v>
      </c>
      <c r="AE12" s="429">
        <v>2.16</v>
      </c>
      <c r="AF12" s="753">
        <v>2.16</v>
      </c>
      <c r="AG12" s="404" t="s">
        <v>490</v>
      </c>
      <c r="AH12" s="671">
        <v>0</v>
      </c>
      <c r="AI12" s="670" t="s">
        <v>488</v>
      </c>
      <c r="AJ12" s="428">
        <v>0</v>
      </c>
      <c r="AK12" s="750">
        <v>0</v>
      </c>
      <c r="AL12" s="753">
        <v>0</v>
      </c>
      <c r="AM12" s="404">
        <v>0</v>
      </c>
      <c r="AN12" s="671">
        <v>0</v>
      </c>
      <c r="AO12" s="670" t="s">
        <v>488</v>
      </c>
      <c r="AP12" s="428">
        <v>0</v>
      </c>
      <c r="AQ12" s="429">
        <v>0</v>
      </c>
      <c r="AR12" s="753">
        <v>0</v>
      </c>
      <c r="AS12" s="404">
        <v>0</v>
      </c>
      <c r="AT12" s="671">
        <v>0</v>
      </c>
      <c r="AU12" s="670" t="s">
        <v>488</v>
      </c>
      <c r="AV12" s="428">
        <v>0</v>
      </c>
      <c r="AW12" s="750">
        <v>0</v>
      </c>
      <c r="AX12" s="753">
        <v>0</v>
      </c>
      <c r="AY12" s="404">
        <v>0</v>
      </c>
      <c r="AZ12" s="671" t="s">
        <v>488</v>
      </c>
      <c r="BA12" s="670" t="s">
        <v>488</v>
      </c>
      <c r="BB12" s="428">
        <v>0</v>
      </c>
      <c r="BC12" s="429">
        <v>0</v>
      </c>
      <c r="BD12" s="753">
        <v>0</v>
      </c>
      <c r="BE12" s="404">
        <v>0</v>
      </c>
      <c r="BF12" s="671" t="s">
        <v>488</v>
      </c>
      <c r="BG12" s="670">
        <v>0</v>
      </c>
      <c r="BH12" s="428">
        <v>0</v>
      </c>
      <c r="BI12" s="429">
        <v>0</v>
      </c>
      <c r="BJ12" s="753">
        <v>0</v>
      </c>
      <c r="BK12" s="404">
        <v>0</v>
      </c>
      <c r="BL12" s="671" t="s">
        <v>488</v>
      </c>
      <c r="BM12" s="670">
        <v>0</v>
      </c>
      <c r="BN12" s="428">
        <v>0.01</v>
      </c>
      <c r="BO12" s="429">
        <v>0</v>
      </c>
      <c r="BP12" s="753">
        <v>-0.01</v>
      </c>
      <c r="BQ12" s="404">
        <v>-1</v>
      </c>
      <c r="BR12" s="671">
        <v>0.33333333333333337</v>
      </c>
      <c r="BS12" s="670" t="s">
        <v>488</v>
      </c>
      <c r="BT12" s="428">
        <v>0.01</v>
      </c>
      <c r="BU12" s="750">
        <v>0</v>
      </c>
      <c r="BV12" s="753">
        <v>-0.01</v>
      </c>
      <c r="BW12" s="404">
        <v>-1</v>
      </c>
      <c r="BX12" s="671" t="s">
        <v>488</v>
      </c>
      <c r="BY12" s="670">
        <v>0</v>
      </c>
      <c r="BZ12" s="428">
        <v>0</v>
      </c>
      <c r="CA12" s="429">
        <v>0</v>
      </c>
      <c r="CB12" s="753">
        <v>0</v>
      </c>
      <c r="CC12" s="404">
        <v>0</v>
      </c>
      <c r="CD12" s="671" t="s">
        <v>488</v>
      </c>
      <c r="CE12" s="670">
        <v>0</v>
      </c>
      <c r="CF12" s="428">
        <v>0.01</v>
      </c>
      <c r="CG12" s="750">
        <v>0</v>
      </c>
      <c r="CH12" s="753">
        <v>-0.01</v>
      </c>
      <c r="CI12" s="404">
        <v>-1</v>
      </c>
      <c r="CJ12" s="671" t="s">
        <v>488</v>
      </c>
      <c r="CK12" s="670">
        <v>0</v>
      </c>
      <c r="CL12" s="428">
        <v>0.01</v>
      </c>
      <c r="CM12" s="429">
        <v>206.66</v>
      </c>
      <c r="CN12" s="753">
        <v>206.65</v>
      </c>
      <c r="CO12" s="404">
        <v>20665</v>
      </c>
      <c r="CP12" s="671" t="s">
        <v>488</v>
      </c>
      <c r="CQ12" s="670">
        <v>95.675925925925924</v>
      </c>
      <c r="CR12" s="428">
        <v>0</v>
      </c>
      <c r="CS12" s="750">
        <v>0</v>
      </c>
      <c r="CT12" s="753">
        <v>0</v>
      </c>
      <c r="CU12" s="404">
        <v>0</v>
      </c>
      <c r="CV12" s="671" t="s">
        <v>488</v>
      </c>
      <c r="CW12" s="670">
        <v>0</v>
      </c>
      <c r="CX12" s="753">
        <v>-0.02</v>
      </c>
      <c r="CY12" s="750">
        <v>-204.5</v>
      </c>
      <c r="CZ12" s="753">
        <v>-204.48</v>
      </c>
      <c r="DA12" s="404">
        <v>-10224</v>
      </c>
      <c r="DB12" s="671">
        <v>-0.66666666666666674</v>
      </c>
      <c r="DC12" s="670" t="s">
        <v>488</v>
      </c>
      <c r="DD12" s="853" t="s">
        <v>489</v>
      </c>
      <c r="DE12" s="848">
        <v>95.675925925925924</v>
      </c>
    </row>
    <row r="13" spans="1:116" s="752" customFormat="1" ht="19.5" customHeight="1">
      <c r="A13" s="758" t="s">
        <v>483</v>
      </c>
      <c r="B13" s="428">
        <v>0</v>
      </c>
      <c r="C13" s="429">
        <v>0</v>
      </c>
      <c r="D13" s="753">
        <v>0</v>
      </c>
      <c r="E13" s="388">
        <v>0</v>
      </c>
      <c r="F13" s="428">
        <v>0</v>
      </c>
      <c r="G13" s="750">
        <v>0</v>
      </c>
      <c r="H13" s="753">
        <v>0</v>
      </c>
      <c r="I13" s="404">
        <v>0</v>
      </c>
      <c r="J13" s="743" t="s">
        <v>488</v>
      </c>
      <c r="K13" s="670" t="s">
        <v>488</v>
      </c>
      <c r="L13" s="428">
        <v>0</v>
      </c>
      <c r="M13" s="429">
        <v>0</v>
      </c>
      <c r="N13" s="753">
        <v>0</v>
      </c>
      <c r="O13" s="404">
        <v>0</v>
      </c>
      <c r="P13" s="743" t="s">
        <v>488</v>
      </c>
      <c r="Q13" s="670" t="s">
        <v>488</v>
      </c>
      <c r="R13" s="428">
        <v>0</v>
      </c>
      <c r="S13" s="750">
        <v>0</v>
      </c>
      <c r="T13" s="753">
        <v>0</v>
      </c>
      <c r="U13" s="404">
        <v>0</v>
      </c>
      <c r="V13" s="743" t="s">
        <v>488</v>
      </c>
      <c r="W13" s="670" t="s">
        <v>488</v>
      </c>
      <c r="X13" s="428">
        <v>0</v>
      </c>
      <c r="Y13" s="429">
        <v>0</v>
      </c>
      <c r="Z13" s="753">
        <v>0</v>
      </c>
      <c r="AA13" s="404">
        <v>0</v>
      </c>
      <c r="AB13" s="671" t="s">
        <v>488</v>
      </c>
      <c r="AC13" s="670" t="s">
        <v>488</v>
      </c>
      <c r="AD13" s="428">
        <v>0</v>
      </c>
      <c r="AE13" s="429">
        <v>0</v>
      </c>
      <c r="AF13" s="753">
        <v>0</v>
      </c>
      <c r="AG13" s="404">
        <v>0</v>
      </c>
      <c r="AH13" s="671" t="s">
        <v>488</v>
      </c>
      <c r="AI13" s="670" t="s">
        <v>488</v>
      </c>
      <c r="AJ13" s="428">
        <v>0</v>
      </c>
      <c r="AK13" s="750">
        <v>0</v>
      </c>
      <c r="AL13" s="753">
        <v>0</v>
      </c>
      <c r="AM13" s="404">
        <v>0</v>
      </c>
      <c r="AN13" s="671" t="s">
        <v>488</v>
      </c>
      <c r="AO13" s="670" t="s">
        <v>488</v>
      </c>
      <c r="AP13" s="428">
        <v>0</v>
      </c>
      <c r="AQ13" s="429">
        <v>0</v>
      </c>
      <c r="AR13" s="753">
        <v>0</v>
      </c>
      <c r="AS13" s="404">
        <v>0</v>
      </c>
      <c r="AT13" s="671" t="s">
        <v>488</v>
      </c>
      <c r="AU13" s="670" t="s">
        <v>488</v>
      </c>
      <c r="AV13" s="428">
        <v>0</v>
      </c>
      <c r="AW13" s="750">
        <v>0</v>
      </c>
      <c r="AX13" s="753">
        <v>0</v>
      </c>
      <c r="AY13" s="404">
        <v>0</v>
      </c>
      <c r="AZ13" s="671" t="s">
        <v>488</v>
      </c>
      <c r="BA13" s="670" t="s">
        <v>488</v>
      </c>
      <c r="BB13" s="428">
        <v>0</v>
      </c>
      <c r="BC13" s="429">
        <v>0</v>
      </c>
      <c r="BD13" s="753">
        <v>0</v>
      </c>
      <c r="BE13" s="404">
        <v>0</v>
      </c>
      <c r="BF13" s="671" t="s">
        <v>488</v>
      </c>
      <c r="BG13" s="670" t="s">
        <v>488</v>
      </c>
      <c r="BH13" s="428">
        <v>0</v>
      </c>
      <c r="BI13" s="429">
        <v>0</v>
      </c>
      <c r="BJ13" s="753">
        <v>0</v>
      </c>
      <c r="BK13" s="404">
        <v>0</v>
      </c>
      <c r="BL13" s="671" t="s">
        <v>488</v>
      </c>
      <c r="BM13" s="670" t="s">
        <v>488</v>
      </c>
      <c r="BN13" s="428">
        <v>0</v>
      </c>
      <c r="BO13" s="429">
        <v>0</v>
      </c>
      <c r="BP13" s="753">
        <v>0</v>
      </c>
      <c r="BQ13" s="404">
        <v>0</v>
      </c>
      <c r="BR13" s="671" t="s">
        <v>488</v>
      </c>
      <c r="BS13" s="670" t="s">
        <v>488</v>
      </c>
      <c r="BT13" s="428">
        <v>0</v>
      </c>
      <c r="BU13" s="750">
        <v>0</v>
      </c>
      <c r="BV13" s="753">
        <v>0</v>
      </c>
      <c r="BW13" s="404">
        <v>0</v>
      </c>
      <c r="BX13" s="671" t="s">
        <v>488</v>
      </c>
      <c r="BY13" s="670" t="s">
        <v>488</v>
      </c>
      <c r="BZ13" s="428">
        <v>0</v>
      </c>
      <c r="CA13" s="429">
        <v>0</v>
      </c>
      <c r="CB13" s="753">
        <v>0</v>
      </c>
      <c r="CC13" s="404">
        <v>0</v>
      </c>
      <c r="CD13" s="671" t="s">
        <v>488</v>
      </c>
      <c r="CE13" s="670" t="s">
        <v>488</v>
      </c>
      <c r="CF13" s="428">
        <v>0</v>
      </c>
      <c r="CG13" s="750">
        <v>0</v>
      </c>
      <c r="CH13" s="753">
        <v>0</v>
      </c>
      <c r="CI13" s="404">
        <v>0</v>
      </c>
      <c r="CJ13" s="671" t="s">
        <v>488</v>
      </c>
      <c r="CK13" s="670" t="s">
        <v>488</v>
      </c>
      <c r="CL13" s="428">
        <v>0</v>
      </c>
      <c r="CM13" s="429">
        <v>0</v>
      </c>
      <c r="CN13" s="753">
        <v>0</v>
      </c>
      <c r="CO13" s="404">
        <v>0</v>
      </c>
      <c r="CP13" s="671" t="s">
        <v>488</v>
      </c>
      <c r="CQ13" s="670" t="s">
        <v>488</v>
      </c>
      <c r="CR13" s="428">
        <v>0</v>
      </c>
      <c r="CS13" s="750">
        <v>0</v>
      </c>
      <c r="CT13" s="753">
        <v>0</v>
      </c>
      <c r="CU13" s="404">
        <v>0</v>
      </c>
      <c r="CV13" s="671" t="s">
        <v>488</v>
      </c>
      <c r="CW13" s="670" t="s">
        <v>488</v>
      </c>
      <c r="CX13" s="753">
        <v>0</v>
      </c>
      <c r="CY13" s="750">
        <v>0</v>
      </c>
      <c r="CZ13" s="753">
        <v>0</v>
      </c>
      <c r="DA13" s="404">
        <v>0</v>
      </c>
      <c r="DB13" s="671" t="s">
        <v>488</v>
      </c>
      <c r="DC13" s="670" t="s">
        <v>488</v>
      </c>
      <c r="DD13" s="853" t="s">
        <v>489</v>
      </c>
      <c r="DE13" s="848" t="s">
        <v>489</v>
      </c>
      <c r="DF13" s="755"/>
      <c r="DG13" s="754"/>
    </row>
    <row r="14" spans="1:116" s="752" customFormat="1" ht="19.5" customHeight="1">
      <c r="A14" s="758" t="s">
        <v>7</v>
      </c>
      <c r="B14" s="428">
        <v>0</v>
      </c>
      <c r="C14" s="429">
        <v>0</v>
      </c>
      <c r="D14" s="753">
        <v>0</v>
      </c>
      <c r="E14" s="388">
        <v>0</v>
      </c>
      <c r="F14" s="428">
        <v>0</v>
      </c>
      <c r="G14" s="750">
        <v>0</v>
      </c>
      <c r="H14" s="753">
        <v>0</v>
      </c>
      <c r="I14" s="404">
        <v>0</v>
      </c>
      <c r="J14" s="743" t="s">
        <v>488</v>
      </c>
      <c r="K14" s="670" t="s">
        <v>488</v>
      </c>
      <c r="L14" s="428">
        <v>0</v>
      </c>
      <c r="M14" s="429">
        <v>0</v>
      </c>
      <c r="N14" s="753">
        <v>0</v>
      </c>
      <c r="O14" s="404">
        <v>0</v>
      </c>
      <c r="P14" s="743" t="s">
        <v>488</v>
      </c>
      <c r="Q14" s="670" t="s">
        <v>488</v>
      </c>
      <c r="R14" s="428">
        <v>0</v>
      </c>
      <c r="S14" s="750">
        <v>0</v>
      </c>
      <c r="T14" s="753">
        <v>0</v>
      </c>
      <c r="U14" s="404">
        <v>0</v>
      </c>
      <c r="V14" s="743" t="s">
        <v>488</v>
      </c>
      <c r="W14" s="670" t="s">
        <v>488</v>
      </c>
      <c r="X14" s="428">
        <v>0</v>
      </c>
      <c r="Y14" s="429">
        <v>0</v>
      </c>
      <c r="Z14" s="753">
        <v>0</v>
      </c>
      <c r="AA14" s="404">
        <v>0</v>
      </c>
      <c r="AB14" s="671" t="s">
        <v>488</v>
      </c>
      <c r="AC14" s="670" t="s">
        <v>488</v>
      </c>
      <c r="AD14" s="428">
        <v>0</v>
      </c>
      <c r="AE14" s="429">
        <v>0</v>
      </c>
      <c r="AF14" s="753">
        <v>0</v>
      </c>
      <c r="AG14" s="404">
        <v>0</v>
      </c>
      <c r="AH14" s="671" t="s">
        <v>488</v>
      </c>
      <c r="AI14" s="670" t="s">
        <v>488</v>
      </c>
      <c r="AJ14" s="428">
        <v>0</v>
      </c>
      <c r="AK14" s="750">
        <v>0</v>
      </c>
      <c r="AL14" s="753">
        <v>0</v>
      </c>
      <c r="AM14" s="404">
        <v>0</v>
      </c>
      <c r="AN14" s="671" t="s">
        <v>488</v>
      </c>
      <c r="AO14" s="670" t="s">
        <v>488</v>
      </c>
      <c r="AP14" s="428">
        <v>0</v>
      </c>
      <c r="AQ14" s="429">
        <v>0</v>
      </c>
      <c r="AR14" s="753">
        <v>0</v>
      </c>
      <c r="AS14" s="404">
        <v>0</v>
      </c>
      <c r="AT14" s="671" t="s">
        <v>488</v>
      </c>
      <c r="AU14" s="670" t="s">
        <v>488</v>
      </c>
      <c r="AV14" s="428">
        <v>0</v>
      </c>
      <c r="AW14" s="750">
        <v>0</v>
      </c>
      <c r="AX14" s="753">
        <v>0</v>
      </c>
      <c r="AY14" s="404">
        <v>0</v>
      </c>
      <c r="AZ14" s="671" t="s">
        <v>488</v>
      </c>
      <c r="BA14" s="670" t="s">
        <v>488</v>
      </c>
      <c r="BB14" s="428">
        <v>0</v>
      </c>
      <c r="BC14" s="429">
        <v>0</v>
      </c>
      <c r="BD14" s="753">
        <v>0</v>
      </c>
      <c r="BE14" s="404">
        <v>0</v>
      </c>
      <c r="BF14" s="671" t="s">
        <v>488</v>
      </c>
      <c r="BG14" s="670" t="s">
        <v>488</v>
      </c>
      <c r="BH14" s="428">
        <v>0</v>
      </c>
      <c r="BI14" s="429">
        <v>0</v>
      </c>
      <c r="BJ14" s="753">
        <v>0</v>
      </c>
      <c r="BK14" s="404">
        <v>0</v>
      </c>
      <c r="BL14" s="671" t="s">
        <v>488</v>
      </c>
      <c r="BM14" s="670" t="s">
        <v>488</v>
      </c>
      <c r="BN14" s="428">
        <v>0</v>
      </c>
      <c r="BO14" s="429">
        <v>0</v>
      </c>
      <c r="BP14" s="753">
        <v>0</v>
      </c>
      <c r="BQ14" s="404">
        <v>0</v>
      </c>
      <c r="BR14" s="671" t="s">
        <v>488</v>
      </c>
      <c r="BS14" s="670" t="s">
        <v>488</v>
      </c>
      <c r="BT14" s="428">
        <v>0</v>
      </c>
      <c r="BU14" s="750">
        <v>0</v>
      </c>
      <c r="BV14" s="753">
        <v>0</v>
      </c>
      <c r="BW14" s="404">
        <v>0</v>
      </c>
      <c r="BX14" s="671" t="s">
        <v>488</v>
      </c>
      <c r="BY14" s="670" t="s">
        <v>488</v>
      </c>
      <c r="BZ14" s="428">
        <v>0</v>
      </c>
      <c r="CA14" s="429">
        <v>0</v>
      </c>
      <c r="CB14" s="753">
        <v>0</v>
      </c>
      <c r="CC14" s="404">
        <v>0</v>
      </c>
      <c r="CD14" s="671" t="s">
        <v>488</v>
      </c>
      <c r="CE14" s="670" t="s">
        <v>488</v>
      </c>
      <c r="CF14" s="428">
        <v>0</v>
      </c>
      <c r="CG14" s="750">
        <v>0</v>
      </c>
      <c r="CH14" s="753">
        <v>0</v>
      </c>
      <c r="CI14" s="404">
        <v>0</v>
      </c>
      <c r="CJ14" s="671" t="s">
        <v>488</v>
      </c>
      <c r="CK14" s="670" t="s">
        <v>488</v>
      </c>
      <c r="CL14" s="428">
        <v>0</v>
      </c>
      <c r="CM14" s="429">
        <v>0</v>
      </c>
      <c r="CN14" s="753">
        <v>0</v>
      </c>
      <c r="CO14" s="404">
        <v>0</v>
      </c>
      <c r="CP14" s="671" t="s">
        <v>488</v>
      </c>
      <c r="CQ14" s="670" t="s">
        <v>488</v>
      </c>
      <c r="CR14" s="428">
        <v>0</v>
      </c>
      <c r="CS14" s="750">
        <v>0</v>
      </c>
      <c r="CT14" s="753">
        <v>0</v>
      </c>
      <c r="CU14" s="404">
        <v>0</v>
      </c>
      <c r="CV14" s="671" t="s">
        <v>488</v>
      </c>
      <c r="CW14" s="670" t="s">
        <v>488</v>
      </c>
      <c r="CX14" s="753">
        <v>0</v>
      </c>
      <c r="CY14" s="750">
        <v>0</v>
      </c>
      <c r="CZ14" s="753">
        <v>0</v>
      </c>
      <c r="DA14" s="404">
        <v>0</v>
      </c>
      <c r="DB14" s="671" t="s">
        <v>488</v>
      </c>
      <c r="DC14" s="670" t="s">
        <v>488</v>
      </c>
      <c r="DD14" s="853" t="s">
        <v>489</v>
      </c>
      <c r="DE14" s="848" t="s">
        <v>489</v>
      </c>
      <c r="DF14" s="756"/>
    </row>
    <row r="15" spans="1:116" s="752" customFormat="1" ht="19.5" customHeight="1" thickBot="1">
      <c r="A15" s="758" t="s">
        <v>24</v>
      </c>
      <c r="B15" s="428">
        <v>0</v>
      </c>
      <c r="C15" s="429">
        <v>0</v>
      </c>
      <c r="D15" s="753">
        <v>0</v>
      </c>
      <c r="E15" s="388">
        <v>0</v>
      </c>
      <c r="F15" s="428">
        <v>0</v>
      </c>
      <c r="G15" s="750">
        <v>0</v>
      </c>
      <c r="H15" s="753">
        <v>0</v>
      </c>
      <c r="I15" s="404">
        <v>0</v>
      </c>
      <c r="J15" s="743" t="s">
        <v>488</v>
      </c>
      <c r="K15" s="670" t="s">
        <v>488</v>
      </c>
      <c r="L15" s="428">
        <v>0</v>
      </c>
      <c r="M15" s="429">
        <v>0</v>
      </c>
      <c r="N15" s="753">
        <v>0</v>
      </c>
      <c r="O15" s="404">
        <v>0</v>
      </c>
      <c r="P15" s="743" t="s">
        <v>488</v>
      </c>
      <c r="Q15" s="670" t="s">
        <v>488</v>
      </c>
      <c r="R15" s="428">
        <v>0</v>
      </c>
      <c r="S15" s="750">
        <v>0</v>
      </c>
      <c r="T15" s="753">
        <v>0</v>
      </c>
      <c r="U15" s="404">
        <v>0</v>
      </c>
      <c r="V15" s="743" t="s">
        <v>488</v>
      </c>
      <c r="W15" s="670" t="s">
        <v>488</v>
      </c>
      <c r="X15" s="428">
        <v>0</v>
      </c>
      <c r="Y15" s="429">
        <v>0</v>
      </c>
      <c r="Z15" s="753">
        <v>0</v>
      </c>
      <c r="AA15" s="404">
        <v>0</v>
      </c>
      <c r="AB15" s="671" t="s">
        <v>488</v>
      </c>
      <c r="AC15" s="670" t="s">
        <v>488</v>
      </c>
      <c r="AD15" s="428">
        <v>0</v>
      </c>
      <c r="AE15" s="429">
        <v>0</v>
      </c>
      <c r="AF15" s="753">
        <v>0</v>
      </c>
      <c r="AG15" s="404">
        <v>0</v>
      </c>
      <c r="AH15" s="671" t="s">
        <v>488</v>
      </c>
      <c r="AI15" s="670" t="s">
        <v>488</v>
      </c>
      <c r="AJ15" s="428">
        <v>0</v>
      </c>
      <c r="AK15" s="750">
        <v>0</v>
      </c>
      <c r="AL15" s="753">
        <v>0</v>
      </c>
      <c r="AM15" s="404">
        <v>0</v>
      </c>
      <c r="AN15" s="671" t="s">
        <v>488</v>
      </c>
      <c r="AO15" s="670" t="s">
        <v>488</v>
      </c>
      <c r="AP15" s="428">
        <v>0</v>
      </c>
      <c r="AQ15" s="429">
        <v>0</v>
      </c>
      <c r="AR15" s="753">
        <v>0</v>
      </c>
      <c r="AS15" s="404">
        <v>0</v>
      </c>
      <c r="AT15" s="671" t="s">
        <v>488</v>
      </c>
      <c r="AU15" s="670" t="s">
        <v>488</v>
      </c>
      <c r="AV15" s="428">
        <v>0</v>
      </c>
      <c r="AW15" s="750">
        <v>0</v>
      </c>
      <c r="AX15" s="753">
        <v>0</v>
      </c>
      <c r="AY15" s="404">
        <v>0</v>
      </c>
      <c r="AZ15" s="671" t="s">
        <v>488</v>
      </c>
      <c r="BA15" s="670" t="s">
        <v>488</v>
      </c>
      <c r="BB15" s="428">
        <v>0</v>
      </c>
      <c r="BC15" s="429">
        <v>0</v>
      </c>
      <c r="BD15" s="753">
        <v>0</v>
      </c>
      <c r="BE15" s="404">
        <v>0</v>
      </c>
      <c r="BF15" s="671" t="s">
        <v>488</v>
      </c>
      <c r="BG15" s="670" t="s">
        <v>488</v>
      </c>
      <c r="BH15" s="428">
        <v>0</v>
      </c>
      <c r="BI15" s="429">
        <v>0</v>
      </c>
      <c r="BJ15" s="753">
        <v>0</v>
      </c>
      <c r="BK15" s="404">
        <v>0</v>
      </c>
      <c r="BL15" s="671" t="s">
        <v>488</v>
      </c>
      <c r="BM15" s="670" t="s">
        <v>488</v>
      </c>
      <c r="BN15" s="428">
        <v>0</v>
      </c>
      <c r="BO15" s="429">
        <v>0</v>
      </c>
      <c r="BP15" s="753">
        <v>0</v>
      </c>
      <c r="BQ15" s="404">
        <v>0</v>
      </c>
      <c r="BR15" s="671" t="s">
        <v>488</v>
      </c>
      <c r="BS15" s="670" t="s">
        <v>488</v>
      </c>
      <c r="BT15" s="428">
        <v>0</v>
      </c>
      <c r="BU15" s="750">
        <v>0</v>
      </c>
      <c r="BV15" s="753">
        <v>0</v>
      </c>
      <c r="BW15" s="404">
        <v>0</v>
      </c>
      <c r="BX15" s="671" t="s">
        <v>488</v>
      </c>
      <c r="BY15" s="670" t="s">
        <v>488</v>
      </c>
      <c r="BZ15" s="428">
        <v>0</v>
      </c>
      <c r="CA15" s="429">
        <v>0</v>
      </c>
      <c r="CB15" s="753">
        <v>0</v>
      </c>
      <c r="CC15" s="404">
        <v>0</v>
      </c>
      <c r="CD15" s="671" t="s">
        <v>488</v>
      </c>
      <c r="CE15" s="670" t="s">
        <v>488</v>
      </c>
      <c r="CF15" s="428">
        <v>0</v>
      </c>
      <c r="CG15" s="750">
        <v>0</v>
      </c>
      <c r="CH15" s="753">
        <v>0</v>
      </c>
      <c r="CI15" s="404">
        <v>0</v>
      </c>
      <c r="CJ15" s="671" t="s">
        <v>488</v>
      </c>
      <c r="CK15" s="670" t="s">
        <v>488</v>
      </c>
      <c r="CL15" s="428">
        <v>0</v>
      </c>
      <c r="CM15" s="429">
        <v>0</v>
      </c>
      <c r="CN15" s="753">
        <v>0</v>
      </c>
      <c r="CO15" s="404">
        <v>0</v>
      </c>
      <c r="CP15" s="671" t="s">
        <v>488</v>
      </c>
      <c r="CQ15" s="670" t="s">
        <v>488</v>
      </c>
      <c r="CR15" s="428">
        <v>0</v>
      </c>
      <c r="CS15" s="750">
        <v>0</v>
      </c>
      <c r="CT15" s="753">
        <v>0</v>
      </c>
      <c r="CU15" s="404">
        <v>0</v>
      </c>
      <c r="CV15" s="671" t="s">
        <v>488</v>
      </c>
      <c r="CW15" s="670" t="s">
        <v>488</v>
      </c>
      <c r="CX15" s="753">
        <v>0</v>
      </c>
      <c r="CY15" s="750">
        <v>0</v>
      </c>
      <c r="CZ15" s="753">
        <v>0</v>
      </c>
      <c r="DA15" s="404">
        <v>0</v>
      </c>
      <c r="DB15" s="671" t="s">
        <v>488</v>
      </c>
      <c r="DC15" s="670" t="s">
        <v>488</v>
      </c>
      <c r="DD15" s="853" t="s">
        <v>489</v>
      </c>
      <c r="DE15" s="848" t="s">
        <v>489</v>
      </c>
      <c r="DF15" s="757"/>
      <c r="DG15" s="754"/>
    </row>
    <row r="16" spans="1:116" s="3" customFormat="1" ht="24" customHeight="1" thickTop="1" thickBot="1">
      <c r="A16" s="24" t="s">
        <v>9</v>
      </c>
      <c r="B16" s="25">
        <v>651.54</v>
      </c>
      <c r="C16" s="26">
        <v>2420.48</v>
      </c>
      <c r="D16" s="910">
        <v>1768.9400000000003</v>
      </c>
      <c r="E16" s="175">
        <v>2.7150136599441326</v>
      </c>
      <c r="F16" s="25">
        <v>550.06999999999994</v>
      </c>
      <c r="G16" s="32">
        <v>2341.2199999999998</v>
      </c>
      <c r="H16" s="910">
        <v>1791.15</v>
      </c>
      <c r="I16" s="178">
        <v>3.2562219353900415</v>
      </c>
      <c r="J16" s="177">
        <v>0.84426128863922389</v>
      </c>
      <c r="K16" s="175">
        <v>0.96725442887361179</v>
      </c>
      <c r="L16" s="67">
        <v>141</v>
      </c>
      <c r="M16" s="68">
        <v>781.36</v>
      </c>
      <c r="N16" s="910">
        <v>640.3599999999999</v>
      </c>
      <c r="O16" s="178">
        <v>4.541560283687943</v>
      </c>
      <c r="P16" s="177">
        <v>0.25633101241660156</v>
      </c>
      <c r="Q16" s="175">
        <v>0.33374052844243601</v>
      </c>
      <c r="R16" s="67">
        <v>409.08</v>
      </c>
      <c r="S16" s="70">
        <v>1559.8700000000001</v>
      </c>
      <c r="T16" s="910">
        <v>1150.79</v>
      </c>
      <c r="U16" s="178">
        <v>2.813117238681921</v>
      </c>
      <c r="V16" s="177">
        <v>0.74368716708782523</v>
      </c>
      <c r="W16" s="175">
        <v>0.66626374283493228</v>
      </c>
      <c r="X16" s="67">
        <v>11.03</v>
      </c>
      <c r="Y16" s="68">
        <v>13.31</v>
      </c>
      <c r="Z16" s="910">
        <v>2.2800000000000011</v>
      </c>
      <c r="AA16" s="296">
        <v>0.20670897552130565</v>
      </c>
      <c r="AB16" s="176">
        <v>2.005199338266039E-2</v>
      </c>
      <c r="AC16" s="175">
        <v>5.6850701770871604E-3</v>
      </c>
      <c r="AD16" s="67">
        <v>398.06</v>
      </c>
      <c r="AE16" s="68">
        <v>1546.5600000000002</v>
      </c>
      <c r="AF16" s="910">
        <v>1148.5</v>
      </c>
      <c r="AG16" s="296">
        <v>2.8852434306385977</v>
      </c>
      <c r="AH16" s="176">
        <v>0.72365335320959157</v>
      </c>
      <c r="AI16" s="175">
        <v>0.6605786726578452</v>
      </c>
      <c r="AJ16" s="67">
        <v>399.83000000000004</v>
      </c>
      <c r="AK16" s="70">
        <v>277.07</v>
      </c>
      <c r="AL16" s="910">
        <v>-122.76000000000005</v>
      </c>
      <c r="AM16" s="296">
        <v>-0.30703048795738197</v>
      </c>
      <c r="AN16" s="177">
        <v>0.61366915308346393</v>
      </c>
      <c r="AO16" s="175">
        <v>0.11446903093601268</v>
      </c>
      <c r="AP16" s="67">
        <v>386.54</v>
      </c>
      <c r="AQ16" s="68">
        <v>269.16000000000003</v>
      </c>
      <c r="AR16" s="910">
        <v>-117.38</v>
      </c>
      <c r="AS16" s="178">
        <v>-0.30366844311067415</v>
      </c>
      <c r="AT16" s="176">
        <v>0.70271056411002253</v>
      </c>
      <c r="AU16" s="175">
        <v>0.1149657016427333</v>
      </c>
      <c r="AV16" s="67">
        <v>14.28</v>
      </c>
      <c r="AW16" s="70">
        <v>777.32</v>
      </c>
      <c r="AX16" s="910">
        <v>763.04000000000008</v>
      </c>
      <c r="AY16" s="178">
        <v>53.434173669467796</v>
      </c>
      <c r="AZ16" s="176">
        <v>3.6943136544730165E-2</v>
      </c>
      <c r="BA16" s="175">
        <v>2.8879476891068507</v>
      </c>
      <c r="BB16" s="67">
        <v>400.82000000000005</v>
      </c>
      <c r="BC16" s="68">
        <v>1046.48</v>
      </c>
      <c r="BD16" s="910">
        <v>645.66</v>
      </c>
      <c r="BE16" s="296">
        <v>1.61084776208772</v>
      </c>
      <c r="BF16" s="176">
        <v>0.97980835044490089</v>
      </c>
      <c r="BG16" s="175">
        <v>0.67087641918877849</v>
      </c>
      <c r="BH16" s="67">
        <v>400.82000000000005</v>
      </c>
      <c r="BI16" s="68">
        <v>1046.48</v>
      </c>
      <c r="BJ16" s="910">
        <v>645.66</v>
      </c>
      <c r="BK16" s="296">
        <v>1.61084776208772</v>
      </c>
      <c r="BL16" s="176">
        <v>1.0069336280962671</v>
      </c>
      <c r="BM16" s="175">
        <v>0.67665011380095175</v>
      </c>
      <c r="BN16" s="67">
        <v>74.25</v>
      </c>
      <c r="BO16" s="68">
        <v>349.4</v>
      </c>
      <c r="BP16" s="910">
        <v>275.15000000000003</v>
      </c>
      <c r="BQ16" s="178">
        <v>3.7057239057239055</v>
      </c>
      <c r="BR16" s="176">
        <v>0.11396076986831201</v>
      </c>
      <c r="BS16" s="175">
        <v>0.14435153358011632</v>
      </c>
      <c r="BT16" s="67">
        <v>50.17</v>
      </c>
      <c r="BU16" s="70">
        <v>334.71999999999997</v>
      </c>
      <c r="BV16" s="910">
        <v>284.55</v>
      </c>
      <c r="BW16" s="178">
        <v>5.671716165038867</v>
      </c>
      <c r="BX16" s="176">
        <v>0.12603627593830077</v>
      </c>
      <c r="BY16" s="175">
        <v>0.21642871922201526</v>
      </c>
      <c r="BZ16" s="67">
        <v>-0.01</v>
      </c>
      <c r="CA16" s="68">
        <v>0</v>
      </c>
      <c r="CB16" s="910">
        <v>0.01</v>
      </c>
      <c r="CC16" s="296">
        <v>1</v>
      </c>
      <c r="CD16" s="176">
        <v>-2.5121840928503243E-5</v>
      </c>
      <c r="CE16" s="175">
        <v>0</v>
      </c>
      <c r="CF16" s="67">
        <v>33.799999999999997</v>
      </c>
      <c r="CG16" s="70">
        <v>19.29</v>
      </c>
      <c r="CH16" s="910">
        <v>-14.51</v>
      </c>
      <c r="CI16" s="296">
        <v>-0.42928994082840233</v>
      </c>
      <c r="CJ16" s="176">
        <v>8.491182233834095E-2</v>
      </c>
      <c r="CK16" s="175">
        <v>1.2472842954686527E-2</v>
      </c>
      <c r="CL16" s="67">
        <v>58.63</v>
      </c>
      <c r="CM16" s="68">
        <v>256.92999999999995</v>
      </c>
      <c r="CN16" s="910">
        <v>198.3</v>
      </c>
      <c r="CO16" s="296">
        <v>3.3822275285689911</v>
      </c>
      <c r="CP16" s="176">
        <v>0.14728935336381452</v>
      </c>
      <c r="CQ16" s="175">
        <v>0.1661299917235671</v>
      </c>
      <c r="CR16" s="67">
        <v>2.08</v>
      </c>
      <c r="CS16" s="70">
        <v>1.5499999999999998</v>
      </c>
      <c r="CT16" s="910">
        <v>-0.53000000000000014</v>
      </c>
      <c r="CU16" s="296">
        <v>-0.2548076923076924</v>
      </c>
      <c r="CV16" s="176">
        <v>5.2253429131286742E-3</v>
      </c>
      <c r="CW16" s="175">
        <v>1.0022242913304362E-3</v>
      </c>
      <c r="CX16" s="910">
        <v>-147.42000000000002</v>
      </c>
      <c r="CY16" s="70">
        <v>-112.41000000000001</v>
      </c>
      <c r="CZ16" s="910">
        <v>35.010000000000019</v>
      </c>
      <c r="DA16" s="296">
        <v>0.2374847374847375</v>
      </c>
      <c r="DB16" s="176">
        <v>-0.22626392853853949</v>
      </c>
      <c r="DC16" s="175">
        <v>-4.6441201745108414E-2</v>
      </c>
      <c r="DD16" s="876">
        <v>1.3703713008089233</v>
      </c>
      <c r="DE16" s="875">
        <v>1.0726838919925512</v>
      </c>
      <c r="DF16" s="294"/>
      <c r="DG16" s="295"/>
    </row>
    <row r="17" spans="1:111" ht="13.5" thickTop="1">
      <c r="A17" s="6"/>
      <c r="B17" s="5" t="s">
        <v>491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13"/>
      <c r="Y17" s="6"/>
      <c r="Z17" s="6"/>
      <c r="AA17" s="6"/>
      <c r="AB17" s="6"/>
      <c r="AC17" s="6"/>
      <c r="AD17" s="13"/>
      <c r="AE17" s="6"/>
      <c r="AF17" s="6"/>
      <c r="AG17" s="6"/>
      <c r="AH17" s="6"/>
      <c r="AI17" s="6"/>
      <c r="AJ17" s="11"/>
      <c r="AK17" s="7"/>
      <c r="AL17" s="7"/>
      <c r="AM17" s="7"/>
      <c r="AN17" s="11"/>
      <c r="AO17" s="7"/>
      <c r="AP17" s="11"/>
      <c r="AQ17" s="7"/>
      <c r="AR17" s="7"/>
      <c r="AS17" s="7"/>
      <c r="AT17" s="6"/>
      <c r="AU17" s="6"/>
      <c r="AV17" s="6"/>
      <c r="AW17" s="6"/>
      <c r="AX17" s="6"/>
      <c r="AY17" s="6"/>
      <c r="AZ17" s="6"/>
      <c r="BA17" s="6"/>
      <c r="BB17" s="13"/>
      <c r="BC17" s="6"/>
      <c r="BD17" s="6"/>
      <c r="BE17" s="6"/>
      <c r="BF17" s="6"/>
      <c r="BG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13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</row>
    <row r="18" spans="1:111" ht="15">
      <c r="AJ18" s="46"/>
      <c r="AK18" s="47"/>
      <c r="AL18" s="47"/>
      <c r="AM18" s="47"/>
      <c r="AN18" s="46"/>
      <c r="AT18" s="39"/>
      <c r="AU18" s="39"/>
      <c r="AV18" s="39"/>
      <c r="AW18" s="39"/>
      <c r="AX18" s="39"/>
      <c r="AY18" s="39"/>
      <c r="DF18" s="297"/>
      <c r="DG18" s="297"/>
    </row>
    <row r="19" spans="1:111" ht="15">
      <c r="AJ19" s="46"/>
      <c r="AK19" s="47"/>
      <c r="AL19" s="47"/>
      <c r="AM19" s="47"/>
      <c r="AN19" s="46"/>
      <c r="AT19" s="39"/>
      <c r="AU19" s="39"/>
      <c r="AV19" s="39"/>
      <c r="AW19" s="39"/>
      <c r="AX19" s="39"/>
      <c r="AY19" s="39"/>
      <c r="DF19" s="297"/>
      <c r="DG19" s="297"/>
    </row>
    <row r="20" spans="1:111">
      <c r="B20" s="39" t="s">
        <v>57</v>
      </c>
      <c r="X20" s="39" t="s">
        <v>58</v>
      </c>
      <c r="AJ20" s="47"/>
      <c r="AK20" s="46"/>
      <c r="AL20" s="46"/>
      <c r="AM20" s="46"/>
      <c r="AN20" s="47"/>
      <c r="AO20" s="46"/>
      <c r="AP20" s="47"/>
      <c r="AQ20" s="39"/>
      <c r="AR20" s="39"/>
      <c r="AS20" s="39"/>
      <c r="AT20" s="39"/>
      <c r="AU20" s="39"/>
      <c r="AV20" s="39"/>
      <c r="AW20" s="39"/>
      <c r="AX20" s="39"/>
      <c r="AY20" s="39"/>
      <c r="BB20" s="39" t="s">
        <v>67</v>
      </c>
      <c r="CL20" s="6" t="s">
        <v>416</v>
      </c>
    </row>
    <row r="21" spans="1:111">
      <c r="B21" s="39" t="s">
        <v>436</v>
      </c>
      <c r="X21" s="39" t="s">
        <v>60</v>
      </c>
      <c r="AJ21" s="47"/>
      <c r="AK21" s="46"/>
      <c r="AL21" s="46"/>
      <c r="AM21" s="46"/>
      <c r="AN21" s="47"/>
      <c r="AO21" s="46"/>
      <c r="AP21" s="47"/>
      <c r="AQ21" s="39"/>
      <c r="AR21" s="39"/>
      <c r="AS21" s="39"/>
      <c r="AT21" s="39"/>
      <c r="AU21" s="39"/>
      <c r="AV21" s="39"/>
      <c r="AW21" s="39"/>
      <c r="AX21" s="39"/>
      <c r="AY21" s="39"/>
    </row>
    <row r="22" spans="1:111">
      <c r="B22" s="39" t="s">
        <v>435</v>
      </c>
      <c r="X22" s="39" t="s">
        <v>61</v>
      </c>
      <c r="AJ22" s="47"/>
      <c r="AK22" s="46"/>
      <c r="AL22" s="46"/>
      <c r="AM22" s="46"/>
      <c r="AN22" s="47"/>
      <c r="AO22" s="46"/>
      <c r="AP22" s="47"/>
      <c r="AQ22" s="39"/>
      <c r="AR22" s="39"/>
      <c r="AS22" s="39"/>
      <c r="AT22" s="39"/>
      <c r="AU22" s="39"/>
      <c r="AV22" s="39"/>
      <c r="AW22" s="39"/>
      <c r="AX22" s="39"/>
      <c r="AY22" s="39"/>
    </row>
    <row r="23" spans="1:111">
      <c r="X23" s="39" t="s">
        <v>62</v>
      </c>
      <c r="AJ23" s="47"/>
      <c r="AK23" s="46"/>
      <c r="AL23" s="46"/>
      <c r="AM23" s="46"/>
      <c r="AN23" s="47"/>
      <c r="AO23" s="46"/>
      <c r="AP23" s="47"/>
      <c r="AQ23" s="39"/>
      <c r="AR23" s="39"/>
      <c r="AS23" s="39"/>
      <c r="AT23" s="39"/>
      <c r="AU23" s="39"/>
      <c r="AV23" s="39"/>
      <c r="AW23" s="39"/>
      <c r="AX23" s="39"/>
      <c r="AY23" s="39"/>
    </row>
    <row r="27" spans="1:111">
      <c r="C27" s="131"/>
      <c r="D27" s="131"/>
      <c r="E27" s="131"/>
      <c r="F27" s="131"/>
      <c r="G27" s="132"/>
      <c r="H27" s="131"/>
      <c r="I27" s="131"/>
      <c r="J27" s="131"/>
      <c r="K27" s="131"/>
    </row>
    <row r="28" spans="1:111">
      <c r="C28" s="131"/>
      <c r="D28" s="131"/>
      <c r="E28" s="131"/>
      <c r="F28" s="131"/>
      <c r="G28" s="132"/>
      <c r="H28" s="131"/>
      <c r="I28" s="131"/>
      <c r="J28" s="131"/>
      <c r="K28" s="131"/>
    </row>
    <row r="29" spans="1:111">
      <c r="C29" s="131"/>
      <c r="D29" s="131"/>
      <c r="E29" s="131"/>
      <c r="F29" s="131"/>
      <c r="G29" s="132"/>
      <c r="H29" s="131"/>
      <c r="I29" s="131"/>
      <c r="J29" s="131"/>
      <c r="K29" s="131"/>
    </row>
    <row r="30" spans="1:111">
      <c r="C30" s="131"/>
      <c r="D30" s="131"/>
      <c r="E30" s="131"/>
      <c r="F30" s="131"/>
      <c r="G30" s="132"/>
      <c r="H30" s="131"/>
      <c r="I30" s="131"/>
      <c r="J30" s="131"/>
      <c r="K30" s="131"/>
    </row>
    <row r="31" spans="1:111">
      <c r="C31" s="131"/>
      <c r="D31" s="131"/>
      <c r="E31" s="131"/>
      <c r="F31" s="131"/>
      <c r="G31" s="132"/>
      <c r="H31" s="131"/>
      <c r="I31" s="131"/>
      <c r="J31" s="131"/>
      <c r="K31" s="131"/>
    </row>
    <row r="32" spans="1:111">
      <c r="C32" s="131"/>
      <c r="D32" s="131"/>
      <c r="E32" s="131"/>
      <c r="F32" s="131"/>
      <c r="G32" s="132"/>
      <c r="H32" s="131"/>
      <c r="I32" s="131"/>
      <c r="J32" s="131"/>
      <c r="K32" s="131"/>
    </row>
    <row r="33" spans="2:109">
      <c r="C33" s="131"/>
      <c r="D33" s="131"/>
      <c r="E33" s="131"/>
      <c r="F33" s="131"/>
      <c r="G33" s="132"/>
      <c r="H33" s="131"/>
      <c r="I33" s="131"/>
      <c r="J33" s="131"/>
      <c r="K33" s="131"/>
    </row>
    <row r="34" spans="2:109">
      <c r="C34" s="131"/>
      <c r="D34" s="131"/>
      <c r="E34" s="131"/>
      <c r="F34" s="131"/>
      <c r="G34" s="132"/>
      <c r="H34" s="131"/>
      <c r="I34" s="131"/>
      <c r="J34" s="131"/>
      <c r="K34" s="131"/>
    </row>
    <row r="35" spans="2:109">
      <c r="C35" s="131"/>
      <c r="D35" s="131"/>
      <c r="E35" s="131"/>
      <c r="F35" s="131"/>
      <c r="G35" s="132"/>
      <c r="H35" s="131"/>
      <c r="I35" s="131"/>
      <c r="J35" s="131"/>
      <c r="K35" s="131"/>
    </row>
    <row r="36" spans="2:109">
      <c r="C36" s="131"/>
      <c r="D36" s="131"/>
      <c r="E36" s="131"/>
      <c r="F36" s="131"/>
      <c r="G36" s="132"/>
      <c r="H36" s="131"/>
      <c r="I36" s="131"/>
      <c r="J36" s="131"/>
      <c r="K36" s="131"/>
    </row>
    <row r="37" spans="2:109">
      <c r="C37" s="131"/>
      <c r="D37" s="131"/>
      <c r="E37" s="131"/>
      <c r="F37" s="131"/>
      <c r="G37" s="132"/>
      <c r="H37" s="131"/>
      <c r="I37" s="131"/>
      <c r="J37" s="131"/>
      <c r="K37" s="131"/>
    </row>
    <row r="38" spans="2:109">
      <c r="C38" s="131"/>
      <c r="D38" s="131"/>
      <c r="E38" s="131"/>
      <c r="F38" s="131"/>
      <c r="G38" s="132"/>
      <c r="H38" s="131"/>
      <c r="I38" s="131"/>
      <c r="J38" s="131"/>
      <c r="K38" s="131"/>
    </row>
    <row r="39" spans="2:109">
      <c r="C39" s="131"/>
      <c r="D39" s="131"/>
      <c r="E39" s="131"/>
      <c r="F39" s="131"/>
      <c r="G39" s="132"/>
      <c r="H39" s="131"/>
      <c r="I39" s="131"/>
      <c r="J39" s="131"/>
      <c r="K39" s="131"/>
    </row>
    <row r="40" spans="2:109">
      <c r="C40" s="131"/>
      <c r="D40" s="131"/>
      <c r="E40" s="131"/>
      <c r="F40" s="131"/>
      <c r="G40" s="132"/>
      <c r="H40" s="131"/>
      <c r="I40" s="131"/>
      <c r="J40" s="131"/>
      <c r="K40" s="131"/>
    </row>
    <row r="41" spans="2:109">
      <c r="C41" s="131"/>
      <c r="D41" s="131"/>
      <c r="E41" s="131"/>
      <c r="F41" s="131"/>
      <c r="G41" s="132"/>
      <c r="H41" s="131"/>
      <c r="I41" s="131"/>
      <c r="J41" s="131"/>
      <c r="K41" s="131"/>
    </row>
    <row r="42" spans="2:109">
      <c r="C42" s="131"/>
      <c r="D42" s="131"/>
      <c r="E42" s="131"/>
      <c r="F42" s="131"/>
      <c r="G42" s="132"/>
      <c r="H42" s="131"/>
      <c r="I42" s="131"/>
      <c r="J42" s="131"/>
      <c r="K42" s="131"/>
    </row>
    <row r="43" spans="2:109">
      <c r="C43" s="131"/>
      <c r="D43" s="131"/>
      <c r="E43" s="131"/>
      <c r="F43" s="131"/>
      <c r="G43" s="132"/>
      <c r="H43" s="131"/>
      <c r="I43" s="131"/>
      <c r="J43" s="131"/>
      <c r="K43" s="131"/>
    </row>
    <row r="44" spans="2:109">
      <c r="C44" s="131"/>
      <c r="D44" s="131"/>
      <c r="E44" s="131"/>
      <c r="F44" s="131"/>
      <c r="G44" s="132"/>
      <c r="H44" s="131"/>
      <c r="I44" s="131"/>
      <c r="J44" s="131"/>
      <c r="K44" s="131"/>
    </row>
    <row r="45" spans="2:109">
      <c r="B45" s="6"/>
      <c r="C45" s="131"/>
      <c r="D45" s="131"/>
      <c r="E45" s="131"/>
      <c r="F45" s="131"/>
      <c r="G45" s="132"/>
      <c r="H45" s="131"/>
      <c r="I45" s="131"/>
      <c r="J45" s="131"/>
      <c r="K45" s="131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</row>
    <row r="46" spans="2:109">
      <c r="B46" s="6"/>
      <c r="C46" s="131"/>
      <c r="D46" s="131"/>
      <c r="E46" s="131"/>
      <c r="F46" s="131"/>
      <c r="G46" s="132"/>
      <c r="H46" s="131"/>
      <c r="I46" s="131"/>
      <c r="J46" s="131"/>
      <c r="K46" s="131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</row>
    <row r="47" spans="2:109">
      <c r="B47" s="6"/>
      <c r="C47" s="131"/>
      <c r="D47" s="131"/>
      <c r="E47" s="131"/>
      <c r="F47" s="131"/>
      <c r="G47" s="132"/>
      <c r="H47" s="131"/>
      <c r="I47" s="131"/>
      <c r="J47" s="131"/>
      <c r="K47" s="131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</row>
    <row r="48" spans="2:109">
      <c r="B48" s="6"/>
      <c r="C48" s="131"/>
      <c r="D48" s="131"/>
      <c r="E48" s="131"/>
      <c r="F48" s="131"/>
      <c r="G48" s="132"/>
      <c r="H48" s="131"/>
      <c r="I48" s="131"/>
      <c r="J48" s="131"/>
      <c r="K48" s="131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</row>
    <row r="49" spans="1:109">
      <c r="B49" s="6"/>
      <c r="C49" s="131"/>
      <c r="D49" s="131"/>
      <c r="E49" s="131"/>
      <c r="F49" s="131"/>
      <c r="G49" s="132"/>
      <c r="H49" s="131"/>
      <c r="I49" s="131"/>
      <c r="J49" s="131"/>
      <c r="K49" s="131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</row>
    <row r="50" spans="1:109">
      <c r="B50" s="6"/>
      <c r="C50" s="131"/>
      <c r="D50" s="131"/>
      <c r="E50" s="131"/>
      <c r="F50" s="131"/>
      <c r="G50" s="132"/>
      <c r="H50" s="131"/>
      <c r="I50" s="131"/>
      <c r="J50" s="131"/>
      <c r="K50" s="131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>
      <c r="B51" s="6"/>
      <c r="C51" s="131"/>
      <c r="D51" s="131"/>
      <c r="E51" s="131"/>
      <c r="F51" s="131"/>
      <c r="G51" s="131"/>
      <c r="H51" s="131"/>
      <c r="I51" s="131"/>
      <c r="J51" s="131"/>
      <c r="K51" s="131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</row>
    <row r="56" spans="1:109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1:10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</row>
  </sheetData>
  <sortState xmlns:xlrd2="http://schemas.microsoft.com/office/spreadsheetml/2017/richdata2" ref="A10:DE15">
    <sortCondition descending="1" ref="C10:C15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L90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2" width="10.7109375" style="39" customWidth="1"/>
    <col min="63" max="63" width="10.7109375" style="221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8" width="10.7109375" style="39" customWidth="1"/>
    <col min="99" max="99" width="10.7109375" style="221" customWidth="1"/>
    <col min="100" max="101" width="8.7109375" style="39" customWidth="1"/>
    <col min="102" max="103" width="12.7109375" style="39" customWidth="1"/>
    <col min="104" max="104" width="10.7109375" style="39" customWidth="1"/>
    <col min="105" max="105" width="10.7109375" style="221" customWidth="1"/>
    <col min="106" max="107" width="8.7109375" style="39" customWidth="1"/>
    <col min="108" max="109" width="12.7109375" style="39" customWidth="1"/>
    <col min="110" max="16384" width="11.42578125" style="6"/>
  </cols>
  <sheetData>
    <row r="1" spans="1:116" s="115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14"/>
      <c r="DG1" s="114"/>
      <c r="DH1" s="114"/>
      <c r="DI1" s="114"/>
    </row>
    <row r="2" spans="1:116" s="18" customFormat="1" ht="22.5" customHeight="1">
      <c r="A2" s="37"/>
      <c r="B2" s="1385" t="s">
        <v>318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509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509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509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116"/>
      <c r="DG2" s="116"/>
      <c r="DH2" s="116"/>
      <c r="DI2" s="116"/>
    </row>
    <row r="3" spans="1:116" s="131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17"/>
      <c r="DG3" s="117"/>
      <c r="DH3" s="117"/>
      <c r="DI3" s="117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21"/>
      <c r="DG4" s="21"/>
      <c r="DH4" s="21"/>
      <c r="DI4" s="21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30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301"/>
      <c r="CV5" s="41"/>
      <c r="CW5" s="41"/>
    </row>
    <row r="6" spans="1:116" s="19" customFormat="1" ht="30.6" customHeight="1" thickTop="1">
      <c r="A6" s="1387" t="s">
        <v>300</v>
      </c>
      <c r="B6" s="1143" t="s">
        <v>10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65</v>
      </c>
      <c r="Y6" s="1131"/>
      <c r="Z6" s="1131"/>
      <c r="AA6" s="1131"/>
      <c r="AB6" s="1131"/>
      <c r="AC6" s="1144"/>
      <c r="AD6" s="1143" t="s">
        <v>113</v>
      </c>
      <c r="AE6" s="1131"/>
      <c r="AF6" s="1131"/>
      <c r="AG6" s="1131"/>
      <c r="AH6" s="1131"/>
      <c r="AI6" s="1144"/>
      <c r="AJ6" s="1127" t="s">
        <v>11</v>
      </c>
      <c r="AK6" s="1128"/>
      <c r="AL6" s="1128"/>
      <c r="AM6" s="1128"/>
      <c r="AN6" s="1128"/>
      <c r="AO6" s="1129"/>
      <c r="AP6" s="1143" t="s">
        <v>55</v>
      </c>
      <c r="AQ6" s="1131"/>
      <c r="AR6" s="1131"/>
      <c r="AS6" s="1131"/>
      <c r="AT6" s="1131"/>
      <c r="AU6" s="1144"/>
      <c r="AV6" s="1143" t="s">
        <v>41</v>
      </c>
      <c r="AW6" s="1131"/>
      <c r="AX6" s="1131"/>
      <c r="AY6" s="1131"/>
      <c r="AZ6" s="1131"/>
      <c r="BA6" s="1144"/>
      <c r="BB6" s="1130" t="s">
        <v>39</v>
      </c>
      <c r="BC6" s="1131"/>
      <c r="BD6" s="1131"/>
      <c r="BE6" s="1131"/>
      <c r="BF6" s="1131"/>
      <c r="BG6" s="1132"/>
      <c r="BH6" s="1143" t="s">
        <v>111</v>
      </c>
      <c r="BI6" s="1131"/>
      <c r="BJ6" s="1131"/>
      <c r="BK6" s="1131"/>
      <c r="BL6" s="1131"/>
      <c r="BM6" s="1144"/>
      <c r="BN6" s="1143" t="s">
        <v>66</v>
      </c>
      <c r="BO6" s="1131"/>
      <c r="BP6" s="1131"/>
      <c r="BQ6" s="1131"/>
      <c r="BR6" s="1131"/>
      <c r="BS6" s="1144"/>
      <c r="BT6" s="1143" t="s">
        <v>69</v>
      </c>
      <c r="BU6" s="1131"/>
      <c r="BV6" s="1131"/>
      <c r="BW6" s="1131"/>
      <c r="BX6" s="1131"/>
      <c r="BY6" s="1144"/>
      <c r="BZ6" s="1143" t="s">
        <v>161</v>
      </c>
      <c r="CA6" s="1131"/>
      <c r="CB6" s="1131"/>
      <c r="CC6" s="1131"/>
      <c r="CD6" s="1131"/>
      <c r="CE6" s="1144"/>
      <c r="CF6" s="1143" t="s">
        <v>45</v>
      </c>
      <c r="CG6" s="1131"/>
      <c r="CH6" s="1131"/>
      <c r="CI6" s="1131"/>
      <c r="CJ6" s="1131"/>
      <c r="CK6" s="1144"/>
      <c r="CL6" s="1130" t="s">
        <v>42</v>
      </c>
      <c r="CM6" s="1131"/>
      <c r="CN6" s="1131"/>
      <c r="CO6" s="1131"/>
      <c r="CP6" s="1131"/>
      <c r="CQ6" s="1132"/>
      <c r="CR6" s="1143" t="s">
        <v>98</v>
      </c>
      <c r="CS6" s="1131"/>
      <c r="CT6" s="1131"/>
      <c r="CU6" s="1131"/>
      <c r="CV6" s="1131"/>
      <c r="CW6" s="1144"/>
      <c r="CX6" s="1143" t="s">
        <v>311</v>
      </c>
      <c r="CY6" s="1131"/>
      <c r="CZ6" s="1131"/>
      <c r="DA6" s="1131"/>
      <c r="DB6" s="1131"/>
      <c r="DC6" s="1144"/>
      <c r="DD6" s="1143" t="s">
        <v>312</v>
      </c>
      <c r="DE6" s="1144"/>
    </row>
    <row r="7" spans="1:116" s="19" customFormat="1" ht="30.6" customHeight="1">
      <c r="A7" s="1388"/>
      <c r="B7" s="1271" t="s">
        <v>46</v>
      </c>
      <c r="C7" s="1272"/>
      <c r="D7" s="1273" t="s">
        <v>110</v>
      </c>
      <c r="E7" s="1272"/>
      <c r="F7" s="1271" t="s">
        <v>46</v>
      </c>
      <c r="G7" s="1273"/>
      <c r="H7" s="1273" t="s">
        <v>110</v>
      </c>
      <c r="I7" s="1273"/>
      <c r="J7" s="1276" t="s">
        <v>124</v>
      </c>
      <c r="K7" s="1277"/>
      <c r="L7" s="1276" t="s">
        <v>46</v>
      </c>
      <c r="M7" s="1272"/>
      <c r="N7" s="1273" t="s">
        <v>110</v>
      </c>
      <c r="O7" s="1273"/>
      <c r="P7" s="1276" t="s">
        <v>125</v>
      </c>
      <c r="Q7" s="1277"/>
      <c r="R7" s="1271" t="s">
        <v>46</v>
      </c>
      <c r="S7" s="1273"/>
      <c r="T7" s="1273" t="s">
        <v>110</v>
      </c>
      <c r="U7" s="1273"/>
      <c r="V7" s="1276" t="s">
        <v>125</v>
      </c>
      <c r="W7" s="1277"/>
      <c r="X7" s="1271" t="s">
        <v>46</v>
      </c>
      <c r="Y7" s="1272"/>
      <c r="Z7" s="1273" t="s">
        <v>110</v>
      </c>
      <c r="AA7" s="1273"/>
      <c r="AB7" s="1276" t="s">
        <v>125</v>
      </c>
      <c r="AC7" s="1277"/>
      <c r="AD7" s="1271" t="s">
        <v>46</v>
      </c>
      <c r="AE7" s="1272"/>
      <c r="AF7" s="1273" t="s">
        <v>110</v>
      </c>
      <c r="AG7" s="1273"/>
      <c r="AH7" s="1276" t="s">
        <v>125</v>
      </c>
      <c r="AI7" s="1277"/>
      <c r="AJ7" s="1294" t="s">
        <v>46</v>
      </c>
      <c r="AK7" s="1276"/>
      <c r="AL7" s="1273" t="s">
        <v>110</v>
      </c>
      <c r="AM7" s="1273"/>
      <c r="AN7" s="1276" t="s">
        <v>126</v>
      </c>
      <c r="AO7" s="1277"/>
      <c r="AP7" s="1271" t="s">
        <v>46</v>
      </c>
      <c r="AQ7" s="1272"/>
      <c r="AR7" s="1273" t="s">
        <v>110</v>
      </c>
      <c r="AS7" s="1273"/>
      <c r="AT7" s="1276" t="s">
        <v>127</v>
      </c>
      <c r="AU7" s="1277"/>
      <c r="AV7" s="1271" t="s">
        <v>46</v>
      </c>
      <c r="AW7" s="1273"/>
      <c r="AX7" s="1273" t="s">
        <v>110</v>
      </c>
      <c r="AY7" s="1273"/>
      <c r="AZ7" s="1276" t="s">
        <v>128</v>
      </c>
      <c r="BA7" s="1277"/>
      <c r="BB7" s="1276" t="s">
        <v>46</v>
      </c>
      <c r="BC7" s="1272"/>
      <c r="BD7" s="1273" t="s">
        <v>110</v>
      </c>
      <c r="BE7" s="1273"/>
      <c r="BF7" s="1276" t="s">
        <v>129</v>
      </c>
      <c r="BG7" s="1277"/>
      <c r="BH7" s="1276" t="s">
        <v>46</v>
      </c>
      <c r="BI7" s="1272"/>
      <c r="BJ7" s="1273" t="s">
        <v>110</v>
      </c>
      <c r="BK7" s="1273"/>
      <c r="BL7" s="1276" t="s">
        <v>130</v>
      </c>
      <c r="BM7" s="1277"/>
      <c r="BN7" s="1271" t="s">
        <v>46</v>
      </c>
      <c r="BO7" s="1273"/>
      <c r="BP7" s="1273" t="s">
        <v>110</v>
      </c>
      <c r="BQ7" s="1273"/>
      <c r="BR7" s="1276" t="s">
        <v>131</v>
      </c>
      <c r="BS7" s="1277"/>
      <c r="BT7" s="1271" t="s">
        <v>46</v>
      </c>
      <c r="BU7" s="1272"/>
      <c r="BV7" s="1273" t="s">
        <v>110</v>
      </c>
      <c r="BW7" s="1273"/>
      <c r="BX7" s="1276" t="s">
        <v>132</v>
      </c>
      <c r="BY7" s="1277"/>
      <c r="BZ7" s="1271" t="s">
        <v>46</v>
      </c>
      <c r="CA7" s="1272"/>
      <c r="CB7" s="1273" t="s">
        <v>110</v>
      </c>
      <c r="CC7" s="1273"/>
      <c r="CD7" s="1276" t="s">
        <v>136</v>
      </c>
      <c r="CE7" s="1277"/>
      <c r="CF7" s="1271" t="s">
        <v>46</v>
      </c>
      <c r="CG7" s="1273"/>
      <c r="CH7" s="1273" t="s">
        <v>110</v>
      </c>
      <c r="CI7" s="1273"/>
      <c r="CJ7" s="1276" t="s">
        <v>136</v>
      </c>
      <c r="CK7" s="1277"/>
      <c r="CL7" s="1276" t="s">
        <v>46</v>
      </c>
      <c r="CM7" s="1272"/>
      <c r="CN7" s="1273" t="s">
        <v>110</v>
      </c>
      <c r="CO7" s="1273"/>
      <c r="CP7" s="1276" t="s">
        <v>136</v>
      </c>
      <c r="CQ7" s="1277"/>
      <c r="CR7" s="1271" t="s">
        <v>46</v>
      </c>
      <c r="CS7" s="1273"/>
      <c r="CT7" s="1273" t="s">
        <v>110</v>
      </c>
      <c r="CU7" s="1273"/>
      <c r="CV7" s="1276" t="s">
        <v>136</v>
      </c>
      <c r="CW7" s="1277"/>
      <c r="CX7" s="1271" t="s">
        <v>46</v>
      </c>
      <c r="CY7" s="1273"/>
      <c r="CZ7" s="1273" t="s">
        <v>110</v>
      </c>
      <c r="DA7" s="1273"/>
      <c r="DB7" s="1276" t="s">
        <v>173</v>
      </c>
      <c r="DC7" s="1277"/>
      <c r="DD7" s="1294" t="s">
        <v>47</v>
      </c>
      <c r="DE7" s="1293"/>
      <c r="DF7" s="262"/>
      <c r="DG7" s="262"/>
      <c r="DH7" s="262"/>
      <c r="DI7" s="262"/>
      <c r="DJ7" s="262"/>
      <c r="DK7" s="262"/>
      <c r="DL7" s="262"/>
    </row>
    <row r="8" spans="1:116" s="107" customFormat="1" ht="12" customHeight="1">
      <c r="A8" s="1388"/>
      <c r="B8" s="136">
        <v>45473</v>
      </c>
      <c r="C8" s="137">
        <v>45838</v>
      </c>
      <c r="D8" s="1390" t="s">
        <v>46</v>
      </c>
      <c r="E8" s="1390" t="s">
        <v>47</v>
      </c>
      <c r="F8" s="136">
        <v>45473</v>
      </c>
      <c r="G8" s="138">
        <v>45838</v>
      </c>
      <c r="H8" s="1390" t="s">
        <v>46</v>
      </c>
      <c r="I8" s="1392" t="s">
        <v>47</v>
      </c>
      <c r="J8" s="139">
        <v>45473</v>
      </c>
      <c r="K8" s="140">
        <v>45838</v>
      </c>
      <c r="L8" s="136">
        <v>45473</v>
      </c>
      <c r="M8" s="137">
        <v>45838</v>
      </c>
      <c r="N8" s="1390" t="s">
        <v>46</v>
      </c>
      <c r="O8" s="1390" t="s">
        <v>47</v>
      </c>
      <c r="P8" s="138">
        <v>45473</v>
      </c>
      <c r="Q8" s="140">
        <v>45838</v>
      </c>
      <c r="R8" s="136">
        <v>45473</v>
      </c>
      <c r="S8" s="138">
        <v>45838</v>
      </c>
      <c r="T8" s="1390" t="s">
        <v>46</v>
      </c>
      <c r="U8" s="1390" t="s">
        <v>47</v>
      </c>
      <c r="V8" s="139">
        <v>45473</v>
      </c>
      <c r="W8" s="140">
        <v>45838</v>
      </c>
      <c r="X8" s="136">
        <v>45473</v>
      </c>
      <c r="Y8" s="137">
        <v>45838</v>
      </c>
      <c r="Z8" s="1392" t="s">
        <v>46</v>
      </c>
      <c r="AA8" s="1392" t="s">
        <v>47</v>
      </c>
      <c r="AB8" s="138">
        <v>45473</v>
      </c>
      <c r="AC8" s="140">
        <v>45838</v>
      </c>
      <c r="AD8" s="136">
        <v>45473</v>
      </c>
      <c r="AE8" s="137">
        <v>45838</v>
      </c>
      <c r="AF8" s="1392" t="s">
        <v>46</v>
      </c>
      <c r="AG8" s="1392" t="s">
        <v>47</v>
      </c>
      <c r="AH8" s="138">
        <v>45473</v>
      </c>
      <c r="AI8" s="140">
        <v>45838</v>
      </c>
      <c r="AJ8" s="136">
        <v>45473</v>
      </c>
      <c r="AK8" s="138">
        <v>45838</v>
      </c>
      <c r="AL8" s="1392" t="s">
        <v>46</v>
      </c>
      <c r="AM8" s="1392" t="s">
        <v>47</v>
      </c>
      <c r="AN8" s="138">
        <v>45473</v>
      </c>
      <c r="AO8" s="140">
        <v>45838</v>
      </c>
      <c r="AP8" s="136">
        <v>45473</v>
      </c>
      <c r="AQ8" s="137">
        <v>45838</v>
      </c>
      <c r="AR8" s="1392" t="s">
        <v>46</v>
      </c>
      <c r="AS8" s="1392" t="s">
        <v>47</v>
      </c>
      <c r="AT8" s="138">
        <v>45473</v>
      </c>
      <c r="AU8" s="140">
        <v>45838</v>
      </c>
      <c r="AV8" s="136">
        <v>45473</v>
      </c>
      <c r="AW8" s="138">
        <v>45838</v>
      </c>
      <c r="AX8" s="1392" t="s">
        <v>46</v>
      </c>
      <c r="AY8" s="1392" t="s">
        <v>47</v>
      </c>
      <c r="AZ8" s="139">
        <v>45473</v>
      </c>
      <c r="BA8" s="140">
        <v>45838</v>
      </c>
      <c r="BB8" s="136">
        <v>45473</v>
      </c>
      <c r="BC8" s="137">
        <v>45838</v>
      </c>
      <c r="BD8" s="1392" t="s">
        <v>46</v>
      </c>
      <c r="BE8" s="1392" t="s">
        <v>47</v>
      </c>
      <c r="BF8" s="138">
        <v>45473</v>
      </c>
      <c r="BG8" s="140">
        <v>45838</v>
      </c>
      <c r="BH8" s="136">
        <v>45473</v>
      </c>
      <c r="BI8" s="137">
        <v>45838</v>
      </c>
      <c r="BJ8" s="1392" t="s">
        <v>46</v>
      </c>
      <c r="BK8" s="1392" t="s">
        <v>47</v>
      </c>
      <c r="BL8" s="138">
        <v>45473</v>
      </c>
      <c r="BM8" s="140">
        <v>45838</v>
      </c>
      <c r="BN8" s="136">
        <v>45473</v>
      </c>
      <c r="BO8" s="138">
        <v>45838</v>
      </c>
      <c r="BP8" s="1392" t="s">
        <v>46</v>
      </c>
      <c r="BQ8" s="1392" t="s">
        <v>47</v>
      </c>
      <c r="BR8" s="139">
        <v>45473</v>
      </c>
      <c r="BS8" s="140">
        <v>45838</v>
      </c>
      <c r="BT8" s="136">
        <v>45473</v>
      </c>
      <c r="BU8" s="137">
        <v>45838</v>
      </c>
      <c r="BV8" s="1392" t="s">
        <v>46</v>
      </c>
      <c r="BW8" s="1392" t="s">
        <v>47</v>
      </c>
      <c r="BX8" s="138">
        <v>45473</v>
      </c>
      <c r="BY8" s="140">
        <v>45838</v>
      </c>
      <c r="BZ8" s="136">
        <v>45473</v>
      </c>
      <c r="CA8" s="137">
        <v>45838</v>
      </c>
      <c r="CB8" s="1392" t="s">
        <v>46</v>
      </c>
      <c r="CC8" s="1392" t="s">
        <v>47</v>
      </c>
      <c r="CD8" s="138">
        <v>45473</v>
      </c>
      <c r="CE8" s="140">
        <v>45838</v>
      </c>
      <c r="CF8" s="136">
        <v>45473</v>
      </c>
      <c r="CG8" s="138">
        <v>45838</v>
      </c>
      <c r="CH8" s="1392" t="s">
        <v>46</v>
      </c>
      <c r="CI8" s="1392" t="s">
        <v>47</v>
      </c>
      <c r="CJ8" s="139">
        <v>45473</v>
      </c>
      <c r="CK8" s="140">
        <v>45838</v>
      </c>
      <c r="CL8" s="136">
        <v>45473</v>
      </c>
      <c r="CM8" s="137">
        <v>45838</v>
      </c>
      <c r="CN8" s="1392" t="s">
        <v>46</v>
      </c>
      <c r="CO8" s="1392" t="s">
        <v>47</v>
      </c>
      <c r="CP8" s="138">
        <v>45473</v>
      </c>
      <c r="CQ8" s="137">
        <v>45838</v>
      </c>
      <c r="CR8" s="136">
        <v>45473</v>
      </c>
      <c r="CS8" s="138">
        <v>45838</v>
      </c>
      <c r="CT8" s="1392" t="s">
        <v>46</v>
      </c>
      <c r="CU8" s="1392" t="s">
        <v>47</v>
      </c>
      <c r="CV8" s="139">
        <v>45473</v>
      </c>
      <c r="CW8" s="140">
        <v>45838</v>
      </c>
      <c r="CX8" s="136">
        <v>45473</v>
      </c>
      <c r="CY8" s="138">
        <v>45838</v>
      </c>
      <c r="CZ8" s="1392" t="s">
        <v>46</v>
      </c>
      <c r="DA8" s="1392" t="s">
        <v>47</v>
      </c>
      <c r="DB8" s="139">
        <v>45473</v>
      </c>
      <c r="DC8" s="140">
        <v>45838</v>
      </c>
      <c r="DD8" s="138">
        <v>45473</v>
      </c>
      <c r="DE8" s="140">
        <v>45838</v>
      </c>
    </row>
    <row r="9" spans="1:116" s="814" customFormat="1" ht="12" customHeight="1" thickBot="1">
      <c r="A9" s="1389"/>
      <c r="B9" s="1396">
        <v>1</v>
      </c>
      <c r="C9" s="1397"/>
      <c r="D9" s="1391"/>
      <c r="E9" s="1391"/>
      <c r="F9" s="1396">
        <v>2</v>
      </c>
      <c r="G9" s="1401"/>
      <c r="H9" s="1391"/>
      <c r="I9" s="1393"/>
      <c r="J9" s="1394" t="s">
        <v>48</v>
      </c>
      <c r="K9" s="1395"/>
      <c r="L9" s="1400">
        <v>3</v>
      </c>
      <c r="M9" s="1397"/>
      <c r="N9" s="1391"/>
      <c r="O9" s="1391"/>
      <c r="P9" s="1398" t="s">
        <v>53</v>
      </c>
      <c r="Q9" s="1402"/>
      <c r="R9" s="1396">
        <v>4</v>
      </c>
      <c r="S9" s="1401"/>
      <c r="T9" s="1391"/>
      <c r="U9" s="1391"/>
      <c r="V9" s="1394" t="s">
        <v>54</v>
      </c>
      <c r="W9" s="1395"/>
      <c r="X9" s="1396">
        <v>5</v>
      </c>
      <c r="Y9" s="1397"/>
      <c r="Z9" s="1393"/>
      <c r="AA9" s="1393"/>
      <c r="AB9" s="1398" t="s">
        <v>68</v>
      </c>
      <c r="AC9" s="1395"/>
      <c r="AD9" s="1396">
        <v>6</v>
      </c>
      <c r="AE9" s="1397"/>
      <c r="AF9" s="1393"/>
      <c r="AG9" s="1393"/>
      <c r="AH9" s="1398" t="s">
        <v>114</v>
      </c>
      <c r="AI9" s="1395"/>
      <c r="AJ9" s="1399">
        <v>7</v>
      </c>
      <c r="AK9" s="1400"/>
      <c r="AL9" s="1393"/>
      <c r="AM9" s="1393"/>
      <c r="AN9" s="1398" t="s">
        <v>115</v>
      </c>
      <c r="AO9" s="1395"/>
      <c r="AP9" s="1396">
        <v>8</v>
      </c>
      <c r="AQ9" s="1397"/>
      <c r="AR9" s="1393"/>
      <c r="AS9" s="1393"/>
      <c r="AT9" s="1398" t="s">
        <v>116</v>
      </c>
      <c r="AU9" s="1395"/>
      <c r="AV9" s="1396">
        <v>9</v>
      </c>
      <c r="AW9" s="1401"/>
      <c r="AX9" s="1393"/>
      <c r="AY9" s="1393"/>
      <c r="AZ9" s="1394" t="s">
        <v>117</v>
      </c>
      <c r="BA9" s="1395"/>
      <c r="BB9" s="1400">
        <v>10</v>
      </c>
      <c r="BC9" s="1397"/>
      <c r="BD9" s="1393"/>
      <c r="BE9" s="1393"/>
      <c r="BF9" s="1398" t="s">
        <v>118</v>
      </c>
      <c r="BG9" s="1402"/>
      <c r="BH9" s="1396">
        <v>11</v>
      </c>
      <c r="BI9" s="1401"/>
      <c r="BJ9" s="1393"/>
      <c r="BK9" s="1393"/>
      <c r="BL9" s="1398" t="s">
        <v>162</v>
      </c>
      <c r="BM9" s="1402"/>
      <c r="BN9" s="1396">
        <v>12</v>
      </c>
      <c r="BO9" s="1401"/>
      <c r="BP9" s="1393"/>
      <c r="BQ9" s="1393"/>
      <c r="BR9" s="1394" t="s">
        <v>163</v>
      </c>
      <c r="BS9" s="1395"/>
      <c r="BT9" s="1396">
        <v>13</v>
      </c>
      <c r="BU9" s="1397"/>
      <c r="BV9" s="1393"/>
      <c r="BW9" s="1393"/>
      <c r="BX9" s="1398" t="s">
        <v>164</v>
      </c>
      <c r="BY9" s="1395"/>
      <c r="BZ9" s="1396">
        <v>14</v>
      </c>
      <c r="CA9" s="1397"/>
      <c r="CB9" s="1393"/>
      <c r="CC9" s="1393"/>
      <c r="CD9" s="1398" t="s">
        <v>133</v>
      </c>
      <c r="CE9" s="1395"/>
      <c r="CF9" s="1396">
        <v>15</v>
      </c>
      <c r="CG9" s="1401"/>
      <c r="CH9" s="1393"/>
      <c r="CI9" s="1393"/>
      <c r="CJ9" s="1394" t="s">
        <v>134</v>
      </c>
      <c r="CK9" s="1395"/>
      <c r="CL9" s="1400">
        <v>16</v>
      </c>
      <c r="CM9" s="1397"/>
      <c r="CN9" s="1393"/>
      <c r="CO9" s="1393"/>
      <c r="CP9" s="1398" t="s">
        <v>135</v>
      </c>
      <c r="CQ9" s="1402"/>
      <c r="CR9" s="1396">
        <v>17</v>
      </c>
      <c r="CS9" s="1401"/>
      <c r="CT9" s="1393"/>
      <c r="CU9" s="1393"/>
      <c r="CV9" s="1394" t="s">
        <v>137</v>
      </c>
      <c r="CW9" s="1395"/>
      <c r="CX9" s="1396">
        <v>18</v>
      </c>
      <c r="CY9" s="1401"/>
      <c r="CZ9" s="1393"/>
      <c r="DA9" s="1393"/>
      <c r="DB9" s="1394" t="s">
        <v>165</v>
      </c>
      <c r="DC9" s="1395"/>
      <c r="DD9" s="1399">
        <v>19</v>
      </c>
      <c r="DE9" s="1404"/>
    </row>
    <row r="10" spans="1:116" s="752" customFormat="1" ht="19.5" customHeight="1">
      <c r="A10" s="758" t="s">
        <v>24</v>
      </c>
      <c r="B10" s="428">
        <v>1542481.39</v>
      </c>
      <c r="C10" s="429">
        <v>1444762.17</v>
      </c>
      <c r="D10" s="749">
        <v>-97719.219999999972</v>
      </c>
      <c r="E10" s="388">
        <v>-6.3351960440832272E-2</v>
      </c>
      <c r="F10" s="428">
        <v>906360.54</v>
      </c>
      <c r="G10" s="750">
        <v>842612.45</v>
      </c>
      <c r="H10" s="749">
        <v>-63748.090000000084</v>
      </c>
      <c r="I10" s="442">
        <v>-7.0334140981027346E-2</v>
      </c>
      <c r="J10" s="748">
        <v>0.58759901148629101</v>
      </c>
      <c r="K10" s="670">
        <v>0.5832187937202149</v>
      </c>
      <c r="L10" s="428">
        <v>-23271.8</v>
      </c>
      <c r="M10" s="429">
        <v>-4021.08</v>
      </c>
      <c r="N10" s="749">
        <v>19250.72</v>
      </c>
      <c r="O10" s="442">
        <v>0.82721233424144247</v>
      </c>
      <c r="P10" s="748">
        <v>-2.5676095740002094E-2</v>
      </c>
      <c r="Q10" s="670">
        <v>-4.7721583036187043E-3</v>
      </c>
      <c r="R10" s="428">
        <v>929632.34</v>
      </c>
      <c r="S10" s="750">
        <v>846633.53</v>
      </c>
      <c r="T10" s="749">
        <v>-82998.809999999939</v>
      </c>
      <c r="U10" s="442">
        <v>-8.92813281431237E-2</v>
      </c>
      <c r="V10" s="748">
        <v>1.025676095740002</v>
      </c>
      <c r="W10" s="670">
        <v>1.0047721583036189</v>
      </c>
      <c r="X10" s="428">
        <v>12058.35</v>
      </c>
      <c r="Y10" s="429">
        <v>16705.189999999999</v>
      </c>
      <c r="Z10" s="749">
        <v>4646.8399999999983</v>
      </c>
      <c r="AA10" s="442">
        <v>0.38536283985785769</v>
      </c>
      <c r="AB10" s="669">
        <v>1.330414274213659E-2</v>
      </c>
      <c r="AC10" s="670">
        <v>1.9825472552654544E-2</v>
      </c>
      <c r="AD10" s="428">
        <v>917573.99</v>
      </c>
      <c r="AE10" s="429">
        <v>829928.34</v>
      </c>
      <c r="AF10" s="749">
        <v>-87645.650000000023</v>
      </c>
      <c r="AG10" s="442">
        <v>-9.551889107057189E-2</v>
      </c>
      <c r="AH10" s="669">
        <v>1.0123719529978654</v>
      </c>
      <c r="AI10" s="670">
        <v>0.98494668575096422</v>
      </c>
      <c r="AJ10" s="428">
        <v>664892.4</v>
      </c>
      <c r="AK10" s="750">
        <v>627680.44999999995</v>
      </c>
      <c r="AL10" s="749">
        <v>-37211.95000000007</v>
      </c>
      <c r="AM10" s="442">
        <v>-5.5966875241768549E-2</v>
      </c>
      <c r="AN10" s="669">
        <v>0.4310537581267026</v>
      </c>
      <c r="AO10" s="670">
        <v>0.43445244001647687</v>
      </c>
      <c r="AP10" s="428">
        <v>454656.7</v>
      </c>
      <c r="AQ10" s="429">
        <v>426953.58</v>
      </c>
      <c r="AR10" s="749">
        <v>-27703.119999999995</v>
      </c>
      <c r="AS10" s="442">
        <v>-6.0931951514186407E-2</v>
      </c>
      <c r="AT10" s="669">
        <v>0.50162896544459001</v>
      </c>
      <c r="AU10" s="670">
        <v>0.50670219743370759</v>
      </c>
      <c r="AV10" s="428">
        <v>45588.81</v>
      </c>
      <c r="AW10" s="750">
        <v>48803.63</v>
      </c>
      <c r="AX10" s="749">
        <v>3214.8199999999997</v>
      </c>
      <c r="AY10" s="442">
        <v>7.0517743279546005E-2</v>
      </c>
      <c r="AZ10" s="669">
        <v>0.10027084171419887</v>
      </c>
      <c r="BA10" s="670">
        <v>0.11430664195390983</v>
      </c>
      <c r="BB10" s="428">
        <v>500245.51</v>
      </c>
      <c r="BC10" s="429">
        <v>475757.21</v>
      </c>
      <c r="BD10" s="749">
        <v>-24488.299999999988</v>
      </c>
      <c r="BE10" s="442">
        <v>-4.8952563312362342E-2</v>
      </c>
      <c r="BF10" s="669">
        <v>0.53811113111663045</v>
      </c>
      <c r="BG10" s="670">
        <v>0.56193995765794913</v>
      </c>
      <c r="BH10" s="428">
        <v>496188.95</v>
      </c>
      <c r="BI10" s="429">
        <v>471970.39</v>
      </c>
      <c r="BJ10" s="749">
        <v>-24218.559999999998</v>
      </c>
      <c r="BK10" s="442">
        <v>-4.8809148208560464E-2</v>
      </c>
      <c r="BL10" s="669">
        <v>0.54076178641463024</v>
      </c>
      <c r="BM10" s="670">
        <v>0.5686881231215698</v>
      </c>
      <c r="BN10" s="428">
        <v>257398</v>
      </c>
      <c r="BO10" s="429">
        <v>251182.66</v>
      </c>
      <c r="BP10" s="749">
        <v>-6215.3399999999965</v>
      </c>
      <c r="BQ10" s="442">
        <v>-2.4146807667503229E-2</v>
      </c>
      <c r="BR10" s="669">
        <v>0.16687267779613213</v>
      </c>
      <c r="BS10" s="751">
        <v>0.17385744533994824</v>
      </c>
      <c r="BT10" s="428">
        <v>98830.64</v>
      </c>
      <c r="BU10" s="750">
        <v>98258.51</v>
      </c>
      <c r="BV10" s="749">
        <v>-572.13000000000466</v>
      </c>
      <c r="BW10" s="442">
        <v>-5.7889941823710206E-3</v>
      </c>
      <c r="BX10" s="669">
        <v>0.10770863284823494</v>
      </c>
      <c r="BY10" s="670">
        <v>0.11839396880940348</v>
      </c>
      <c r="BZ10" s="428">
        <v>7084.97</v>
      </c>
      <c r="CA10" s="429">
        <v>7513.27</v>
      </c>
      <c r="CB10" s="749">
        <v>428.30000000000018</v>
      </c>
      <c r="CC10" s="442">
        <v>6.0451914404718747E-2</v>
      </c>
      <c r="CD10" s="669">
        <v>7.721415468631582E-3</v>
      </c>
      <c r="CE10" s="670">
        <v>9.0529141347311989E-3</v>
      </c>
      <c r="CF10" s="428">
        <v>61621.01</v>
      </c>
      <c r="CG10" s="750">
        <v>75557.19</v>
      </c>
      <c r="CH10" s="749">
        <v>13936.18</v>
      </c>
      <c r="CI10" s="442">
        <v>0.22615955175028776</v>
      </c>
      <c r="CJ10" s="669">
        <v>6.7156448059300378E-2</v>
      </c>
      <c r="CK10" s="670">
        <v>9.104061924189745E-2</v>
      </c>
      <c r="CL10" s="428">
        <v>231124.95</v>
      </c>
      <c r="CM10" s="429">
        <v>227872.99</v>
      </c>
      <c r="CN10" s="749">
        <v>-3251.960000000021</v>
      </c>
      <c r="CO10" s="442">
        <v>-1.4070138252058122E-2</v>
      </c>
      <c r="CP10" s="669">
        <v>0.25188698951678001</v>
      </c>
      <c r="CQ10" s="670">
        <v>0.27456947668517984</v>
      </c>
      <c r="CR10" s="428">
        <v>-405.88</v>
      </c>
      <c r="CS10" s="750">
        <v>-1844.78</v>
      </c>
      <c r="CT10" s="749">
        <v>-1438.9</v>
      </c>
      <c r="CU10" s="442">
        <v>-3.5451364935448906</v>
      </c>
      <c r="CV10" s="669">
        <v>-4.4234035012260972E-4</v>
      </c>
      <c r="CW10" s="670">
        <v>-2.2228184182745223E-3</v>
      </c>
      <c r="CX10" s="428">
        <v>23129.35</v>
      </c>
      <c r="CY10" s="750">
        <v>-49399.23</v>
      </c>
      <c r="CZ10" s="749">
        <v>-72528.58</v>
      </c>
      <c r="DA10" s="442">
        <v>-3.1357811611653594</v>
      </c>
      <c r="DB10" s="669">
        <v>1.4994897280413866E-2</v>
      </c>
      <c r="DC10" s="670">
        <v>-3.4191945931142428E-2</v>
      </c>
      <c r="DD10" s="849">
        <v>0.97479292105915083</v>
      </c>
      <c r="DE10" s="848">
        <v>1.0595222835745071</v>
      </c>
    </row>
    <row r="11" spans="1:116" s="752" customFormat="1" ht="19.5" customHeight="1">
      <c r="A11" s="758" t="s">
        <v>27</v>
      </c>
      <c r="B11" s="428">
        <v>881137.54</v>
      </c>
      <c r="C11" s="429">
        <v>981691.93</v>
      </c>
      <c r="D11" s="753">
        <v>100554.39000000001</v>
      </c>
      <c r="E11" s="388">
        <v>0.11411883552254511</v>
      </c>
      <c r="F11" s="428">
        <v>446662.8</v>
      </c>
      <c r="G11" s="750">
        <v>465851.64</v>
      </c>
      <c r="H11" s="753">
        <v>19188.840000000026</v>
      </c>
      <c r="I11" s="404">
        <v>4.2960461448770811E-2</v>
      </c>
      <c r="J11" s="743">
        <v>0.506916093939205</v>
      </c>
      <c r="K11" s="670">
        <v>0.47453954317420127</v>
      </c>
      <c r="L11" s="428">
        <v>14736.15</v>
      </c>
      <c r="M11" s="429">
        <v>-14741.05</v>
      </c>
      <c r="N11" s="753">
        <v>-29477.199999999997</v>
      </c>
      <c r="O11" s="404">
        <v>-2.0003325156163583</v>
      </c>
      <c r="P11" s="743">
        <v>3.2991666196513343E-2</v>
      </c>
      <c r="Q11" s="670">
        <v>-3.1643228732649728E-2</v>
      </c>
      <c r="R11" s="428">
        <v>431926.65</v>
      </c>
      <c r="S11" s="750">
        <v>480592.69</v>
      </c>
      <c r="T11" s="753">
        <v>48666.039999999979</v>
      </c>
      <c r="U11" s="404">
        <v>0.11267200113723007</v>
      </c>
      <c r="V11" s="743">
        <v>0.96700833380348672</v>
      </c>
      <c r="W11" s="670">
        <v>1.0316432287326498</v>
      </c>
      <c r="X11" s="428">
        <v>17641.18</v>
      </c>
      <c r="Y11" s="429">
        <v>28609.31</v>
      </c>
      <c r="Z11" s="753">
        <v>10968.130000000001</v>
      </c>
      <c r="AA11" s="404">
        <v>0.62173448714881885</v>
      </c>
      <c r="AB11" s="671">
        <v>3.9495521006002739E-2</v>
      </c>
      <c r="AC11" s="670">
        <v>6.141292107504441E-2</v>
      </c>
      <c r="AD11" s="428">
        <v>414285.47</v>
      </c>
      <c r="AE11" s="429">
        <v>451983.37</v>
      </c>
      <c r="AF11" s="753">
        <v>37697.900000000023</v>
      </c>
      <c r="AG11" s="404">
        <v>9.0994984690146205E-2</v>
      </c>
      <c r="AH11" s="671">
        <v>0.92751281279748388</v>
      </c>
      <c r="AI11" s="670">
        <v>0.97023028619154372</v>
      </c>
      <c r="AJ11" s="428">
        <v>843139.8</v>
      </c>
      <c r="AK11" s="750">
        <v>262523.39</v>
      </c>
      <c r="AL11" s="753">
        <v>-580616.41</v>
      </c>
      <c r="AM11" s="404">
        <v>-0.68863598895461942</v>
      </c>
      <c r="AN11" s="671">
        <v>0.95687649399207308</v>
      </c>
      <c r="AO11" s="670">
        <v>0.26741932166030946</v>
      </c>
      <c r="AP11" s="428">
        <v>186777.14</v>
      </c>
      <c r="AQ11" s="429">
        <v>190230.46</v>
      </c>
      <c r="AR11" s="753">
        <v>3453.3199999999779</v>
      </c>
      <c r="AS11" s="404">
        <v>1.8488986393088457E-2</v>
      </c>
      <c r="AT11" s="671">
        <v>0.4181613960240253</v>
      </c>
      <c r="AU11" s="670">
        <v>0.40834987722700727</v>
      </c>
      <c r="AV11" s="428">
        <v>41561.99</v>
      </c>
      <c r="AW11" s="750">
        <v>23013.65</v>
      </c>
      <c r="AX11" s="753">
        <v>-18548.339999999997</v>
      </c>
      <c r="AY11" s="404">
        <v>-0.44628132579792251</v>
      </c>
      <c r="AZ11" s="671">
        <v>0.22252182467297654</v>
      </c>
      <c r="BA11" s="670">
        <v>0.12097773406004486</v>
      </c>
      <c r="BB11" s="428">
        <v>228339.13</v>
      </c>
      <c r="BC11" s="429">
        <v>213244.1</v>
      </c>
      <c r="BD11" s="753">
        <v>-15095.029999999999</v>
      </c>
      <c r="BE11" s="404">
        <v>-6.6107942164796721E-2</v>
      </c>
      <c r="BF11" s="671">
        <v>0.52865256172546893</v>
      </c>
      <c r="BG11" s="670">
        <v>0.4437106606844145</v>
      </c>
      <c r="BH11" s="428">
        <v>229283.99</v>
      </c>
      <c r="BI11" s="429">
        <v>214260.29</v>
      </c>
      <c r="BJ11" s="753">
        <v>-15023.699999999983</v>
      </c>
      <c r="BK11" s="404">
        <v>-6.5524417993598177E-2</v>
      </c>
      <c r="BL11" s="671">
        <v>0.55344444013448024</v>
      </c>
      <c r="BM11" s="670">
        <v>0.47404463133234309</v>
      </c>
      <c r="BN11" s="428">
        <v>87684.84</v>
      </c>
      <c r="BO11" s="429">
        <v>91017.45</v>
      </c>
      <c r="BP11" s="753">
        <v>3332.6100000000006</v>
      </c>
      <c r="BQ11" s="404">
        <v>3.8006683937611113E-2</v>
      </c>
      <c r="BR11" s="671">
        <v>9.9513226958869549E-2</v>
      </c>
      <c r="BS11" s="670">
        <v>9.2714880522650311E-2</v>
      </c>
      <c r="BT11" s="428">
        <v>43164.04</v>
      </c>
      <c r="BU11" s="750">
        <v>40236.410000000003</v>
      </c>
      <c r="BV11" s="753">
        <v>-2927.6299999999974</v>
      </c>
      <c r="BW11" s="404">
        <v>-6.7825671554377145E-2</v>
      </c>
      <c r="BX11" s="671">
        <v>0.1041891235046211</v>
      </c>
      <c r="BY11" s="670">
        <v>8.90218814909053E-2</v>
      </c>
      <c r="BZ11" s="428">
        <v>3924.97</v>
      </c>
      <c r="CA11" s="429">
        <v>5386.23</v>
      </c>
      <c r="CB11" s="753">
        <v>1461.2599999999998</v>
      </c>
      <c r="CC11" s="404">
        <v>0.37229838699404066</v>
      </c>
      <c r="CD11" s="671">
        <v>9.47407110367641E-3</v>
      </c>
      <c r="CE11" s="670">
        <v>1.1916876499239341E-2</v>
      </c>
      <c r="CF11" s="428">
        <v>45211.07</v>
      </c>
      <c r="CG11" s="750">
        <v>50179.78</v>
      </c>
      <c r="CH11" s="753">
        <v>4968.7099999999991</v>
      </c>
      <c r="CI11" s="404">
        <v>0.10990029654241758</v>
      </c>
      <c r="CJ11" s="671">
        <v>0.10913023331472378</v>
      </c>
      <c r="CK11" s="670">
        <v>0.11102129708887298</v>
      </c>
      <c r="CL11" s="428">
        <v>83488.14</v>
      </c>
      <c r="CM11" s="429">
        <v>100737.51</v>
      </c>
      <c r="CN11" s="753">
        <v>17249.369999999995</v>
      </c>
      <c r="CO11" s="404">
        <v>0.20660862728526466</v>
      </c>
      <c r="CP11" s="671">
        <v>0.20152321538093046</v>
      </c>
      <c r="CQ11" s="670">
        <v>0.22287879750974024</v>
      </c>
      <c r="CR11" s="428">
        <v>3939.57</v>
      </c>
      <c r="CS11" s="750">
        <v>-71.209999999999994</v>
      </c>
      <c r="CT11" s="753">
        <v>-4010.78</v>
      </c>
      <c r="CU11" s="404">
        <v>-1.0180755767761456</v>
      </c>
      <c r="CV11" s="671">
        <v>9.5093125037670288E-3</v>
      </c>
      <c r="CW11" s="670">
        <v>-1.5755004437442022E-4</v>
      </c>
      <c r="CX11" s="428">
        <v>5273.69</v>
      </c>
      <c r="CY11" s="750">
        <v>41254.36</v>
      </c>
      <c r="CZ11" s="753">
        <v>35980.67</v>
      </c>
      <c r="DA11" s="404">
        <v>6.8226744461657782</v>
      </c>
      <c r="DB11" s="671">
        <v>5.9850928607581505E-3</v>
      </c>
      <c r="DC11" s="670">
        <v>4.2023733453732268E-2</v>
      </c>
      <c r="DD11" s="853">
        <v>0.98727039594219912</v>
      </c>
      <c r="DE11" s="848">
        <v>0.90872595600143435</v>
      </c>
    </row>
    <row r="12" spans="1:116" s="752" customFormat="1" ht="19.5" customHeight="1">
      <c r="A12" s="758" t="s">
        <v>28</v>
      </c>
      <c r="B12" s="428">
        <v>829385.12</v>
      </c>
      <c r="C12" s="429">
        <v>885015.6</v>
      </c>
      <c r="D12" s="753">
        <v>55630.479999999981</v>
      </c>
      <c r="E12" s="388">
        <v>6.7074364681150758E-2</v>
      </c>
      <c r="F12" s="428">
        <v>510365.77</v>
      </c>
      <c r="G12" s="750">
        <v>476443.59</v>
      </c>
      <c r="H12" s="753">
        <v>-33922.179999999993</v>
      </c>
      <c r="I12" s="404">
        <v>-6.6466408983502145E-2</v>
      </c>
      <c r="J12" s="743">
        <v>0.6153543844625522</v>
      </c>
      <c r="K12" s="670">
        <v>0.53834484951451711</v>
      </c>
      <c r="L12" s="428">
        <v>22106.16</v>
      </c>
      <c r="M12" s="429">
        <v>-42516.97</v>
      </c>
      <c r="N12" s="753">
        <v>-64623.130000000005</v>
      </c>
      <c r="O12" s="404">
        <v>-2.9233087067134229</v>
      </c>
      <c r="P12" s="743">
        <v>4.3314346884980155E-2</v>
      </c>
      <c r="Q12" s="670">
        <v>-8.9238203414595207E-2</v>
      </c>
      <c r="R12" s="428">
        <v>488259.61</v>
      </c>
      <c r="S12" s="750">
        <v>518960.56</v>
      </c>
      <c r="T12" s="753">
        <v>30700.950000000012</v>
      </c>
      <c r="U12" s="404">
        <v>6.2878332287202729E-2</v>
      </c>
      <c r="V12" s="743">
        <v>0.95668565311501974</v>
      </c>
      <c r="W12" s="670">
        <v>1.0892382034145951</v>
      </c>
      <c r="X12" s="428">
        <v>9806.76</v>
      </c>
      <c r="Y12" s="429">
        <v>6502.92</v>
      </c>
      <c r="Z12" s="753">
        <v>-3303.84</v>
      </c>
      <c r="AA12" s="404">
        <v>-0.33689414240789006</v>
      </c>
      <c r="AB12" s="671">
        <v>1.9215160138972485E-2</v>
      </c>
      <c r="AC12" s="670">
        <v>1.3648877089520712E-2</v>
      </c>
      <c r="AD12" s="428">
        <v>478452.85</v>
      </c>
      <c r="AE12" s="429">
        <v>512457.64</v>
      </c>
      <c r="AF12" s="753">
        <v>34004.790000000037</v>
      </c>
      <c r="AG12" s="404">
        <v>7.1072395116885678E-2</v>
      </c>
      <c r="AH12" s="671">
        <v>0.93747049297604723</v>
      </c>
      <c r="AI12" s="670">
        <v>1.0755893263250744</v>
      </c>
      <c r="AJ12" s="428">
        <v>363570.2</v>
      </c>
      <c r="AK12" s="750">
        <v>400644.67</v>
      </c>
      <c r="AL12" s="753">
        <v>37074.469999999972</v>
      </c>
      <c r="AM12" s="404">
        <v>0.10197334655040477</v>
      </c>
      <c r="AN12" s="671">
        <v>0.43836113191902937</v>
      </c>
      <c r="AO12" s="670">
        <v>0.45269786204898532</v>
      </c>
      <c r="AP12" s="428">
        <v>289772.53999999998</v>
      </c>
      <c r="AQ12" s="429">
        <v>278259.78000000003</v>
      </c>
      <c r="AR12" s="753">
        <v>-11512.759999999951</v>
      </c>
      <c r="AS12" s="404">
        <v>-3.9730334696310259E-2</v>
      </c>
      <c r="AT12" s="671">
        <v>0.56777424551807221</v>
      </c>
      <c r="AU12" s="670">
        <v>0.58403510056667995</v>
      </c>
      <c r="AV12" s="428">
        <v>5011.8999999999996</v>
      </c>
      <c r="AW12" s="750">
        <v>17499.47</v>
      </c>
      <c r="AX12" s="753">
        <v>12487.570000000002</v>
      </c>
      <c r="AY12" s="404">
        <v>2.4915840300085801</v>
      </c>
      <c r="AZ12" s="671">
        <v>1.7295979805401852E-2</v>
      </c>
      <c r="BA12" s="670">
        <v>6.2888966562109697E-2</v>
      </c>
      <c r="BB12" s="428">
        <v>294784.44</v>
      </c>
      <c r="BC12" s="429">
        <v>295759.25</v>
      </c>
      <c r="BD12" s="753">
        <v>974.80999999999767</v>
      </c>
      <c r="BE12" s="404">
        <v>3.3068570376373926E-3</v>
      </c>
      <c r="BF12" s="671">
        <v>0.60374529033847391</v>
      </c>
      <c r="BG12" s="670">
        <v>0.56990698869293654</v>
      </c>
      <c r="BH12" s="428">
        <v>294784.44</v>
      </c>
      <c r="BI12" s="429">
        <v>294407.15999999997</v>
      </c>
      <c r="BJ12" s="753">
        <v>-377.28000000002794</v>
      </c>
      <c r="BK12" s="404">
        <v>-1.2798504561503583E-3</v>
      </c>
      <c r="BL12" s="671">
        <v>0.61612014642613167</v>
      </c>
      <c r="BM12" s="670">
        <v>0.57450047968842843</v>
      </c>
      <c r="BN12" s="428">
        <v>90476.72</v>
      </c>
      <c r="BO12" s="429">
        <v>102016.8</v>
      </c>
      <c r="BP12" s="753">
        <v>11540.080000000002</v>
      </c>
      <c r="BQ12" s="404">
        <v>0.12754750614301669</v>
      </c>
      <c r="BR12" s="671">
        <v>0.10908891155414026</v>
      </c>
      <c r="BS12" s="670">
        <v>0.11527118844006819</v>
      </c>
      <c r="BT12" s="428">
        <v>33918.82</v>
      </c>
      <c r="BU12" s="750">
        <v>34777.49</v>
      </c>
      <c r="BV12" s="753">
        <v>858.66999999999825</v>
      </c>
      <c r="BW12" s="404">
        <v>2.531544434623605E-2</v>
      </c>
      <c r="BX12" s="671">
        <v>7.0892711789677917E-2</v>
      </c>
      <c r="BY12" s="670">
        <v>6.7864126291492105E-2</v>
      </c>
      <c r="BZ12" s="428">
        <v>3969.48</v>
      </c>
      <c r="CA12" s="429">
        <v>4589.76</v>
      </c>
      <c r="CB12" s="753">
        <v>620.2800000000002</v>
      </c>
      <c r="CC12" s="404">
        <v>0.15626228120559876</v>
      </c>
      <c r="CD12" s="671">
        <v>8.2964914933624078E-3</v>
      </c>
      <c r="CE12" s="670">
        <v>8.956369545002783E-3</v>
      </c>
      <c r="CF12" s="428">
        <v>33361.879999999997</v>
      </c>
      <c r="CG12" s="750">
        <v>39352.129999999997</v>
      </c>
      <c r="CH12" s="753">
        <v>5990.25</v>
      </c>
      <c r="CI12" s="404">
        <v>0.17955373018546919</v>
      </c>
      <c r="CJ12" s="671">
        <v>6.9728668143579878E-2</v>
      </c>
      <c r="CK12" s="670">
        <v>7.6790990958784416E-2</v>
      </c>
      <c r="CL12" s="428">
        <v>55130.29</v>
      </c>
      <c r="CM12" s="429">
        <v>56009.87</v>
      </c>
      <c r="CN12" s="753">
        <v>879.58000000000175</v>
      </c>
      <c r="CO12" s="404">
        <v>1.5954568713496733E-2</v>
      </c>
      <c r="CP12" s="671">
        <v>0.11522617118907329</v>
      </c>
      <c r="CQ12" s="670">
        <v>0.10929658498212652</v>
      </c>
      <c r="CR12" s="428">
        <v>5407.8</v>
      </c>
      <c r="CS12" s="750">
        <v>2735.05</v>
      </c>
      <c r="CT12" s="753">
        <v>-2672.75</v>
      </c>
      <c r="CU12" s="404">
        <v>-0.49423980176781684</v>
      </c>
      <c r="CV12" s="671">
        <v>1.1302681131484535E-2</v>
      </c>
      <c r="CW12" s="670">
        <v>5.3371240596588633E-3</v>
      </c>
      <c r="CX12" s="428">
        <v>51880.160000000003</v>
      </c>
      <c r="CY12" s="750">
        <v>80586.179999999993</v>
      </c>
      <c r="CZ12" s="753">
        <v>28706.01999999999</v>
      </c>
      <c r="DA12" s="404">
        <v>0.55331402216184356</v>
      </c>
      <c r="DB12" s="671">
        <v>6.2552557007533482E-2</v>
      </c>
      <c r="DC12" s="670">
        <v>9.105622544958529E-2</v>
      </c>
      <c r="DD12" s="853">
        <v>0.89156682837190759</v>
      </c>
      <c r="DE12" s="848">
        <v>0.84274567552549318</v>
      </c>
    </row>
    <row r="13" spans="1:116" s="752" customFormat="1" ht="19.5" customHeight="1">
      <c r="A13" s="758" t="s">
        <v>49</v>
      </c>
      <c r="B13" s="428">
        <v>770576.36</v>
      </c>
      <c r="C13" s="429">
        <v>791987.25</v>
      </c>
      <c r="D13" s="753">
        <v>21410.890000000014</v>
      </c>
      <c r="E13" s="388">
        <v>2.778555262193615E-2</v>
      </c>
      <c r="F13" s="428">
        <v>296037.39</v>
      </c>
      <c r="G13" s="750">
        <v>328545.15999999997</v>
      </c>
      <c r="H13" s="753">
        <v>32507.76999999996</v>
      </c>
      <c r="I13" s="404">
        <v>0.10980967640607817</v>
      </c>
      <c r="J13" s="743">
        <v>0.38417657920364962</v>
      </c>
      <c r="K13" s="670">
        <v>0.41483642571266138</v>
      </c>
      <c r="L13" s="428">
        <v>31565.84</v>
      </c>
      <c r="M13" s="429">
        <v>23136.82</v>
      </c>
      <c r="N13" s="753">
        <v>-8429.02</v>
      </c>
      <c r="O13" s="404">
        <v>-0.26702980183641556</v>
      </c>
      <c r="P13" s="743">
        <v>0.10662788237661465</v>
      </c>
      <c r="Q13" s="670">
        <v>7.0422038784561616E-2</v>
      </c>
      <c r="R13" s="428">
        <v>264471.55</v>
      </c>
      <c r="S13" s="750">
        <v>305408.34000000003</v>
      </c>
      <c r="T13" s="753">
        <v>40936.790000000037</v>
      </c>
      <c r="U13" s="404">
        <v>0.15478712171498235</v>
      </c>
      <c r="V13" s="743">
        <v>0.89337211762338531</v>
      </c>
      <c r="W13" s="670">
        <v>0.92957796121543856</v>
      </c>
      <c r="X13" s="428">
        <v>31046.32</v>
      </c>
      <c r="Y13" s="429">
        <v>45180.23</v>
      </c>
      <c r="Z13" s="753">
        <v>14133.910000000003</v>
      </c>
      <c r="AA13" s="404">
        <v>0.45525234552758598</v>
      </c>
      <c r="AB13" s="671">
        <v>0.10487296891787891</v>
      </c>
      <c r="AC13" s="670">
        <v>0.13751604193469175</v>
      </c>
      <c r="AD13" s="428">
        <v>233425.23</v>
      </c>
      <c r="AE13" s="429">
        <v>260228.11</v>
      </c>
      <c r="AF13" s="753">
        <v>26802.879999999976</v>
      </c>
      <c r="AG13" s="404">
        <v>0.11482426299847696</v>
      </c>
      <c r="AH13" s="671">
        <v>0.78849914870550641</v>
      </c>
      <c r="AI13" s="670">
        <v>0.79206191928074665</v>
      </c>
      <c r="AJ13" s="428">
        <v>149273.81</v>
      </c>
      <c r="AK13" s="750">
        <v>227779.19</v>
      </c>
      <c r="AL13" s="753">
        <v>78505.38</v>
      </c>
      <c r="AM13" s="404">
        <v>0.52591529619294908</v>
      </c>
      <c r="AN13" s="671">
        <v>0.19371708989359601</v>
      </c>
      <c r="AO13" s="670">
        <v>0.28760461737231252</v>
      </c>
      <c r="AP13" s="428">
        <v>77347.44</v>
      </c>
      <c r="AQ13" s="429">
        <v>69658.179999999993</v>
      </c>
      <c r="AR13" s="753">
        <v>-7689.2600000000093</v>
      </c>
      <c r="AS13" s="404">
        <v>-9.9411952095635081E-2</v>
      </c>
      <c r="AT13" s="671">
        <v>0.26127591518084931</v>
      </c>
      <c r="AU13" s="670">
        <v>0.21202010706838598</v>
      </c>
      <c r="AV13" s="428">
        <v>18809.64</v>
      </c>
      <c r="AW13" s="750">
        <v>26162.03</v>
      </c>
      <c r="AX13" s="753">
        <v>7352.3899999999994</v>
      </c>
      <c r="AY13" s="404">
        <v>0.39088414238656349</v>
      </c>
      <c r="AZ13" s="671">
        <v>0.24318374337922494</v>
      </c>
      <c r="BA13" s="670">
        <v>0.37557728324225526</v>
      </c>
      <c r="BB13" s="428">
        <v>96157.08</v>
      </c>
      <c r="BC13" s="429">
        <v>95820.22</v>
      </c>
      <c r="BD13" s="753">
        <v>-336.86000000000058</v>
      </c>
      <c r="BE13" s="404">
        <v>-3.5032261794971371E-3</v>
      </c>
      <c r="BF13" s="671">
        <v>0.36358194293488283</v>
      </c>
      <c r="BG13" s="670">
        <v>0.31374460828410905</v>
      </c>
      <c r="BH13" s="428">
        <v>95325.04</v>
      </c>
      <c r="BI13" s="429">
        <v>94889.38</v>
      </c>
      <c r="BJ13" s="753">
        <v>-435.65999999998894</v>
      </c>
      <c r="BK13" s="404">
        <v>-4.5702577203218476E-3</v>
      </c>
      <c r="BL13" s="671">
        <v>0.40837505011776143</v>
      </c>
      <c r="BM13" s="670">
        <v>0.36463923901226508</v>
      </c>
      <c r="BN13" s="428">
        <v>57421.66</v>
      </c>
      <c r="BO13" s="429">
        <v>67050.100000000006</v>
      </c>
      <c r="BP13" s="753">
        <v>9628.4400000000023</v>
      </c>
      <c r="BQ13" s="404">
        <v>0.16767958293090102</v>
      </c>
      <c r="BR13" s="671">
        <v>7.4517806385859031E-2</v>
      </c>
      <c r="BS13" s="670">
        <v>8.4660580078782841E-2</v>
      </c>
      <c r="BT13" s="428">
        <v>-68.33</v>
      </c>
      <c r="BU13" s="750">
        <v>-3577.13</v>
      </c>
      <c r="BV13" s="753">
        <v>-3508.8</v>
      </c>
      <c r="BW13" s="404">
        <v>-51.350797599882924</v>
      </c>
      <c r="BX13" s="671">
        <v>-2.9272756848092212E-4</v>
      </c>
      <c r="BY13" s="670">
        <v>-1.3746132191483849E-2</v>
      </c>
      <c r="BZ13" s="428">
        <v>4249.51</v>
      </c>
      <c r="CA13" s="429">
        <v>4423.84</v>
      </c>
      <c r="CB13" s="753">
        <v>174.32999999999993</v>
      </c>
      <c r="CC13" s="404">
        <v>4.1023553303792655E-2</v>
      </c>
      <c r="CD13" s="671">
        <v>1.8205015798849165E-2</v>
      </c>
      <c r="CE13" s="670">
        <v>1.6999854473830671E-2</v>
      </c>
      <c r="CF13" s="428">
        <v>47616.03</v>
      </c>
      <c r="CG13" s="750">
        <v>48586.13</v>
      </c>
      <c r="CH13" s="753">
        <v>970.09999999999854</v>
      </c>
      <c r="CI13" s="404">
        <v>2.0373391061791556E-2</v>
      </c>
      <c r="CJ13" s="671">
        <v>0.20398836064122117</v>
      </c>
      <c r="CK13" s="670">
        <v>0.18670592504399314</v>
      </c>
      <c r="CL13" s="428">
        <v>61865.37</v>
      </c>
      <c r="CM13" s="429">
        <v>72444.67</v>
      </c>
      <c r="CN13" s="753">
        <v>10579.299999999996</v>
      </c>
      <c r="CO13" s="404">
        <v>0.17100520048615236</v>
      </c>
      <c r="CP13" s="671">
        <v>0.26503291867807094</v>
      </c>
      <c r="CQ13" s="670">
        <v>0.27838910254545524</v>
      </c>
      <c r="CR13" s="428">
        <v>-3.91</v>
      </c>
      <c r="CS13" s="750">
        <v>-603.29999999999995</v>
      </c>
      <c r="CT13" s="753">
        <v>-599.39</v>
      </c>
      <c r="CU13" s="404">
        <v>-153.29667519181584</v>
      </c>
      <c r="CV13" s="671">
        <v>-1.675054577433639E-5</v>
      </c>
      <c r="CW13" s="670">
        <v>-2.3183506193854308E-3</v>
      </c>
      <c r="CX13" s="428">
        <v>24441.51</v>
      </c>
      <c r="CY13" s="750">
        <v>44064.51</v>
      </c>
      <c r="CZ13" s="753">
        <v>19623.000000000004</v>
      </c>
      <c r="DA13" s="404">
        <v>0.80285547005892866</v>
      </c>
      <c r="DB13" s="671">
        <v>3.1718478879886734E-2</v>
      </c>
      <c r="DC13" s="670">
        <v>5.563790326170024E-2</v>
      </c>
      <c r="DD13" s="853">
        <v>0.89529186712164743</v>
      </c>
      <c r="DE13" s="848">
        <v>0.8306696766924988</v>
      </c>
      <c r="DF13" s="754"/>
      <c r="DG13" s="754"/>
    </row>
    <row r="14" spans="1:116" s="752" customFormat="1" ht="19.5" customHeight="1">
      <c r="A14" s="758" t="s">
        <v>290</v>
      </c>
      <c r="B14" s="428">
        <v>741054.91</v>
      </c>
      <c r="C14" s="429">
        <v>679182.5</v>
      </c>
      <c r="D14" s="753">
        <v>-61872.410000000033</v>
      </c>
      <c r="E14" s="388">
        <v>-8.3492342018218368E-2</v>
      </c>
      <c r="F14" s="428">
        <v>468677.87</v>
      </c>
      <c r="G14" s="750">
        <v>498115.43</v>
      </c>
      <c r="H14" s="753">
        <v>29437.559999999998</v>
      </c>
      <c r="I14" s="404">
        <v>6.2809793003454586E-2</v>
      </c>
      <c r="J14" s="743">
        <v>0.63244688575101671</v>
      </c>
      <c r="K14" s="670">
        <v>0.73340439425338544</v>
      </c>
      <c r="L14" s="428">
        <v>8895.74</v>
      </c>
      <c r="M14" s="429">
        <v>-4607.8100000000004</v>
      </c>
      <c r="N14" s="753">
        <v>-13503.55</v>
      </c>
      <c r="O14" s="404">
        <v>-1.5179793923833205</v>
      </c>
      <c r="P14" s="743">
        <v>1.8980499335289717E-2</v>
      </c>
      <c r="Q14" s="670">
        <v>-9.2504863782276337E-3</v>
      </c>
      <c r="R14" s="428">
        <v>459782.13</v>
      </c>
      <c r="S14" s="750">
        <v>502723.24</v>
      </c>
      <c r="T14" s="753">
        <v>42941.109999999986</v>
      </c>
      <c r="U14" s="404">
        <v>9.3394473595570113E-2</v>
      </c>
      <c r="V14" s="743">
        <v>0.98101950066471033</v>
      </c>
      <c r="W14" s="670">
        <v>1.0092504863782277</v>
      </c>
      <c r="X14" s="428">
        <v>79805.990000000005</v>
      </c>
      <c r="Y14" s="429">
        <v>84909.01</v>
      </c>
      <c r="Z14" s="753">
        <v>5103.0199999999895</v>
      </c>
      <c r="AA14" s="404">
        <v>6.3942819329726869E-2</v>
      </c>
      <c r="AB14" s="671">
        <v>0.17027898074214601</v>
      </c>
      <c r="AC14" s="670">
        <v>0.17046050952487057</v>
      </c>
      <c r="AD14" s="428">
        <v>379976.14</v>
      </c>
      <c r="AE14" s="429">
        <v>417814.24</v>
      </c>
      <c r="AF14" s="753">
        <v>37838.099999999977</v>
      </c>
      <c r="AG14" s="404">
        <v>9.9580199956765647E-2</v>
      </c>
      <c r="AH14" s="671">
        <v>0.81074051992256435</v>
      </c>
      <c r="AI14" s="670">
        <v>0.83878999692902501</v>
      </c>
      <c r="AJ14" s="428">
        <v>234753.67</v>
      </c>
      <c r="AK14" s="750">
        <v>222517.37</v>
      </c>
      <c r="AL14" s="753">
        <v>-12236.300000000017</v>
      </c>
      <c r="AM14" s="404">
        <v>-5.2123998743022919E-2</v>
      </c>
      <c r="AN14" s="671">
        <v>0.31678309775992175</v>
      </c>
      <c r="AO14" s="670">
        <v>0.32762529953289432</v>
      </c>
      <c r="AP14" s="428">
        <v>169450.64</v>
      </c>
      <c r="AQ14" s="429">
        <v>149578.94</v>
      </c>
      <c r="AR14" s="753">
        <v>-19871.700000000012</v>
      </c>
      <c r="AS14" s="404">
        <v>-0.11727131865657167</v>
      </c>
      <c r="AT14" s="671">
        <v>0.36155033306778495</v>
      </c>
      <c r="AU14" s="670">
        <v>0.30028971397252241</v>
      </c>
      <c r="AV14" s="428">
        <v>85029.13</v>
      </c>
      <c r="AW14" s="750">
        <v>96707.77</v>
      </c>
      <c r="AX14" s="753">
        <v>11678.64</v>
      </c>
      <c r="AY14" s="404">
        <v>0.13734869450034357</v>
      </c>
      <c r="AZ14" s="671">
        <v>0.50179291149328209</v>
      </c>
      <c r="BA14" s="670">
        <v>0.64653332882289449</v>
      </c>
      <c r="BB14" s="428">
        <v>254479.77</v>
      </c>
      <c r="BC14" s="429">
        <v>246286.7</v>
      </c>
      <c r="BD14" s="753">
        <v>-8193.0699999999779</v>
      </c>
      <c r="BE14" s="404">
        <v>-3.2195368614173055E-2</v>
      </c>
      <c r="BF14" s="671">
        <v>0.55347903582072666</v>
      </c>
      <c r="BG14" s="670">
        <v>0.48990514144522146</v>
      </c>
      <c r="BH14" s="428">
        <v>253863.4</v>
      </c>
      <c r="BI14" s="429">
        <v>245977.98</v>
      </c>
      <c r="BJ14" s="753">
        <v>-7885.4199999999837</v>
      </c>
      <c r="BK14" s="404">
        <v>-3.1061665446850486E-2</v>
      </c>
      <c r="BL14" s="671">
        <v>0.6681035288163093</v>
      </c>
      <c r="BM14" s="670">
        <v>0.58872569781250161</v>
      </c>
      <c r="BN14" s="428">
        <v>114322.1</v>
      </c>
      <c r="BO14" s="429">
        <v>114896.21</v>
      </c>
      <c r="BP14" s="753">
        <v>574.11000000000058</v>
      </c>
      <c r="BQ14" s="404">
        <v>5.0218636641559296E-3</v>
      </c>
      <c r="BR14" s="671">
        <v>0.15426940494868321</v>
      </c>
      <c r="BS14" s="670">
        <v>0.16916838993937566</v>
      </c>
      <c r="BT14" s="428">
        <v>61716.17</v>
      </c>
      <c r="BU14" s="750">
        <v>72511.3</v>
      </c>
      <c r="BV14" s="753">
        <v>10795.130000000005</v>
      </c>
      <c r="BW14" s="404">
        <v>0.17491574736410256</v>
      </c>
      <c r="BX14" s="671">
        <v>0.16242117202411707</v>
      </c>
      <c r="BY14" s="670">
        <v>0.17354913513718442</v>
      </c>
      <c r="BZ14" s="428">
        <v>5377.03</v>
      </c>
      <c r="CA14" s="429">
        <v>4948.1000000000004</v>
      </c>
      <c r="CB14" s="753">
        <v>-428.92999999999938</v>
      </c>
      <c r="CC14" s="404">
        <v>-7.9770802840973432E-2</v>
      </c>
      <c r="CD14" s="671">
        <v>1.4150967479168559E-2</v>
      </c>
      <c r="CE14" s="670">
        <v>1.1842822781722329E-2</v>
      </c>
      <c r="CF14" s="428">
        <v>40054.01</v>
      </c>
      <c r="CG14" s="750">
        <v>48228.93</v>
      </c>
      <c r="CH14" s="753">
        <v>8174.9199999999983</v>
      </c>
      <c r="CI14" s="404">
        <v>0.20409741746207177</v>
      </c>
      <c r="CJ14" s="671">
        <v>0.10541190823192215</v>
      </c>
      <c r="CK14" s="670">
        <v>0.11543151329643528</v>
      </c>
      <c r="CL14" s="428">
        <v>54123.88</v>
      </c>
      <c r="CM14" s="429">
        <v>66685.77</v>
      </c>
      <c r="CN14" s="753">
        <v>12561.890000000007</v>
      </c>
      <c r="CO14" s="404">
        <v>0.23209514912825924</v>
      </c>
      <c r="CP14" s="671">
        <v>0.14244020690351766</v>
      </c>
      <c r="CQ14" s="670">
        <v>0.15960626425753227</v>
      </c>
      <c r="CR14" s="428">
        <v>2229.11</v>
      </c>
      <c r="CS14" s="750">
        <v>1269.3699999999999</v>
      </c>
      <c r="CT14" s="753">
        <v>-959.74000000000024</v>
      </c>
      <c r="CU14" s="404">
        <v>-0.43054851487813528</v>
      </c>
      <c r="CV14" s="671">
        <v>5.8664472985066902E-3</v>
      </c>
      <c r="CW14" s="670">
        <v>3.0381204814847861E-3</v>
      </c>
      <c r="CX14" s="428">
        <v>-37387.46</v>
      </c>
      <c r="CY14" s="750">
        <v>-21807.21</v>
      </c>
      <c r="CZ14" s="753">
        <v>15580.25</v>
      </c>
      <c r="DA14" s="404">
        <v>0.41672394968794352</v>
      </c>
      <c r="DB14" s="671">
        <v>-5.0451673007604787E-2</v>
      </c>
      <c r="DC14" s="670">
        <v>-3.2108026929433549E-2</v>
      </c>
      <c r="DD14" s="853">
        <v>1.0983942307535415</v>
      </c>
      <c r="DE14" s="848">
        <v>1.0521935537668607</v>
      </c>
    </row>
    <row r="15" spans="1:116" s="752" customFormat="1" ht="19.5" customHeight="1">
      <c r="A15" s="758" t="s">
        <v>483</v>
      </c>
      <c r="B15" s="428">
        <v>655969.81000000006</v>
      </c>
      <c r="C15" s="429">
        <v>601651.06000000006</v>
      </c>
      <c r="D15" s="753">
        <v>-54318.75</v>
      </c>
      <c r="E15" s="388">
        <v>-8.280678344023179E-2</v>
      </c>
      <c r="F15" s="428">
        <v>437624.23</v>
      </c>
      <c r="G15" s="750">
        <v>435232.88</v>
      </c>
      <c r="H15" s="753">
        <v>-2391.3499999999767</v>
      </c>
      <c r="I15" s="404">
        <v>-5.4643912198371119E-3</v>
      </c>
      <c r="J15" s="743">
        <v>0.66714080942231158</v>
      </c>
      <c r="K15" s="670">
        <v>0.72339751217258719</v>
      </c>
      <c r="L15" s="428">
        <v>-33954.85</v>
      </c>
      <c r="M15" s="429">
        <v>-18552.490000000002</v>
      </c>
      <c r="N15" s="753">
        <v>15402.359999999997</v>
      </c>
      <c r="O15" s="404">
        <v>0.45361295956247777</v>
      </c>
      <c r="P15" s="743">
        <v>-7.7589053969886454E-2</v>
      </c>
      <c r="Q15" s="670">
        <v>-4.2626581888758043E-2</v>
      </c>
      <c r="R15" s="428">
        <v>471579.07</v>
      </c>
      <c r="S15" s="750">
        <v>453785.38</v>
      </c>
      <c r="T15" s="753">
        <v>-17793.690000000002</v>
      </c>
      <c r="U15" s="404">
        <v>-3.7732145321886325E-2</v>
      </c>
      <c r="V15" s="743">
        <v>1.0775890311192322</v>
      </c>
      <c r="W15" s="670">
        <v>1.0426266048649633</v>
      </c>
      <c r="X15" s="428">
        <v>13792.41</v>
      </c>
      <c r="Y15" s="429">
        <v>15563.11</v>
      </c>
      <c r="Z15" s="753">
        <v>1770.7000000000007</v>
      </c>
      <c r="AA15" s="404">
        <v>0.12838220441532702</v>
      </c>
      <c r="AB15" s="671">
        <v>3.1516559309341718E-2</v>
      </c>
      <c r="AC15" s="670">
        <v>3.5758121031664702E-2</v>
      </c>
      <c r="AD15" s="428">
        <v>457786.66</v>
      </c>
      <c r="AE15" s="429">
        <v>438222.27</v>
      </c>
      <c r="AF15" s="753">
        <v>-19564.389999999956</v>
      </c>
      <c r="AG15" s="404">
        <v>-4.2736915924985575E-2</v>
      </c>
      <c r="AH15" s="671">
        <v>1.0460724718098904</v>
      </c>
      <c r="AI15" s="670">
        <v>1.0068684838332986</v>
      </c>
      <c r="AJ15" s="428">
        <v>306946.15999999997</v>
      </c>
      <c r="AK15" s="750">
        <v>263744.49</v>
      </c>
      <c r="AL15" s="753">
        <v>-43201.669999999984</v>
      </c>
      <c r="AM15" s="404">
        <v>-0.1407467355186981</v>
      </c>
      <c r="AN15" s="671">
        <v>0.46792726634782161</v>
      </c>
      <c r="AO15" s="670">
        <v>0.43836786392431515</v>
      </c>
      <c r="AP15" s="428">
        <v>221683.08</v>
      </c>
      <c r="AQ15" s="429">
        <v>205978.76</v>
      </c>
      <c r="AR15" s="753">
        <v>-15704.319999999978</v>
      </c>
      <c r="AS15" s="404">
        <v>-7.0841310938119309E-2</v>
      </c>
      <c r="AT15" s="671">
        <v>0.50656034287681007</v>
      </c>
      <c r="AU15" s="670">
        <v>0.47326102752163396</v>
      </c>
      <c r="AV15" s="428">
        <v>-3773.8</v>
      </c>
      <c r="AW15" s="750">
        <v>14420.7</v>
      </c>
      <c r="AX15" s="753">
        <v>18194.5</v>
      </c>
      <c r="AY15" s="404">
        <v>4.8212676877417984</v>
      </c>
      <c r="AZ15" s="671">
        <v>-1.7023401154476925E-2</v>
      </c>
      <c r="BA15" s="670">
        <v>7.0010616628627148E-2</v>
      </c>
      <c r="BB15" s="428">
        <v>217909.28</v>
      </c>
      <c r="BC15" s="429">
        <v>220399.46</v>
      </c>
      <c r="BD15" s="753">
        <v>2490.179999999993</v>
      </c>
      <c r="BE15" s="404">
        <v>1.1427599595574787E-2</v>
      </c>
      <c r="BF15" s="671">
        <v>0.46208429055174138</v>
      </c>
      <c r="BG15" s="670">
        <v>0.48569096695005903</v>
      </c>
      <c r="BH15" s="428">
        <v>214998.81</v>
      </c>
      <c r="BI15" s="429">
        <v>218883.92</v>
      </c>
      <c r="BJ15" s="753">
        <v>3885.1100000000151</v>
      </c>
      <c r="BK15" s="404">
        <v>1.8070379087214553E-2</v>
      </c>
      <c r="BL15" s="671">
        <v>0.46964848211173305</v>
      </c>
      <c r="BM15" s="670">
        <v>0.49948150740947056</v>
      </c>
      <c r="BN15" s="428">
        <v>176970.78</v>
      </c>
      <c r="BO15" s="429">
        <v>118106.79</v>
      </c>
      <c r="BP15" s="753">
        <v>-58863.990000000005</v>
      </c>
      <c r="BQ15" s="404">
        <v>-0.33261982571360088</v>
      </c>
      <c r="BR15" s="671">
        <v>0.26978494635294265</v>
      </c>
      <c r="BS15" s="670">
        <v>0.19630446591417952</v>
      </c>
      <c r="BT15" s="428">
        <v>91271.32</v>
      </c>
      <c r="BU15" s="750">
        <v>86090.95</v>
      </c>
      <c r="BV15" s="753">
        <v>-5180.3700000000099</v>
      </c>
      <c r="BW15" s="404">
        <v>-5.6757916944775305E-2</v>
      </c>
      <c r="BX15" s="671">
        <v>0.19937522862723875</v>
      </c>
      <c r="BY15" s="670">
        <v>0.19645498618771701</v>
      </c>
      <c r="BZ15" s="428">
        <v>2141.36</v>
      </c>
      <c r="CA15" s="429">
        <v>1885.52</v>
      </c>
      <c r="CB15" s="753">
        <v>-255.84000000000015</v>
      </c>
      <c r="CC15" s="404">
        <v>-0.11947547353084027</v>
      </c>
      <c r="CD15" s="671">
        <v>4.6776373955501457E-3</v>
      </c>
      <c r="CE15" s="670">
        <v>4.3026567317083174E-3</v>
      </c>
      <c r="CF15" s="428">
        <v>50964.89</v>
      </c>
      <c r="CG15" s="750">
        <v>54175.76</v>
      </c>
      <c r="CH15" s="753">
        <v>3210.8700000000026</v>
      </c>
      <c r="CI15" s="404">
        <v>6.3001607577294935E-2</v>
      </c>
      <c r="CJ15" s="671">
        <v>0.11132891028323107</v>
      </c>
      <c r="CK15" s="670">
        <v>0.12362621370201017</v>
      </c>
      <c r="CL15" s="428">
        <v>70094.13</v>
      </c>
      <c r="CM15" s="429">
        <v>60289.7</v>
      </c>
      <c r="CN15" s="753">
        <v>-9804.4300000000076</v>
      </c>
      <c r="CO15" s="404">
        <v>-0.13987519354331107</v>
      </c>
      <c r="CP15" s="671">
        <v>0.15311527426334356</v>
      </c>
      <c r="CQ15" s="670">
        <v>0.13757790082188201</v>
      </c>
      <c r="CR15" s="428">
        <v>18695.28</v>
      </c>
      <c r="CS15" s="750">
        <v>996.32</v>
      </c>
      <c r="CT15" s="753">
        <v>-17698.96</v>
      </c>
      <c r="CU15" s="404">
        <v>-0.94670740422181432</v>
      </c>
      <c r="CV15" s="671">
        <v>4.0838411499365228E-2</v>
      </c>
      <c r="CW15" s="670">
        <v>2.2735494478635238E-3</v>
      </c>
      <c r="CX15" s="428">
        <v>9620.8799999999992</v>
      </c>
      <c r="CY15" s="750">
        <v>15900.1</v>
      </c>
      <c r="CZ15" s="753">
        <v>6279.2200000000012</v>
      </c>
      <c r="DA15" s="404">
        <v>0.65266586840289054</v>
      </c>
      <c r="DB15" s="671">
        <v>1.4666650588690962E-2</v>
      </c>
      <c r="DC15" s="670">
        <v>2.6427444505790449E-2</v>
      </c>
      <c r="DD15" s="853">
        <v>0.97898392233622544</v>
      </c>
      <c r="DE15" s="848">
        <v>0.96371679148118139</v>
      </c>
    </row>
    <row r="16" spans="1:116" s="752" customFormat="1" ht="19.5" customHeight="1">
      <c r="A16" s="758" t="s">
        <v>50</v>
      </c>
      <c r="B16" s="428">
        <v>586901.91</v>
      </c>
      <c r="C16" s="429">
        <v>591081.56000000006</v>
      </c>
      <c r="D16" s="753">
        <v>4179.6500000000233</v>
      </c>
      <c r="E16" s="388">
        <v>7.1215477898172504E-3</v>
      </c>
      <c r="F16" s="428">
        <v>445351.61</v>
      </c>
      <c r="G16" s="750">
        <v>452901.43</v>
      </c>
      <c r="H16" s="753">
        <v>7549.820000000007</v>
      </c>
      <c r="I16" s="404">
        <v>1.6952492885340658E-2</v>
      </c>
      <c r="J16" s="743">
        <v>0.75881778950080425</v>
      </c>
      <c r="K16" s="670">
        <v>0.76622493518491752</v>
      </c>
      <c r="L16" s="428">
        <v>21398.01</v>
      </c>
      <c r="M16" s="429">
        <v>21449.81</v>
      </c>
      <c r="N16" s="753">
        <v>51.80000000000291</v>
      </c>
      <c r="O16" s="404">
        <v>2.4207858581243263E-3</v>
      </c>
      <c r="P16" s="743">
        <v>4.8047451765134516E-2</v>
      </c>
      <c r="Q16" s="670">
        <v>4.7360879386050957E-2</v>
      </c>
      <c r="R16" s="428">
        <v>423953.6</v>
      </c>
      <c r="S16" s="750">
        <v>431451.62</v>
      </c>
      <c r="T16" s="753">
        <v>7498.0200000000186</v>
      </c>
      <c r="U16" s="404">
        <v>1.7685944876986583E-2</v>
      </c>
      <c r="V16" s="743">
        <v>0.95195254823486541</v>
      </c>
      <c r="W16" s="670">
        <v>0.95263912061394906</v>
      </c>
      <c r="X16" s="428">
        <v>25273.32</v>
      </c>
      <c r="Y16" s="429">
        <v>30650.04</v>
      </c>
      <c r="Z16" s="753">
        <v>5376.7200000000012</v>
      </c>
      <c r="AA16" s="404">
        <v>0.2127429241587572</v>
      </c>
      <c r="AB16" s="671">
        <v>5.6749138057455323E-2</v>
      </c>
      <c r="AC16" s="670">
        <v>6.7674858081150244E-2</v>
      </c>
      <c r="AD16" s="428">
        <v>398680.27</v>
      </c>
      <c r="AE16" s="429">
        <v>400801.58</v>
      </c>
      <c r="AF16" s="753">
        <v>2121.3099999999977</v>
      </c>
      <c r="AG16" s="404">
        <v>5.3208301479278058E-3</v>
      </c>
      <c r="AH16" s="671">
        <v>0.89520338772324193</v>
      </c>
      <c r="AI16" s="670">
        <v>0.88496426253279881</v>
      </c>
      <c r="AJ16" s="428">
        <v>196300.44</v>
      </c>
      <c r="AK16" s="750">
        <v>179643.35</v>
      </c>
      <c r="AL16" s="753">
        <v>-16657.089999999997</v>
      </c>
      <c r="AM16" s="404">
        <v>-8.4855082342148572E-2</v>
      </c>
      <c r="AN16" s="671">
        <v>0.33446890639698207</v>
      </c>
      <c r="AO16" s="670">
        <v>0.30392311680303474</v>
      </c>
      <c r="AP16" s="428">
        <v>139980.21</v>
      </c>
      <c r="AQ16" s="429">
        <v>131968.46</v>
      </c>
      <c r="AR16" s="753">
        <v>-8011.75</v>
      </c>
      <c r="AS16" s="404">
        <v>-5.7234876272867434E-2</v>
      </c>
      <c r="AT16" s="671">
        <v>0.31431391928727953</v>
      </c>
      <c r="AU16" s="670">
        <v>0.29138450722047843</v>
      </c>
      <c r="AV16" s="428">
        <v>35737.4</v>
      </c>
      <c r="AW16" s="750">
        <v>2153.0300000000002</v>
      </c>
      <c r="AX16" s="753">
        <v>-33584.370000000003</v>
      </c>
      <c r="AY16" s="404">
        <v>-0.93975415111339944</v>
      </c>
      <c r="AZ16" s="671">
        <v>0.25530323179255127</v>
      </c>
      <c r="BA16" s="670">
        <v>1.6314731565405857E-2</v>
      </c>
      <c r="BB16" s="428">
        <v>175717.62</v>
      </c>
      <c r="BC16" s="429">
        <v>134121.48000000001</v>
      </c>
      <c r="BD16" s="753">
        <v>-41596.139999999985</v>
      </c>
      <c r="BE16" s="404">
        <v>-0.236721508065042</v>
      </c>
      <c r="BF16" s="671">
        <v>0.41447370655656657</v>
      </c>
      <c r="BG16" s="670">
        <v>0.31086099526060423</v>
      </c>
      <c r="BH16" s="428">
        <v>162897.65</v>
      </c>
      <c r="BI16" s="429">
        <v>127478.81</v>
      </c>
      <c r="BJ16" s="753">
        <v>-35418.839999999997</v>
      </c>
      <c r="BK16" s="404">
        <v>-0.21743002431281236</v>
      </c>
      <c r="BL16" s="671">
        <v>0.40859220347171932</v>
      </c>
      <c r="BM16" s="670">
        <v>0.31805964936565367</v>
      </c>
      <c r="BN16" s="428">
        <v>115824.7</v>
      </c>
      <c r="BO16" s="429">
        <v>120185.69</v>
      </c>
      <c r="BP16" s="753">
        <v>4360.9900000000052</v>
      </c>
      <c r="BQ16" s="404">
        <v>3.7651640798551649E-2</v>
      </c>
      <c r="BR16" s="671">
        <v>0.19734933219079145</v>
      </c>
      <c r="BS16" s="670">
        <v>0.20333182107728076</v>
      </c>
      <c r="BT16" s="428">
        <v>62221.17</v>
      </c>
      <c r="BU16" s="750">
        <v>69538.27</v>
      </c>
      <c r="BV16" s="753">
        <v>7317.1000000000058</v>
      </c>
      <c r="BW16" s="404">
        <v>0.11759823867021475</v>
      </c>
      <c r="BX16" s="671">
        <v>0.15606784353788061</v>
      </c>
      <c r="BY16" s="670">
        <v>0.17349799369553384</v>
      </c>
      <c r="BZ16" s="428">
        <v>726.52</v>
      </c>
      <c r="CA16" s="429">
        <v>888.7</v>
      </c>
      <c r="CB16" s="753">
        <v>162.18000000000006</v>
      </c>
      <c r="CC16" s="404">
        <v>0.22322854154049451</v>
      </c>
      <c r="CD16" s="671">
        <v>1.8223124008619738E-3</v>
      </c>
      <c r="CE16" s="670">
        <v>2.2173066283820539E-3</v>
      </c>
      <c r="CF16" s="428">
        <v>37937.17</v>
      </c>
      <c r="CG16" s="750">
        <v>41993.66</v>
      </c>
      <c r="CH16" s="753">
        <v>4056.4900000000052</v>
      </c>
      <c r="CI16" s="404">
        <v>0.1069265314202405</v>
      </c>
      <c r="CJ16" s="671">
        <v>9.5156878468051598E-2</v>
      </c>
      <c r="CK16" s="670">
        <v>0.10477418776642547</v>
      </c>
      <c r="CL16" s="428">
        <v>80780.2</v>
      </c>
      <c r="CM16" s="429">
        <v>102912.64</v>
      </c>
      <c r="CN16" s="753">
        <v>22132.440000000002</v>
      </c>
      <c r="CO16" s="404">
        <v>0.27398347614885832</v>
      </c>
      <c r="CP16" s="671">
        <v>0.20261900595181195</v>
      </c>
      <c r="CQ16" s="670">
        <v>0.2567670516668123</v>
      </c>
      <c r="CR16" s="428">
        <v>4575.12</v>
      </c>
      <c r="CS16" s="750">
        <v>3672.8</v>
      </c>
      <c r="CT16" s="753">
        <v>-902.31999999999971</v>
      </c>
      <c r="CU16" s="404">
        <v>-0.19722324223189769</v>
      </c>
      <c r="CV16" s="671">
        <v>1.1475661938324663E-2</v>
      </c>
      <c r="CW16" s="670">
        <v>9.1636365305745558E-3</v>
      </c>
      <c r="CX16" s="428">
        <v>49542.44</v>
      </c>
      <c r="CY16" s="750">
        <v>54316.7</v>
      </c>
      <c r="CZ16" s="753">
        <v>4774.2599999999948</v>
      </c>
      <c r="DA16" s="404">
        <v>9.636707437098363E-2</v>
      </c>
      <c r="DB16" s="671">
        <v>8.4413492537449744E-2</v>
      </c>
      <c r="DC16" s="670">
        <v>9.1893748131814487E-2</v>
      </c>
      <c r="DD16" s="853">
        <v>0.87573390576865018</v>
      </c>
      <c r="DE16" s="848">
        <v>0.86447982565338188</v>
      </c>
      <c r="DF16" s="755"/>
      <c r="DG16" s="754"/>
    </row>
    <row r="17" spans="1:111" s="752" customFormat="1" ht="19.5" customHeight="1">
      <c r="A17" s="758" t="s">
        <v>272</v>
      </c>
      <c r="B17" s="428">
        <v>597988.03</v>
      </c>
      <c r="C17" s="429">
        <v>560240.71</v>
      </c>
      <c r="D17" s="753">
        <v>-37747.320000000065</v>
      </c>
      <c r="E17" s="388">
        <v>-6.3123872228680003E-2</v>
      </c>
      <c r="F17" s="428">
        <v>467901.08</v>
      </c>
      <c r="G17" s="750">
        <v>445649.15</v>
      </c>
      <c r="H17" s="753">
        <v>-22251.929999999993</v>
      </c>
      <c r="I17" s="404">
        <v>-4.7556910960752631E-2</v>
      </c>
      <c r="J17" s="743">
        <v>0.78245893985536796</v>
      </c>
      <c r="K17" s="670">
        <v>0.7954601335558068</v>
      </c>
      <c r="L17" s="428">
        <v>-30969.279999999999</v>
      </c>
      <c r="M17" s="429">
        <v>-42509.17</v>
      </c>
      <c r="N17" s="753">
        <v>-11539.89</v>
      </c>
      <c r="O17" s="404">
        <v>-0.37262377426921128</v>
      </c>
      <c r="P17" s="743">
        <v>-6.6187665136400189E-2</v>
      </c>
      <c r="Q17" s="670">
        <v>-9.5387077480120847E-2</v>
      </c>
      <c r="R17" s="428">
        <v>498870.36</v>
      </c>
      <c r="S17" s="750">
        <v>488158.32</v>
      </c>
      <c r="T17" s="753">
        <v>-10712.039999999979</v>
      </c>
      <c r="U17" s="404">
        <v>-2.1472592599007044E-2</v>
      </c>
      <c r="V17" s="743">
        <v>1.0661876651364002</v>
      </c>
      <c r="W17" s="670">
        <v>1.0953870774801209</v>
      </c>
      <c r="X17" s="428">
        <v>21653.3</v>
      </c>
      <c r="Y17" s="429">
        <v>19734.37</v>
      </c>
      <c r="Z17" s="753">
        <v>-1918.9300000000003</v>
      </c>
      <c r="AA17" s="404">
        <v>-8.8620672137734224E-2</v>
      </c>
      <c r="AB17" s="671">
        <v>4.6277516606715245E-2</v>
      </c>
      <c r="AC17" s="670">
        <v>4.4282301447225912E-2</v>
      </c>
      <c r="AD17" s="428">
        <v>477217.06</v>
      </c>
      <c r="AE17" s="429">
        <v>468423.94</v>
      </c>
      <c r="AF17" s="753">
        <v>-8793.1199999999953</v>
      </c>
      <c r="AG17" s="404">
        <v>-1.8425829118514737E-2</v>
      </c>
      <c r="AH17" s="671">
        <v>1.0199101485296849</v>
      </c>
      <c r="AI17" s="670">
        <v>1.0511047535937181</v>
      </c>
      <c r="AJ17" s="428">
        <v>284126</v>
      </c>
      <c r="AK17" s="750">
        <v>255331.94</v>
      </c>
      <c r="AL17" s="753">
        <v>-28794.059999999998</v>
      </c>
      <c r="AM17" s="404">
        <v>-0.1013425733653379</v>
      </c>
      <c r="AN17" s="671">
        <v>0.47513660097845101</v>
      </c>
      <c r="AO17" s="670">
        <v>0.45575399188680882</v>
      </c>
      <c r="AP17" s="428">
        <v>264751.69</v>
      </c>
      <c r="AQ17" s="429">
        <v>243294.48</v>
      </c>
      <c r="AR17" s="753">
        <v>-21457.209999999992</v>
      </c>
      <c r="AS17" s="404">
        <v>-8.1046545916288543E-2</v>
      </c>
      <c r="AT17" s="671">
        <v>0.56582833704936097</v>
      </c>
      <c r="AU17" s="670">
        <v>0.54593278142682422</v>
      </c>
      <c r="AV17" s="428">
        <v>36943.75</v>
      </c>
      <c r="AW17" s="750">
        <v>35847.370000000003</v>
      </c>
      <c r="AX17" s="753">
        <v>-1096.3799999999974</v>
      </c>
      <c r="AY17" s="404">
        <v>-2.9677008966333882E-2</v>
      </c>
      <c r="AZ17" s="671">
        <v>0.13954113003018034</v>
      </c>
      <c r="BA17" s="670">
        <v>0.14734148510068951</v>
      </c>
      <c r="BB17" s="428">
        <v>301695.44</v>
      </c>
      <c r="BC17" s="429">
        <v>279141.84999999998</v>
      </c>
      <c r="BD17" s="753">
        <v>-22553.590000000026</v>
      </c>
      <c r="BE17" s="404">
        <v>-7.4756151435368151E-2</v>
      </c>
      <c r="BF17" s="671">
        <v>0.60475719583741161</v>
      </c>
      <c r="BG17" s="670">
        <v>0.5718264721986096</v>
      </c>
      <c r="BH17" s="428">
        <v>298866.2</v>
      </c>
      <c r="BI17" s="429">
        <v>275462.93</v>
      </c>
      <c r="BJ17" s="753">
        <v>-23403.270000000019</v>
      </c>
      <c r="BK17" s="404">
        <v>-7.8306847679664074E-2</v>
      </c>
      <c r="BL17" s="671">
        <v>0.62626889323696855</v>
      </c>
      <c r="BM17" s="670">
        <v>0.58806330436484522</v>
      </c>
      <c r="BN17" s="428">
        <v>77028.2</v>
      </c>
      <c r="BO17" s="429">
        <v>73950.12</v>
      </c>
      <c r="BP17" s="753">
        <v>-3078.0800000000017</v>
      </c>
      <c r="BQ17" s="404">
        <v>-3.9960430076257811E-2</v>
      </c>
      <c r="BR17" s="671">
        <v>0.12881227739625489</v>
      </c>
      <c r="BS17" s="670">
        <v>0.13199704819737215</v>
      </c>
      <c r="BT17" s="428">
        <v>59588.53</v>
      </c>
      <c r="BU17" s="750">
        <v>59501.05</v>
      </c>
      <c r="BV17" s="753">
        <v>-87.479999999995925</v>
      </c>
      <c r="BW17" s="404">
        <v>-1.4680677640478113E-3</v>
      </c>
      <c r="BX17" s="671">
        <v>0.12486672207401806</v>
      </c>
      <c r="BY17" s="670">
        <v>0.12702393050192951</v>
      </c>
      <c r="BZ17" s="428">
        <v>1407.65</v>
      </c>
      <c r="CA17" s="429">
        <v>1341</v>
      </c>
      <c r="CB17" s="753">
        <v>-66.650000000000091</v>
      </c>
      <c r="CC17" s="404">
        <v>-4.7348417575391669E-2</v>
      </c>
      <c r="CD17" s="671">
        <v>2.9497059472266144E-3</v>
      </c>
      <c r="CE17" s="670">
        <v>2.8627913423895455E-3</v>
      </c>
      <c r="CF17" s="428">
        <v>25715.49</v>
      </c>
      <c r="CG17" s="750">
        <v>30991.37</v>
      </c>
      <c r="CH17" s="753">
        <v>5275.8799999999974</v>
      </c>
      <c r="CI17" s="404">
        <v>0.20516350262040495</v>
      </c>
      <c r="CJ17" s="671">
        <v>5.388635938539163E-2</v>
      </c>
      <c r="CK17" s="670">
        <v>6.6160943866361732E-2</v>
      </c>
      <c r="CL17" s="428">
        <v>80168.179999999993</v>
      </c>
      <c r="CM17" s="429">
        <v>75631.94</v>
      </c>
      <c r="CN17" s="753">
        <v>-4536.2399999999907</v>
      </c>
      <c r="CO17" s="404">
        <v>-5.6584046188899277E-2</v>
      </c>
      <c r="CP17" s="671">
        <v>0.16799101859434781</v>
      </c>
      <c r="CQ17" s="670">
        <v>0.16146044969435167</v>
      </c>
      <c r="CR17" s="428">
        <v>-11.63</v>
      </c>
      <c r="CS17" s="750">
        <v>5594.02</v>
      </c>
      <c r="CT17" s="753">
        <v>5605.6500000000005</v>
      </c>
      <c r="CU17" s="404">
        <v>481.99914015477214</v>
      </c>
      <c r="CV17" s="671">
        <v>-2.4370461525411522E-5</v>
      </c>
      <c r="CW17" s="670">
        <v>1.1942216275282601E-2</v>
      </c>
      <c r="CX17" s="428">
        <v>11482.64</v>
      </c>
      <c r="CY17" s="750">
        <v>19901.63</v>
      </c>
      <c r="CZ17" s="753">
        <v>8418.9900000000016</v>
      </c>
      <c r="DA17" s="404">
        <v>0.73319288944005923</v>
      </c>
      <c r="DB17" s="671">
        <v>1.9202123494010404E-2</v>
      </c>
      <c r="DC17" s="670">
        <v>3.5523355666174282E-2</v>
      </c>
      <c r="DD17" s="853">
        <v>0.97593832877642717</v>
      </c>
      <c r="DE17" s="848">
        <v>0.95751363604516027</v>
      </c>
      <c r="DF17" s="756"/>
    </row>
    <row r="18" spans="1:111" s="752" customFormat="1" ht="19.5" customHeight="1">
      <c r="A18" s="758" t="s">
        <v>507</v>
      </c>
      <c r="B18" s="428">
        <v>476271.85</v>
      </c>
      <c r="C18" s="429">
        <v>528693.72</v>
      </c>
      <c r="D18" s="753">
        <v>52421.869999999995</v>
      </c>
      <c r="E18" s="388">
        <v>0.11006711818050972</v>
      </c>
      <c r="F18" s="428">
        <v>272720.8</v>
      </c>
      <c r="G18" s="750">
        <v>301596.77</v>
      </c>
      <c r="H18" s="753">
        <v>28875.97000000003</v>
      </c>
      <c r="I18" s="404">
        <v>0.10588106957738475</v>
      </c>
      <c r="J18" s="743">
        <v>0.57261582854413928</v>
      </c>
      <c r="K18" s="670">
        <v>0.57045650173412321</v>
      </c>
      <c r="L18" s="428">
        <v>-7687.82</v>
      </c>
      <c r="M18" s="429">
        <v>14267.6</v>
      </c>
      <c r="N18" s="753">
        <v>21955.42</v>
      </c>
      <c r="O18" s="404">
        <v>2.8558707149751164</v>
      </c>
      <c r="P18" s="743">
        <v>-2.8189342360392021E-2</v>
      </c>
      <c r="Q18" s="670">
        <v>4.7306872683019779E-2</v>
      </c>
      <c r="R18" s="428">
        <v>280408.63</v>
      </c>
      <c r="S18" s="750">
        <v>287329.17</v>
      </c>
      <c r="T18" s="753">
        <v>6920.539999999979</v>
      </c>
      <c r="U18" s="404">
        <v>2.4680196183690849E-2</v>
      </c>
      <c r="V18" s="743">
        <v>1.0281893790279291</v>
      </c>
      <c r="W18" s="670">
        <v>0.95269312731698008</v>
      </c>
      <c r="X18" s="428">
        <v>39622.83</v>
      </c>
      <c r="Y18" s="429">
        <v>39404.239999999998</v>
      </c>
      <c r="Z18" s="753">
        <v>-218.59000000000378</v>
      </c>
      <c r="AA18" s="404">
        <v>-5.5167689940371191E-3</v>
      </c>
      <c r="AB18" s="671">
        <v>0.14528715814855339</v>
      </c>
      <c r="AC18" s="670">
        <v>0.13065206235464655</v>
      </c>
      <c r="AD18" s="428">
        <v>240785.8</v>
      </c>
      <c r="AE18" s="429">
        <v>247924.93</v>
      </c>
      <c r="AF18" s="753">
        <v>7139.1300000000047</v>
      </c>
      <c r="AG18" s="404">
        <v>2.9649298255960299E-2</v>
      </c>
      <c r="AH18" s="671">
        <v>0.88290222087937553</v>
      </c>
      <c r="AI18" s="670">
        <v>0.82204106496233353</v>
      </c>
      <c r="AJ18" s="428">
        <v>133042.97</v>
      </c>
      <c r="AK18" s="750">
        <v>129625.9</v>
      </c>
      <c r="AL18" s="753">
        <v>-3417.070000000007</v>
      </c>
      <c r="AM18" s="404">
        <v>-2.5683957596557016E-2</v>
      </c>
      <c r="AN18" s="671">
        <v>0.27934250155662149</v>
      </c>
      <c r="AO18" s="670">
        <v>0.24518146347567737</v>
      </c>
      <c r="AP18" s="428">
        <v>106196</v>
      </c>
      <c r="AQ18" s="429">
        <v>97277.08</v>
      </c>
      <c r="AR18" s="753">
        <v>-8918.9199999999983</v>
      </c>
      <c r="AS18" s="404">
        <v>-8.3985460845982879E-2</v>
      </c>
      <c r="AT18" s="671">
        <v>0.38939457496457919</v>
      </c>
      <c r="AU18" s="670">
        <v>0.32254019166054065</v>
      </c>
      <c r="AV18" s="428">
        <v>16043.68</v>
      </c>
      <c r="AW18" s="750">
        <v>21030.13</v>
      </c>
      <c r="AX18" s="753">
        <v>4986.4500000000007</v>
      </c>
      <c r="AY18" s="404">
        <v>0.31080462836456479</v>
      </c>
      <c r="AZ18" s="671">
        <v>0.15107612339447815</v>
      </c>
      <c r="BA18" s="670">
        <v>0.21618792422634397</v>
      </c>
      <c r="BB18" s="428">
        <v>122239.67999999999</v>
      </c>
      <c r="BC18" s="429">
        <v>118307.21</v>
      </c>
      <c r="BD18" s="753">
        <v>-3932.4699999999866</v>
      </c>
      <c r="BE18" s="404">
        <v>-3.2170159476857162E-2</v>
      </c>
      <c r="BF18" s="671">
        <v>0.43593408662208433</v>
      </c>
      <c r="BG18" s="670">
        <v>0.41174799620936509</v>
      </c>
      <c r="BH18" s="428">
        <v>122239.67999999999</v>
      </c>
      <c r="BI18" s="429">
        <v>118307.21</v>
      </c>
      <c r="BJ18" s="753">
        <v>-3932.4699999999866</v>
      </c>
      <c r="BK18" s="404">
        <v>-3.2170159476857162E-2</v>
      </c>
      <c r="BL18" s="671">
        <v>0.50766980444860121</v>
      </c>
      <c r="BM18" s="670">
        <v>0.47718964768891942</v>
      </c>
      <c r="BN18" s="428">
        <v>41615.410000000003</v>
      </c>
      <c r="BO18" s="429">
        <v>41709.919999999998</v>
      </c>
      <c r="BP18" s="753">
        <v>94.509999999994761</v>
      </c>
      <c r="BQ18" s="404">
        <v>2.2710337348591484E-3</v>
      </c>
      <c r="BR18" s="671">
        <v>8.7377429507958543E-2</v>
      </c>
      <c r="BS18" s="670">
        <v>7.8892406741657539E-2</v>
      </c>
      <c r="BT18" s="428">
        <v>4268.91</v>
      </c>
      <c r="BU18" s="750">
        <v>7344.74</v>
      </c>
      <c r="BV18" s="753">
        <v>3075.83</v>
      </c>
      <c r="BW18" s="404">
        <v>0.72051882096366515</v>
      </c>
      <c r="BX18" s="671">
        <v>1.7729077046902266E-2</v>
      </c>
      <c r="BY18" s="670">
        <v>2.9624854588040015E-2</v>
      </c>
      <c r="BZ18" s="428">
        <v>2697.16</v>
      </c>
      <c r="CA18" s="429">
        <v>3068.21</v>
      </c>
      <c r="CB18" s="753">
        <v>371.05000000000018</v>
      </c>
      <c r="CC18" s="404">
        <v>0.13757062984769172</v>
      </c>
      <c r="CD18" s="671">
        <v>1.12014911178317E-2</v>
      </c>
      <c r="CE18" s="670">
        <v>1.237556061828877E-2</v>
      </c>
      <c r="CF18" s="428">
        <v>34590.32</v>
      </c>
      <c r="CG18" s="750">
        <v>36246.699999999997</v>
      </c>
      <c r="CH18" s="753">
        <v>1656.3799999999974</v>
      </c>
      <c r="CI18" s="404">
        <v>4.7885651245781979E-2</v>
      </c>
      <c r="CJ18" s="671">
        <v>0.14365597971308941</v>
      </c>
      <c r="CK18" s="670">
        <v>0.14620030345475946</v>
      </c>
      <c r="CL18" s="428">
        <v>74219.31</v>
      </c>
      <c r="CM18" s="429">
        <v>82107.91</v>
      </c>
      <c r="CN18" s="753">
        <v>7888.6000000000058</v>
      </c>
      <c r="CO18" s="404">
        <v>0.10628770329446617</v>
      </c>
      <c r="CP18" s="671">
        <v>0.30823790273346685</v>
      </c>
      <c r="CQ18" s="670">
        <v>0.33118053113900248</v>
      </c>
      <c r="CR18" s="428">
        <v>317.35000000000002</v>
      </c>
      <c r="CS18" s="750">
        <v>367.74</v>
      </c>
      <c r="CT18" s="753">
        <v>50.389999999999986</v>
      </c>
      <c r="CU18" s="404">
        <v>0.15878367732787138</v>
      </c>
      <c r="CV18" s="671">
        <v>1.3179763922955591E-3</v>
      </c>
      <c r="CW18" s="670">
        <v>1.4832715693415745E-3</v>
      </c>
      <c r="CX18" s="428">
        <v>2453.0700000000002</v>
      </c>
      <c r="CY18" s="750">
        <v>482.43</v>
      </c>
      <c r="CZ18" s="753">
        <v>-1970.64</v>
      </c>
      <c r="DA18" s="404">
        <v>-0.80333622766574131</v>
      </c>
      <c r="DB18" s="671">
        <v>5.1505668453846274E-3</v>
      </c>
      <c r="DC18" s="670">
        <v>9.1249428875379878E-4</v>
      </c>
      <c r="DD18" s="853">
        <v>0.98981223145218711</v>
      </c>
      <c r="DE18" s="848">
        <v>0.99805412872356158</v>
      </c>
      <c r="DF18" s="756"/>
    </row>
    <row r="19" spans="1:111" s="752" customFormat="1" ht="19.5" customHeight="1">
      <c r="A19" s="758" t="s">
        <v>23</v>
      </c>
      <c r="B19" s="428">
        <v>410874.17</v>
      </c>
      <c r="C19" s="429">
        <v>452573.36</v>
      </c>
      <c r="D19" s="753">
        <v>41699.19</v>
      </c>
      <c r="E19" s="388">
        <v>0.10148895463543012</v>
      </c>
      <c r="F19" s="428">
        <v>119031.21</v>
      </c>
      <c r="G19" s="750">
        <v>133196.95000000001</v>
      </c>
      <c r="H19" s="753">
        <v>14165.740000000005</v>
      </c>
      <c r="I19" s="404">
        <v>0.11900861967210116</v>
      </c>
      <c r="J19" s="743">
        <v>0.28970234366399816</v>
      </c>
      <c r="K19" s="670">
        <v>0.29431018652975954</v>
      </c>
      <c r="L19" s="428">
        <v>-8401.68</v>
      </c>
      <c r="M19" s="429">
        <v>4551.95</v>
      </c>
      <c r="N19" s="753">
        <v>12953.630000000001</v>
      </c>
      <c r="O19" s="404">
        <v>1.5417904514335228</v>
      </c>
      <c r="P19" s="743">
        <v>-7.0583840994307284E-2</v>
      </c>
      <c r="Q19" s="670">
        <v>3.4174581324872673E-2</v>
      </c>
      <c r="R19" s="428">
        <v>127432.88</v>
      </c>
      <c r="S19" s="750">
        <v>128645.01</v>
      </c>
      <c r="T19" s="753">
        <v>1212.1299999999901</v>
      </c>
      <c r="U19" s="404">
        <v>9.5119093282674781E-3</v>
      </c>
      <c r="V19" s="743">
        <v>1.0705837569827275</v>
      </c>
      <c r="W19" s="670">
        <v>0.96582549375192139</v>
      </c>
      <c r="X19" s="428">
        <v>1660.85</v>
      </c>
      <c r="Y19" s="429">
        <v>1953.14</v>
      </c>
      <c r="Z19" s="753">
        <v>292.29000000000019</v>
      </c>
      <c r="AA19" s="404">
        <v>0.17598819881386049</v>
      </c>
      <c r="AB19" s="671">
        <v>1.3953063234423978E-2</v>
      </c>
      <c r="AC19" s="670">
        <v>1.4663548977660524E-2</v>
      </c>
      <c r="AD19" s="428">
        <v>125772.03</v>
      </c>
      <c r="AE19" s="429">
        <v>126691.87</v>
      </c>
      <c r="AF19" s="753">
        <v>919.83999999999651</v>
      </c>
      <c r="AG19" s="404">
        <v>7.31354976142149E-3</v>
      </c>
      <c r="AH19" s="671">
        <v>1.0566306937483034</v>
      </c>
      <c r="AI19" s="670">
        <v>0.95116194477426086</v>
      </c>
      <c r="AJ19" s="428">
        <v>133675.76999999999</v>
      </c>
      <c r="AK19" s="750">
        <v>151599.85</v>
      </c>
      <c r="AL19" s="753">
        <v>17924.080000000016</v>
      </c>
      <c r="AM19" s="404">
        <v>0.13408622968844702</v>
      </c>
      <c r="AN19" s="671">
        <v>0.32534478864904065</v>
      </c>
      <c r="AO19" s="670">
        <v>0.33497298647892138</v>
      </c>
      <c r="AP19" s="428">
        <v>44962.86</v>
      </c>
      <c r="AQ19" s="429">
        <v>47113.82</v>
      </c>
      <c r="AR19" s="753">
        <v>2150.9599999999991</v>
      </c>
      <c r="AS19" s="404">
        <v>4.7838593897274309E-2</v>
      </c>
      <c r="AT19" s="671">
        <v>0.37774009018307048</v>
      </c>
      <c r="AU19" s="670">
        <v>0.35371545669776971</v>
      </c>
      <c r="AV19" s="428">
        <v>8720.92</v>
      </c>
      <c r="AW19" s="750">
        <v>13827.52</v>
      </c>
      <c r="AX19" s="753">
        <v>5106.6000000000004</v>
      </c>
      <c r="AY19" s="404">
        <v>0.58555748705411814</v>
      </c>
      <c r="AZ19" s="671">
        <v>0.19395830247453119</v>
      </c>
      <c r="BA19" s="670">
        <v>0.29349180346658371</v>
      </c>
      <c r="BB19" s="428">
        <v>53683.77</v>
      </c>
      <c r="BC19" s="429">
        <v>60941.34</v>
      </c>
      <c r="BD19" s="753">
        <v>7257.57</v>
      </c>
      <c r="BE19" s="404">
        <v>0.13519113877434466</v>
      </c>
      <c r="BF19" s="671">
        <v>0.42127094671328147</v>
      </c>
      <c r="BG19" s="670">
        <v>0.47371709170841525</v>
      </c>
      <c r="BH19" s="428">
        <v>53683.77</v>
      </c>
      <c r="BI19" s="429">
        <v>60941.34</v>
      </c>
      <c r="BJ19" s="753">
        <v>7257.57</v>
      </c>
      <c r="BK19" s="404">
        <v>0.13519113877434466</v>
      </c>
      <c r="BL19" s="671">
        <v>0.42683393120076057</v>
      </c>
      <c r="BM19" s="670">
        <v>0.48102013175746794</v>
      </c>
      <c r="BN19" s="428">
        <v>102212.7</v>
      </c>
      <c r="BO19" s="429">
        <v>109560.5</v>
      </c>
      <c r="BP19" s="753">
        <v>7347.8000000000029</v>
      </c>
      <c r="BQ19" s="404">
        <v>7.1887348636715434E-2</v>
      </c>
      <c r="BR19" s="671">
        <v>0.24876886273965579</v>
      </c>
      <c r="BS19" s="670">
        <v>0.24208340499758979</v>
      </c>
      <c r="BT19" s="428">
        <v>2783.05</v>
      </c>
      <c r="BU19" s="750">
        <v>11630.32</v>
      </c>
      <c r="BV19" s="753">
        <v>8847.27</v>
      </c>
      <c r="BW19" s="404">
        <v>3.178983489337238</v>
      </c>
      <c r="BX19" s="671">
        <v>2.2127733805361972E-2</v>
      </c>
      <c r="BY19" s="670">
        <v>9.1800049995315408E-2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19900.27</v>
      </c>
      <c r="CG19" s="750">
        <v>22403.19</v>
      </c>
      <c r="CH19" s="753">
        <v>2502.9199999999983</v>
      </c>
      <c r="CI19" s="404">
        <v>0.12577316790174195</v>
      </c>
      <c r="CJ19" s="671">
        <v>0.15822492488989803</v>
      </c>
      <c r="CK19" s="670">
        <v>0.17683210453835752</v>
      </c>
      <c r="CL19" s="428">
        <v>46541.33</v>
      </c>
      <c r="CM19" s="429">
        <v>47358.55</v>
      </c>
      <c r="CN19" s="753">
        <v>817.22000000000116</v>
      </c>
      <c r="CO19" s="404">
        <v>1.7559016899603021E-2</v>
      </c>
      <c r="CP19" s="671">
        <v>0.37004515232838336</v>
      </c>
      <c r="CQ19" s="670">
        <v>0.37380891133740474</v>
      </c>
      <c r="CR19" s="428">
        <v>4202.09</v>
      </c>
      <c r="CS19" s="750">
        <v>655.79</v>
      </c>
      <c r="CT19" s="753">
        <v>-3546.3</v>
      </c>
      <c r="CU19" s="404">
        <v>-0.84393718363956982</v>
      </c>
      <c r="CV19" s="671">
        <v>3.3410369539236984E-2</v>
      </c>
      <c r="CW19" s="670">
        <v>5.1762595342542501E-3</v>
      </c>
      <c r="CX19" s="428">
        <v>-1338.47</v>
      </c>
      <c r="CY19" s="750">
        <v>-16297.33</v>
      </c>
      <c r="CZ19" s="753">
        <v>-14958.86</v>
      </c>
      <c r="DA19" s="404">
        <v>-11.176089116677998</v>
      </c>
      <c r="DB19" s="671">
        <v>-3.2576153424295328E-3</v>
      </c>
      <c r="DC19" s="670">
        <v>-3.6010360839621669E-2</v>
      </c>
      <c r="DD19" s="853">
        <v>1.0106420322547072</v>
      </c>
      <c r="DE19" s="848">
        <v>1.1286374571628</v>
      </c>
      <c r="DF19" s="757"/>
      <c r="DG19" s="754"/>
    </row>
    <row r="20" spans="1:111" s="752" customFormat="1" ht="19.5" customHeight="1">
      <c r="A20" s="758" t="s">
        <v>0</v>
      </c>
      <c r="B20" s="428">
        <v>311988.78000000003</v>
      </c>
      <c r="C20" s="429">
        <v>334487.83</v>
      </c>
      <c r="D20" s="753">
        <v>22499.049999999988</v>
      </c>
      <c r="E20" s="388">
        <v>7.2114933107530296E-2</v>
      </c>
      <c r="F20" s="428">
        <v>233780.51</v>
      </c>
      <c r="G20" s="750">
        <v>244081.31</v>
      </c>
      <c r="H20" s="753">
        <v>10300.799999999988</v>
      </c>
      <c r="I20" s="404">
        <v>4.406184245213593E-2</v>
      </c>
      <c r="J20" s="743">
        <v>0.74932345323444005</v>
      </c>
      <c r="K20" s="670">
        <v>0.72971656397782836</v>
      </c>
      <c r="L20" s="428">
        <v>3567.57</v>
      </c>
      <c r="M20" s="429">
        <v>-1745.33</v>
      </c>
      <c r="N20" s="753">
        <v>-5312.9</v>
      </c>
      <c r="O20" s="404">
        <v>-1.4892209543190462</v>
      </c>
      <c r="P20" s="743">
        <v>1.5260339709242657E-2</v>
      </c>
      <c r="Q20" s="670">
        <v>-7.1506089507631697E-3</v>
      </c>
      <c r="R20" s="428">
        <v>230212.94</v>
      </c>
      <c r="S20" s="750">
        <v>245826.64</v>
      </c>
      <c r="T20" s="753">
        <v>15613.700000000012</v>
      </c>
      <c r="U20" s="404">
        <v>6.7822860000832319E-2</v>
      </c>
      <c r="V20" s="743">
        <v>0.98473966029075732</v>
      </c>
      <c r="W20" s="670">
        <v>1.0071506089507631</v>
      </c>
      <c r="X20" s="428">
        <v>49527.6</v>
      </c>
      <c r="Y20" s="429">
        <v>55623.85</v>
      </c>
      <c r="Z20" s="753">
        <v>6096.25</v>
      </c>
      <c r="AA20" s="404">
        <v>0.12308793480806662</v>
      </c>
      <c r="AB20" s="671">
        <v>0.21185512855626842</v>
      </c>
      <c r="AC20" s="670">
        <v>0.22789065660127766</v>
      </c>
      <c r="AD20" s="428">
        <v>180685.34</v>
      </c>
      <c r="AE20" s="429">
        <v>190202.79</v>
      </c>
      <c r="AF20" s="753">
        <v>9517.4500000000116</v>
      </c>
      <c r="AG20" s="404">
        <v>5.267416825294189E-2</v>
      </c>
      <c r="AH20" s="671">
        <v>0.7728845317344889</v>
      </c>
      <c r="AI20" s="670">
        <v>0.77925995234948553</v>
      </c>
      <c r="AJ20" s="428">
        <v>61790.06</v>
      </c>
      <c r="AK20" s="750">
        <v>66761.11</v>
      </c>
      <c r="AL20" s="753">
        <v>4971.0500000000029</v>
      </c>
      <c r="AM20" s="404">
        <v>8.0450642061198896E-2</v>
      </c>
      <c r="AN20" s="671">
        <v>0.19805218636388139</v>
      </c>
      <c r="AO20" s="670">
        <v>0.1995920449482422</v>
      </c>
      <c r="AP20" s="428">
        <v>35463.589999999997</v>
      </c>
      <c r="AQ20" s="429">
        <v>29974.71</v>
      </c>
      <c r="AR20" s="753">
        <v>-5488.8799999999974</v>
      </c>
      <c r="AS20" s="404">
        <v>-0.15477508058264822</v>
      </c>
      <c r="AT20" s="671">
        <v>0.15169609305754356</v>
      </c>
      <c r="AU20" s="670">
        <v>0.12280624845876155</v>
      </c>
      <c r="AV20" s="428">
        <v>33108.36</v>
      </c>
      <c r="AW20" s="750">
        <v>11450.49</v>
      </c>
      <c r="AX20" s="753">
        <v>-21657.870000000003</v>
      </c>
      <c r="AY20" s="404">
        <v>-0.65415109658104487</v>
      </c>
      <c r="AZ20" s="671">
        <v>0.93358737792761548</v>
      </c>
      <c r="BA20" s="670">
        <v>0.38200503024049276</v>
      </c>
      <c r="BB20" s="428">
        <v>68571.94</v>
      </c>
      <c r="BC20" s="429">
        <v>41425.199999999997</v>
      </c>
      <c r="BD20" s="753">
        <v>-27146.740000000005</v>
      </c>
      <c r="BE20" s="404">
        <v>-0.3958870056760827</v>
      </c>
      <c r="BF20" s="671">
        <v>0.29786310013676903</v>
      </c>
      <c r="BG20" s="670">
        <v>0.16851387628289594</v>
      </c>
      <c r="BH20" s="428">
        <v>70977.61</v>
      </c>
      <c r="BI20" s="429">
        <v>50367.93</v>
      </c>
      <c r="BJ20" s="753">
        <v>-20609.68</v>
      </c>
      <c r="BK20" s="404">
        <v>-0.29036875149783148</v>
      </c>
      <c r="BL20" s="671">
        <v>0.39282439848191336</v>
      </c>
      <c r="BM20" s="670">
        <v>0.26481173067966035</v>
      </c>
      <c r="BN20" s="428">
        <v>45290.75</v>
      </c>
      <c r="BO20" s="429">
        <v>46596.17</v>
      </c>
      <c r="BP20" s="753">
        <v>1305.4199999999983</v>
      </c>
      <c r="BQ20" s="404">
        <v>2.8823104055463827E-2</v>
      </c>
      <c r="BR20" s="671">
        <v>0.14516788071673603</v>
      </c>
      <c r="BS20" s="670">
        <v>0.13930602497555739</v>
      </c>
      <c r="BT20" s="428">
        <v>19403.62</v>
      </c>
      <c r="BU20" s="750">
        <v>20325.78</v>
      </c>
      <c r="BV20" s="753">
        <v>922.15999999999985</v>
      </c>
      <c r="BW20" s="404">
        <v>4.7525152523085895E-2</v>
      </c>
      <c r="BX20" s="671">
        <v>0.10738901119482078</v>
      </c>
      <c r="BY20" s="670">
        <v>0.10686373212506503</v>
      </c>
      <c r="BZ20" s="428">
        <v>2119.5</v>
      </c>
      <c r="CA20" s="429">
        <v>2208.31</v>
      </c>
      <c r="CB20" s="753">
        <v>88.809999999999945</v>
      </c>
      <c r="CC20" s="404">
        <v>4.1901391837697546E-2</v>
      </c>
      <c r="CD20" s="671">
        <v>1.1730337392065122E-2</v>
      </c>
      <c r="CE20" s="670">
        <v>1.1610292362167767E-2</v>
      </c>
      <c r="CF20" s="428">
        <v>26147.99</v>
      </c>
      <c r="CG20" s="750">
        <v>28972.42</v>
      </c>
      <c r="CH20" s="753">
        <v>2824.4299999999967</v>
      </c>
      <c r="CI20" s="404">
        <v>0.10801709806375161</v>
      </c>
      <c r="CJ20" s="671">
        <v>0.14471561444885347</v>
      </c>
      <c r="CK20" s="670">
        <v>0.15232384340944735</v>
      </c>
      <c r="CL20" s="428">
        <v>54857.24</v>
      </c>
      <c r="CM20" s="429">
        <v>62965.64</v>
      </c>
      <c r="CN20" s="753">
        <v>8108.4000000000015</v>
      </c>
      <c r="CO20" s="404">
        <v>0.14780911325469531</v>
      </c>
      <c r="CP20" s="671">
        <v>0.30360647964024084</v>
      </c>
      <c r="CQ20" s="670">
        <v>0.33104477594676712</v>
      </c>
      <c r="CR20" s="428">
        <v>5839.61</v>
      </c>
      <c r="CS20" s="750">
        <v>7685.65</v>
      </c>
      <c r="CT20" s="753">
        <v>1846.04</v>
      </c>
      <c r="CU20" s="404">
        <v>0.31612385073660743</v>
      </c>
      <c r="CV20" s="671">
        <v>3.2319224127425057E-2</v>
      </c>
      <c r="CW20" s="670">
        <v>4.0407661738295214E-2</v>
      </c>
      <c r="CX20" s="428">
        <v>1339.77</v>
      </c>
      <c r="CY20" s="750">
        <v>17677.060000000001</v>
      </c>
      <c r="CZ20" s="753">
        <v>16337.29</v>
      </c>
      <c r="DA20" s="404">
        <v>12.194100479933123</v>
      </c>
      <c r="DB20" s="671">
        <v>4.2942890446252581E-3</v>
      </c>
      <c r="DC20" s="670">
        <v>5.2848140992155082E-2</v>
      </c>
      <c r="DD20" s="853">
        <v>0.99258506528531876</v>
      </c>
      <c r="DE20" s="848">
        <v>0.90706203626140292</v>
      </c>
      <c r="DF20" s="757"/>
      <c r="DG20" s="754"/>
    </row>
    <row r="21" spans="1:111" s="752" customFormat="1" ht="19.5" customHeight="1">
      <c r="A21" s="758" t="s">
        <v>7</v>
      </c>
      <c r="B21" s="428">
        <v>288580.09000000003</v>
      </c>
      <c r="C21" s="429">
        <v>310121.78999999998</v>
      </c>
      <c r="D21" s="753">
        <v>21541.699999999953</v>
      </c>
      <c r="E21" s="388">
        <v>7.4647214920474769E-2</v>
      </c>
      <c r="F21" s="428">
        <v>173575.21</v>
      </c>
      <c r="G21" s="750">
        <v>183065.09</v>
      </c>
      <c r="H21" s="753">
        <v>9489.8800000000047</v>
      </c>
      <c r="I21" s="404">
        <v>5.4673014654569654E-2</v>
      </c>
      <c r="J21" s="743">
        <v>0.60148019913639905</v>
      </c>
      <c r="K21" s="670">
        <v>0.59030063640481378</v>
      </c>
      <c r="L21" s="428">
        <v>25511.3</v>
      </c>
      <c r="M21" s="429">
        <v>17310.27</v>
      </c>
      <c r="N21" s="753">
        <v>-8201.0299999999988</v>
      </c>
      <c r="O21" s="404">
        <v>-0.32146656579633337</v>
      </c>
      <c r="P21" s="743">
        <v>0.1469754811185307</v>
      </c>
      <c r="Q21" s="670">
        <v>9.4558006663094538E-2</v>
      </c>
      <c r="R21" s="428">
        <v>148063.91</v>
      </c>
      <c r="S21" s="750">
        <v>165754.81</v>
      </c>
      <c r="T21" s="753">
        <v>17690.899999999994</v>
      </c>
      <c r="U21" s="404">
        <v>0.11948151308445112</v>
      </c>
      <c r="V21" s="743">
        <v>0.85302451888146935</v>
      </c>
      <c r="W21" s="670">
        <v>0.90544193871152601</v>
      </c>
      <c r="X21" s="428">
        <v>14218.52</v>
      </c>
      <c r="Y21" s="429">
        <v>16681.96</v>
      </c>
      <c r="Z21" s="753">
        <v>2463.4399999999987</v>
      </c>
      <c r="AA21" s="404">
        <v>0.17325572563107824</v>
      </c>
      <c r="AB21" s="671">
        <v>8.1915614562701675E-2</v>
      </c>
      <c r="AC21" s="670">
        <v>9.1125839448690071E-2</v>
      </c>
      <c r="AD21" s="428">
        <v>133845.39000000001</v>
      </c>
      <c r="AE21" s="429">
        <v>149072.85</v>
      </c>
      <c r="AF21" s="753">
        <v>15227.459999999992</v>
      </c>
      <c r="AG21" s="404">
        <v>0.11376902857842164</v>
      </c>
      <c r="AH21" s="671">
        <v>0.77110890431876777</v>
      </c>
      <c r="AI21" s="670">
        <v>0.81431609926283599</v>
      </c>
      <c r="AJ21" s="428">
        <v>56859.06</v>
      </c>
      <c r="AK21" s="750">
        <v>68754.05</v>
      </c>
      <c r="AL21" s="753">
        <v>11894.990000000005</v>
      </c>
      <c r="AM21" s="404">
        <v>0.20920131286025492</v>
      </c>
      <c r="AN21" s="671">
        <v>0.19703043269547804</v>
      </c>
      <c r="AO21" s="670">
        <v>0.22170015850869429</v>
      </c>
      <c r="AP21" s="428">
        <v>34850.32</v>
      </c>
      <c r="AQ21" s="429">
        <v>38641.03</v>
      </c>
      <c r="AR21" s="753">
        <v>3790.7099999999991</v>
      </c>
      <c r="AS21" s="404">
        <v>0.10877116766790088</v>
      </c>
      <c r="AT21" s="671">
        <v>0.20077936244467168</v>
      </c>
      <c r="AU21" s="670">
        <v>0.21107809249704573</v>
      </c>
      <c r="AV21" s="428">
        <v>9474.84</v>
      </c>
      <c r="AW21" s="750">
        <v>16043</v>
      </c>
      <c r="AX21" s="753">
        <v>6568.16</v>
      </c>
      <c r="AY21" s="404">
        <v>0.6932212047907933</v>
      </c>
      <c r="AZ21" s="671">
        <v>0.27187239600669377</v>
      </c>
      <c r="BA21" s="670">
        <v>0.41518044420658562</v>
      </c>
      <c r="BB21" s="428">
        <v>44325.16</v>
      </c>
      <c r="BC21" s="429">
        <v>54684.03</v>
      </c>
      <c r="BD21" s="753">
        <v>10358.869999999995</v>
      </c>
      <c r="BE21" s="404">
        <v>0.23370180728056017</v>
      </c>
      <c r="BF21" s="671">
        <v>0.29936505121335782</v>
      </c>
      <c r="BG21" s="670">
        <v>0.32990915919725045</v>
      </c>
      <c r="BH21" s="428">
        <v>41489.26</v>
      </c>
      <c r="BI21" s="429">
        <v>54009.93</v>
      </c>
      <c r="BJ21" s="753">
        <v>12520.669999999998</v>
      </c>
      <c r="BK21" s="404">
        <v>0.30178099103237799</v>
      </c>
      <c r="BL21" s="671">
        <v>0.3099789989031374</v>
      </c>
      <c r="BM21" s="670">
        <v>0.36230561098147651</v>
      </c>
      <c r="BN21" s="428">
        <v>46007.17</v>
      </c>
      <c r="BO21" s="429">
        <v>56959.3</v>
      </c>
      <c r="BP21" s="753">
        <v>10952.130000000005</v>
      </c>
      <c r="BQ21" s="404">
        <v>0.23805267744136413</v>
      </c>
      <c r="BR21" s="671">
        <v>0.15942600198094053</v>
      </c>
      <c r="BS21" s="670">
        <v>0.18366751978311491</v>
      </c>
      <c r="BT21" s="428">
        <v>15795.58</v>
      </c>
      <c r="BU21" s="750">
        <v>24188.58</v>
      </c>
      <c r="BV21" s="753">
        <v>8393.0000000000018</v>
      </c>
      <c r="BW21" s="404">
        <v>0.53135117545541233</v>
      </c>
      <c r="BX21" s="671">
        <v>0.11801362751455241</v>
      </c>
      <c r="BY21" s="670">
        <v>0.16226012986268123</v>
      </c>
      <c r="BZ21" s="428">
        <v>1018.94</v>
      </c>
      <c r="CA21" s="429">
        <v>1082.8599999999999</v>
      </c>
      <c r="CB21" s="753">
        <v>63.919999999999845</v>
      </c>
      <c r="CC21" s="404">
        <v>6.2731858598150864E-2</v>
      </c>
      <c r="CD21" s="671">
        <v>7.6128135604819859E-3</v>
      </c>
      <c r="CE21" s="670">
        <v>7.2639652357890782E-3</v>
      </c>
      <c r="CF21" s="428">
        <v>31999.71</v>
      </c>
      <c r="CG21" s="750">
        <v>38808.53</v>
      </c>
      <c r="CH21" s="753">
        <v>6808.82</v>
      </c>
      <c r="CI21" s="404">
        <v>0.21277755329657674</v>
      </c>
      <c r="CJ21" s="671">
        <v>0.23907965750632126</v>
      </c>
      <c r="CK21" s="670">
        <v>0.260332649439519</v>
      </c>
      <c r="CL21" s="428">
        <v>39910.69</v>
      </c>
      <c r="CM21" s="429">
        <v>41504.949999999997</v>
      </c>
      <c r="CN21" s="753">
        <v>1594.2599999999948</v>
      </c>
      <c r="CO21" s="404">
        <v>3.9945688736526347E-2</v>
      </c>
      <c r="CP21" s="671">
        <v>0.29818501780300388</v>
      </c>
      <c r="CQ21" s="670">
        <v>0.27842058429821387</v>
      </c>
      <c r="CR21" s="428">
        <v>700.5</v>
      </c>
      <c r="CS21" s="750">
        <v>85.71</v>
      </c>
      <c r="CT21" s="753">
        <v>-614.79</v>
      </c>
      <c r="CU21" s="404">
        <v>-0.87764453961456101</v>
      </c>
      <c r="CV21" s="671">
        <v>5.2336505575574918E-3</v>
      </c>
      <c r="CW21" s="670">
        <v>5.7495378937210892E-4</v>
      </c>
      <c r="CX21" s="428">
        <v>2930.71</v>
      </c>
      <c r="CY21" s="750">
        <v>-10607.7</v>
      </c>
      <c r="CZ21" s="753">
        <v>-13538.41</v>
      </c>
      <c r="DA21" s="404">
        <v>-4.6194983468169832</v>
      </c>
      <c r="DB21" s="671">
        <v>1.0155620923120509E-2</v>
      </c>
      <c r="DC21" s="670">
        <v>-3.4204948965372607E-2</v>
      </c>
      <c r="DD21" s="853">
        <v>0.97810376584505432</v>
      </c>
      <c r="DE21" s="848">
        <v>1.0711578265257555</v>
      </c>
      <c r="DF21" s="757"/>
      <c r="DG21" s="754"/>
    </row>
    <row r="22" spans="1:111" s="752" customFormat="1" ht="19.5" customHeight="1">
      <c r="A22" s="758" t="s">
        <v>438</v>
      </c>
      <c r="B22" s="428">
        <v>212250.29</v>
      </c>
      <c r="C22" s="429">
        <v>222704.26</v>
      </c>
      <c r="D22" s="753">
        <v>10453.970000000001</v>
      </c>
      <c r="E22" s="388">
        <v>4.9253030467001954E-2</v>
      </c>
      <c r="F22" s="428">
        <v>80482.11</v>
      </c>
      <c r="G22" s="750">
        <v>102050.19</v>
      </c>
      <c r="H22" s="753">
        <v>21568.080000000002</v>
      </c>
      <c r="I22" s="404">
        <v>0.26798601577418885</v>
      </c>
      <c r="J22" s="743">
        <v>0.37918492361070505</v>
      </c>
      <c r="K22" s="670">
        <v>0.45823187216984534</v>
      </c>
      <c r="L22" s="428">
        <v>1489.44</v>
      </c>
      <c r="M22" s="429">
        <v>-856.95</v>
      </c>
      <c r="N22" s="753">
        <v>-2346.3900000000003</v>
      </c>
      <c r="O22" s="404">
        <v>-1.5753504672897198</v>
      </c>
      <c r="P22" s="743">
        <v>1.8506473053452502E-2</v>
      </c>
      <c r="Q22" s="670">
        <v>-8.3973386036811891E-3</v>
      </c>
      <c r="R22" s="428">
        <v>78992.679999999993</v>
      </c>
      <c r="S22" s="750">
        <v>102907.15</v>
      </c>
      <c r="T22" s="753">
        <v>23914.47</v>
      </c>
      <c r="U22" s="404">
        <v>0.30274286174364518</v>
      </c>
      <c r="V22" s="743">
        <v>0.981493651197763</v>
      </c>
      <c r="W22" s="670">
        <v>1.0083974365946795</v>
      </c>
      <c r="X22" s="428">
        <v>0</v>
      </c>
      <c r="Y22" s="429">
        <v>0</v>
      </c>
      <c r="Z22" s="753">
        <v>0</v>
      </c>
      <c r="AA22" s="404">
        <v>0</v>
      </c>
      <c r="AB22" s="671">
        <v>0</v>
      </c>
      <c r="AC22" s="670">
        <v>0</v>
      </c>
      <c r="AD22" s="428">
        <v>78992.679999999993</v>
      </c>
      <c r="AE22" s="429">
        <v>102907.15</v>
      </c>
      <c r="AF22" s="753">
        <v>23914.47</v>
      </c>
      <c r="AG22" s="404">
        <v>0.30274286174364518</v>
      </c>
      <c r="AH22" s="671">
        <v>0.981493651197763</v>
      </c>
      <c r="AI22" s="670">
        <v>1.0083974365946795</v>
      </c>
      <c r="AJ22" s="428">
        <v>62687.41</v>
      </c>
      <c r="AK22" s="750">
        <v>56698.95</v>
      </c>
      <c r="AL22" s="753">
        <v>-5988.4600000000064</v>
      </c>
      <c r="AM22" s="404">
        <v>-9.5528910829144262E-2</v>
      </c>
      <c r="AN22" s="671">
        <v>0.2953466400446379</v>
      </c>
      <c r="AO22" s="670">
        <v>0.25459301945997798</v>
      </c>
      <c r="AP22" s="428">
        <v>25267.82</v>
      </c>
      <c r="AQ22" s="429">
        <v>30183.13</v>
      </c>
      <c r="AR22" s="753">
        <v>4915.3100000000013</v>
      </c>
      <c r="AS22" s="404">
        <v>0.19452845556126336</v>
      </c>
      <c r="AT22" s="671">
        <v>0.3139557350074445</v>
      </c>
      <c r="AU22" s="670">
        <v>0.29576750420552866</v>
      </c>
      <c r="AV22" s="428">
        <v>7892.92</v>
      </c>
      <c r="AW22" s="750">
        <v>7142.06</v>
      </c>
      <c r="AX22" s="753">
        <v>-750.85999999999967</v>
      </c>
      <c r="AY22" s="404">
        <v>-9.5130826107448149E-2</v>
      </c>
      <c r="AZ22" s="671">
        <v>0.31237043797209257</v>
      </c>
      <c r="BA22" s="670">
        <v>0.23662423347081632</v>
      </c>
      <c r="BB22" s="428">
        <v>33160.75</v>
      </c>
      <c r="BC22" s="429">
        <v>37325.19</v>
      </c>
      <c r="BD22" s="753">
        <v>4164.4400000000023</v>
      </c>
      <c r="BE22" s="404">
        <v>0.12558340809541407</v>
      </c>
      <c r="BF22" s="671">
        <v>0.41979522659567953</v>
      </c>
      <c r="BG22" s="670">
        <v>0.36270745035694801</v>
      </c>
      <c r="BH22" s="428">
        <v>33160.75</v>
      </c>
      <c r="BI22" s="429">
        <v>37325.19</v>
      </c>
      <c r="BJ22" s="753">
        <v>4164.4400000000023</v>
      </c>
      <c r="BK22" s="404">
        <v>0.12558340809541407</v>
      </c>
      <c r="BL22" s="671">
        <v>0.41979522659567953</v>
      </c>
      <c r="BM22" s="670">
        <v>0.36270745035694801</v>
      </c>
      <c r="BN22" s="428">
        <v>20537.32</v>
      </c>
      <c r="BO22" s="429">
        <v>23972.99</v>
      </c>
      <c r="BP22" s="753">
        <v>3435.6700000000019</v>
      </c>
      <c r="BQ22" s="404">
        <v>0.16728911075057515</v>
      </c>
      <c r="BR22" s="671">
        <v>9.6759914909892455E-2</v>
      </c>
      <c r="BS22" s="670">
        <v>0.10764495479341078</v>
      </c>
      <c r="BT22" s="428">
        <v>-18833.61</v>
      </c>
      <c r="BU22" s="750">
        <v>-9246.74</v>
      </c>
      <c r="BV22" s="753">
        <v>9586.8700000000008</v>
      </c>
      <c r="BW22" s="404">
        <v>0.50902986734885136</v>
      </c>
      <c r="BX22" s="671">
        <v>-0.2384222183625116</v>
      </c>
      <c r="BY22" s="670">
        <v>-8.98551752720778E-2</v>
      </c>
      <c r="BZ22" s="428">
        <v>1284.67</v>
      </c>
      <c r="CA22" s="429">
        <v>1389.56</v>
      </c>
      <c r="CB22" s="753">
        <v>104.88999999999987</v>
      </c>
      <c r="CC22" s="404">
        <v>8.1647426965679795E-2</v>
      </c>
      <c r="CD22" s="671">
        <v>1.6263152484508693E-2</v>
      </c>
      <c r="CE22" s="670">
        <v>1.3503046192611496E-2</v>
      </c>
      <c r="CF22" s="428">
        <v>10861.74</v>
      </c>
      <c r="CG22" s="750">
        <v>14239.01</v>
      </c>
      <c r="CH22" s="753">
        <v>3377.2700000000004</v>
      </c>
      <c r="CI22" s="404">
        <v>0.31093268665978013</v>
      </c>
      <c r="CJ22" s="671">
        <v>0.13750312054230848</v>
      </c>
      <c r="CK22" s="670">
        <v>0.13836754783316807</v>
      </c>
      <c r="CL22" s="428">
        <v>41248.120000000003</v>
      </c>
      <c r="CM22" s="429">
        <v>45386.55</v>
      </c>
      <c r="CN22" s="753">
        <v>4138.43</v>
      </c>
      <c r="CO22" s="404">
        <v>0.10033014838009587</v>
      </c>
      <c r="CP22" s="671">
        <v>0.52217648521356674</v>
      </c>
      <c r="CQ22" s="670">
        <v>0.44104369812981903</v>
      </c>
      <c r="CR22" s="428">
        <v>341.59</v>
      </c>
      <c r="CS22" s="750">
        <v>375.95</v>
      </c>
      <c r="CT22" s="753">
        <v>34.360000000000014</v>
      </c>
      <c r="CU22" s="404">
        <v>0.10058842471969325</v>
      </c>
      <c r="CV22" s="671">
        <v>4.3243247348994868E-3</v>
      </c>
      <c r="CW22" s="670">
        <v>3.6532932842858832E-3</v>
      </c>
      <c r="CX22" s="428">
        <v>10929.42</v>
      </c>
      <c r="CY22" s="750">
        <v>13437.62</v>
      </c>
      <c r="CZ22" s="753">
        <v>2508.2000000000007</v>
      </c>
      <c r="DA22" s="404">
        <v>0.22949067745589433</v>
      </c>
      <c r="DB22" s="671">
        <v>5.1493074520652007E-2</v>
      </c>
      <c r="DC22" s="670">
        <v>6.0338405740420056E-2</v>
      </c>
      <c r="DD22" s="853">
        <v>0.86163996461444281</v>
      </c>
      <c r="DE22" s="848">
        <v>0.86941986052475473</v>
      </c>
      <c r="DF22" s="757"/>
      <c r="DG22" s="754"/>
    </row>
    <row r="23" spans="1:111" s="752" customFormat="1" ht="19.5" customHeight="1">
      <c r="A23" s="758" t="s">
        <v>150</v>
      </c>
      <c r="B23" s="428">
        <v>190522.19</v>
      </c>
      <c r="C23" s="429">
        <v>186235.32</v>
      </c>
      <c r="D23" s="753">
        <v>-4286.8699999999953</v>
      </c>
      <c r="E23" s="388">
        <v>-2.2500633653224307E-2</v>
      </c>
      <c r="F23" s="428">
        <v>308419.7</v>
      </c>
      <c r="G23" s="750">
        <v>303876.86</v>
      </c>
      <c r="H23" s="753">
        <v>-4542.8400000000256</v>
      </c>
      <c r="I23" s="404">
        <v>-1.4729409308160359E-2</v>
      </c>
      <c r="J23" s="743">
        <v>1.618812485831703</v>
      </c>
      <c r="K23" s="670">
        <v>1.6316822179595147</v>
      </c>
      <c r="L23" s="428">
        <v>391.78</v>
      </c>
      <c r="M23" s="429">
        <v>-2744.49</v>
      </c>
      <c r="N23" s="753">
        <v>-3136.2699999999995</v>
      </c>
      <c r="O23" s="404">
        <v>-8.0051814794017044</v>
      </c>
      <c r="P23" s="743">
        <v>1.2702820215440194E-3</v>
      </c>
      <c r="Q23" s="670">
        <v>-9.0315860180995682E-3</v>
      </c>
      <c r="R23" s="428">
        <v>308027.92</v>
      </c>
      <c r="S23" s="750">
        <v>306621.34999999998</v>
      </c>
      <c r="T23" s="753">
        <v>-1406.570000000007</v>
      </c>
      <c r="U23" s="404">
        <v>-4.5663717756494514E-3</v>
      </c>
      <c r="V23" s="743">
        <v>0.99872971797845589</v>
      </c>
      <c r="W23" s="670">
        <v>1.0090315860180996</v>
      </c>
      <c r="X23" s="428">
        <v>-3418.52</v>
      </c>
      <c r="Y23" s="429">
        <v>-1939.82</v>
      </c>
      <c r="Z23" s="753">
        <v>1478.7</v>
      </c>
      <c r="AA23" s="404">
        <v>0.43255560885997452</v>
      </c>
      <c r="AB23" s="671">
        <v>-1.1083987177213388E-2</v>
      </c>
      <c r="AC23" s="670">
        <v>-6.3835726089837841E-3</v>
      </c>
      <c r="AD23" s="428">
        <v>311446.44</v>
      </c>
      <c r="AE23" s="429">
        <v>308561.17</v>
      </c>
      <c r="AF23" s="753">
        <v>-2885.2700000000186</v>
      </c>
      <c r="AG23" s="404">
        <v>-9.2640969021833049E-3</v>
      </c>
      <c r="AH23" s="671">
        <v>1.0098137051556693</v>
      </c>
      <c r="AI23" s="670">
        <v>1.0154151586270834</v>
      </c>
      <c r="AJ23" s="428">
        <v>42250.7</v>
      </c>
      <c r="AK23" s="750">
        <v>28772.080000000002</v>
      </c>
      <c r="AL23" s="753">
        <v>-13478.619999999995</v>
      </c>
      <c r="AM23" s="404">
        <v>-0.31901530625528091</v>
      </c>
      <c r="AN23" s="671">
        <v>0.22176261988170509</v>
      </c>
      <c r="AO23" s="670">
        <v>0.15449314340588027</v>
      </c>
      <c r="AP23" s="428">
        <v>73256.37</v>
      </c>
      <c r="AQ23" s="429">
        <v>49900.36</v>
      </c>
      <c r="AR23" s="753">
        <v>-23356.009999999995</v>
      </c>
      <c r="AS23" s="404">
        <v>-0.31882565297734511</v>
      </c>
      <c r="AT23" s="671">
        <v>0.23752169527432909</v>
      </c>
      <c r="AU23" s="670">
        <v>0.16421243789342829</v>
      </c>
      <c r="AV23" s="428">
        <v>-2993.62</v>
      </c>
      <c r="AW23" s="750">
        <v>-5815.95</v>
      </c>
      <c r="AX23" s="753">
        <v>-2822.33</v>
      </c>
      <c r="AY23" s="404">
        <v>-0.9427816489734836</v>
      </c>
      <c r="AZ23" s="671">
        <v>-4.0864978704241009E-2</v>
      </c>
      <c r="BA23" s="670">
        <v>-0.11655126335761906</v>
      </c>
      <c r="BB23" s="428">
        <v>70262.759999999995</v>
      </c>
      <c r="BC23" s="429">
        <v>44084.4</v>
      </c>
      <c r="BD23" s="753">
        <v>-26178.359999999993</v>
      </c>
      <c r="BE23" s="404">
        <v>-0.37257801999238283</v>
      </c>
      <c r="BF23" s="671">
        <v>0.22810516657061478</v>
      </c>
      <c r="BG23" s="670">
        <v>0.14377472410189313</v>
      </c>
      <c r="BH23" s="428">
        <v>66416.75</v>
      </c>
      <c r="BI23" s="429">
        <v>40733.33</v>
      </c>
      <c r="BJ23" s="753">
        <v>-25683.42</v>
      </c>
      <c r="BK23" s="404">
        <v>-0.38670094516819925</v>
      </c>
      <c r="BL23" s="671">
        <v>0.21325255796791256</v>
      </c>
      <c r="BM23" s="670">
        <v>0.13201055077669041</v>
      </c>
      <c r="BN23" s="428">
        <v>84132.67</v>
      </c>
      <c r="BO23" s="429">
        <v>78742.87</v>
      </c>
      <c r="BP23" s="753">
        <v>-5389.8000000000029</v>
      </c>
      <c r="BQ23" s="404">
        <v>-6.4063104142540628E-2</v>
      </c>
      <c r="BR23" s="671">
        <v>0.44158987464924687</v>
      </c>
      <c r="BS23" s="670">
        <v>0.42281383574286552</v>
      </c>
      <c r="BT23" s="428">
        <v>147819.21</v>
      </c>
      <c r="BU23" s="750">
        <v>146338.82</v>
      </c>
      <c r="BV23" s="753">
        <v>-1480.3899999999849</v>
      </c>
      <c r="BW23" s="404">
        <v>-1.0014868838765848E-2</v>
      </c>
      <c r="BX23" s="671">
        <v>0.47462160749052063</v>
      </c>
      <c r="BY23" s="670">
        <v>0.47426194293987156</v>
      </c>
      <c r="BZ23" s="428">
        <v>54.19</v>
      </c>
      <c r="CA23" s="429">
        <v>1.7</v>
      </c>
      <c r="CB23" s="753">
        <v>-52.489999999999995</v>
      </c>
      <c r="CC23" s="404">
        <v>-0.9686288983207233</v>
      </c>
      <c r="CD23" s="671">
        <v>1.7399460401602279E-4</v>
      </c>
      <c r="CE23" s="670">
        <v>5.5094424227131366E-6</v>
      </c>
      <c r="CF23" s="428">
        <v>19834.34</v>
      </c>
      <c r="CG23" s="750">
        <v>18126.32</v>
      </c>
      <c r="CH23" s="753">
        <v>-1708.0200000000004</v>
      </c>
      <c r="CI23" s="404">
        <v>-8.6114284619503365E-2</v>
      </c>
      <c r="CJ23" s="671">
        <v>6.3684593729823977E-2</v>
      </c>
      <c r="CK23" s="670">
        <v>5.8744656691572694E-2</v>
      </c>
      <c r="CL23" s="428">
        <v>67741.55</v>
      </c>
      <c r="CM23" s="429">
        <v>78017.600000000006</v>
      </c>
      <c r="CN23" s="753">
        <v>10276.050000000003</v>
      </c>
      <c r="CO23" s="404">
        <v>0.15169493464498529</v>
      </c>
      <c r="CP23" s="671">
        <v>0.21750625886107416</v>
      </c>
      <c r="CQ23" s="670">
        <v>0.25284322068133203</v>
      </c>
      <c r="CR23" s="428">
        <v>158.08000000000001</v>
      </c>
      <c r="CS23" s="750">
        <v>965.06</v>
      </c>
      <c r="CT23" s="753">
        <v>806.9799999999999</v>
      </c>
      <c r="CU23" s="404">
        <v>5.1048836032388651</v>
      </c>
      <c r="CV23" s="671">
        <v>5.0756720802459646E-4</v>
      </c>
      <c r="CW23" s="670">
        <v>3.1276132379197291E-3</v>
      </c>
      <c r="CX23" s="428">
        <v>9422.32</v>
      </c>
      <c r="CY23" s="750">
        <v>24378.34</v>
      </c>
      <c r="CZ23" s="753">
        <v>14956.02</v>
      </c>
      <c r="DA23" s="404">
        <v>1.5872969714465228</v>
      </c>
      <c r="DB23" s="671">
        <v>4.9455236683978908E-2</v>
      </c>
      <c r="DC23" s="670">
        <v>0.13090073354506546</v>
      </c>
      <c r="DD23" s="853">
        <v>0.96974657986137192</v>
      </c>
      <c r="DE23" s="848">
        <v>0.92099349376980921</v>
      </c>
      <c r="DF23" s="757"/>
      <c r="DG23" s="754"/>
    </row>
    <row r="24" spans="1:111" s="752" customFormat="1" ht="19.5" customHeight="1">
      <c r="A24" s="758" t="s">
        <v>26</v>
      </c>
      <c r="B24" s="428">
        <v>187622.74</v>
      </c>
      <c r="C24" s="429">
        <v>182419.26</v>
      </c>
      <c r="D24" s="753">
        <v>-5203.4799999999814</v>
      </c>
      <c r="E24" s="388">
        <v>-2.7733738458355216E-2</v>
      </c>
      <c r="F24" s="428">
        <v>14212.8</v>
      </c>
      <c r="G24" s="750">
        <v>19357.810000000001</v>
      </c>
      <c r="H24" s="753">
        <v>5145.010000000002</v>
      </c>
      <c r="I24" s="404">
        <v>0.36199833952493543</v>
      </c>
      <c r="J24" s="743">
        <v>7.5752011723099241E-2</v>
      </c>
      <c r="K24" s="670">
        <v>0.10611713916611656</v>
      </c>
      <c r="L24" s="428">
        <v>-2429.04</v>
      </c>
      <c r="M24" s="429">
        <v>-2287.48</v>
      </c>
      <c r="N24" s="753">
        <v>141.55999999999995</v>
      </c>
      <c r="O24" s="404">
        <v>5.8278167506504608E-2</v>
      </c>
      <c r="P24" s="743">
        <v>-0.17090509962850389</v>
      </c>
      <c r="Q24" s="670">
        <v>-0.11816832585917518</v>
      </c>
      <c r="R24" s="428">
        <v>16641.849999999999</v>
      </c>
      <c r="S24" s="750">
        <v>21645.29</v>
      </c>
      <c r="T24" s="753">
        <v>5003.4400000000023</v>
      </c>
      <c r="U24" s="404">
        <v>0.30065407391606119</v>
      </c>
      <c r="V24" s="743">
        <v>1.1709058032196329</v>
      </c>
      <c r="W24" s="670">
        <v>1.1181683258591752</v>
      </c>
      <c r="X24" s="428">
        <v>192.5</v>
      </c>
      <c r="Y24" s="429">
        <v>1066.98</v>
      </c>
      <c r="Z24" s="753">
        <v>874.48</v>
      </c>
      <c r="AA24" s="404">
        <v>4.5427532467532465</v>
      </c>
      <c r="AB24" s="671">
        <v>1.3544129235618598E-2</v>
      </c>
      <c r="AC24" s="670">
        <v>5.5118838339667554E-2</v>
      </c>
      <c r="AD24" s="428">
        <v>16449.34</v>
      </c>
      <c r="AE24" s="429">
        <v>20578.310000000001</v>
      </c>
      <c r="AF24" s="753">
        <v>4128.9700000000012</v>
      </c>
      <c r="AG24" s="404">
        <v>0.25101128677503176</v>
      </c>
      <c r="AH24" s="671">
        <v>1.1573609703928853</v>
      </c>
      <c r="AI24" s="670">
        <v>1.0630494875195076</v>
      </c>
      <c r="AJ24" s="428">
        <v>31920.15</v>
      </c>
      <c r="AK24" s="750">
        <v>36662.230000000003</v>
      </c>
      <c r="AL24" s="753">
        <v>4742.0800000000017</v>
      </c>
      <c r="AM24" s="404">
        <v>0.14856070538515645</v>
      </c>
      <c r="AN24" s="671">
        <v>0.17012943100607103</v>
      </c>
      <c r="AO24" s="670">
        <v>0.20097784630855317</v>
      </c>
      <c r="AP24" s="428">
        <v>200.46</v>
      </c>
      <c r="AQ24" s="429">
        <v>314.08</v>
      </c>
      <c r="AR24" s="753">
        <v>113.61999999999998</v>
      </c>
      <c r="AS24" s="404">
        <v>0.56679636835278846</v>
      </c>
      <c r="AT24" s="671">
        <v>1.4104187774400541E-2</v>
      </c>
      <c r="AU24" s="670">
        <v>1.6224975862455512E-2</v>
      </c>
      <c r="AV24" s="428">
        <v>-394.88</v>
      </c>
      <c r="AW24" s="750">
        <v>81.22</v>
      </c>
      <c r="AX24" s="753">
        <v>476.1</v>
      </c>
      <c r="AY24" s="404">
        <v>1.2056827390599676</v>
      </c>
      <c r="AZ24" s="671">
        <v>-1.9698693006086001</v>
      </c>
      <c r="BA24" s="670">
        <v>0.25859653591441673</v>
      </c>
      <c r="BB24" s="428">
        <v>-194.43</v>
      </c>
      <c r="BC24" s="429">
        <v>395.3</v>
      </c>
      <c r="BD24" s="753">
        <v>589.73</v>
      </c>
      <c r="BE24" s="404">
        <v>3.0331224605256391</v>
      </c>
      <c r="BF24" s="671">
        <v>-1.168319627925982E-2</v>
      </c>
      <c r="BG24" s="670">
        <v>1.8262633579868875E-2</v>
      </c>
      <c r="BH24" s="428">
        <v>-195.42</v>
      </c>
      <c r="BI24" s="429">
        <v>384.89</v>
      </c>
      <c r="BJ24" s="753">
        <v>580.30999999999995</v>
      </c>
      <c r="BK24" s="404">
        <v>2.9695527581619077</v>
      </c>
      <c r="BL24" s="671">
        <v>-1.1880111907225457E-2</v>
      </c>
      <c r="BM24" s="670">
        <v>1.8703673916857115E-2</v>
      </c>
      <c r="BN24" s="428">
        <v>58924.95</v>
      </c>
      <c r="BO24" s="429">
        <v>64007.74</v>
      </c>
      <c r="BP24" s="753">
        <v>5082.7900000000009</v>
      </c>
      <c r="BQ24" s="404">
        <v>8.6258707050239344E-2</v>
      </c>
      <c r="BR24" s="671">
        <v>0.31406081160524574</v>
      </c>
      <c r="BS24" s="670">
        <v>0.35088257676300189</v>
      </c>
      <c r="BT24" s="428">
        <v>-22006.38</v>
      </c>
      <c r="BU24" s="750">
        <v>-16214.53</v>
      </c>
      <c r="BV24" s="753">
        <v>5791.85</v>
      </c>
      <c r="BW24" s="404">
        <v>0.26318958411151677</v>
      </c>
      <c r="BX24" s="671">
        <v>-1.3378275359376122</v>
      </c>
      <c r="BY24" s="670">
        <v>-0.78794274165371203</v>
      </c>
      <c r="BZ24" s="428">
        <v>799.81</v>
      </c>
      <c r="CA24" s="429">
        <v>967.65</v>
      </c>
      <c r="CB24" s="753">
        <v>167.84000000000003</v>
      </c>
      <c r="CC24" s="404">
        <v>0.20984983933684256</v>
      </c>
      <c r="CD24" s="671">
        <v>4.8622619509354169E-2</v>
      </c>
      <c r="CE24" s="670">
        <v>4.7022811882997194E-2</v>
      </c>
      <c r="CF24" s="428">
        <v>6450.56</v>
      </c>
      <c r="CG24" s="750">
        <v>7501.95</v>
      </c>
      <c r="CH24" s="753">
        <v>1051.3899999999994</v>
      </c>
      <c r="CI24" s="404">
        <v>0.1629920503026093</v>
      </c>
      <c r="CJ24" s="671">
        <v>0.39214704054995519</v>
      </c>
      <c r="CK24" s="670">
        <v>0.36455617589588257</v>
      </c>
      <c r="CL24" s="428">
        <v>22588.19</v>
      </c>
      <c r="CM24" s="429">
        <v>20877.63</v>
      </c>
      <c r="CN24" s="753">
        <v>-1710.5599999999977</v>
      </c>
      <c r="CO24" s="404">
        <v>-7.5728068517220623E-2</v>
      </c>
      <c r="CP24" s="671">
        <v>1.3731973440879695</v>
      </c>
      <c r="CQ24" s="670">
        <v>1.0145454121353989</v>
      </c>
      <c r="CR24" s="428">
        <v>89.17</v>
      </c>
      <c r="CS24" s="750">
        <v>-9.15</v>
      </c>
      <c r="CT24" s="753">
        <v>-98.320000000000007</v>
      </c>
      <c r="CU24" s="404">
        <v>-1.1026129864304139</v>
      </c>
      <c r="CV24" s="671">
        <v>5.420886187530928E-3</v>
      </c>
      <c r="CW24" s="670">
        <v>-4.4464292743184451E-4</v>
      </c>
      <c r="CX24" s="428">
        <v>8723.41</v>
      </c>
      <c r="CY24" s="750">
        <v>7069.87</v>
      </c>
      <c r="CZ24" s="753">
        <v>-1653.54</v>
      </c>
      <c r="DA24" s="404">
        <v>-0.18955202151452241</v>
      </c>
      <c r="DB24" s="671">
        <v>4.649441746773339E-2</v>
      </c>
      <c r="DC24" s="670">
        <v>3.8756159848472138E-2</v>
      </c>
      <c r="DD24" s="853">
        <v>0.46968024248997226</v>
      </c>
      <c r="DE24" s="848">
        <v>0.65644068924999188</v>
      </c>
      <c r="DF24" s="757"/>
      <c r="DG24" s="754"/>
    </row>
    <row r="25" spans="1:111" s="752" customFormat="1" ht="19.5" customHeight="1">
      <c r="A25" s="758" t="s">
        <v>51</v>
      </c>
      <c r="B25" s="428">
        <v>188082.45</v>
      </c>
      <c r="C25" s="429">
        <v>169464.68</v>
      </c>
      <c r="D25" s="753">
        <v>-18617.770000000019</v>
      </c>
      <c r="E25" s="388">
        <v>-9.8987279249074106E-2</v>
      </c>
      <c r="F25" s="428">
        <v>96541.55</v>
      </c>
      <c r="G25" s="750">
        <v>88698.81</v>
      </c>
      <c r="H25" s="753">
        <v>-7842.7400000000052</v>
      </c>
      <c r="I25" s="404">
        <v>-8.1236938913866671E-2</v>
      </c>
      <c r="J25" s="743">
        <v>0.51329377089675299</v>
      </c>
      <c r="K25" s="670">
        <v>0.52340588021055479</v>
      </c>
      <c r="L25" s="428">
        <v>-1595.09</v>
      </c>
      <c r="M25" s="429">
        <v>-4885.2</v>
      </c>
      <c r="N25" s="753">
        <v>-3290.1099999999997</v>
      </c>
      <c r="O25" s="404">
        <v>-2.0626485025923302</v>
      </c>
      <c r="P25" s="743">
        <v>-1.6522316039052614E-2</v>
      </c>
      <c r="Q25" s="670">
        <v>-5.5076274416759365E-2</v>
      </c>
      <c r="R25" s="428">
        <v>98136.639999999999</v>
      </c>
      <c r="S25" s="750">
        <v>93584.01</v>
      </c>
      <c r="T25" s="753">
        <v>-4552.6300000000047</v>
      </c>
      <c r="U25" s="404">
        <v>-4.6390726236398602E-2</v>
      </c>
      <c r="V25" s="743">
        <v>1.0165223160390526</v>
      </c>
      <c r="W25" s="670">
        <v>1.0550762744167594</v>
      </c>
      <c r="X25" s="428">
        <v>3611.25</v>
      </c>
      <c r="Y25" s="429">
        <v>3809.94</v>
      </c>
      <c r="Z25" s="753">
        <v>198.69000000000005</v>
      </c>
      <c r="AA25" s="404">
        <v>5.5019730010384231E-2</v>
      </c>
      <c r="AB25" s="671">
        <v>3.7406173818423261E-2</v>
      </c>
      <c r="AC25" s="670">
        <v>4.2953676605131455E-2</v>
      </c>
      <c r="AD25" s="428">
        <v>94525.39</v>
      </c>
      <c r="AE25" s="429">
        <v>89774.07</v>
      </c>
      <c r="AF25" s="753">
        <v>-4751.3199999999924</v>
      </c>
      <c r="AG25" s="404">
        <v>-5.0265013452999163E-2</v>
      </c>
      <c r="AH25" s="671">
        <v>0.97911614222062937</v>
      </c>
      <c r="AI25" s="670">
        <v>1.0121225978116279</v>
      </c>
      <c r="AJ25" s="428">
        <v>95809.59</v>
      </c>
      <c r="AK25" s="750">
        <v>86099.67</v>
      </c>
      <c r="AL25" s="753">
        <v>-9709.9199999999983</v>
      </c>
      <c r="AM25" s="404">
        <v>-0.10134601348361891</v>
      </c>
      <c r="AN25" s="671">
        <v>0.50940207339919275</v>
      </c>
      <c r="AO25" s="670">
        <v>0.50806852495753096</v>
      </c>
      <c r="AP25" s="428">
        <v>61586.37</v>
      </c>
      <c r="AQ25" s="429">
        <v>55279.34</v>
      </c>
      <c r="AR25" s="753">
        <v>-6307.0300000000061</v>
      </c>
      <c r="AS25" s="404">
        <v>-0.10240951041602234</v>
      </c>
      <c r="AT25" s="671">
        <v>0.63792605360075538</v>
      </c>
      <c r="AU25" s="670">
        <v>0.62322527213161028</v>
      </c>
      <c r="AV25" s="428">
        <v>-1073.3599999999999</v>
      </c>
      <c r="AW25" s="750">
        <v>-6186.89</v>
      </c>
      <c r="AX25" s="753">
        <v>-5113.5300000000007</v>
      </c>
      <c r="AY25" s="404">
        <v>-4.76404002385034</v>
      </c>
      <c r="AZ25" s="671">
        <v>-1.742853167023807E-2</v>
      </c>
      <c r="BA25" s="670">
        <v>-0.11192047517209866</v>
      </c>
      <c r="BB25" s="428">
        <v>60513.01</v>
      </c>
      <c r="BC25" s="429">
        <v>49092.46</v>
      </c>
      <c r="BD25" s="753">
        <v>-11420.550000000003</v>
      </c>
      <c r="BE25" s="404">
        <v>-0.18872883698893844</v>
      </c>
      <c r="BF25" s="671">
        <v>0.61661994949083243</v>
      </c>
      <c r="BG25" s="670">
        <v>0.52458171005922916</v>
      </c>
      <c r="BH25" s="428">
        <v>59463.06</v>
      </c>
      <c r="BI25" s="429">
        <v>48807.02</v>
      </c>
      <c r="BJ25" s="753">
        <v>-10656.04</v>
      </c>
      <c r="BK25" s="404">
        <v>-0.17920436654285873</v>
      </c>
      <c r="BL25" s="671">
        <v>0.62906971343889717</v>
      </c>
      <c r="BM25" s="670">
        <v>0.54366500260041672</v>
      </c>
      <c r="BN25" s="428">
        <v>30674.95</v>
      </c>
      <c r="BO25" s="429">
        <v>29073.07</v>
      </c>
      <c r="BP25" s="753">
        <v>-1601.880000000001</v>
      </c>
      <c r="BQ25" s="404">
        <v>-5.2221112014852543E-2</v>
      </c>
      <c r="BR25" s="671">
        <v>0.16309310092462109</v>
      </c>
      <c r="BS25" s="670">
        <v>0.17155828577376714</v>
      </c>
      <c r="BT25" s="428">
        <v>6982.42</v>
      </c>
      <c r="BU25" s="750">
        <v>7384.44</v>
      </c>
      <c r="BV25" s="753">
        <v>402.01999999999953</v>
      </c>
      <c r="BW25" s="404">
        <v>5.7576026649786109E-2</v>
      </c>
      <c r="BX25" s="671">
        <v>7.386819562447719E-2</v>
      </c>
      <c r="BY25" s="670">
        <v>8.2255822867337958E-2</v>
      </c>
      <c r="BZ25" s="428">
        <v>407.8</v>
      </c>
      <c r="CA25" s="429">
        <v>348.38</v>
      </c>
      <c r="CB25" s="753">
        <v>-59.420000000000016</v>
      </c>
      <c r="CC25" s="404">
        <v>-0.14570868072584603</v>
      </c>
      <c r="CD25" s="671">
        <v>4.3141847920437036E-3</v>
      </c>
      <c r="CE25" s="670">
        <v>3.880630565150939E-3</v>
      </c>
      <c r="CF25" s="428">
        <v>12226.56</v>
      </c>
      <c r="CG25" s="750">
        <v>14624.6</v>
      </c>
      <c r="CH25" s="753">
        <v>2398.0400000000009</v>
      </c>
      <c r="CI25" s="404">
        <v>0.19613366310720276</v>
      </c>
      <c r="CJ25" s="671">
        <v>0.12934683474990158</v>
      </c>
      <c r="CK25" s="670">
        <v>0.16290450015243821</v>
      </c>
      <c r="CL25" s="428">
        <v>13544.56</v>
      </c>
      <c r="CM25" s="429">
        <v>13940.21</v>
      </c>
      <c r="CN25" s="753">
        <v>395.64999999999964</v>
      </c>
      <c r="CO25" s="404">
        <v>2.9210989504273276E-2</v>
      </c>
      <c r="CP25" s="671">
        <v>0.14329017843777211</v>
      </c>
      <c r="CQ25" s="670">
        <v>0.15528102936627466</v>
      </c>
      <c r="CR25" s="428">
        <v>5.95</v>
      </c>
      <c r="CS25" s="750">
        <v>334.22</v>
      </c>
      <c r="CT25" s="753">
        <v>328.27000000000004</v>
      </c>
      <c r="CU25" s="404">
        <v>55.171428571428578</v>
      </c>
      <c r="CV25" s="671">
        <v>6.2946050791221276E-5</v>
      </c>
      <c r="CW25" s="670">
        <v>3.7229012787322667E-3</v>
      </c>
      <c r="CX25" s="428">
        <v>1895.03</v>
      </c>
      <c r="CY25" s="750">
        <v>4335.22</v>
      </c>
      <c r="CZ25" s="753">
        <v>2440.1900000000005</v>
      </c>
      <c r="DA25" s="404">
        <v>1.2876788230265486</v>
      </c>
      <c r="DB25" s="671">
        <v>1.0075528046343504E-2</v>
      </c>
      <c r="DC25" s="670">
        <v>2.5581849858035317E-2</v>
      </c>
      <c r="DD25" s="853">
        <v>0.97995215888556508</v>
      </c>
      <c r="DE25" s="848">
        <v>0.95170977543961188</v>
      </c>
      <c r="DF25" s="757"/>
      <c r="DG25" s="754"/>
    </row>
    <row r="26" spans="1:111" s="752" customFormat="1" ht="19.5" customHeight="1">
      <c r="A26" s="758" t="s">
        <v>510</v>
      </c>
      <c r="B26" s="428">
        <v>137408.68</v>
      </c>
      <c r="C26" s="429">
        <v>137240.81</v>
      </c>
      <c r="D26" s="753">
        <v>-167.86999999999534</v>
      </c>
      <c r="E26" s="388">
        <v>-1.2216841032167353E-3</v>
      </c>
      <c r="F26" s="428">
        <v>94874.76</v>
      </c>
      <c r="G26" s="750">
        <v>87033.16</v>
      </c>
      <c r="H26" s="753">
        <v>-7841.5999999999913</v>
      </c>
      <c r="I26" s="404">
        <v>-8.2652119488892423E-2</v>
      </c>
      <c r="J26" s="743">
        <v>0.6904568183028903</v>
      </c>
      <c r="K26" s="670">
        <v>0.63416384674500248</v>
      </c>
      <c r="L26" s="428">
        <v>-5372.32</v>
      </c>
      <c r="M26" s="429">
        <v>-9700.64</v>
      </c>
      <c r="N26" s="753">
        <v>-4328.32</v>
      </c>
      <c r="O26" s="404">
        <v>-0.80567054829198559</v>
      </c>
      <c r="P26" s="743">
        <v>-5.6625386983851132E-2</v>
      </c>
      <c r="Q26" s="670">
        <v>-0.11145912661335058</v>
      </c>
      <c r="R26" s="428">
        <v>100247.09</v>
      </c>
      <c r="S26" s="750">
        <v>96733.8</v>
      </c>
      <c r="T26" s="753">
        <v>-3513.2899999999936</v>
      </c>
      <c r="U26" s="404">
        <v>-3.5046304087230799E-2</v>
      </c>
      <c r="V26" s="743">
        <v>1.0566254923859624</v>
      </c>
      <c r="W26" s="670">
        <v>1.1114591266133507</v>
      </c>
      <c r="X26" s="428">
        <v>29119.46</v>
      </c>
      <c r="Y26" s="429">
        <v>37216.36</v>
      </c>
      <c r="Z26" s="753">
        <v>8096.9000000000015</v>
      </c>
      <c r="AA26" s="404">
        <v>0.27805804091147301</v>
      </c>
      <c r="AB26" s="671">
        <v>0.30692525599010739</v>
      </c>
      <c r="AC26" s="670">
        <v>0.42761126908410541</v>
      </c>
      <c r="AD26" s="428">
        <v>71127.63</v>
      </c>
      <c r="AE26" s="429">
        <v>59517.440000000002</v>
      </c>
      <c r="AF26" s="753">
        <v>-11610.190000000002</v>
      </c>
      <c r="AG26" s="404">
        <v>-0.16323037896806067</v>
      </c>
      <c r="AH26" s="671">
        <v>0.74970023639585504</v>
      </c>
      <c r="AI26" s="670">
        <v>0.68384785752924515</v>
      </c>
      <c r="AJ26" s="428">
        <v>31001.54</v>
      </c>
      <c r="AK26" s="750">
        <v>43543.29</v>
      </c>
      <c r="AL26" s="753">
        <v>12541.75</v>
      </c>
      <c r="AM26" s="404">
        <v>0.4045524835217863</v>
      </c>
      <c r="AN26" s="671">
        <v>0.22561558702114018</v>
      </c>
      <c r="AO26" s="670">
        <v>0.31727654478285289</v>
      </c>
      <c r="AP26" s="428">
        <v>20482.84</v>
      </c>
      <c r="AQ26" s="429">
        <v>32772.79</v>
      </c>
      <c r="AR26" s="753">
        <v>12289.95</v>
      </c>
      <c r="AS26" s="404">
        <v>0.60001201005329341</v>
      </c>
      <c r="AT26" s="671">
        <v>0.21589345785960357</v>
      </c>
      <c r="AU26" s="670">
        <v>0.37655521182960611</v>
      </c>
      <c r="AV26" s="428">
        <v>7003.33</v>
      </c>
      <c r="AW26" s="750">
        <v>-2141.27</v>
      </c>
      <c r="AX26" s="753">
        <v>-9144.6</v>
      </c>
      <c r="AY26" s="404">
        <v>-1.3057502645170227</v>
      </c>
      <c r="AZ26" s="671">
        <v>0.34191205906993366</v>
      </c>
      <c r="BA26" s="670">
        <v>-6.5336823627161436E-2</v>
      </c>
      <c r="BB26" s="428">
        <v>27486.17</v>
      </c>
      <c r="BC26" s="429">
        <v>30631.52</v>
      </c>
      <c r="BD26" s="753">
        <v>3145.3500000000022</v>
      </c>
      <c r="BE26" s="404">
        <v>0.11443391349176704</v>
      </c>
      <c r="BF26" s="671">
        <v>0.27418421821521205</v>
      </c>
      <c r="BG26" s="670">
        <v>0.31665787966563907</v>
      </c>
      <c r="BH26" s="428">
        <v>26666.080000000002</v>
      </c>
      <c r="BI26" s="429">
        <v>22924.31</v>
      </c>
      <c r="BJ26" s="753">
        <v>-3741.7700000000004</v>
      </c>
      <c r="BK26" s="404">
        <v>-0.14031946202816462</v>
      </c>
      <c r="BL26" s="671">
        <v>0.37490466081886886</v>
      </c>
      <c r="BM26" s="670">
        <v>0.38516962423114975</v>
      </c>
      <c r="BN26" s="428">
        <v>24856.82</v>
      </c>
      <c r="BO26" s="429">
        <v>29075.42</v>
      </c>
      <c r="BP26" s="753">
        <v>4218.5999999999985</v>
      </c>
      <c r="BQ26" s="404">
        <v>0.1697159974606566</v>
      </c>
      <c r="BR26" s="671">
        <v>0.18089701465729821</v>
      </c>
      <c r="BS26" s="670">
        <v>0.21185695421063166</v>
      </c>
      <c r="BT26" s="428">
        <v>8830.32</v>
      </c>
      <c r="BU26" s="750">
        <v>10017.629999999999</v>
      </c>
      <c r="BV26" s="753">
        <v>1187.3099999999995</v>
      </c>
      <c r="BW26" s="404">
        <v>0.13445832087625359</v>
      </c>
      <c r="BX26" s="671">
        <v>0.1241475359153679</v>
      </c>
      <c r="BY26" s="670">
        <v>0.16831419496537484</v>
      </c>
      <c r="BZ26" s="428">
        <v>1200.26</v>
      </c>
      <c r="CA26" s="429">
        <v>745.26</v>
      </c>
      <c r="CB26" s="753">
        <v>-455</v>
      </c>
      <c r="CC26" s="404">
        <v>-0.37908453168480161</v>
      </c>
      <c r="CD26" s="671">
        <v>1.6874736301490712E-2</v>
      </c>
      <c r="CE26" s="670">
        <v>1.2521707922921415E-2</v>
      </c>
      <c r="CF26" s="428">
        <v>3232.06</v>
      </c>
      <c r="CG26" s="750">
        <v>3489.28</v>
      </c>
      <c r="CH26" s="753">
        <v>257.22000000000025</v>
      </c>
      <c r="CI26" s="404">
        <v>7.9583918615372326E-2</v>
      </c>
      <c r="CJ26" s="671">
        <v>4.5440288113072227E-2</v>
      </c>
      <c r="CK26" s="670">
        <v>5.8626177469998708E-2</v>
      </c>
      <c r="CL26" s="428">
        <v>9717.7199999999993</v>
      </c>
      <c r="CM26" s="429">
        <v>10457.73</v>
      </c>
      <c r="CN26" s="753">
        <v>740.01000000000022</v>
      </c>
      <c r="CO26" s="404">
        <v>7.6150578530766511E-2</v>
      </c>
      <c r="CP26" s="671">
        <v>0.13662370024138298</v>
      </c>
      <c r="CQ26" s="670">
        <v>0.17570866623295625</v>
      </c>
      <c r="CR26" s="428">
        <v>185.1</v>
      </c>
      <c r="CS26" s="750">
        <v>1251.19</v>
      </c>
      <c r="CT26" s="753">
        <v>1066.0900000000001</v>
      </c>
      <c r="CU26" s="404">
        <v>5.7595353862776886</v>
      </c>
      <c r="CV26" s="671">
        <v>2.6023642289220092E-3</v>
      </c>
      <c r="CW26" s="670">
        <v>2.1022241548023572E-2</v>
      </c>
      <c r="CX26" s="428">
        <v>21296.09</v>
      </c>
      <c r="CY26" s="750">
        <v>10632.04</v>
      </c>
      <c r="CZ26" s="753">
        <v>-10664.05</v>
      </c>
      <c r="DA26" s="404">
        <v>-0.50075154641063213</v>
      </c>
      <c r="DB26" s="671">
        <v>0.15498358618975164</v>
      </c>
      <c r="DC26" s="670">
        <v>7.7469959555033233E-2</v>
      </c>
      <c r="DD26" s="853">
        <v>0.70059328561910461</v>
      </c>
      <c r="DE26" s="848">
        <v>0.82136261237042452</v>
      </c>
      <c r="DF26" s="757"/>
      <c r="DG26" s="754"/>
    </row>
    <row r="27" spans="1:111" s="752" customFormat="1" ht="19.5" customHeight="1">
      <c r="A27" s="758" t="s">
        <v>2</v>
      </c>
      <c r="B27" s="428">
        <v>124422.04</v>
      </c>
      <c r="C27" s="429">
        <v>124432.75</v>
      </c>
      <c r="D27" s="753">
        <v>10.710000000006403</v>
      </c>
      <c r="E27" s="388">
        <v>8.6077997113746113E-5</v>
      </c>
      <c r="F27" s="428">
        <v>30779.77</v>
      </c>
      <c r="G27" s="750">
        <v>32556.94</v>
      </c>
      <c r="H27" s="753">
        <v>1777.1699999999983</v>
      </c>
      <c r="I27" s="404">
        <v>5.7738248206532998E-2</v>
      </c>
      <c r="J27" s="743">
        <v>0.24738197509058685</v>
      </c>
      <c r="K27" s="670">
        <v>0.26164285527724812</v>
      </c>
      <c r="L27" s="428">
        <v>3740.21</v>
      </c>
      <c r="M27" s="429">
        <v>2453.5</v>
      </c>
      <c r="N27" s="753">
        <v>-1286.71</v>
      </c>
      <c r="O27" s="404">
        <v>-0.3440207902764818</v>
      </c>
      <c r="P27" s="743">
        <v>0.12151520300509068</v>
      </c>
      <c r="Q27" s="670">
        <v>7.536027648790089E-2</v>
      </c>
      <c r="R27" s="428">
        <v>27039.56</v>
      </c>
      <c r="S27" s="750">
        <v>30103.439999999999</v>
      </c>
      <c r="T27" s="753">
        <v>3063.8799999999974</v>
      </c>
      <c r="U27" s="404">
        <v>0.11331101541593122</v>
      </c>
      <c r="V27" s="743">
        <v>0.87848479699490933</v>
      </c>
      <c r="W27" s="670">
        <v>0.92463972351209911</v>
      </c>
      <c r="X27" s="428">
        <v>5390.96</v>
      </c>
      <c r="Y27" s="429">
        <v>1212.07</v>
      </c>
      <c r="Z27" s="753">
        <v>-4178.8900000000003</v>
      </c>
      <c r="AA27" s="404">
        <v>-0.77516620416400794</v>
      </c>
      <c r="AB27" s="671">
        <v>0.17514620804508935</v>
      </c>
      <c r="AC27" s="670">
        <v>3.7229235917134715E-2</v>
      </c>
      <c r="AD27" s="428">
        <v>21648.6</v>
      </c>
      <c r="AE27" s="429">
        <v>28891.37</v>
      </c>
      <c r="AF27" s="753">
        <v>7242.77</v>
      </c>
      <c r="AG27" s="404">
        <v>0.33456066443095633</v>
      </c>
      <c r="AH27" s="671">
        <v>0.70333858894981993</v>
      </c>
      <c r="AI27" s="670">
        <v>0.88741048759496444</v>
      </c>
      <c r="AJ27" s="428">
        <v>19299.59</v>
      </c>
      <c r="AK27" s="750">
        <v>28036.560000000001</v>
      </c>
      <c r="AL27" s="753">
        <v>8736.9700000000012</v>
      </c>
      <c r="AM27" s="404">
        <v>0.45270236310719558</v>
      </c>
      <c r="AN27" s="671">
        <v>0.15511391711629227</v>
      </c>
      <c r="AO27" s="670">
        <v>0.22531495928523643</v>
      </c>
      <c r="AP27" s="428">
        <v>12698.43</v>
      </c>
      <c r="AQ27" s="429">
        <v>6299.59</v>
      </c>
      <c r="AR27" s="753">
        <v>-6398.84</v>
      </c>
      <c r="AS27" s="404">
        <v>-0.50390796342539979</v>
      </c>
      <c r="AT27" s="671">
        <v>0.41255766368624586</v>
      </c>
      <c r="AU27" s="670">
        <v>0.19349453603440619</v>
      </c>
      <c r="AV27" s="428">
        <v>-1643.21</v>
      </c>
      <c r="AW27" s="750">
        <v>-6116.62</v>
      </c>
      <c r="AX27" s="753">
        <v>-4473.41</v>
      </c>
      <c r="AY27" s="404">
        <v>-2.7223605017009387</v>
      </c>
      <c r="AZ27" s="671">
        <v>-0.12940261118894225</v>
      </c>
      <c r="BA27" s="670">
        <v>-0.97095525264342597</v>
      </c>
      <c r="BB27" s="428">
        <v>11055.22</v>
      </c>
      <c r="BC27" s="429">
        <v>182.97</v>
      </c>
      <c r="BD27" s="753">
        <v>-10872.25</v>
      </c>
      <c r="BE27" s="404">
        <v>-0.98344944741036366</v>
      </c>
      <c r="BF27" s="671">
        <v>0.40885354643344785</v>
      </c>
      <c r="BG27" s="670">
        <v>6.0780429080530335E-3</v>
      </c>
      <c r="BH27" s="428">
        <v>6766.2</v>
      </c>
      <c r="BI27" s="429">
        <v>-734.56</v>
      </c>
      <c r="BJ27" s="753">
        <v>-7500.76</v>
      </c>
      <c r="BK27" s="404">
        <v>-1.1085631521385713</v>
      </c>
      <c r="BL27" s="671">
        <v>0.31254676976802198</v>
      </c>
      <c r="BM27" s="670">
        <v>-2.5424893315893291E-2</v>
      </c>
      <c r="BN27" s="428">
        <v>14568.65</v>
      </c>
      <c r="BO27" s="429">
        <v>14898.37</v>
      </c>
      <c r="BP27" s="753">
        <v>329.72000000000116</v>
      </c>
      <c r="BQ27" s="404">
        <v>2.263215877929672E-2</v>
      </c>
      <c r="BR27" s="671">
        <v>0.11709058941647316</v>
      </c>
      <c r="BS27" s="670">
        <v>0.11973029608362751</v>
      </c>
      <c r="BT27" s="428">
        <v>-11667.89</v>
      </c>
      <c r="BU27" s="750">
        <v>-9675.25</v>
      </c>
      <c r="BV27" s="753">
        <v>1992.6399999999994</v>
      </c>
      <c r="BW27" s="404">
        <v>0.17077980680311516</v>
      </c>
      <c r="BX27" s="671">
        <v>-0.53896741590680231</v>
      </c>
      <c r="BY27" s="670">
        <v>-0.33488373863890847</v>
      </c>
      <c r="BZ27" s="428">
        <v>742.56</v>
      </c>
      <c r="CA27" s="429">
        <v>617.58000000000004</v>
      </c>
      <c r="CB27" s="753">
        <v>-124.9799999999999</v>
      </c>
      <c r="CC27" s="404">
        <v>-0.16830963154492554</v>
      </c>
      <c r="CD27" s="671">
        <v>3.4300601424572488E-2</v>
      </c>
      <c r="CE27" s="670">
        <v>2.1375933366953526E-2</v>
      </c>
      <c r="CF27" s="428">
        <v>6308.25</v>
      </c>
      <c r="CG27" s="750">
        <v>6695.01</v>
      </c>
      <c r="CH27" s="753">
        <v>386.76000000000022</v>
      </c>
      <c r="CI27" s="404">
        <v>6.1310189038164341E-2</v>
      </c>
      <c r="CJ27" s="671">
        <v>0.29139297691305677</v>
      </c>
      <c r="CK27" s="670">
        <v>0.23173044407378399</v>
      </c>
      <c r="CL27" s="428">
        <v>20054.560000000001</v>
      </c>
      <c r="CM27" s="429">
        <v>17682.16</v>
      </c>
      <c r="CN27" s="753">
        <v>-2372.4000000000015</v>
      </c>
      <c r="CO27" s="404">
        <v>-0.11829728500650233</v>
      </c>
      <c r="CP27" s="671">
        <v>0.92636752492078023</v>
      </c>
      <c r="CQ27" s="670">
        <v>0.61202220593900536</v>
      </c>
      <c r="CR27" s="428">
        <v>340.92</v>
      </c>
      <c r="CS27" s="750">
        <v>1675.39</v>
      </c>
      <c r="CT27" s="753">
        <v>1334.47</v>
      </c>
      <c r="CU27" s="404">
        <v>3.9143200750909304</v>
      </c>
      <c r="CV27" s="671">
        <v>1.5747900557079905E-2</v>
      </c>
      <c r="CW27" s="670">
        <v>5.798928884300053E-2</v>
      </c>
      <c r="CX27" s="428">
        <v>-895.99</v>
      </c>
      <c r="CY27" s="750">
        <v>12631.04</v>
      </c>
      <c r="CZ27" s="753">
        <v>13527.03</v>
      </c>
      <c r="DA27" s="404">
        <v>15.097300193082512</v>
      </c>
      <c r="DB27" s="671">
        <v>-7.2012161189448434E-3</v>
      </c>
      <c r="DC27" s="670">
        <v>0.10150896769540174</v>
      </c>
      <c r="DD27" s="853">
        <v>1.0413878957530742</v>
      </c>
      <c r="DE27" s="848">
        <v>0.56280924026794166</v>
      </c>
      <c r="DF27" s="757"/>
      <c r="DG27" s="754"/>
    </row>
    <row r="28" spans="1:111" s="752" customFormat="1" ht="19.5" customHeight="1">
      <c r="A28" s="758" t="s">
        <v>293</v>
      </c>
      <c r="B28" s="428">
        <v>106976.38</v>
      </c>
      <c r="C28" s="429">
        <v>93905.73</v>
      </c>
      <c r="D28" s="753">
        <v>-13070.650000000009</v>
      </c>
      <c r="E28" s="388">
        <v>-0.12218257899547552</v>
      </c>
      <c r="F28" s="428">
        <v>6151.78</v>
      </c>
      <c r="G28" s="750">
        <v>6863.12</v>
      </c>
      <c r="H28" s="753">
        <v>711.34000000000015</v>
      </c>
      <c r="I28" s="404">
        <v>0.11563157330073576</v>
      </c>
      <c r="J28" s="743">
        <v>5.7505965335525461E-2</v>
      </c>
      <c r="K28" s="670">
        <v>7.3085210029249545E-2</v>
      </c>
      <c r="L28" s="428">
        <v>235.31</v>
      </c>
      <c r="M28" s="429">
        <v>464.63</v>
      </c>
      <c r="N28" s="753">
        <v>229.32</v>
      </c>
      <c r="O28" s="404">
        <v>0.97454421826526705</v>
      </c>
      <c r="P28" s="743">
        <v>3.8250717678460548E-2</v>
      </c>
      <c r="Q28" s="670">
        <v>6.769953024280502E-2</v>
      </c>
      <c r="R28" s="428">
        <v>5916.47</v>
      </c>
      <c r="S28" s="750">
        <v>6398.5</v>
      </c>
      <c r="T28" s="753">
        <v>482.02999999999975</v>
      </c>
      <c r="U28" s="404">
        <v>8.1472567257165118E-2</v>
      </c>
      <c r="V28" s="743">
        <v>0.96174928232153956</v>
      </c>
      <c r="W28" s="670">
        <v>0.93230192682045487</v>
      </c>
      <c r="X28" s="428">
        <v>761.43</v>
      </c>
      <c r="Y28" s="429">
        <v>773.89</v>
      </c>
      <c r="Z28" s="753">
        <v>12.460000000000036</v>
      </c>
      <c r="AA28" s="404">
        <v>1.6363946784340042E-2</v>
      </c>
      <c r="AB28" s="671">
        <v>0.12377393209770179</v>
      </c>
      <c r="AC28" s="670">
        <v>0.11276066861718868</v>
      </c>
      <c r="AD28" s="428">
        <v>5155.04</v>
      </c>
      <c r="AE28" s="429">
        <v>5624.6</v>
      </c>
      <c r="AF28" s="753">
        <v>469.5600000000004</v>
      </c>
      <c r="AG28" s="404">
        <v>9.1087557031565305E-2</v>
      </c>
      <c r="AH28" s="671">
        <v>0.83797535022383773</v>
      </c>
      <c r="AI28" s="670">
        <v>0.81953980114000635</v>
      </c>
      <c r="AJ28" s="428">
        <v>27714.45</v>
      </c>
      <c r="AK28" s="750">
        <v>8740.49</v>
      </c>
      <c r="AL28" s="753">
        <v>-18973.96</v>
      </c>
      <c r="AM28" s="404">
        <v>-0.68462336434603599</v>
      </c>
      <c r="AN28" s="671">
        <v>0.25907074066256497</v>
      </c>
      <c r="AO28" s="670">
        <v>9.3077280800649753E-2</v>
      </c>
      <c r="AP28" s="428">
        <v>1898.85</v>
      </c>
      <c r="AQ28" s="429">
        <v>1502.21</v>
      </c>
      <c r="AR28" s="753">
        <v>-396.63999999999987</v>
      </c>
      <c r="AS28" s="404">
        <v>-0.20888432472285851</v>
      </c>
      <c r="AT28" s="671">
        <v>0.30866675986462455</v>
      </c>
      <c r="AU28" s="670">
        <v>0.21888149995920222</v>
      </c>
      <c r="AV28" s="428">
        <v>319.82</v>
      </c>
      <c r="AW28" s="750">
        <v>-1040.0999999999999</v>
      </c>
      <c r="AX28" s="753">
        <v>-1359.9199999999998</v>
      </c>
      <c r="AY28" s="404">
        <v>-4.2521418297792506</v>
      </c>
      <c r="AZ28" s="671">
        <v>0.16842825920952156</v>
      </c>
      <c r="BA28" s="670">
        <v>-0.6923798936233948</v>
      </c>
      <c r="BB28" s="428">
        <v>2218.6799999999998</v>
      </c>
      <c r="BC28" s="429">
        <v>462.11</v>
      </c>
      <c r="BD28" s="753">
        <v>-1756.5699999999997</v>
      </c>
      <c r="BE28" s="404">
        <v>-0.79171849928786475</v>
      </c>
      <c r="BF28" s="671">
        <v>0.37500063382388482</v>
      </c>
      <c r="BG28" s="670">
        <v>7.2221614440884582E-2</v>
      </c>
      <c r="BH28" s="428">
        <v>2218.6799999999998</v>
      </c>
      <c r="BI28" s="429">
        <v>462.11</v>
      </c>
      <c r="BJ28" s="753">
        <v>-1756.5699999999997</v>
      </c>
      <c r="BK28" s="404">
        <v>-0.79171849928786475</v>
      </c>
      <c r="BL28" s="671">
        <v>0.43039045283838728</v>
      </c>
      <c r="BM28" s="670">
        <v>8.2158731287558226E-2</v>
      </c>
      <c r="BN28" s="428">
        <v>16419.61</v>
      </c>
      <c r="BO28" s="429">
        <v>16024.95</v>
      </c>
      <c r="BP28" s="753">
        <v>-394.65999999999985</v>
      </c>
      <c r="BQ28" s="404">
        <v>-2.403589366617111E-2</v>
      </c>
      <c r="BR28" s="671">
        <v>0.15348818122280825</v>
      </c>
      <c r="BS28" s="670">
        <v>0.170649330983317</v>
      </c>
      <c r="BT28" s="428">
        <v>-20278.25</v>
      </c>
      <c r="BU28" s="750">
        <v>-16763.759999999998</v>
      </c>
      <c r="BV28" s="753">
        <v>3514.4900000000016</v>
      </c>
      <c r="BW28" s="404">
        <v>0.17331327900583146</v>
      </c>
      <c r="BX28" s="671">
        <v>-3.9336746174617461</v>
      </c>
      <c r="BY28" s="670">
        <v>-2.9804359421114386</v>
      </c>
      <c r="BZ28" s="428">
        <v>0</v>
      </c>
      <c r="CA28" s="429">
        <v>0</v>
      </c>
      <c r="CB28" s="753">
        <v>0</v>
      </c>
      <c r="CC28" s="404">
        <v>0</v>
      </c>
      <c r="CD28" s="671">
        <v>0</v>
      </c>
      <c r="CE28" s="670">
        <v>0</v>
      </c>
      <c r="CF28" s="428">
        <v>4935.58</v>
      </c>
      <c r="CG28" s="750">
        <v>5877.87</v>
      </c>
      <c r="CH28" s="753">
        <v>942.29</v>
      </c>
      <c r="CI28" s="404">
        <v>0.19091778473857177</v>
      </c>
      <c r="CJ28" s="671">
        <v>0.95742807039324618</v>
      </c>
      <c r="CK28" s="670">
        <v>1.0450289798385661</v>
      </c>
      <c r="CL28" s="428">
        <v>13049</v>
      </c>
      <c r="CM28" s="429">
        <v>8437.48</v>
      </c>
      <c r="CN28" s="753">
        <v>-4611.5200000000004</v>
      </c>
      <c r="CO28" s="404">
        <v>-0.35340026055636453</v>
      </c>
      <c r="CP28" s="671">
        <v>2.5313091653992985</v>
      </c>
      <c r="CQ28" s="670">
        <v>1.5001031184439781</v>
      </c>
      <c r="CR28" s="428">
        <v>501.2</v>
      </c>
      <c r="CS28" s="750">
        <v>1065.43</v>
      </c>
      <c r="CT28" s="753">
        <v>564.23</v>
      </c>
      <c r="CU28" s="404">
        <v>1.1257581803671191</v>
      </c>
      <c r="CV28" s="671">
        <v>9.7225239765355839E-2</v>
      </c>
      <c r="CW28" s="670">
        <v>0.18942324787540446</v>
      </c>
      <c r="CX28" s="428">
        <v>4728.83</v>
      </c>
      <c r="CY28" s="750">
        <v>6545.48</v>
      </c>
      <c r="CZ28" s="753">
        <v>1816.6499999999996</v>
      </c>
      <c r="DA28" s="404">
        <v>0.38416479340555693</v>
      </c>
      <c r="DB28" s="671">
        <v>4.4204430922040919E-2</v>
      </c>
      <c r="DC28" s="670">
        <v>6.9702668836076342E-2</v>
      </c>
      <c r="DD28" s="853">
        <v>8.2678310934541727E-2</v>
      </c>
      <c r="DE28" s="848">
        <v>-0.16372186466593178</v>
      </c>
      <c r="DF28" s="757"/>
      <c r="DG28" s="754"/>
    </row>
    <row r="29" spans="1:111" s="752" customFormat="1" ht="19.5" customHeight="1">
      <c r="A29" s="758" t="s">
        <v>324</v>
      </c>
      <c r="B29" s="428">
        <v>78064</v>
      </c>
      <c r="C29" s="429">
        <v>93631.76</v>
      </c>
      <c r="D29" s="753">
        <v>15567.759999999995</v>
      </c>
      <c r="E29" s="388">
        <v>0.19942303750768595</v>
      </c>
      <c r="F29" s="428">
        <v>13532.13</v>
      </c>
      <c r="G29" s="750">
        <v>24849.67</v>
      </c>
      <c r="H29" s="753">
        <v>11317.539999999999</v>
      </c>
      <c r="I29" s="404">
        <v>0.83634579330822267</v>
      </c>
      <c r="J29" s="743">
        <v>0.17334661303545806</v>
      </c>
      <c r="K29" s="670">
        <v>0.26539787354205452</v>
      </c>
      <c r="L29" s="428">
        <v>1571.78</v>
      </c>
      <c r="M29" s="429">
        <v>4476.9399999999996</v>
      </c>
      <c r="N29" s="753">
        <v>2905.16</v>
      </c>
      <c r="O29" s="404">
        <v>1.8483248291745664</v>
      </c>
      <c r="P29" s="743">
        <v>0.11615170708528517</v>
      </c>
      <c r="Q29" s="670">
        <v>0.18016094378718106</v>
      </c>
      <c r="R29" s="428">
        <v>11960.35</v>
      </c>
      <c r="S29" s="750">
        <v>20372.73</v>
      </c>
      <c r="T29" s="753">
        <v>8412.3799999999992</v>
      </c>
      <c r="U29" s="404">
        <v>0.70335567102969387</v>
      </c>
      <c r="V29" s="743">
        <v>0.88384829291471489</v>
      </c>
      <c r="W29" s="670">
        <v>0.81983905621281894</v>
      </c>
      <c r="X29" s="428">
        <v>1685.58</v>
      </c>
      <c r="Y29" s="429">
        <v>2366.4299999999998</v>
      </c>
      <c r="Z29" s="753">
        <v>680.84999999999991</v>
      </c>
      <c r="AA29" s="404">
        <v>0.40392624497205704</v>
      </c>
      <c r="AB29" s="671">
        <v>0.12456132183181805</v>
      </c>
      <c r="AC29" s="670">
        <v>9.5229836050136685E-2</v>
      </c>
      <c r="AD29" s="428">
        <v>10274.77</v>
      </c>
      <c r="AE29" s="429">
        <v>18006.3</v>
      </c>
      <c r="AF29" s="753">
        <v>7731.5299999999988</v>
      </c>
      <c r="AG29" s="404">
        <v>0.75247718440412759</v>
      </c>
      <c r="AH29" s="671">
        <v>0.75928697108289689</v>
      </c>
      <c r="AI29" s="670">
        <v>0.72460922016268225</v>
      </c>
      <c r="AJ29" s="428">
        <v>3599.96</v>
      </c>
      <c r="AK29" s="750">
        <v>3191.52</v>
      </c>
      <c r="AL29" s="753">
        <v>-408.44000000000005</v>
      </c>
      <c r="AM29" s="404">
        <v>-0.11345681618684654</v>
      </c>
      <c r="AN29" s="671">
        <v>4.61154949784792E-2</v>
      </c>
      <c r="AO29" s="670">
        <v>3.4085870008210888E-2</v>
      </c>
      <c r="AP29" s="428">
        <v>680.98</v>
      </c>
      <c r="AQ29" s="429">
        <v>861.89</v>
      </c>
      <c r="AR29" s="753">
        <v>180.90999999999997</v>
      </c>
      <c r="AS29" s="404">
        <v>0.26566125290023196</v>
      </c>
      <c r="AT29" s="671">
        <v>5.032319376180986E-2</v>
      </c>
      <c r="AU29" s="670">
        <v>3.4684162807795842E-2</v>
      </c>
      <c r="AV29" s="428">
        <v>4027.42</v>
      </c>
      <c r="AW29" s="750">
        <v>6635.67</v>
      </c>
      <c r="AX29" s="753">
        <v>2608.25</v>
      </c>
      <c r="AY29" s="404">
        <v>0.64762304403315274</v>
      </c>
      <c r="AZ29" s="671">
        <v>5.91415313225058</v>
      </c>
      <c r="BA29" s="670">
        <v>7.6989755073153185</v>
      </c>
      <c r="BB29" s="428">
        <v>4708.3999999999996</v>
      </c>
      <c r="BC29" s="429">
        <v>7497.56</v>
      </c>
      <c r="BD29" s="753">
        <v>2789.1600000000008</v>
      </c>
      <c r="BE29" s="404">
        <v>0.59237957692634458</v>
      </c>
      <c r="BF29" s="671">
        <v>0.39366740939855432</v>
      </c>
      <c r="BG29" s="670">
        <v>0.36801940633385904</v>
      </c>
      <c r="BH29" s="428">
        <v>4708.3999999999996</v>
      </c>
      <c r="BI29" s="429">
        <v>7497.56</v>
      </c>
      <c r="BJ29" s="753">
        <v>2789.1600000000008</v>
      </c>
      <c r="BK29" s="404">
        <v>0.59237957692634458</v>
      </c>
      <c r="BL29" s="671">
        <v>0.45824870045752841</v>
      </c>
      <c r="BM29" s="670">
        <v>0.41638537622943084</v>
      </c>
      <c r="BN29" s="428">
        <v>16650.45</v>
      </c>
      <c r="BO29" s="429">
        <v>20768.38</v>
      </c>
      <c r="BP29" s="753">
        <v>4117.93</v>
      </c>
      <c r="BQ29" s="404">
        <v>0.2473164388950449</v>
      </c>
      <c r="BR29" s="671">
        <v>0.2132922986267678</v>
      </c>
      <c r="BS29" s="670">
        <v>0.22180913826675908</v>
      </c>
      <c r="BT29" s="428">
        <v>-10870.67</v>
      </c>
      <c r="BU29" s="750">
        <v>-7657.21</v>
      </c>
      <c r="BV29" s="753">
        <v>3213.46</v>
      </c>
      <c r="BW29" s="404">
        <v>0.29560827437499254</v>
      </c>
      <c r="BX29" s="671">
        <v>-1.0579964320369215</v>
      </c>
      <c r="BY29" s="670">
        <v>-0.42525171745444651</v>
      </c>
      <c r="BZ29" s="428">
        <v>0</v>
      </c>
      <c r="CA29" s="429">
        <v>11.59</v>
      </c>
      <c r="CB29" s="753">
        <v>11.59</v>
      </c>
      <c r="CC29" s="404" t="s">
        <v>490</v>
      </c>
      <c r="CD29" s="671">
        <v>0</v>
      </c>
      <c r="CE29" s="670">
        <v>6.4366360662656955E-4</v>
      </c>
      <c r="CF29" s="428">
        <v>6341.72</v>
      </c>
      <c r="CG29" s="750">
        <v>5846.07</v>
      </c>
      <c r="CH29" s="753">
        <v>-495.65000000000055</v>
      </c>
      <c r="CI29" s="404">
        <v>-7.8157029954018867E-2</v>
      </c>
      <c r="CJ29" s="671">
        <v>0.61721284272056698</v>
      </c>
      <c r="CK29" s="670">
        <v>0.32466803285516738</v>
      </c>
      <c r="CL29" s="428">
        <v>8929.7999999999993</v>
      </c>
      <c r="CM29" s="429">
        <v>11207.9</v>
      </c>
      <c r="CN29" s="753">
        <v>2278.1000000000004</v>
      </c>
      <c r="CO29" s="404">
        <v>0.25511209657551126</v>
      </c>
      <c r="CP29" s="671">
        <v>0.86909974627169262</v>
      </c>
      <c r="CQ29" s="670">
        <v>0.62244325597152106</v>
      </c>
      <c r="CR29" s="428">
        <v>958.43</v>
      </c>
      <c r="CS29" s="750">
        <v>958.55</v>
      </c>
      <c r="CT29" s="753">
        <v>0.12000000000000455</v>
      </c>
      <c r="CU29" s="404">
        <v>1.2520476195445107E-4</v>
      </c>
      <c r="CV29" s="671">
        <v>9.3279946899054667E-2</v>
      </c>
      <c r="CW29" s="670">
        <v>5.3234145826738417E-2</v>
      </c>
      <c r="CX29" s="428">
        <v>207.1</v>
      </c>
      <c r="CY29" s="750">
        <v>141.84</v>
      </c>
      <c r="CZ29" s="753">
        <v>-65.259999999999991</v>
      </c>
      <c r="DA29" s="404">
        <v>-0.31511347175277638</v>
      </c>
      <c r="DB29" s="671">
        <v>2.6529514244722279E-3</v>
      </c>
      <c r="DC29" s="670">
        <v>1.5148705951912045E-3</v>
      </c>
      <c r="DD29" s="853">
        <v>0.97984383105412576</v>
      </c>
      <c r="DE29" s="848">
        <v>0.99212275703503772</v>
      </c>
      <c r="DF29" s="757"/>
      <c r="DG29" s="754"/>
    </row>
    <row r="30" spans="1:111" s="752" customFormat="1" ht="19.5" customHeight="1">
      <c r="A30" s="758" t="s">
        <v>511</v>
      </c>
      <c r="B30" s="428">
        <v>52722.879999999997</v>
      </c>
      <c r="C30" s="429">
        <v>67999.06</v>
      </c>
      <c r="D30" s="753">
        <v>15276.18</v>
      </c>
      <c r="E30" s="388">
        <v>0.28974479391110652</v>
      </c>
      <c r="F30" s="428">
        <v>9517.1200000000008</v>
      </c>
      <c r="G30" s="750">
        <v>13246.99</v>
      </c>
      <c r="H30" s="753">
        <v>3729.869999999999</v>
      </c>
      <c r="I30" s="404">
        <v>0.39191162872801844</v>
      </c>
      <c r="J30" s="743">
        <v>0.18051214197706955</v>
      </c>
      <c r="K30" s="670">
        <v>0.19481136945128361</v>
      </c>
      <c r="L30" s="428">
        <v>942.47</v>
      </c>
      <c r="M30" s="429">
        <v>521.29</v>
      </c>
      <c r="N30" s="753">
        <v>-421.18000000000006</v>
      </c>
      <c r="O30" s="404">
        <v>-0.4468895561662441</v>
      </c>
      <c r="P30" s="743">
        <v>9.9028907904912408E-2</v>
      </c>
      <c r="Q30" s="670">
        <v>3.9351581000665055E-2</v>
      </c>
      <c r="R30" s="428">
        <v>8574.65</v>
      </c>
      <c r="S30" s="750">
        <v>12725.7</v>
      </c>
      <c r="T30" s="753">
        <v>4151.0500000000011</v>
      </c>
      <c r="U30" s="404">
        <v>0.4841072230353427</v>
      </c>
      <c r="V30" s="743">
        <v>0.90097109209508752</v>
      </c>
      <c r="W30" s="670">
        <v>0.96064841899933506</v>
      </c>
      <c r="X30" s="428">
        <v>0</v>
      </c>
      <c r="Y30" s="429">
        <v>0</v>
      </c>
      <c r="Z30" s="753">
        <v>0</v>
      </c>
      <c r="AA30" s="404">
        <v>0</v>
      </c>
      <c r="AB30" s="671">
        <v>0</v>
      </c>
      <c r="AC30" s="670">
        <v>0</v>
      </c>
      <c r="AD30" s="428">
        <v>8574.65</v>
      </c>
      <c r="AE30" s="429">
        <v>12725.7</v>
      </c>
      <c r="AF30" s="753">
        <v>4151.0500000000011</v>
      </c>
      <c r="AG30" s="404">
        <v>0.4841072230353427</v>
      </c>
      <c r="AH30" s="671">
        <v>0.90097109209508752</v>
      </c>
      <c r="AI30" s="670">
        <v>0.96064841899933506</v>
      </c>
      <c r="AJ30" s="428">
        <v>1991.24</v>
      </c>
      <c r="AK30" s="750">
        <v>5484.96</v>
      </c>
      <c r="AL30" s="753">
        <v>3493.7200000000003</v>
      </c>
      <c r="AM30" s="404">
        <v>1.7545449066913081</v>
      </c>
      <c r="AN30" s="671">
        <v>3.7768043020411632E-2</v>
      </c>
      <c r="AO30" s="670">
        <v>8.0662291508147327E-2</v>
      </c>
      <c r="AP30" s="428">
        <v>584.24</v>
      </c>
      <c r="AQ30" s="429">
        <v>677.67</v>
      </c>
      <c r="AR30" s="753">
        <v>93.42999999999995</v>
      </c>
      <c r="AS30" s="404">
        <v>0.15991715733260295</v>
      </c>
      <c r="AT30" s="671">
        <v>6.1388319155374731E-2</v>
      </c>
      <c r="AU30" s="670">
        <v>5.1156526878936272E-2</v>
      </c>
      <c r="AV30" s="428">
        <v>1587.87</v>
      </c>
      <c r="AW30" s="750">
        <v>854.7</v>
      </c>
      <c r="AX30" s="753">
        <v>-733.16999999999985</v>
      </c>
      <c r="AY30" s="404">
        <v>-0.46173175385894305</v>
      </c>
      <c r="AZ30" s="671">
        <v>2.7178385594960974</v>
      </c>
      <c r="BA30" s="670">
        <v>1.2612333436628449</v>
      </c>
      <c r="BB30" s="428">
        <v>2172.1</v>
      </c>
      <c r="BC30" s="429">
        <v>1532.37</v>
      </c>
      <c r="BD30" s="753">
        <v>-639.73</v>
      </c>
      <c r="BE30" s="404">
        <v>-0.29452143087334837</v>
      </c>
      <c r="BF30" s="671">
        <v>0.25331646189640394</v>
      </c>
      <c r="BG30" s="670">
        <v>0.12041537990051626</v>
      </c>
      <c r="BH30" s="428">
        <v>2172.1</v>
      </c>
      <c r="BI30" s="429">
        <v>1532.37</v>
      </c>
      <c r="BJ30" s="753">
        <v>-639.73</v>
      </c>
      <c r="BK30" s="404">
        <v>-0.29452143087334837</v>
      </c>
      <c r="BL30" s="671">
        <v>0.25331646189640394</v>
      </c>
      <c r="BM30" s="670">
        <v>0.12041537990051626</v>
      </c>
      <c r="BN30" s="428">
        <v>6529.32</v>
      </c>
      <c r="BO30" s="429">
        <v>9221.2199999999993</v>
      </c>
      <c r="BP30" s="753">
        <v>2691.8999999999996</v>
      </c>
      <c r="BQ30" s="404">
        <v>0.41227876716105194</v>
      </c>
      <c r="BR30" s="671">
        <v>0.1238422483748991</v>
      </c>
      <c r="BS30" s="670">
        <v>0.13560805105247042</v>
      </c>
      <c r="BT30" s="428">
        <v>-4414.93</v>
      </c>
      <c r="BU30" s="750">
        <v>-3652.69</v>
      </c>
      <c r="BV30" s="753">
        <v>762.24000000000024</v>
      </c>
      <c r="BW30" s="404">
        <v>0.17265052900045985</v>
      </c>
      <c r="BX30" s="671">
        <v>-0.51488165697725274</v>
      </c>
      <c r="BY30" s="670">
        <v>-0.28703254044964127</v>
      </c>
      <c r="BZ30" s="428">
        <v>834.78</v>
      </c>
      <c r="CA30" s="429">
        <v>966.34</v>
      </c>
      <c r="CB30" s="753">
        <v>131.56000000000006</v>
      </c>
      <c r="CC30" s="404">
        <v>0.15759840916169537</v>
      </c>
      <c r="CD30" s="671">
        <v>9.7354410967211494E-2</v>
      </c>
      <c r="CE30" s="670">
        <v>7.5936097817801765E-2</v>
      </c>
      <c r="CF30" s="428">
        <v>1386.56</v>
      </c>
      <c r="CG30" s="750">
        <v>2310.16</v>
      </c>
      <c r="CH30" s="753">
        <v>923.59999999999991</v>
      </c>
      <c r="CI30" s="404">
        <v>0.66610893145626582</v>
      </c>
      <c r="CJ30" s="671">
        <v>0.16170455936977018</v>
      </c>
      <c r="CK30" s="670">
        <v>0.18153500396834749</v>
      </c>
      <c r="CL30" s="428">
        <v>9440.64</v>
      </c>
      <c r="CM30" s="429">
        <v>10119.89</v>
      </c>
      <c r="CN30" s="753">
        <v>679.25</v>
      </c>
      <c r="CO30" s="404">
        <v>7.1949571215510821E-2</v>
      </c>
      <c r="CP30" s="671">
        <v>1.1009942096761967</v>
      </c>
      <c r="CQ30" s="670">
        <v>0.79523248229959831</v>
      </c>
      <c r="CR30" s="428">
        <v>428.75</v>
      </c>
      <c r="CS30" s="750">
        <v>239.62</v>
      </c>
      <c r="CT30" s="753">
        <v>-189.13</v>
      </c>
      <c r="CU30" s="404">
        <v>-0.44111953352769678</v>
      </c>
      <c r="CV30" s="671">
        <v>5.0002040899628557E-2</v>
      </c>
      <c r="CW30" s="670">
        <v>1.8829612516403811E-2</v>
      </c>
      <c r="CX30" s="428">
        <v>-1273.27</v>
      </c>
      <c r="CY30" s="750">
        <v>1210.02</v>
      </c>
      <c r="CZ30" s="753">
        <v>2483.29</v>
      </c>
      <c r="DA30" s="404">
        <v>1.9503247543725997</v>
      </c>
      <c r="DB30" s="671">
        <v>-2.4150236102428398E-2</v>
      </c>
      <c r="DC30" s="670">
        <v>1.7794657749680656E-2</v>
      </c>
      <c r="DD30" s="853">
        <v>1.1484911920603174</v>
      </c>
      <c r="DE30" s="848">
        <v>0.90491525024163699</v>
      </c>
      <c r="DF30" s="757"/>
      <c r="DG30" s="754"/>
    </row>
    <row r="31" spans="1:111" s="752" customFormat="1" ht="19.5" customHeight="1">
      <c r="A31" s="758" t="s">
        <v>291</v>
      </c>
      <c r="B31" s="428">
        <v>57505.45</v>
      </c>
      <c r="C31" s="429">
        <v>63620.14</v>
      </c>
      <c r="D31" s="753">
        <v>6114.6900000000023</v>
      </c>
      <c r="E31" s="388">
        <v>0.10633235632448755</v>
      </c>
      <c r="F31" s="428">
        <v>4892.8900000000003</v>
      </c>
      <c r="G31" s="750">
        <v>5645.17</v>
      </c>
      <c r="H31" s="753">
        <v>752.27999999999975</v>
      </c>
      <c r="I31" s="404">
        <v>0.15374962445507659</v>
      </c>
      <c r="J31" s="743">
        <v>8.5085674488244167E-2</v>
      </c>
      <c r="K31" s="670">
        <v>8.8732435986465921E-2</v>
      </c>
      <c r="L31" s="428">
        <v>-110.09</v>
      </c>
      <c r="M31" s="429">
        <v>20.260000000000002</v>
      </c>
      <c r="N31" s="753">
        <v>130.35</v>
      </c>
      <c r="O31" s="404">
        <v>1.1840312471614134</v>
      </c>
      <c r="P31" s="743">
        <v>-2.2499994890545261E-2</v>
      </c>
      <c r="Q31" s="670">
        <v>3.5889087485407884E-3</v>
      </c>
      <c r="R31" s="428">
        <v>5002.9799999999996</v>
      </c>
      <c r="S31" s="750">
        <v>5624.91</v>
      </c>
      <c r="T31" s="753">
        <v>621.93000000000029</v>
      </c>
      <c r="U31" s="404">
        <v>0.12431191010157953</v>
      </c>
      <c r="V31" s="743">
        <v>1.0224999948905451</v>
      </c>
      <c r="W31" s="670">
        <v>0.99641109125145921</v>
      </c>
      <c r="X31" s="428">
        <v>513.82000000000005</v>
      </c>
      <c r="Y31" s="429">
        <v>435.93</v>
      </c>
      <c r="Z31" s="753">
        <v>-77.890000000000043</v>
      </c>
      <c r="AA31" s="404">
        <v>-0.15159005099061934</v>
      </c>
      <c r="AB31" s="671">
        <v>0.10501360136851635</v>
      </c>
      <c r="AC31" s="670">
        <v>7.7221766572131575E-2</v>
      </c>
      <c r="AD31" s="428">
        <v>4489.16</v>
      </c>
      <c r="AE31" s="429">
        <v>5188.9799999999996</v>
      </c>
      <c r="AF31" s="753">
        <v>699.81999999999971</v>
      </c>
      <c r="AG31" s="404">
        <v>0.15589107984567263</v>
      </c>
      <c r="AH31" s="671">
        <v>0.91748639352202876</v>
      </c>
      <c r="AI31" s="670">
        <v>0.91918932467932757</v>
      </c>
      <c r="AJ31" s="428">
        <v>35738.19</v>
      </c>
      <c r="AK31" s="750">
        <v>29462.25</v>
      </c>
      <c r="AL31" s="753">
        <v>-6275.9400000000023</v>
      </c>
      <c r="AM31" s="404">
        <v>-0.17560878153034618</v>
      </c>
      <c r="AN31" s="671">
        <v>0.62147483412441784</v>
      </c>
      <c r="AO31" s="670">
        <v>0.46309627737380021</v>
      </c>
      <c r="AP31" s="428">
        <v>3498.64</v>
      </c>
      <c r="AQ31" s="429">
        <v>2484.11</v>
      </c>
      <c r="AR31" s="753">
        <v>-1014.5299999999997</v>
      </c>
      <c r="AS31" s="404">
        <v>-0.28997839160359445</v>
      </c>
      <c r="AT31" s="671">
        <v>0.71504570918209887</v>
      </c>
      <c r="AU31" s="670">
        <v>0.44004166393571853</v>
      </c>
      <c r="AV31" s="428">
        <v>2048.5700000000002</v>
      </c>
      <c r="AW31" s="750">
        <v>373.98</v>
      </c>
      <c r="AX31" s="753">
        <v>-1674.5900000000001</v>
      </c>
      <c r="AY31" s="404">
        <v>-0.81744338733848487</v>
      </c>
      <c r="AZ31" s="671">
        <v>0.5855332357716142</v>
      </c>
      <c r="BA31" s="670">
        <v>0.15054888873681116</v>
      </c>
      <c r="BB31" s="428">
        <v>5547.22</v>
      </c>
      <c r="BC31" s="429">
        <v>2858.09</v>
      </c>
      <c r="BD31" s="753">
        <v>-2689.13</v>
      </c>
      <c r="BE31" s="404">
        <v>-0.48477075003335002</v>
      </c>
      <c r="BF31" s="671">
        <v>1.1087831652335209</v>
      </c>
      <c r="BG31" s="670">
        <v>0.50811301869718806</v>
      </c>
      <c r="BH31" s="428">
        <v>5547.22</v>
      </c>
      <c r="BI31" s="429">
        <v>2858.09</v>
      </c>
      <c r="BJ31" s="753">
        <v>-2689.13</v>
      </c>
      <c r="BK31" s="404">
        <v>-0.48477075003335002</v>
      </c>
      <c r="BL31" s="671">
        <v>1.2356922007680726</v>
      </c>
      <c r="BM31" s="670">
        <v>0.55079996454023727</v>
      </c>
      <c r="BN31" s="428">
        <v>5605.62</v>
      </c>
      <c r="BO31" s="429">
        <v>6812.73</v>
      </c>
      <c r="BP31" s="753">
        <v>1207.1099999999997</v>
      </c>
      <c r="BQ31" s="404">
        <v>0.21533924882528599</v>
      </c>
      <c r="BR31" s="671">
        <v>9.7479804088134253E-2</v>
      </c>
      <c r="BS31" s="670">
        <v>0.10708448613913769</v>
      </c>
      <c r="BT31" s="428">
        <v>-11792.77</v>
      </c>
      <c r="BU31" s="750">
        <v>-12918.87</v>
      </c>
      <c r="BV31" s="753">
        <v>-1126.1000000000004</v>
      </c>
      <c r="BW31" s="404">
        <v>-9.5490711681818635E-2</v>
      </c>
      <c r="BX31" s="671">
        <v>-2.626943570734837</v>
      </c>
      <c r="BY31" s="670">
        <v>-2.48967427124406</v>
      </c>
      <c r="BZ31" s="428">
        <v>0</v>
      </c>
      <c r="CA31" s="429">
        <v>0</v>
      </c>
      <c r="CB31" s="753">
        <v>0</v>
      </c>
      <c r="CC31" s="404">
        <v>0</v>
      </c>
      <c r="CD31" s="671">
        <v>0</v>
      </c>
      <c r="CE31" s="670">
        <v>0</v>
      </c>
      <c r="CF31" s="428">
        <v>8189.38</v>
      </c>
      <c r="CG31" s="750">
        <v>5967.31</v>
      </c>
      <c r="CH31" s="753">
        <v>-2222.0699999999997</v>
      </c>
      <c r="CI31" s="404">
        <v>-0.27133555898004486</v>
      </c>
      <c r="CJ31" s="671">
        <v>1.8242566538060574</v>
      </c>
      <c r="CK31" s="670">
        <v>1.1499967238262627</v>
      </c>
      <c r="CL31" s="428">
        <v>7269.79</v>
      </c>
      <c r="CM31" s="429">
        <v>7612.52</v>
      </c>
      <c r="CN31" s="753">
        <v>342.73000000000047</v>
      </c>
      <c r="CO31" s="404">
        <v>4.7144415450790254E-2</v>
      </c>
      <c r="CP31" s="671">
        <v>1.6194098673248447</v>
      </c>
      <c r="CQ31" s="670">
        <v>1.4670551823287046</v>
      </c>
      <c r="CR31" s="428">
        <v>154.94</v>
      </c>
      <c r="CS31" s="750">
        <v>49.13</v>
      </c>
      <c r="CT31" s="753">
        <v>-105.81</v>
      </c>
      <c r="CU31" s="404">
        <v>-0.68290951336001038</v>
      </c>
      <c r="CV31" s="671">
        <v>3.4514252109526057E-2</v>
      </c>
      <c r="CW31" s="670">
        <v>9.4681421011451206E-3</v>
      </c>
      <c r="CX31" s="428">
        <v>-4879.3900000000003</v>
      </c>
      <c r="CY31" s="750">
        <v>1620.8</v>
      </c>
      <c r="CZ31" s="753">
        <v>6500.1900000000005</v>
      </c>
      <c r="DA31" s="404">
        <v>1.3321726691246243</v>
      </c>
      <c r="DB31" s="671">
        <v>-8.4850914130747621E-2</v>
      </c>
      <c r="DC31" s="670">
        <v>2.547620926329304E-2</v>
      </c>
      <c r="DD31" s="853">
        <v>2.0869294032736638</v>
      </c>
      <c r="DE31" s="848">
        <v>0.68764574155228964</v>
      </c>
      <c r="DF31" s="757"/>
      <c r="DG31" s="754"/>
    </row>
    <row r="32" spans="1:111" s="752" customFormat="1" ht="19.5" customHeight="1">
      <c r="A32" s="758" t="s">
        <v>5</v>
      </c>
      <c r="B32" s="428">
        <v>32365.57</v>
      </c>
      <c r="C32" s="429">
        <v>39296.639999999999</v>
      </c>
      <c r="D32" s="753">
        <v>6931.07</v>
      </c>
      <c r="E32" s="388">
        <v>0.21414948045098542</v>
      </c>
      <c r="F32" s="428">
        <v>8220.15</v>
      </c>
      <c r="G32" s="750">
        <v>9128.65</v>
      </c>
      <c r="H32" s="753">
        <v>908.5</v>
      </c>
      <c r="I32" s="404">
        <v>0.11052109754688175</v>
      </c>
      <c r="J32" s="743">
        <v>0.25397822439091911</v>
      </c>
      <c r="K32" s="670">
        <v>0.23230103133499455</v>
      </c>
      <c r="L32" s="428">
        <v>835.12</v>
      </c>
      <c r="M32" s="429">
        <v>-96.38</v>
      </c>
      <c r="N32" s="753">
        <v>-931.5</v>
      </c>
      <c r="O32" s="404">
        <v>-1.115408564038701</v>
      </c>
      <c r="P32" s="743">
        <v>0.10159425314623213</v>
      </c>
      <c r="Q32" s="670">
        <v>-1.0557968593384565E-2</v>
      </c>
      <c r="R32" s="428">
        <v>7385.02</v>
      </c>
      <c r="S32" s="750">
        <v>9225.0300000000007</v>
      </c>
      <c r="T32" s="753">
        <v>1840.0100000000002</v>
      </c>
      <c r="U32" s="404">
        <v>0.24915436925018486</v>
      </c>
      <c r="V32" s="743">
        <v>0.89840453033095513</v>
      </c>
      <c r="W32" s="670">
        <v>1.0105579685933848</v>
      </c>
      <c r="X32" s="428">
        <v>1800.17</v>
      </c>
      <c r="Y32" s="429">
        <v>1892.63</v>
      </c>
      <c r="Z32" s="753">
        <v>92.460000000000036</v>
      </c>
      <c r="AA32" s="404">
        <v>5.1361815828505103E-2</v>
      </c>
      <c r="AB32" s="671">
        <v>0.21899478719974699</v>
      </c>
      <c r="AC32" s="670">
        <v>0.20732857541914743</v>
      </c>
      <c r="AD32" s="428">
        <v>5584.86</v>
      </c>
      <c r="AE32" s="429">
        <v>7332.4</v>
      </c>
      <c r="AF32" s="753">
        <v>1747.54</v>
      </c>
      <c r="AG32" s="404">
        <v>0.3129066798451528</v>
      </c>
      <c r="AH32" s="671">
        <v>0.67941095965402087</v>
      </c>
      <c r="AI32" s="670">
        <v>0.80322939317423714</v>
      </c>
      <c r="AJ32" s="428">
        <v>24953.59</v>
      </c>
      <c r="AK32" s="750">
        <v>17478.439999999999</v>
      </c>
      <c r="AL32" s="753">
        <v>-7475.1500000000015</v>
      </c>
      <c r="AM32" s="404">
        <v>-0.29956210709561237</v>
      </c>
      <c r="AN32" s="671">
        <v>0.77099182866237181</v>
      </c>
      <c r="AO32" s="670">
        <v>0.44478204752365597</v>
      </c>
      <c r="AP32" s="428">
        <v>6111.13</v>
      </c>
      <c r="AQ32" s="429">
        <v>2846.99</v>
      </c>
      <c r="AR32" s="753">
        <v>-3264.1400000000003</v>
      </c>
      <c r="AS32" s="404">
        <v>-0.53413034905164847</v>
      </c>
      <c r="AT32" s="671">
        <v>0.74343290572556464</v>
      </c>
      <c r="AU32" s="670">
        <v>0.31187415444780991</v>
      </c>
      <c r="AV32" s="428">
        <v>-1374.07</v>
      </c>
      <c r="AW32" s="750">
        <v>2494.6799999999998</v>
      </c>
      <c r="AX32" s="753">
        <v>3868.75</v>
      </c>
      <c r="AY32" s="404">
        <v>2.815540692977796</v>
      </c>
      <c r="AZ32" s="671">
        <v>-0.22484712319980099</v>
      </c>
      <c r="BA32" s="670">
        <v>0.87625176063140375</v>
      </c>
      <c r="BB32" s="428">
        <v>4737.0600000000004</v>
      </c>
      <c r="BC32" s="429">
        <v>5341.67</v>
      </c>
      <c r="BD32" s="753">
        <v>604.60999999999967</v>
      </c>
      <c r="BE32" s="404">
        <v>0.12763401772407351</v>
      </c>
      <c r="BF32" s="671">
        <v>0.64144172933858001</v>
      </c>
      <c r="BG32" s="670">
        <v>0.57904093536823187</v>
      </c>
      <c r="BH32" s="428">
        <v>4737.0600000000004</v>
      </c>
      <c r="BI32" s="429">
        <v>5341.67</v>
      </c>
      <c r="BJ32" s="753">
        <v>604.60999999999967</v>
      </c>
      <c r="BK32" s="404">
        <v>0.12763401772407351</v>
      </c>
      <c r="BL32" s="671">
        <v>0.84819673187868638</v>
      </c>
      <c r="BM32" s="670">
        <v>0.72850226392449957</v>
      </c>
      <c r="BN32" s="428">
        <v>4087.06</v>
      </c>
      <c r="BO32" s="429">
        <v>5085.93</v>
      </c>
      <c r="BP32" s="753">
        <v>998.87000000000035</v>
      </c>
      <c r="BQ32" s="404">
        <v>0.24439817374836689</v>
      </c>
      <c r="BR32" s="671">
        <v>0.12627801704094815</v>
      </c>
      <c r="BS32" s="670">
        <v>0.1294240423608736</v>
      </c>
      <c r="BT32" s="428">
        <v>-3001.35</v>
      </c>
      <c r="BU32" s="750">
        <v>-1660.17</v>
      </c>
      <c r="BV32" s="753">
        <v>1341.1799999999998</v>
      </c>
      <c r="BW32" s="404">
        <v>0.44685891348892992</v>
      </c>
      <c r="BX32" s="671">
        <v>-0.53740827881092812</v>
      </c>
      <c r="BY32" s="670">
        <v>-0.22641563471714585</v>
      </c>
      <c r="BZ32" s="428">
        <v>0</v>
      </c>
      <c r="CA32" s="429">
        <v>0</v>
      </c>
      <c r="CB32" s="753">
        <v>0</v>
      </c>
      <c r="CC32" s="404">
        <v>0</v>
      </c>
      <c r="CD32" s="671">
        <v>0</v>
      </c>
      <c r="CE32" s="670">
        <v>0</v>
      </c>
      <c r="CF32" s="428">
        <v>3494.93</v>
      </c>
      <c r="CG32" s="750">
        <v>3733.17</v>
      </c>
      <c r="CH32" s="753">
        <v>238.24000000000024</v>
      </c>
      <c r="CI32" s="404">
        <v>6.8167316655841539E-2</v>
      </c>
      <c r="CJ32" s="671">
        <v>0.62578650136261249</v>
      </c>
      <c r="CK32" s="670">
        <v>0.50913343516447551</v>
      </c>
      <c r="CL32" s="428">
        <v>4449.79</v>
      </c>
      <c r="CM32" s="429">
        <v>3915.29</v>
      </c>
      <c r="CN32" s="753">
        <v>-534.5</v>
      </c>
      <c r="CO32" s="404">
        <v>-0.12011802804177275</v>
      </c>
      <c r="CP32" s="671">
        <v>0.79675945323607045</v>
      </c>
      <c r="CQ32" s="670">
        <v>0.53397114178168137</v>
      </c>
      <c r="CR32" s="428">
        <v>-422.67</v>
      </c>
      <c r="CS32" s="750">
        <v>155.72999999999999</v>
      </c>
      <c r="CT32" s="753">
        <v>578.4</v>
      </c>
      <c r="CU32" s="404">
        <v>1.3684434665341756</v>
      </c>
      <c r="CV32" s="671">
        <v>-7.5681395773573565E-2</v>
      </c>
      <c r="CW32" s="670">
        <v>2.123861218700562E-2</v>
      </c>
      <c r="CX32" s="428">
        <v>-3672.91</v>
      </c>
      <c r="CY32" s="750">
        <v>-4153.29</v>
      </c>
      <c r="CZ32" s="753">
        <v>-480.38000000000011</v>
      </c>
      <c r="DA32" s="404">
        <v>-0.13079002752585828</v>
      </c>
      <c r="DB32" s="671">
        <v>-0.11348201190338993</v>
      </c>
      <c r="DC32" s="670">
        <v>-0.10569071554209215</v>
      </c>
      <c r="DD32" s="853">
        <v>1.6576530118928676</v>
      </c>
      <c r="DE32" s="848">
        <v>1.5664298183405163</v>
      </c>
      <c r="DF32" s="757"/>
      <c r="DG32" s="754"/>
    </row>
    <row r="33" spans="1:111" s="752" customFormat="1" ht="19.5" customHeight="1">
      <c r="A33" s="758" t="s">
        <v>433</v>
      </c>
      <c r="B33" s="428">
        <v>24265.84</v>
      </c>
      <c r="C33" s="429">
        <v>20869.240000000002</v>
      </c>
      <c r="D33" s="753">
        <v>-3396.5999999999985</v>
      </c>
      <c r="E33" s="388">
        <v>-0.13997454858352312</v>
      </c>
      <c r="F33" s="428">
        <v>2595.4499999999998</v>
      </c>
      <c r="G33" s="750">
        <v>1950.24</v>
      </c>
      <c r="H33" s="753">
        <v>-645.20999999999981</v>
      </c>
      <c r="I33" s="404">
        <v>-0.24859272958446507</v>
      </c>
      <c r="J33" s="743">
        <v>0.10695900080112618</v>
      </c>
      <c r="K33" s="670">
        <v>9.3450456269610196E-2</v>
      </c>
      <c r="L33" s="428">
        <v>392.63</v>
      </c>
      <c r="M33" s="429">
        <v>-256.48</v>
      </c>
      <c r="N33" s="753">
        <v>-649.11</v>
      </c>
      <c r="O33" s="404">
        <v>-1.653235870921733</v>
      </c>
      <c r="P33" s="743">
        <v>0.15127627193742896</v>
      </c>
      <c r="Q33" s="670">
        <v>-0.13151201903355486</v>
      </c>
      <c r="R33" s="428">
        <v>2202.8200000000002</v>
      </c>
      <c r="S33" s="750">
        <v>2206.7199999999998</v>
      </c>
      <c r="T33" s="753">
        <v>3.8999999999996362</v>
      </c>
      <c r="U33" s="404">
        <v>1.7704578676422205E-3</v>
      </c>
      <c r="V33" s="743">
        <v>0.84872372806257113</v>
      </c>
      <c r="W33" s="670">
        <v>1.1315120190335548</v>
      </c>
      <c r="X33" s="428">
        <v>666.39</v>
      </c>
      <c r="Y33" s="429">
        <v>329.37</v>
      </c>
      <c r="Z33" s="753">
        <v>-337.02</v>
      </c>
      <c r="AA33" s="404">
        <v>-0.50573988205105114</v>
      </c>
      <c r="AB33" s="671">
        <v>0.25675316419118072</v>
      </c>
      <c r="AC33" s="670">
        <v>0.16888690622692593</v>
      </c>
      <c r="AD33" s="428">
        <v>1536.43</v>
      </c>
      <c r="AE33" s="429">
        <v>1877.34</v>
      </c>
      <c r="AF33" s="753">
        <v>340.90999999999985</v>
      </c>
      <c r="AG33" s="404">
        <v>0.22188449848024305</v>
      </c>
      <c r="AH33" s="671">
        <v>0.59197056387139035</v>
      </c>
      <c r="AI33" s="670">
        <v>0.96261998523258674</v>
      </c>
      <c r="AJ33" s="428">
        <v>1670.44</v>
      </c>
      <c r="AK33" s="750">
        <v>381.71</v>
      </c>
      <c r="AL33" s="753">
        <v>-1288.73</v>
      </c>
      <c r="AM33" s="404">
        <v>-0.7714913435980939</v>
      </c>
      <c r="AN33" s="671">
        <v>6.8839158257039526E-2</v>
      </c>
      <c r="AO33" s="670">
        <v>1.8290555861162166E-2</v>
      </c>
      <c r="AP33" s="428">
        <v>381.57</v>
      </c>
      <c r="AQ33" s="429">
        <v>64</v>
      </c>
      <c r="AR33" s="753">
        <v>-317.57</v>
      </c>
      <c r="AS33" s="404">
        <v>-0.83227192913489001</v>
      </c>
      <c r="AT33" s="671">
        <v>0.14701496850257181</v>
      </c>
      <c r="AU33" s="670">
        <v>3.2816473869882679E-2</v>
      </c>
      <c r="AV33" s="428">
        <v>-251.58</v>
      </c>
      <c r="AW33" s="750">
        <v>208.83</v>
      </c>
      <c r="AX33" s="753">
        <v>460.41</v>
      </c>
      <c r="AY33" s="404">
        <v>1.8300739327450513</v>
      </c>
      <c r="AZ33" s="671">
        <v>-0.65932856356631819</v>
      </c>
      <c r="BA33" s="670">
        <v>3.2629687500000002</v>
      </c>
      <c r="BB33" s="428">
        <v>129.99</v>
      </c>
      <c r="BC33" s="429">
        <v>272.82</v>
      </c>
      <c r="BD33" s="753">
        <v>142.82999999999998</v>
      </c>
      <c r="BE33" s="404">
        <v>1.0987768289868449</v>
      </c>
      <c r="BF33" s="671">
        <v>5.9010722619188133E-2</v>
      </c>
      <c r="BG33" s="670">
        <v>0.1236314530162413</v>
      </c>
      <c r="BH33" s="428">
        <v>129.99</v>
      </c>
      <c r="BI33" s="429">
        <v>272.82</v>
      </c>
      <c r="BJ33" s="753">
        <v>142.82999999999998</v>
      </c>
      <c r="BK33" s="404">
        <v>1.0987768289868449</v>
      </c>
      <c r="BL33" s="671">
        <v>8.4605221194587452E-2</v>
      </c>
      <c r="BM33" s="670">
        <v>0.14532263734858897</v>
      </c>
      <c r="BN33" s="428">
        <v>5546.55</v>
      </c>
      <c r="BO33" s="429">
        <v>4981.7700000000004</v>
      </c>
      <c r="BP33" s="753">
        <v>-564.77999999999975</v>
      </c>
      <c r="BQ33" s="404">
        <v>-0.10182545906915104</v>
      </c>
      <c r="BR33" s="671">
        <v>0.22857440747981525</v>
      </c>
      <c r="BS33" s="670">
        <v>0.23871353245254739</v>
      </c>
      <c r="BT33" s="428">
        <v>-6348.67</v>
      </c>
      <c r="BU33" s="750">
        <v>-5492.05</v>
      </c>
      <c r="BV33" s="753">
        <v>856.61999999999989</v>
      </c>
      <c r="BW33" s="404">
        <v>0.13492904813134088</v>
      </c>
      <c r="BX33" s="671">
        <v>-4.1320919273901184</v>
      </c>
      <c r="BY33" s="670">
        <v>-2.925442381241544</v>
      </c>
      <c r="BZ33" s="428">
        <v>0</v>
      </c>
      <c r="CA33" s="429">
        <v>0</v>
      </c>
      <c r="CB33" s="753">
        <v>0</v>
      </c>
      <c r="CC33" s="404">
        <v>0</v>
      </c>
      <c r="CD33" s="671">
        <v>0</v>
      </c>
      <c r="CE33" s="670">
        <v>0</v>
      </c>
      <c r="CF33" s="428">
        <v>3132.52</v>
      </c>
      <c r="CG33" s="750">
        <v>5034.01</v>
      </c>
      <c r="CH33" s="753">
        <v>1901.4900000000002</v>
      </c>
      <c r="CI33" s="404">
        <v>0.607016076513478</v>
      </c>
      <c r="CJ33" s="671">
        <v>2.0388302753786376</v>
      </c>
      <c r="CK33" s="670">
        <v>2.6814588726602535</v>
      </c>
      <c r="CL33" s="428">
        <v>3963.07</v>
      </c>
      <c r="CM33" s="429">
        <v>5903.6</v>
      </c>
      <c r="CN33" s="753">
        <v>1940.5300000000002</v>
      </c>
      <c r="CO33" s="404">
        <v>0.48965322338490114</v>
      </c>
      <c r="CP33" s="671">
        <v>2.5794015998125523</v>
      </c>
      <c r="CQ33" s="670">
        <v>3.1446621283305105</v>
      </c>
      <c r="CR33" s="428">
        <v>11.52</v>
      </c>
      <c r="CS33" s="750">
        <v>12.38</v>
      </c>
      <c r="CT33" s="753">
        <v>0.86000000000000121</v>
      </c>
      <c r="CU33" s="404">
        <v>7.4652777777777887E-2</v>
      </c>
      <c r="CV33" s="671">
        <v>7.497900978241768E-3</v>
      </c>
      <c r="CW33" s="670">
        <v>6.5944368095283762E-3</v>
      </c>
      <c r="CX33" s="428">
        <v>647.99</v>
      </c>
      <c r="CY33" s="750">
        <v>-3853.42</v>
      </c>
      <c r="CZ33" s="753">
        <v>-4501.41</v>
      </c>
      <c r="DA33" s="404">
        <v>-6.9467275729563722</v>
      </c>
      <c r="DB33" s="671">
        <v>2.6703794305080724E-2</v>
      </c>
      <c r="DC33" s="670">
        <v>-0.18464591906557209</v>
      </c>
      <c r="DD33" s="853">
        <v>0.57824957856849968</v>
      </c>
      <c r="DE33" s="848">
        <v>3.0525956939073371</v>
      </c>
      <c r="DF33" s="757"/>
      <c r="DG33" s="754"/>
    </row>
    <row r="34" spans="1:111" s="752" customFormat="1" ht="19.5" customHeight="1">
      <c r="A34" s="758" t="s">
        <v>506</v>
      </c>
      <c r="B34" s="428">
        <v>7532.43</v>
      </c>
      <c r="C34" s="429">
        <v>16513.98</v>
      </c>
      <c r="D34" s="753">
        <v>8981.5499999999993</v>
      </c>
      <c r="E34" s="388">
        <v>1.1923841310174803</v>
      </c>
      <c r="F34" s="428">
        <v>285.3</v>
      </c>
      <c r="G34" s="750">
        <v>1242.52</v>
      </c>
      <c r="H34" s="753">
        <v>957.22</v>
      </c>
      <c r="I34" s="404">
        <v>3.3551349456712232</v>
      </c>
      <c r="J34" s="743">
        <v>3.7876223210836342E-2</v>
      </c>
      <c r="K34" s="670">
        <v>7.5240493206362127E-2</v>
      </c>
      <c r="L34" s="428">
        <v>317.64</v>
      </c>
      <c r="M34" s="429">
        <v>311.76</v>
      </c>
      <c r="N34" s="753">
        <v>-5.8799999999999955</v>
      </c>
      <c r="O34" s="404">
        <v>-1.8511522478277281E-2</v>
      </c>
      <c r="P34" s="743">
        <v>1.1133543638275498</v>
      </c>
      <c r="Q34" s="670">
        <v>0.2509094421015356</v>
      </c>
      <c r="R34" s="428">
        <v>-32.33</v>
      </c>
      <c r="S34" s="750">
        <v>930.76</v>
      </c>
      <c r="T34" s="753">
        <v>963.09</v>
      </c>
      <c r="U34" s="404">
        <v>29.789359727806993</v>
      </c>
      <c r="V34" s="743">
        <v>-0.11331931300385557</v>
      </c>
      <c r="W34" s="670">
        <v>0.74909055789846446</v>
      </c>
      <c r="X34" s="428">
        <v>0</v>
      </c>
      <c r="Y34" s="429">
        <v>0</v>
      </c>
      <c r="Z34" s="753">
        <v>0</v>
      </c>
      <c r="AA34" s="404">
        <v>0</v>
      </c>
      <c r="AB34" s="671">
        <v>0</v>
      </c>
      <c r="AC34" s="670">
        <v>0</v>
      </c>
      <c r="AD34" s="428">
        <v>-32.33</v>
      </c>
      <c r="AE34" s="429">
        <v>930.76</v>
      </c>
      <c r="AF34" s="753">
        <v>963.09</v>
      </c>
      <c r="AG34" s="404">
        <v>29.789359727806993</v>
      </c>
      <c r="AH34" s="671">
        <v>-0.11331931300385557</v>
      </c>
      <c r="AI34" s="670">
        <v>0.74909055789846446</v>
      </c>
      <c r="AJ34" s="428">
        <v>3088.24</v>
      </c>
      <c r="AK34" s="750">
        <v>2900.2</v>
      </c>
      <c r="AL34" s="753">
        <v>-188.03999999999996</v>
      </c>
      <c r="AM34" s="404">
        <v>-6.088905007382845E-2</v>
      </c>
      <c r="AN34" s="671">
        <v>0.40999252565241223</v>
      </c>
      <c r="AO34" s="670">
        <v>0.17562089817233639</v>
      </c>
      <c r="AP34" s="428">
        <v>-6.35</v>
      </c>
      <c r="AQ34" s="429">
        <v>-23.94</v>
      </c>
      <c r="AR34" s="753">
        <v>-17.590000000000003</v>
      </c>
      <c r="AS34" s="404">
        <v>-2.7700787401574809</v>
      </c>
      <c r="AT34" s="671">
        <v>-2.2257273045916577E-2</v>
      </c>
      <c r="AU34" s="670">
        <v>-1.9267295496249559E-2</v>
      </c>
      <c r="AV34" s="428">
        <v>-79.209999999999994</v>
      </c>
      <c r="AW34" s="750">
        <v>8.3800000000000008</v>
      </c>
      <c r="AX34" s="753">
        <v>87.589999999999989</v>
      </c>
      <c r="AY34" s="404">
        <v>1.1057947228885241</v>
      </c>
      <c r="AZ34" s="671" t="s">
        <v>488</v>
      </c>
      <c r="BA34" s="670" t="s">
        <v>488</v>
      </c>
      <c r="BB34" s="428">
        <v>-85.56</v>
      </c>
      <c r="BC34" s="429">
        <v>-15.56</v>
      </c>
      <c r="BD34" s="753">
        <v>70</v>
      </c>
      <c r="BE34" s="404">
        <v>0.81813931743805512</v>
      </c>
      <c r="BF34" s="671" t="s">
        <v>488</v>
      </c>
      <c r="BG34" s="670">
        <v>-1.6717521165499162E-2</v>
      </c>
      <c r="BH34" s="428">
        <v>-85.56</v>
      </c>
      <c r="BI34" s="429">
        <v>-15.56</v>
      </c>
      <c r="BJ34" s="753">
        <v>70</v>
      </c>
      <c r="BK34" s="404">
        <v>0.81813931743805512</v>
      </c>
      <c r="BL34" s="671" t="s">
        <v>488</v>
      </c>
      <c r="BM34" s="670">
        <v>-1.6717521165499162E-2</v>
      </c>
      <c r="BN34" s="428">
        <v>2440.3200000000002</v>
      </c>
      <c r="BO34" s="429">
        <v>4843.62</v>
      </c>
      <c r="BP34" s="753">
        <v>2403.2999999999997</v>
      </c>
      <c r="BQ34" s="404">
        <v>0.98482985837922876</v>
      </c>
      <c r="BR34" s="671">
        <v>0.32397513153125884</v>
      </c>
      <c r="BS34" s="670">
        <v>0.29330421860750711</v>
      </c>
      <c r="BT34" s="428">
        <v>-2601.33</v>
      </c>
      <c r="BU34" s="750">
        <v>-6370.58</v>
      </c>
      <c r="BV34" s="753">
        <v>-3769.25</v>
      </c>
      <c r="BW34" s="404">
        <v>-1.4489703344058618</v>
      </c>
      <c r="BX34" s="671" t="s">
        <v>488</v>
      </c>
      <c r="BY34" s="670">
        <v>-6.8444926726546047</v>
      </c>
      <c r="BZ34" s="428">
        <v>0</v>
      </c>
      <c r="CA34" s="429">
        <v>-0.89</v>
      </c>
      <c r="CB34" s="753">
        <v>-0.89</v>
      </c>
      <c r="CC34" s="404" t="s">
        <v>490</v>
      </c>
      <c r="CD34" s="671" t="s">
        <v>488</v>
      </c>
      <c r="CE34" s="670">
        <v>-9.5620783016029916E-4</v>
      </c>
      <c r="CF34" s="428">
        <v>2298.66</v>
      </c>
      <c r="CG34" s="750">
        <v>3005.85</v>
      </c>
      <c r="CH34" s="753">
        <v>707.19</v>
      </c>
      <c r="CI34" s="404">
        <v>0.30765315444650365</v>
      </c>
      <c r="CJ34" s="671" t="s">
        <v>488</v>
      </c>
      <c r="CK34" s="670">
        <v>3.2294576475138594</v>
      </c>
      <c r="CL34" s="428">
        <v>2935.08</v>
      </c>
      <c r="CM34" s="429">
        <v>3035.59</v>
      </c>
      <c r="CN34" s="753">
        <v>100.51000000000022</v>
      </c>
      <c r="CO34" s="404">
        <v>3.4244381754500806E-2</v>
      </c>
      <c r="CP34" s="671" t="s">
        <v>488</v>
      </c>
      <c r="CQ34" s="670">
        <v>3.2614100305126996</v>
      </c>
      <c r="CR34" s="428">
        <v>-382.36</v>
      </c>
      <c r="CS34" s="750">
        <v>3.02</v>
      </c>
      <c r="CT34" s="753">
        <v>385.38</v>
      </c>
      <c r="CU34" s="404">
        <v>1.007898315723402</v>
      </c>
      <c r="CV34" s="671" t="s">
        <v>488</v>
      </c>
      <c r="CW34" s="670">
        <v>3.244660277622588E-3</v>
      </c>
      <c r="CX34" s="428">
        <v>-2196.81</v>
      </c>
      <c r="CY34" s="750">
        <v>1273.3499999999999</v>
      </c>
      <c r="CZ34" s="753">
        <v>3470.16</v>
      </c>
      <c r="DA34" s="404">
        <v>1.5796359266390811</v>
      </c>
      <c r="DB34" s="671">
        <v>-0.29164691872343984</v>
      </c>
      <c r="DC34" s="670">
        <v>7.7107396278789236E-2</v>
      </c>
      <c r="DD34" s="853">
        <v>-66.94958243117847</v>
      </c>
      <c r="DE34" s="848">
        <v>-0.36806480725428681</v>
      </c>
      <c r="DF34" s="757"/>
      <c r="DG34" s="754"/>
    </row>
    <row r="35" spans="1:111" s="752" customFormat="1" ht="19.5" customHeight="1">
      <c r="A35" s="758" t="s">
        <v>512</v>
      </c>
      <c r="B35" s="428">
        <v>0</v>
      </c>
      <c r="C35" s="429">
        <v>14957.67</v>
      </c>
      <c r="D35" s="753">
        <v>14957.67</v>
      </c>
      <c r="E35" s="388" t="s">
        <v>490</v>
      </c>
      <c r="F35" s="428">
        <v>0</v>
      </c>
      <c r="G35" s="750">
        <v>24.67</v>
      </c>
      <c r="H35" s="753">
        <v>24.67</v>
      </c>
      <c r="I35" s="404" t="s">
        <v>490</v>
      </c>
      <c r="J35" s="743" t="s">
        <v>488</v>
      </c>
      <c r="K35" s="670">
        <v>1.6493210506716622E-3</v>
      </c>
      <c r="L35" s="428">
        <v>0</v>
      </c>
      <c r="M35" s="429">
        <v>1262.51</v>
      </c>
      <c r="N35" s="753">
        <v>1262.51</v>
      </c>
      <c r="O35" s="404" t="s">
        <v>490</v>
      </c>
      <c r="P35" s="743" t="s">
        <v>488</v>
      </c>
      <c r="Q35" s="670">
        <v>51.175922172679364</v>
      </c>
      <c r="R35" s="428">
        <v>0</v>
      </c>
      <c r="S35" s="750">
        <v>-1237.83</v>
      </c>
      <c r="T35" s="753">
        <v>-1237.83</v>
      </c>
      <c r="U35" s="404" t="s">
        <v>490</v>
      </c>
      <c r="V35" s="743" t="s">
        <v>488</v>
      </c>
      <c r="W35" s="670">
        <v>-50.175516822051065</v>
      </c>
      <c r="X35" s="428">
        <v>0</v>
      </c>
      <c r="Y35" s="429">
        <v>0</v>
      </c>
      <c r="Z35" s="753">
        <v>0</v>
      </c>
      <c r="AA35" s="404">
        <v>0</v>
      </c>
      <c r="AB35" s="671" t="s">
        <v>488</v>
      </c>
      <c r="AC35" s="670">
        <v>0</v>
      </c>
      <c r="AD35" s="428">
        <v>0</v>
      </c>
      <c r="AE35" s="429">
        <v>-1237.83</v>
      </c>
      <c r="AF35" s="753">
        <v>-1237.83</v>
      </c>
      <c r="AG35" s="404" t="s">
        <v>490</v>
      </c>
      <c r="AH35" s="671" t="s">
        <v>488</v>
      </c>
      <c r="AI35" s="670">
        <v>-50.175516822051065</v>
      </c>
      <c r="AJ35" s="428">
        <v>0</v>
      </c>
      <c r="AK35" s="750">
        <v>1.72</v>
      </c>
      <c r="AL35" s="753">
        <v>1.72</v>
      </c>
      <c r="AM35" s="404" t="s">
        <v>490</v>
      </c>
      <c r="AN35" s="671" t="s">
        <v>488</v>
      </c>
      <c r="AO35" s="670">
        <v>1.1499117175335463E-4</v>
      </c>
      <c r="AP35" s="428">
        <v>0</v>
      </c>
      <c r="AQ35" s="429">
        <v>0.01</v>
      </c>
      <c r="AR35" s="753">
        <v>0.01</v>
      </c>
      <c r="AS35" s="404" t="s">
        <v>490</v>
      </c>
      <c r="AT35" s="671" t="s">
        <v>488</v>
      </c>
      <c r="AU35" s="670">
        <v>4.0535062829347385E-4</v>
      </c>
      <c r="AV35" s="428">
        <v>0</v>
      </c>
      <c r="AW35" s="750">
        <v>330.62</v>
      </c>
      <c r="AX35" s="753">
        <v>330.62</v>
      </c>
      <c r="AY35" s="404" t="s">
        <v>490</v>
      </c>
      <c r="AZ35" s="671" t="s">
        <v>488</v>
      </c>
      <c r="BA35" s="670">
        <v>33062</v>
      </c>
      <c r="BB35" s="428">
        <v>0</v>
      </c>
      <c r="BC35" s="429">
        <v>330.62</v>
      </c>
      <c r="BD35" s="753">
        <v>330.62</v>
      </c>
      <c r="BE35" s="404" t="s">
        <v>490</v>
      </c>
      <c r="BF35" s="671" t="s">
        <v>488</v>
      </c>
      <c r="BG35" s="670" t="s">
        <v>488</v>
      </c>
      <c r="BH35" s="428">
        <v>0</v>
      </c>
      <c r="BI35" s="429">
        <v>330.62</v>
      </c>
      <c r="BJ35" s="753">
        <v>330.62</v>
      </c>
      <c r="BK35" s="404" t="s">
        <v>490</v>
      </c>
      <c r="BL35" s="671" t="s">
        <v>488</v>
      </c>
      <c r="BM35" s="670" t="s">
        <v>488</v>
      </c>
      <c r="BN35" s="428">
        <v>0</v>
      </c>
      <c r="BO35" s="429">
        <v>2091.31</v>
      </c>
      <c r="BP35" s="753">
        <v>2091.31</v>
      </c>
      <c r="BQ35" s="404" t="s">
        <v>490</v>
      </c>
      <c r="BR35" s="671" t="s">
        <v>488</v>
      </c>
      <c r="BS35" s="670">
        <v>0.13981522523227213</v>
      </c>
      <c r="BT35" s="428">
        <v>0</v>
      </c>
      <c r="BU35" s="750">
        <v>-1849.72</v>
      </c>
      <c r="BV35" s="753">
        <v>-1849.72</v>
      </c>
      <c r="BW35" s="404" t="s">
        <v>490</v>
      </c>
      <c r="BX35" s="671" t="s">
        <v>488</v>
      </c>
      <c r="BY35" s="670" t="s">
        <v>488</v>
      </c>
      <c r="BZ35" s="428">
        <v>0</v>
      </c>
      <c r="CA35" s="429">
        <v>283.29000000000002</v>
      </c>
      <c r="CB35" s="753">
        <v>283.29000000000002</v>
      </c>
      <c r="CC35" s="404" t="s">
        <v>490</v>
      </c>
      <c r="CD35" s="671" t="s">
        <v>488</v>
      </c>
      <c r="CE35" s="670" t="s">
        <v>488</v>
      </c>
      <c r="CF35" s="428">
        <v>0</v>
      </c>
      <c r="CG35" s="750">
        <v>5638</v>
      </c>
      <c r="CH35" s="753">
        <v>5638</v>
      </c>
      <c r="CI35" s="404" t="s">
        <v>490</v>
      </c>
      <c r="CJ35" s="671" t="s">
        <v>488</v>
      </c>
      <c r="CK35" s="670" t="s">
        <v>488</v>
      </c>
      <c r="CL35" s="428">
        <v>0</v>
      </c>
      <c r="CM35" s="429">
        <v>1221.9100000000001</v>
      </c>
      <c r="CN35" s="753">
        <v>1221.9100000000001</v>
      </c>
      <c r="CO35" s="404" t="s">
        <v>490</v>
      </c>
      <c r="CP35" s="671" t="s">
        <v>488</v>
      </c>
      <c r="CQ35" s="670" t="s">
        <v>488</v>
      </c>
      <c r="CR35" s="428">
        <v>0</v>
      </c>
      <c r="CS35" s="750">
        <v>2.63</v>
      </c>
      <c r="CT35" s="753">
        <v>2.63</v>
      </c>
      <c r="CU35" s="404" t="s">
        <v>490</v>
      </c>
      <c r="CV35" s="671" t="s">
        <v>488</v>
      </c>
      <c r="CW35" s="670" t="s">
        <v>488</v>
      </c>
      <c r="CX35" s="428">
        <v>0</v>
      </c>
      <c r="CY35" s="750">
        <v>-6864.57</v>
      </c>
      <c r="CZ35" s="753">
        <v>-6864.57</v>
      </c>
      <c r="DA35" s="404" t="s">
        <v>490</v>
      </c>
      <c r="DB35" s="671" t="s">
        <v>488</v>
      </c>
      <c r="DC35" s="670">
        <v>-0.45893310923425906</v>
      </c>
      <c r="DD35" s="853" t="s">
        <v>489</v>
      </c>
      <c r="DE35" s="848">
        <v>-4.5456403544913275</v>
      </c>
      <c r="DF35" s="757"/>
      <c r="DG35" s="754"/>
    </row>
    <row r="36" spans="1:111" s="752" customFormat="1" ht="19.5" customHeight="1">
      <c r="A36" s="758" t="s">
        <v>292</v>
      </c>
      <c r="B36" s="428">
        <v>10845.52</v>
      </c>
      <c r="C36" s="429">
        <v>11931.98</v>
      </c>
      <c r="D36" s="753">
        <v>1086.4599999999991</v>
      </c>
      <c r="E36" s="388">
        <v>0.10017592517463424</v>
      </c>
      <c r="F36" s="428">
        <v>2089.4</v>
      </c>
      <c r="G36" s="750">
        <v>2304.69</v>
      </c>
      <c r="H36" s="753">
        <v>215.28999999999996</v>
      </c>
      <c r="I36" s="404">
        <v>0.10303914999521392</v>
      </c>
      <c r="J36" s="743">
        <v>0.19265097478037013</v>
      </c>
      <c r="K36" s="670">
        <v>0.19315235191477023</v>
      </c>
      <c r="L36" s="428">
        <v>37.19</v>
      </c>
      <c r="M36" s="429">
        <v>55.14</v>
      </c>
      <c r="N36" s="753">
        <v>17.950000000000003</v>
      </c>
      <c r="O36" s="404">
        <v>0.48265662812584037</v>
      </c>
      <c r="P36" s="743">
        <v>1.7799368239686031E-2</v>
      </c>
      <c r="Q36" s="670">
        <v>2.3925126589693192E-2</v>
      </c>
      <c r="R36" s="428">
        <v>2052.21</v>
      </c>
      <c r="S36" s="750">
        <v>2249.56</v>
      </c>
      <c r="T36" s="753">
        <v>197.34999999999991</v>
      </c>
      <c r="U36" s="404">
        <v>9.6164622528883456E-2</v>
      </c>
      <c r="V36" s="743">
        <v>0.98220063176031391</v>
      </c>
      <c r="W36" s="670">
        <v>0.97607921238865092</v>
      </c>
      <c r="X36" s="428">
        <v>167.3</v>
      </c>
      <c r="Y36" s="429">
        <v>1072.54</v>
      </c>
      <c r="Z36" s="753">
        <v>905.24</v>
      </c>
      <c r="AA36" s="404">
        <v>5.4108786610878656</v>
      </c>
      <c r="AB36" s="671">
        <v>8.0070833732171914E-2</v>
      </c>
      <c r="AC36" s="670">
        <v>0.46537278332443838</v>
      </c>
      <c r="AD36" s="428">
        <v>1884.91</v>
      </c>
      <c r="AE36" s="429">
        <v>1177.02</v>
      </c>
      <c r="AF36" s="753">
        <v>-707.8900000000001</v>
      </c>
      <c r="AG36" s="404">
        <v>-0.37555639261290996</v>
      </c>
      <c r="AH36" s="671">
        <v>0.90212979802814208</v>
      </c>
      <c r="AI36" s="670">
        <v>0.51070642906421249</v>
      </c>
      <c r="AJ36" s="428">
        <v>4442.88</v>
      </c>
      <c r="AK36" s="750">
        <v>26777.9</v>
      </c>
      <c r="AL36" s="753">
        <v>22335.02</v>
      </c>
      <c r="AM36" s="404">
        <v>5.0271490564678762</v>
      </c>
      <c r="AN36" s="671">
        <v>0.40965117394094519</v>
      </c>
      <c r="AO36" s="670">
        <v>2.2442126118213408</v>
      </c>
      <c r="AP36" s="428">
        <v>866.36</v>
      </c>
      <c r="AQ36" s="429">
        <v>2386.3200000000002</v>
      </c>
      <c r="AR36" s="753">
        <v>1519.96</v>
      </c>
      <c r="AS36" s="404">
        <v>1.7544207950505564</v>
      </c>
      <c r="AT36" s="671">
        <v>0.41464535273284198</v>
      </c>
      <c r="AU36" s="670">
        <v>1.0354190802233707</v>
      </c>
      <c r="AV36" s="428">
        <v>-921.22</v>
      </c>
      <c r="AW36" s="750">
        <v>-3002.99</v>
      </c>
      <c r="AX36" s="753">
        <v>-2081.7699999999995</v>
      </c>
      <c r="AY36" s="404">
        <v>-2.2597967912116537</v>
      </c>
      <c r="AZ36" s="671">
        <v>-1.0633224063899533</v>
      </c>
      <c r="BA36" s="670">
        <v>-1.2584188206108149</v>
      </c>
      <c r="BB36" s="428">
        <v>-54.86</v>
      </c>
      <c r="BC36" s="429">
        <v>-616.66999999999996</v>
      </c>
      <c r="BD36" s="753">
        <v>-561.80999999999995</v>
      </c>
      <c r="BE36" s="404">
        <v>-10.240794750273423</v>
      </c>
      <c r="BF36" s="671">
        <v>-2.6732157040458823E-2</v>
      </c>
      <c r="BG36" s="670">
        <v>-0.27412916303632712</v>
      </c>
      <c r="BH36" s="428">
        <v>-54.86</v>
      </c>
      <c r="BI36" s="429">
        <v>-616.66999999999996</v>
      </c>
      <c r="BJ36" s="753">
        <v>-561.80999999999995</v>
      </c>
      <c r="BK36" s="404">
        <v>-10.240794750273423</v>
      </c>
      <c r="BL36" s="671">
        <v>-2.9104837896769604E-2</v>
      </c>
      <c r="BM36" s="670">
        <v>-0.52392482710574162</v>
      </c>
      <c r="BN36" s="428">
        <v>1045.57</v>
      </c>
      <c r="BO36" s="429">
        <v>1569.22</v>
      </c>
      <c r="BP36" s="753">
        <v>523.65000000000009</v>
      </c>
      <c r="BQ36" s="404">
        <v>0.50082729994165875</v>
      </c>
      <c r="BR36" s="671">
        <v>9.6405704844027759E-2</v>
      </c>
      <c r="BS36" s="670">
        <v>0.13151379737478608</v>
      </c>
      <c r="BT36" s="428">
        <v>-1448.01</v>
      </c>
      <c r="BU36" s="750">
        <v>-1747.46</v>
      </c>
      <c r="BV36" s="753">
        <v>-299.45000000000005</v>
      </c>
      <c r="BW36" s="404">
        <v>-0.2068010580037431</v>
      </c>
      <c r="BX36" s="671">
        <v>-0.7682117448578446</v>
      </c>
      <c r="BY36" s="670">
        <v>-1.4846476695383257</v>
      </c>
      <c r="BZ36" s="428">
        <v>0</v>
      </c>
      <c r="CA36" s="429">
        <v>0</v>
      </c>
      <c r="CB36" s="753">
        <v>0</v>
      </c>
      <c r="CC36" s="404">
        <v>0</v>
      </c>
      <c r="CD36" s="671">
        <v>0</v>
      </c>
      <c r="CE36" s="670">
        <v>0</v>
      </c>
      <c r="CF36" s="428">
        <v>2068.44</v>
      </c>
      <c r="CG36" s="750">
        <v>2407.5</v>
      </c>
      <c r="CH36" s="753">
        <v>339.05999999999995</v>
      </c>
      <c r="CI36" s="404">
        <v>0.16392063584150371</v>
      </c>
      <c r="CJ36" s="671">
        <v>1.0973680440975961</v>
      </c>
      <c r="CK36" s="670">
        <v>2.0454197889585566</v>
      </c>
      <c r="CL36" s="428">
        <v>4054.87</v>
      </c>
      <c r="CM36" s="429">
        <v>4067.38</v>
      </c>
      <c r="CN36" s="753">
        <v>12.510000000000218</v>
      </c>
      <c r="CO36" s="404">
        <v>3.0851790562953234E-3</v>
      </c>
      <c r="CP36" s="671">
        <v>2.1512273795565835</v>
      </c>
      <c r="CQ36" s="670">
        <v>3.4556592071502608</v>
      </c>
      <c r="CR36" s="428">
        <v>-15.29</v>
      </c>
      <c r="CS36" s="750">
        <v>124.42</v>
      </c>
      <c r="CT36" s="753">
        <v>139.71</v>
      </c>
      <c r="CU36" s="404">
        <v>9.1373446697187717</v>
      </c>
      <c r="CV36" s="671">
        <v>-8.1117931360117981E-3</v>
      </c>
      <c r="CW36" s="670">
        <v>0.10570763453467232</v>
      </c>
      <c r="CX36" s="428">
        <v>-2720.25</v>
      </c>
      <c r="CY36" s="750">
        <v>-3058.16</v>
      </c>
      <c r="CZ36" s="753">
        <v>-337.90999999999985</v>
      </c>
      <c r="DA36" s="404">
        <v>-0.12422020034923255</v>
      </c>
      <c r="DB36" s="671">
        <v>-0.25081784921331574</v>
      </c>
      <c r="DC36" s="670">
        <v>-0.25629945742450122</v>
      </c>
      <c r="DD36" s="853">
        <v>2.4431670477635534</v>
      </c>
      <c r="DE36" s="848">
        <v>3.5982226300317754</v>
      </c>
      <c r="DF36" s="757"/>
      <c r="DG36" s="754"/>
    </row>
    <row r="37" spans="1:111" s="752" customFormat="1" ht="19.5" customHeight="1">
      <c r="A37" s="758" t="s">
        <v>341</v>
      </c>
      <c r="B37" s="428">
        <v>11490.42</v>
      </c>
      <c r="C37" s="429">
        <v>7412.11</v>
      </c>
      <c r="D37" s="753">
        <v>-4078.3100000000004</v>
      </c>
      <c r="E37" s="388">
        <v>-0.35493132539976785</v>
      </c>
      <c r="F37" s="428">
        <v>11490.42</v>
      </c>
      <c r="G37" s="750">
        <v>7412.11</v>
      </c>
      <c r="H37" s="753">
        <v>-4078.3100000000004</v>
      </c>
      <c r="I37" s="404">
        <v>-0.35493132539976785</v>
      </c>
      <c r="J37" s="743">
        <v>1</v>
      </c>
      <c r="K37" s="670">
        <v>1</v>
      </c>
      <c r="L37" s="428">
        <v>-235.37</v>
      </c>
      <c r="M37" s="429">
        <v>-124.59</v>
      </c>
      <c r="N37" s="753">
        <v>110.78</v>
      </c>
      <c r="O37" s="404">
        <v>0.47066321111441561</v>
      </c>
      <c r="P37" s="743">
        <v>-2.0484020601509778E-2</v>
      </c>
      <c r="Q37" s="670">
        <v>-1.6808978819796254E-2</v>
      </c>
      <c r="R37" s="428">
        <v>11725.79</v>
      </c>
      <c r="S37" s="750">
        <v>7536.7</v>
      </c>
      <c r="T37" s="753">
        <v>-4189.0900000000011</v>
      </c>
      <c r="U37" s="404">
        <v>-0.35725439394701769</v>
      </c>
      <c r="V37" s="743">
        <v>1.0204840206015098</v>
      </c>
      <c r="W37" s="670">
        <v>1.0168089788197963</v>
      </c>
      <c r="X37" s="428">
        <v>0</v>
      </c>
      <c r="Y37" s="429">
        <v>0</v>
      </c>
      <c r="Z37" s="753">
        <v>0</v>
      </c>
      <c r="AA37" s="404">
        <v>0</v>
      </c>
      <c r="AB37" s="671">
        <v>0</v>
      </c>
      <c r="AC37" s="670">
        <v>0</v>
      </c>
      <c r="AD37" s="428">
        <v>11725.79</v>
      </c>
      <c r="AE37" s="429">
        <v>7536.7</v>
      </c>
      <c r="AF37" s="753">
        <v>-4189.0900000000011</v>
      </c>
      <c r="AG37" s="404">
        <v>-0.35725439394701769</v>
      </c>
      <c r="AH37" s="671">
        <v>1.0204840206015098</v>
      </c>
      <c r="AI37" s="670">
        <v>1.0168089788197963</v>
      </c>
      <c r="AJ37" s="428">
        <v>1282.58</v>
      </c>
      <c r="AK37" s="750">
        <v>950.11</v>
      </c>
      <c r="AL37" s="753">
        <v>-332.46999999999991</v>
      </c>
      <c r="AM37" s="404">
        <v>-0.25921969779662862</v>
      </c>
      <c r="AN37" s="671">
        <v>0.11162168136586825</v>
      </c>
      <c r="AO37" s="670">
        <v>0.12818347272234223</v>
      </c>
      <c r="AP37" s="428">
        <v>1282.58</v>
      </c>
      <c r="AQ37" s="429">
        <v>950.11</v>
      </c>
      <c r="AR37" s="753">
        <v>-332.46999999999991</v>
      </c>
      <c r="AS37" s="404">
        <v>-0.25921969779662862</v>
      </c>
      <c r="AT37" s="671">
        <v>0.11162168136586825</v>
      </c>
      <c r="AU37" s="670">
        <v>0.12818347272234223</v>
      </c>
      <c r="AV37" s="428">
        <v>40.15</v>
      </c>
      <c r="AW37" s="750">
        <v>-184</v>
      </c>
      <c r="AX37" s="753">
        <v>-224.15</v>
      </c>
      <c r="AY37" s="404">
        <v>-5.582814445828145</v>
      </c>
      <c r="AZ37" s="671">
        <v>3.130409019320432E-2</v>
      </c>
      <c r="BA37" s="670">
        <v>-0.19366178652998073</v>
      </c>
      <c r="BB37" s="428">
        <v>1322.73</v>
      </c>
      <c r="BC37" s="429">
        <v>766.11</v>
      </c>
      <c r="BD37" s="753">
        <v>-556.62</v>
      </c>
      <c r="BE37" s="404">
        <v>-0.42081150348143614</v>
      </c>
      <c r="BF37" s="671">
        <v>0.11280519265652889</v>
      </c>
      <c r="BG37" s="670">
        <v>0.10165058978067325</v>
      </c>
      <c r="BH37" s="428">
        <v>1322.73</v>
      </c>
      <c r="BI37" s="429">
        <v>766.11</v>
      </c>
      <c r="BJ37" s="753">
        <v>-556.62</v>
      </c>
      <c r="BK37" s="404">
        <v>-0.42081150348143614</v>
      </c>
      <c r="BL37" s="671">
        <v>0.11280519265652889</v>
      </c>
      <c r="BM37" s="670">
        <v>0.10165058978067325</v>
      </c>
      <c r="BN37" s="428">
        <v>4204.3900000000003</v>
      </c>
      <c r="BO37" s="429">
        <v>2355.73</v>
      </c>
      <c r="BP37" s="753">
        <v>-1848.6600000000003</v>
      </c>
      <c r="BQ37" s="404">
        <v>-0.43969755422308593</v>
      </c>
      <c r="BR37" s="671">
        <v>0.36590394432927609</v>
      </c>
      <c r="BS37" s="670">
        <v>0.31782178084243218</v>
      </c>
      <c r="BT37" s="428">
        <v>4204.3900000000003</v>
      </c>
      <c r="BU37" s="750">
        <v>2355.73</v>
      </c>
      <c r="BV37" s="753">
        <v>-1848.6600000000003</v>
      </c>
      <c r="BW37" s="404">
        <v>-0.43969755422308593</v>
      </c>
      <c r="BX37" s="671">
        <v>0.35855921008307329</v>
      </c>
      <c r="BY37" s="670">
        <v>0.31256783472872746</v>
      </c>
      <c r="BZ37" s="428">
        <v>0</v>
      </c>
      <c r="CA37" s="429">
        <v>-0.18</v>
      </c>
      <c r="CB37" s="753">
        <v>-0.18</v>
      </c>
      <c r="CC37" s="404" t="s">
        <v>490</v>
      </c>
      <c r="CD37" s="671">
        <v>0</v>
      </c>
      <c r="CE37" s="670">
        <v>-2.3883131874693167E-5</v>
      </c>
      <c r="CF37" s="428">
        <v>728.08</v>
      </c>
      <c r="CG37" s="750">
        <v>993.92</v>
      </c>
      <c r="CH37" s="753">
        <v>265.83999999999992</v>
      </c>
      <c r="CI37" s="404">
        <v>0.36512471157015697</v>
      </c>
      <c r="CJ37" s="671">
        <v>6.2092191656169859E-2</v>
      </c>
      <c r="CK37" s="670">
        <v>0.13187734684941685</v>
      </c>
      <c r="CL37" s="428">
        <v>1086.27</v>
      </c>
      <c r="CM37" s="429">
        <v>1392.47</v>
      </c>
      <c r="CN37" s="753">
        <v>306.20000000000005</v>
      </c>
      <c r="CO37" s="404">
        <v>0.28188203669437623</v>
      </c>
      <c r="CP37" s="671">
        <v>9.2639387196939385E-2</v>
      </c>
      <c r="CQ37" s="670">
        <v>0.18475858134196665</v>
      </c>
      <c r="CR37" s="428">
        <v>-8.7200000000000006</v>
      </c>
      <c r="CS37" s="750">
        <v>-1.38</v>
      </c>
      <c r="CT37" s="753">
        <v>7.3400000000000007</v>
      </c>
      <c r="CU37" s="404">
        <v>0.84174311926605505</v>
      </c>
      <c r="CV37" s="671">
        <v>-7.4365991545132567E-4</v>
      </c>
      <c r="CW37" s="670">
        <v>-1.8310401103931428E-4</v>
      </c>
      <c r="CX37" s="428">
        <v>4393.03</v>
      </c>
      <c r="CY37" s="750">
        <v>2030.03</v>
      </c>
      <c r="CZ37" s="753">
        <v>-2363</v>
      </c>
      <c r="DA37" s="404">
        <v>-0.53789753313772048</v>
      </c>
      <c r="DB37" s="671">
        <v>0.38232109879360371</v>
      </c>
      <c r="DC37" s="670">
        <v>0.27388017716952395</v>
      </c>
      <c r="DD37" s="853">
        <v>0.62535317449826411</v>
      </c>
      <c r="DE37" s="848">
        <v>0.73064736555787013</v>
      </c>
      <c r="DF37" s="757"/>
      <c r="DG37" s="754"/>
    </row>
    <row r="38" spans="1:111" s="752" customFormat="1" ht="19.5" customHeight="1">
      <c r="A38" s="758" t="s">
        <v>498</v>
      </c>
      <c r="B38" s="428">
        <v>7353.09</v>
      </c>
      <c r="C38" s="429">
        <v>6768.97</v>
      </c>
      <c r="D38" s="753">
        <v>-584.11999999999989</v>
      </c>
      <c r="E38" s="388">
        <v>-7.9438712160465857E-2</v>
      </c>
      <c r="F38" s="428">
        <v>1131.17</v>
      </c>
      <c r="G38" s="750">
        <v>972.16</v>
      </c>
      <c r="H38" s="753">
        <v>-159.0100000000001</v>
      </c>
      <c r="I38" s="404">
        <v>-0.14057126691832358</v>
      </c>
      <c r="J38" s="743">
        <v>0.15383600635923131</v>
      </c>
      <c r="K38" s="670">
        <v>0.14362007809164465</v>
      </c>
      <c r="L38" s="428">
        <v>-62.28</v>
      </c>
      <c r="M38" s="429">
        <v>-13.68</v>
      </c>
      <c r="N38" s="753">
        <v>48.6</v>
      </c>
      <c r="O38" s="404">
        <v>0.78034682080924855</v>
      </c>
      <c r="P38" s="743">
        <v>-5.5058037253463227E-2</v>
      </c>
      <c r="Q38" s="670">
        <v>-1.4071757735352205E-2</v>
      </c>
      <c r="R38" s="428">
        <v>1193.44</v>
      </c>
      <c r="S38" s="750">
        <v>985.83</v>
      </c>
      <c r="T38" s="753">
        <v>-207.61</v>
      </c>
      <c r="U38" s="404">
        <v>-0.17395931089958439</v>
      </c>
      <c r="V38" s="743">
        <v>1.0550491968492799</v>
      </c>
      <c r="W38" s="670">
        <v>1.0140614713627387</v>
      </c>
      <c r="X38" s="428">
        <v>0</v>
      </c>
      <c r="Y38" s="429">
        <v>0</v>
      </c>
      <c r="Z38" s="753">
        <v>0</v>
      </c>
      <c r="AA38" s="404">
        <v>0</v>
      </c>
      <c r="AB38" s="671">
        <v>0</v>
      </c>
      <c r="AC38" s="670">
        <v>0</v>
      </c>
      <c r="AD38" s="428">
        <v>1193.44</v>
      </c>
      <c r="AE38" s="429">
        <v>985.83</v>
      </c>
      <c r="AF38" s="753">
        <v>-207.61</v>
      </c>
      <c r="AG38" s="404">
        <v>-0.17395931089958439</v>
      </c>
      <c r="AH38" s="671">
        <v>1.0550491968492799</v>
      </c>
      <c r="AI38" s="670">
        <v>1.0140614713627387</v>
      </c>
      <c r="AJ38" s="428">
        <v>1530.08</v>
      </c>
      <c r="AK38" s="750">
        <v>1532.2</v>
      </c>
      <c r="AL38" s="753">
        <v>2.1200000000001182</v>
      </c>
      <c r="AM38" s="404">
        <v>1.3855484680540353E-3</v>
      </c>
      <c r="AN38" s="671">
        <v>0.20808666832583306</v>
      </c>
      <c r="AO38" s="670">
        <v>0.2263564471404069</v>
      </c>
      <c r="AP38" s="428">
        <v>237.32</v>
      </c>
      <c r="AQ38" s="429">
        <v>216.7</v>
      </c>
      <c r="AR38" s="753">
        <v>-20.620000000000005</v>
      </c>
      <c r="AS38" s="404">
        <v>-8.6886903758638154E-2</v>
      </c>
      <c r="AT38" s="671">
        <v>0.20980047207758337</v>
      </c>
      <c r="AU38" s="670">
        <v>0.22290569453587886</v>
      </c>
      <c r="AV38" s="428">
        <v>157.33000000000001</v>
      </c>
      <c r="AW38" s="750">
        <v>30.48</v>
      </c>
      <c r="AX38" s="753">
        <v>-126.85000000000001</v>
      </c>
      <c r="AY38" s="404">
        <v>-0.80626708192970187</v>
      </c>
      <c r="AZ38" s="671">
        <v>0.66294454744648579</v>
      </c>
      <c r="BA38" s="670">
        <v>0.14065528380249193</v>
      </c>
      <c r="BB38" s="428">
        <v>394.65</v>
      </c>
      <c r="BC38" s="429">
        <v>247.18</v>
      </c>
      <c r="BD38" s="753">
        <v>-147.46999999999997</v>
      </c>
      <c r="BE38" s="404">
        <v>-0.37367287469910043</v>
      </c>
      <c r="BF38" s="671">
        <v>0.33068273226974121</v>
      </c>
      <c r="BG38" s="670">
        <v>0.25073288498016899</v>
      </c>
      <c r="BH38" s="428">
        <v>394.65</v>
      </c>
      <c r="BI38" s="429">
        <v>247.18</v>
      </c>
      <c r="BJ38" s="753">
        <v>-147.46999999999997</v>
      </c>
      <c r="BK38" s="404">
        <v>-0.37367287469910043</v>
      </c>
      <c r="BL38" s="671">
        <v>0.33068273226974121</v>
      </c>
      <c r="BM38" s="670">
        <v>0.25073288498016899</v>
      </c>
      <c r="BN38" s="428">
        <v>1626.02</v>
      </c>
      <c r="BO38" s="429">
        <v>1508.06</v>
      </c>
      <c r="BP38" s="753">
        <v>-117.96000000000004</v>
      </c>
      <c r="BQ38" s="404">
        <v>-7.2545233145963783E-2</v>
      </c>
      <c r="BR38" s="671">
        <v>0.22113424424289652</v>
      </c>
      <c r="BS38" s="670">
        <v>0.22279017339417961</v>
      </c>
      <c r="BT38" s="428">
        <v>-3044.93</v>
      </c>
      <c r="BU38" s="750">
        <v>-2853.04</v>
      </c>
      <c r="BV38" s="753">
        <v>191.88999999999987</v>
      </c>
      <c r="BW38" s="404">
        <v>6.3019511121766306E-2</v>
      </c>
      <c r="BX38" s="671">
        <v>-2.5513892612950797</v>
      </c>
      <c r="BY38" s="670">
        <v>-2.8940486696489249</v>
      </c>
      <c r="BZ38" s="428">
        <v>0</v>
      </c>
      <c r="CA38" s="429">
        <v>0</v>
      </c>
      <c r="CB38" s="753">
        <v>0</v>
      </c>
      <c r="CC38" s="404">
        <v>0</v>
      </c>
      <c r="CD38" s="671">
        <v>0</v>
      </c>
      <c r="CE38" s="670">
        <v>0</v>
      </c>
      <c r="CF38" s="428">
        <v>754.01</v>
      </c>
      <c r="CG38" s="750">
        <v>793.64</v>
      </c>
      <c r="CH38" s="753">
        <v>39.629999999999995</v>
      </c>
      <c r="CI38" s="404">
        <v>5.2558984628851071E-2</v>
      </c>
      <c r="CJ38" s="671">
        <v>0.63179548196809221</v>
      </c>
      <c r="CK38" s="670">
        <v>0.80504752340667252</v>
      </c>
      <c r="CL38" s="428">
        <v>232.49</v>
      </c>
      <c r="CM38" s="429">
        <v>1008.8</v>
      </c>
      <c r="CN38" s="753">
        <v>776.31</v>
      </c>
      <c r="CO38" s="404">
        <v>3.3391113596283706</v>
      </c>
      <c r="CP38" s="671">
        <v>0.19480660946507575</v>
      </c>
      <c r="CQ38" s="670">
        <v>1.0233001633141616</v>
      </c>
      <c r="CR38" s="428">
        <v>-175.51</v>
      </c>
      <c r="CS38" s="750">
        <v>55.49</v>
      </c>
      <c r="CT38" s="753">
        <v>231</v>
      </c>
      <c r="CU38" s="404">
        <v>1.3161643211213037</v>
      </c>
      <c r="CV38" s="671">
        <v>-0.14706227376323902</v>
      </c>
      <c r="CW38" s="670">
        <v>5.6287595224328739E-2</v>
      </c>
      <c r="CX38" s="428">
        <v>3032.74</v>
      </c>
      <c r="CY38" s="750">
        <v>1733.75</v>
      </c>
      <c r="CZ38" s="753">
        <v>-1298.9899999999998</v>
      </c>
      <c r="DA38" s="404">
        <v>-0.42832224325197671</v>
      </c>
      <c r="DB38" s="671">
        <v>0.41244429212752731</v>
      </c>
      <c r="DC38" s="670">
        <v>0.25613202599509233</v>
      </c>
      <c r="DD38" s="853">
        <v>-1.5411667113554095</v>
      </c>
      <c r="DE38" s="848">
        <v>-0.75867035898684354</v>
      </c>
      <c r="DF38" s="757"/>
      <c r="DG38" s="754"/>
    </row>
    <row r="39" spans="1:111" s="752" customFormat="1" ht="19.5" customHeight="1">
      <c r="A39" s="758" t="s">
        <v>270</v>
      </c>
      <c r="B39" s="428">
        <v>4937.05</v>
      </c>
      <c r="C39" s="429">
        <v>5109.05</v>
      </c>
      <c r="D39" s="753">
        <v>172</v>
      </c>
      <c r="E39" s="388">
        <v>3.4838618203178011E-2</v>
      </c>
      <c r="F39" s="428">
        <v>4937.05</v>
      </c>
      <c r="G39" s="750">
        <v>5109.05</v>
      </c>
      <c r="H39" s="753">
        <v>172</v>
      </c>
      <c r="I39" s="404">
        <v>3.4838618203178011E-2</v>
      </c>
      <c r="J39" s="743">
        <v>1</v>
      </c>
      <c r="K39" s="670">
        <v>1</v>
      </c>
      <c r="L39" s="428">
        <v>-19.39</v>
      </c>
      <c r="M39" s="429">
        <v>229.6</v>
      </c>
      <c r="N39" s="753">
        <v>248.99</v>
      </c>
      <c r="O39" s="404">
        <v>12.841155234657039</v>
      </c>
      <c r="P39" s="743">
        <v>-3.9274465520908238E-3</v>
      </c>
      <c r="Q39" s="670">
        <v>4.4939861618109041E-2</v>
      </c>
      <c r="R39" s="428">
        <v>4956.4399999999996</v>
      </c>
      <c r="S39" s="750">
        <v>4879.46</v>
      </c>
      <c r="T39" s="753">
        <v>-76.979999999999563</v>
      </c>
      <c r="U39" s="404">
        <v>-1.5531308761933881E-2</v>
      </c>
      <c r="V39" s="743">
        <v>1.0039274465520907</v>
      </c>
      <c r="W39" s="670">
        <v>0.95506209569293699</v>
      </c>
      <c r="X39" s="428">
        <v>0</v>
      </c>
      <c r="Y39" s="429">
        <v>0</v>
      </c>
      <c r="Z39" s="753">
        <v>0</v>
      </c>
      <c r="AA39" s="404">
        <v>0</v>
      </c>
      <c r="AB39" s="671">
        <v>0</v>
      </c>
      <c r="AC39" s="670">
        <v>0</v>
      </c>
      <c r="AD39" s="428">
        <v>4956.4399999999996</v>
      </c>
      <c r="AE39" s="429">
        <v>4879.46</v>
      </c>
      <c r="AF39" s="753">
        <v>-76.979999999999563</v>
      </c>
      <c r="AG39" s="404">
        <v>-1.5531308761933881E-2</v>
      </c>
      <c r="AH39" s="671">
        <v>1.0039274465520907</v>
      </c>
      <c r="AI39" s="670">
        <v>0.95506209569293699</v>
      </c>
      <c r="AJ39" s="428">
        <v>708.94</v>
      </c>
      <c r="AK39" s="750">
        <v>624.47</v>
      </c>
      <c r="AL39" s="753">
        <v>-84.470000000000027</v>
      </c>
      <c r="AM39" s="404">
        <v>-0.11914971647812229</v>
      </c>
      <c r="AN39" s="671">
        <v>0.14359587202884314</v>
      </c>
      <c r="AO39" s="670">
        <v>0.12222820289486304</v>
      </c>
      <c r="AP39" s="428">
        <v>708.94</v>
      </c>
      <c r="AQ39" s="429">
        <v>624.47</v>
      </c>
      <c r="AR39" s="753">
        <v>-84.470000000000027</v>
      </c>
      <c r="AS39" s="404">
        <v>-0.11914971647812229</v>
      </c>
      <c r="AT39" s="671">
        <v>0.14359587202884314</v>
      </c>
      <c r="AU39" s="670">
        <v>0.12222820289486304</v>
      </c>
      <c r="AV39" s="428">
        <v>-470.78</v>
      </c>
      <c r="AW39" s="750">
        <v>63.64</v>
      </c>
      <c r="AX39" s="753">
        <v>534.41999999999996</v>
      </c>
      <c r="AY39" s="404">
        <v>1.1351799141849697</v>
      </c>
      <c r="AZ39" s="671">
        <v>-0.66406183880159098</v>
      </c>
      <c r="BA39" s="670">
        <v>0.10191042003619069</v>
      </c>
      <c r="BB39" s="428">
        <v>238.16</v>
      </c>
      <c r="BC39" s="429">
        <v>688.1</v>
      </c>
      <c r="BD39" s="753">
        <v>449.94000000000005</v>
      </c>
      <c r="BE39" s="404">
        <v>1.8892341283170979</v>
      </c>
      <c r="BF39" s="671">
        <v>4.805061697508696E-2</v>
      </c>
      <c r="BG39" s="670">
        <v>0.14101970299992211</v>
      </c>
      <c r="BH39" s="428">
        <v>238.16</v>
      </c>
      <c r="BI39" s="429">
        <v>688.1</v>
      </c>
      <c r="BJ39" s="753">
        <v>449.94000000000005</v>
      </c>
      <c r="BK39" s="404">
        <v>1.8892341283170979</v>
      </c>
      <c r="BL39" s="671">
        <v>4.805061697508696E-2</v>
      </c>
      <c r="BM39" s="670">
        <v>0.14101970299992211</v>
      </c>
      <c r="BN39" s="428">
        <v>0</v>
      </c>
      <c r="BO39" s="429">
        <v>0</v>
      </c>
      <c r="BP39" s="753">
        <v>0</v>
      </c>
      <c r="BQ39" s="404">
        <v>0</v>
      </c>
      <c r="BR39" s="671">
        <v>0</v>
      </c>
      <c r="BS39" s="670">
        <v>0</v>
      </c>
      <c r="BT39" s="428">
        <v>0</v>
      </c>
      <c r="BU39" s="750">
        <v>0</v>
      </c>
      <c r="BV39" s="753">
        <v>0</v>
      </c>
      <c r="BW39" s="404">
        <v>0</v>
      </c>
      <c r="BX39" s="671">
        <v>0</v>
      </c>
      <c r="BY39" s="670">
        <v>0</v>
      </c>
      <c r="BZ39" s="428">
        <v>0</v>
      </c>
      <c r="CA39" s="429">
        <v>0</v>
      </c>
      <c r="CB39" s="753">
        <v>0</v>
      </c>
      <c r="CC39" s="404">
        <v>0</v>
      </c>
      <c r="CD39" s="671">
        <v>0</v>
      </c>
      <c r="CE39" s="670">
        <v>0</v>
      </c>
      <c r="CF39" s="428">
        <v>375.28</v>
      </c>
      <c r="CG39" s="750">
        <v>296.20999999999998</v>
      </c>
      <c r="CH39" s="753">
        <v>-79.069999999999993</v>
      </c>
      <c r="CI39" s="404">
        <v>-0.21069601364314644</v>
      </c>
      <c r="CJ39" s="671">
        <v>7.5715634608711085E-2</v>
      </c>
      <c r="CK39" s="670">
        <v>6.0705487902349843E-2</v>
      </c>
      <c r="CL39" s="428">
        <v>4332.26</v>
      </c>
      <c r="CM39" s="429">
        <v>3758.41</v>
      </c>
      <c r="CN39" s="753">
        <v>-573.85000000000036</v>
      </c>
      <c r="CO39" s="404">
        <v>-0.1324597323337012</v>
      </c>
      <c r="CP39" s="671">
        <v>0.87406687057646226</v>
      </c>
      <c r="CQ39" s="670">
        <v>0.77025121632311766</v>
      </c>
      <c r="CR39" s="428">
        <v>4.97</v>
      </c>
      <c r="CS39" s="750">
        <v>-0.01</v>
      </c>
      <c r="CT39" s="753">
        <v>-4.9799999999999995</v>
      </c>
      <c r="CU39" s="404">
        <v>-1.0020120724346075</v>
      </c>
      <c r="CV39" s="671">
        <v>1.0027358345909565E-3</v>
      </c>
      <c r="CW39" s="670">
        <v>-2.0494071065240825E-6</v>
      </c>
      <c r="CX39" s="428">
        <v>5.77</v>
      </c>
      <c r="CY39" s="750">
        <v>136.74</v>
      </c>
      <c r="CZ39" s="753">
        <v>130.97</v>
      </c>
      <c r="DA39" s="404">
        <v>22.698440207972272</v>
      </c>
      <c r="DB39" s="671">
        <v>1.1687141106531227E-3</v>
      </c>
      <c r="DC39" s="670">
        <v>2.6764271244164767E-2</v>
      </c>
      <c r="DD39" s="853">
        <v>0.9988358579948512</v>
      </c>
      <c r="DE39" s="848">
        <v>0.97197640722538969</v>
      </c>
      <c r="DF39" s="757"/>
      <c r="DG39" s="754"/>
    </row>
    <row r="40" spans="1:111" s="752" customFormat="1" ht="19.5" customHeight="1">
      <c r="A40" s="758" t="s">
        <v>513</v>
      </c>
      <c r="B40" s="428">
        <v>0</v>
      </c>
      <c r="C40" s="429">
        <v>3997.87</v>
      </c>
      <c r="D40" s="753">
        <v>3997.87</v>
      </c>
      <c r="E40" s="388" t="s">
        <v>490</v>
      </c>
      <c r="F40" s="428">
        <v>0</v>
      </c>
      <c r="G40" s="750">
        <v>3997.87</v>
      </c>
      <c r="H40" s="753">
        <v>3997.87</v>
      </c>
      <c r="I40" s="404" t="s">
        <v>490</v>
      </c>
      <c r="J40" s="743" t="s">
        <v>488</v>
      </c>
      <c r="K40" s="670">
        <v>1</v>
      </c>
      <c r="L40" s="428">
        <v>0</v>
      </c>
      <c r="M40" s="429">
        <v>3275.24</v>
      </c>
      <c r="N40" s="753">
        <v>3275.24</v>
      </c>
      <c r="O40" s="404" t="s">
        <v>490</v>
      </c>
      <c r="P40" s="743" t="s">
        <v>488</v>
      </c>
      <c r="Q40" s="670">
        <v>0.81924624862739404</v>
      </c>
      <c r="R40" s="428">
        <v>0</v>
      </c>
      <c r="S40" s="750">
        <v>722.63</v>
      </c>
      <c r="T40" s="753">
        <v>722.63</v>
      </c>
      <c r="U40" s="404" t="s">
        <v>490</v>
      </c>
      <c r="V40" s="743" t="s">
        <v>488</v>
      </c>
      <c r="W40" s="670">
        <v>0.18075375137260591</v>
      </c>
      <c r="X40" s="428">
        <v>0</v>
      </c>
      <c r="Y40" s="429">
        <v>211.77</v>
      </c>
      <c r="Z40" s="753">
        <v>211.77</v>
      </c>
      <c r="AA40" s="404" t="s">
        <v>490</v>
      </c>
      <c r="AB40" s="671" t="s">
        <v>488</v>
      </c>
      <c r="AC40" s="670">
        <v>5.297070690142501E-2</v>
      </c>
      <c r="AD40" s="428">
        <v>0</v>
      </c>
      <c r="AE40" s="429">
        <v>510.87</v>
      </c>
      <c r="AF40" s="753">
        <v>510.87</v>
      </c>
      <c r="AG40" s="404" t="s">
        <v>490</v>
      </c>
      <c r="AH40" s="671" t="s">
        <v>488</v>
      </c>
      <c r="AI40" s="670">
        <v>0.12778554580314017</v>
      </c>
      <c r="AJ40" s="428">
        <v>0</v>
      </c>
      <c r="AK40" s="750">
        <v>72.63</v>
      </c>
      <c r="AL40" s="753">
        <v>72.63</v>
      </c>
      <c r="AM40" s="404" t="s">
        <v>490</v>
      </c>
      <c r="AN40" s="671" t="s">
        <v>488</v>
      </c>
      <c r="AO40" s="670">
        <v>1.8167174020165738E-2</v>
      </c>
      <c r="AP40" s="428">
        <v>0</v>
      </c>
      <c r="AQ40" s="429">
        <v>72.63</v>
      </c>
      <c r="AR40" s="753">
        <v>72.63</v>
      </c>
      <c r="AS40" s="404" t="s">
        <v>490</v>
      </c>
      <c r="AT40" s="671" t="s">
        <v>488</v>
      </c>
      <c r="AU40" s="670">
        <v>1.8167174020165738E-2</v>
      </c>
      <c r="AV40" s="428">
        <v>0</v>
      </c>
      <c r="AW40" s="750">
        <v>380.39</v>
      </c>
      <c r="AX40" s="753">
        <v>380.39</v>
      </c>
      <c r="AY40" s="404" t="s">
        <v>490</v>
      </c>
      <c r="AZ40" s="671" t="s">
        <v>488</v>
      </c>
      <c r="BA40" s="670">
        <v>5.2373674790031668</v>
      </c>
      <c r="BB40" s="428">
        <v>0</v>
      </c>
      <c r="BC40" s="429">
        <v>453.02</v>
      </c>
      <c r="BD40" s="753">
        <v>453.02</v>
      </c>
      <c r="BE40" s="404" t="s">
        <v>490</v>
      </c>
      <c r="BF40" s="671" t="s">
        <v>488</v>
      </c>
      <c r="BG40" s="670">
        <v>0.6269045016121666</v>
      </c>
      <c r="BH40" s="428">
        <v>0</v>
      </c>
      <c r="BI40" s="429">
        <v>453.02</v>
      </c>
      <c r="BJ40" s="753">
        <v>453.02</v>
      </c>
      <c r="BK40" s="404" t="s">
        <v>490</v>
      </c>
      <c r="BL40" s="671" t="s">
        <v>488</v>
      </c>
      <c r="BM40" s="670">
        <v>0.886761798500597</v>
      </c>
      <c r="BN40" s="428">
        <v>0</v>
      </c>
      <c r="BO40" s="429">
        <v>538.77</v>
      </c>
      <c r="BP40" s="753">
        <v>538.77</v>
      </c>
      <c r="BQ40" s="404" t="s">
        <v>490</v>
      </c>
      <c r="BR40" s="671" t="s">
        <v>488</v>
      </c>
      <c r="BS40" s="670">
        <v>0.13476426196949876</v>
      </c>
      <c r="BT40" s="428">
        <v>0</v>
      </c>
      <c r="BU40" s="750">
        <v>538.77</v>
      </c>
      <c r="BV40" s="753">
        <v>538.77</v>
      </c>
      <c r="BW40" s="404" t="s">
        <v>490</v>
      </c>
      <c r="BX40" s="671" t="s">
        <v>488</v>
      </c>
      <c r="BY40" s="670">
        <v>1.0546127194785366</v>
      </c>
      <c r="BZ40" s="428">
        <v>0</v>
      </c>
      <c r="CA40" s="429">
        <v>0</v>
      </c>
      <c r="CB40" s="753">
        <v>0</v>
      </c>
      <c r="CC40" s="404">
        <v>0</v>
      </c>
      <c r="CD40" s="671" t="s">
        <v>488</v>
      </c>
      <c r="CE40" s="670">
        <v>0</v>
      </c>
      <c r="CF40" s="428">
        <v>0</v>
      </c>
      <c r="CG40" s="750">
        <v>3859.69</v>
      </c>
      <c r="CH40" s="753">
        <v>3859.69</v>
      </c>
      <c r="CI40" s="404" t="s">
        <v>490</v>
      </c>
      <c r="CJ40" s="671" t="s">
        <v>488</v>
      </c>
      <c r="CK40" s="670">
        <v>7.5551314424413256</v>
      </c>
      <c r="CL40" s="428">
        <v>0</v>
      </c>
      <c r="CM40" s="429">
        <v>2751.89</v>
      </c>
      <c r="CN40" s="753">
        <v>2751.89</v>
      </c>
      <c r="CO40" s="404" t="s">
        <v>490</v>
      </c>
      <c r="CP40" s="671" t="s">
        <v>488</v>
      </c>
      <c r="CQ40" s="670">
        <v>5.3866737134691798</v>
      </c>
      <c r="CR40" s="428">
        <v>0</v>
      </c>
      <c r="CS40" s="750">
        <v>0</v>
      </c>
      <c r="CT40" s="753">
        <v>0</v>
      </c>
      <c r="CU40" s="404">
        <v>0</v>
      </c>
      <c r="CV40" s="671" t="s">
        <v>488</v>
      </c>
      <c r="CW40" s="670">
        <v>0</v>
      </c>
      <c r="CX40" s="428">
        <v>0</v>
      </c>
      <c r="CY40" s="750">
        <v>-7092.51</v>
      </c>
      <c r="CZ40" s="753">
        <v>-7092.51</v>
      </c>
      <c r="DA40" s="404" t="s">
        <v>490</v>
      </c>
      <c r="DB40" s="671" t="s">
        <v>488</v>
      </c>
      <c r="DC40" s="670">
        <v>-1.7740721934430086</v>
      </c>
      <c r="DD40" s="853" t="s">
        <v>489</v>
      </c>
      <c r="DE40" s="848">
        <v>14.883199248341064</v>
      </c>
      <c r="DF40" s="757"/>
      <c r="DG40" s="754"/>
    </row>
    <row r="41" spans="1:111" s="752" customFormat="1" ht="19.5" customHeight="1" thickBot="1">
      <c r="A41" s="758" t="s">
        <v>120</v>
      </c>
      <c r="B41" s="428">
        <v>-3.17</v>
      </c>
      <c r="C41" s="429">
        <v>-0.46</v>
      </c>
      <c r="D41" s="753">
        <v>2.71</v>
      </c>
      <c r="E41" s="388">
        <v>0.85488958990536279</v>
      </c>
      <c r="F41" s="428">
        <v>-3.17</v>
      </c>
      <c r="G41" s="750">
        <v>-0.46</v>
      </c>
      <c r="H41" s="753">
        <v>2.71</v>
      </c>
      <c r="I41" s="404">
        <v>0.85488958990536279</v>
      </c>
      <c r="J41" s="743" t="s">
        <v>488</v>
      </c>
      <c r="K41" s="670" t="s">
        <v>488</v>
      </c>
      <c r="L41" s="428">
        <v>0</v>
      </c>
      <c r="M41" s="429">
        <v>0</v>
      </c>
      <c r="N41" s="753">
        <v>0</v>
      </c>
      <c r="O41" s="404">
        <v>0</v>
      </c>
      <c r="P41" s="743" t="s">
        <v>488</v>
      </c>
      <c r="Q41" s="670" t="s">
        <v>488</v>
      </c>
      <c r="R41" s="428">
        <v>-3.17</v>
      </c>
      <c r="S41" s="750">
        <v>-0.46</v>
      </c>
      <c r="T41" s="753">
        <v>2.71</v>
      </c>
      <c r="U41" s="404">
        <v>0.85488958990536279</v>
      </c>
      <c r="V41" s="743" t="s">
        <v>488</v>
      </c>
      <c r="W41" s="670" t="s">
        <v>488</v>
      </c>
      <c r="X41" s="428">
        <v>0</v>
      </c>
      <c r="Y41" s="429">
        <v>0</v>
      </c>
      <c r="Z41" s="753">
        <v>0</v>
      </c>
      <c r="AA41" s="404">
        <v>0</v>
      </c>
      <c r="AB41" s="671" t="s">
        <v>488</v>
      </c>
      <c r="AC41" s="670" t="s">
        <v>488</v>
      </c>
      <c r="AD41" s="428">
        <v>-3.17</v>
      </c>
      <c r="AE41" s="429">
        <v>-0.46</v>
      </c>
      <c r="AF41" s="753">
        <v>2.71</v>
      </c>
      <c r="AG41" s="404">
        <v>0.85488958990536279</v>
      </c>
      <c r="AH41" s="671" t="s">
        <v>488</v>
      </c>
      <c r="AI41" s="670" t="s">
        <v>488</v>
      </c>
      <c r="AJ41" s="428">
        <v>1291.79</v>
      </c>
      <c r="AK41" s="750">
        <v>115.27</v>
      </c>
      <c r="AL41" s="753">
        <v>-1176.52</v>
      </c>
      <c r="AM41" s="404">
        <v>-0.91076722996771919</v>
      </c>
      <c r="AN41" s="671" t="s">
        <v>488</v>
      </c>
      <c r="AO41" s="670" t="s">
        <v>488</v>
      </c>
      <c r="AP41" s="428">
        <v>657.24</v>
      </c>
      <c r="AQ41" s="429">
        <v>63.65</v>
      </c>
      <c r="AR41" s="753">
        <v>-593.59</v>
      </c>
      <c r="AS41" s="404">
        <v>-0.90315562047349529</v>
      </c>
      <c r="AT41" s="671" t="s">
        <v>488</v>
      </c>
      <c r="AU41" s="670" t="s">
        <v>488</v>
      </c>
      <c r="AV41" s="428">
        <v>-2225.2399999999998</v>
      </c>
      <c r="AW41" s="750">
        <v>-529.64</v>
      </c>
      <c r="AX41" s="753">
        <v>1695.6</v>
      </c>
      <c r="AY41" s="404">
        <v>0.76198522406571878</v>
      </c>
      <c r="AZ41" s="671">
        <v>-3.3857342827582007</v>
      </c>
      <c r="BA41" s="670">
        <v>-8.3211311861743908</v>
      </c>
      <c r="BB41" s="428">
        <v>-1568</v>
      </c>
      <c r="BC41" s="429">
        <v>-465.98</v>
      </c>
      <c r="BD41" s="753">
        <v>1102.02</v>
      </c>
      <c r="BE41" s="404">
        <v>0.70281887755102035</v>
      </c>
      <c r="BF41" s="671" t="s">
        <v>488</v>
      </c>
      <c r="BG41" s="670" t="s">
        <v>488</v>
      </c>
      <c r="BH41" s="428">
        <v>-1568</v>
      </c>
      <c r="BI41" s="429">
        <v>-465.98</v>
      </c>
      <c r="BJ41" s="753">
        <v>1102.02</v>
      </c>
      <c r="BK41" s="404">
        <v>0.70281887755102035</v>
      </c>
      <c r="BL41" s="671" t="s">
        <v>488</v>
      </c>
      <c r="BM41" s="670" t="s">
        <v>488</v>
      </c>
      <c r="BN41" s="428">
        <v>0</v>
      </c>
      <c r="BO41" s="429">
        <v>0</v>
      </c>
      <c r="BP41" s="753">
        <v>0</v>
      </c>
      <c r="BQ41" s="404">
        <v>0</v>
      </c>
      <c r="BR41" s="671" t="s">
        <v>488</v>
      </c>
      <c r="BS41" s="670" t="s">
        <v>488</v>
      </c>
      <c r="BT41" s="428">
        <v>48.03</v>
      </c>
      <c r="BU41" s="750">
        <v>0</v>
      </c>
      <c r="BV41" s="753">
        <v>-48.03</v>
      </c>
      <c r="BW41" s="404">
        <v>-1</v>
      </c>
      <c r="BX41" s="671" t="s">
        <v>488</v>
      </c>
      <c r="BY41" s="670" t="s">
        <v>488</v>
      </c>
      <c r="BZ41" s="428">
        <v>-0.08</v>
      </c>
      <c r="CA41" s="429">
        <v>0</v>
      </c>
      <c r="CB41" s="753">
        <v>0.08</v>
      </c>
      <c r="CC41" s="404">
        <v>1</v>
      </c>
      <c r="CD41" s="671" t="s">
        <v>488</v>
      </c>
      <c r="CE41" s="670" t="s">
        <v>488</v>
      </c>
      <c r="CF41" s="428">
        <v>21.67</v>
      </c>
      <c r="CG41" s="750">
        <v>1.91</v>
      </c>
      <c r="CH41" s="753">
        <v>-19.760000000000002</v>
      </c>
      <c r="CI41" s="404">
        <v>-0.91185971389017073</v>
      </c>
      <c r="CJ41" s="671" t="s">
        <v>488</v>
      </c>
      <c r="CK41" s="670" t="s">
        <v>488</v>
      </c>
      <c r="CL41" s="428">
        <v>15.05</v>
      </c>
      <c r="CM41" s="429">
        <v>0.98</v>
      </c>
      <c r="CN41" s="753">
        <v>-14.07</v>
      </c>
      <c r="CO41" s="404">
        <v>-0.93488372093023253</v>
      </c>
      <c r="CP41" s="671" t="s">
        <v>488</v>
      </c>
      <c r="CQ41" s="670" t="s">
        <v>488</v>
      </c>
      <c r="CR41" s="428">
        <v>-0.3</v>
      </c>
      <c r="CS41" s="750">
        <v>-0.21</v>
      </c>
      <c r="CT41" s="753">
        <v>0.09</v>
      </c>
      <c r="CU41" s="404">
        <v>0.3</v>
      </c>
      <c r="CV41" s="671" t="s">
        <v>488</v>
      </c>
      <c r="CW41" s="670" t="s">
        <v>488</v>
      </c>
      <c r="CX41" s="428">
        <v>1480.46</v>
      </c>
      <c r="CY41" s="750">
        <v>462.85</v>
      </c>
      <c r="CZ41" s="753">
        <v>-1017.61</v>
      </c>
      <c r="DA41" s="404">
        <v>-0.6873606851924402</v>
      </c>
      <c r="DB41" s="671" t="s">
        <v>488</v>
      </c>
      <c r="DC41" s="670" t="s">
        <v>488</v>
      </c>
      <c r="DD41" s="853">
        <v>468.02208201892751</v>
      </c>
      <c r="DE41" s="848">
        <v>1007.195652173913</v>
      </c>
      <c r="DF41" s="757"/>
      <c r="DG41" s="754"/>
    </row>
    <row r="42" spans="1:111" s="3" customFormat="1" ht="24" customHeight="1" thickTop="1" thickBot="1">
      <c r="A42" s="24" t="s">
        <v>9</v>
      </c>
      <c r="B42" s="25">
        <v>9527573.8099999987</v>
      </c>
      <c r="C42" s="26">
        <v>9630000.2999999989</v>
      </c>
      <c r="D42" s="910">
        <v>102426.48999999993</v>
      </c>
      <c r="E42" s="175">
        <v>1.0750532301570302E-2</v>
      </c>
      <c r="F42" s="25">
        <v>5468239.3999999994</v>
      </c>
      <c r="G42" s="32">
        <v>5523612.0700000012</v>
      </c>
      <c r="H42" s="910">
        <v>55372.669999999955</v>
      </c>
      <c r="I42" s="178">
        <v>1.0126233683185449E-2</v>
      </c>
      <c r="J42" s="177">
        <v>0.57393828786302525</v>
      </c>
      <c r="K42" s="175">
        <v>0.57358379002335047</v>
      </c>
      <c r="L42" s="25">
        <v>23625.329999999998</v>
      </c>
      <c r="M42" s="26">
        <v>-55872.470000000008</v>
      </c>
      <c r="N42" s="910">
        <v>-79497.799999999988</v>
      </c>
      <c r="O42" s="178">
        <v>-3.3649392410603367</v>
      </c>
      <c r="P42" s="179">
        <v>4.3204637309771036E-3</v>
      </c>
      <c r="Q42" s="260">
        <v>-1.0115205284501451E-2</v>
      </c>
      <c r="R42" s="67">
        <v>5444614.0800000001</v>
      </c>
      <c r="S42" s="70">
        <v>5579484.5899999999</v>
      </c>
      <c r="T42" s="910">
        <v>134870.5100000001</v>
      </c>
      <c r="U42" s="178">
        <v>2.4771362674799492E-2</v>
      </c>
      <c r="V42" s="177">
        <v>0.99567953809776522</v>
      </c>
      <c r="W42" s="175">
        <v>1.0101152143365488</v>
      </c>
      <c r="X42" s="67">
        <v>356597.77</v>
      </c>
      <c r="Y42" s="68">
        <v>409965.46</v>
      </c>
      <c r="Z42" s="910">
        <v>53367.689999999988</v>
      </c>
      <c r="AA42" s="178">
        <v>0.14965794654296352</v>
      </c>
      <c r="AB42" s="176">
        <v>6.5212538061153666E-2</v>
      </c>
      <c r="AC42" s="175">
        <v>7.4220538083515322E-2</v>
      </c>
      <c r="AD42" s="67">
        <v>5088016.3</v>
      </c>
      <c r="AE42" s="68">
        <v>5169519.1100000013</v>
      </c>
      <c r="AF42" s="910">
        <v>81502.810000000027</v>
      </c>
      <c r="AG42" s="296">
        <v>1.6018582723487239E-2</v>
      </c>
      <c r="AH42" s="176">
        <v>0.93046699820786927</v>
      </c>
      <c r="AI42" s="175">
        <v>0.93589467263221471</v>
      </c>
      <c r="AJ42" s="67">
        <v>3819351.7000000007</v>
      </c>
      <c r="AK42" s="70">
        <v>3234132.4099999997</v>
      </c>
      <c r="AL42" s="910">
        <v>-585219.28999999992</v>
      </c>
      <c r="AM42" s="178">
        <v>-0.15322477110447852</v>
      </c>
      <c r="AN42" s="177">
        <v>0.40087348323570754</v>
      </c>
      <c r="AO42" s="175">
        <v>0.33583928444945116</v>
      </c>
      <c r="AP42" s="67">
        <v>2236286</v>
      </c>
      <c r="AQ42" s="68">
        <v>2096405.39</v>
      </c>
      <c r="AR42" s="910">
        <v>-139880.60999999996</v>
      </c>
      <c r="AS42" s="178">
        <v>-6.255041170941468E-2</v>
      </c>
      <c r="AT42" s="176">
        <v>0.40895905179279463</v>
      </c>
      <c r="AU42" s="175">
        <v>0.37953523227781627</v>
      </c>
      <c r="AV42" s="67">
        <v>343906.8600000001</v>
      </c>
      <c r="AW42" s="70">
        <v>320545.98</v>
      </c>
      <c r="AX42" s="910">
        <v>-23360.880000000001</v>
      </c>
      <c r="AY42" s="178">
        <v>-6.7927926764822649E-2</v>
      </c>
      <c r="AZ42" s="176">
        <v>0.15378482895300516</v>
      </c>
      <c r="BA42" s="175">
        <v>0.15290266926856164</v>
      </c>
      <c r="BB42" s="67">
        <v>2580192.8699999996</v>
      </c>
      <c r="BC42" s="68">
        <v>2416951.3300000005</v>
      </c>
      <c r="BD42" s="910">
        <v>-163241.54000000004</v>
      </c>
      <c r="BE42" s="296">
        <v>-6.3267185138760243E-2</v>
      </c>
      <c r="BF42" s="176">
        <v>0.47389821061477322</v>
      </c>
      <c r="BG42" s="175">
        <v>0.43318541184464504</v>
      </c>
      <c r="BH42" s="67">
        <v>2546636.7899999996</v>
      </c>
      <c r="BI42" s="68">
        <v>2395748.8900000006</v>
      </c>
      <c r="BJ42" s="910">
        <v>-150887.90000000002</v>
      </c>
      <c r="BK42" s="178">
        <v>-5.9249870492917446E-2</v>
      </c>
      <c r="BL42" s="176">
        <v>0.50051663356502996</v>
      </c>
      <c r="BM42" s="175">
        <v>0.46343747629554655</v>
      </c>
      <c r="BN42" s="67">
        <v>1510103.3</v>
      </c>
      <c r="BO42" s="68">
        <v>1508803.8599999999</v>
      </c>
      <c r="BP42" s="910">
        <v>-1299.4399999999878</v>
      </c>
      <c r="BQ42" s="178">
        <v>-8.6049742424917344E-4</v>
      </c>
      <c r="BR42" s="176">
        <v>0.15849820007849411</v>
      </c>
      <c r="BS42" s="175">
        <v>0.15667744683247831</v>
      </c>
      <c r="BT42" s="67">
        <v>544469.09999999986</v>
      </c>
      <c r="BU42" s="70">
        <v>591359.59000000008</v>
      </c>
      <c r="BV42" s="910">
        <v>46890.490000000013</v>
      </c>
      <c r="BW42" s="296">
        <v>8.6121489722741362E-2</v>
      </c>
      <c r="BX42" s="176">
        <v>0.1070100935014693</v>
      </c>
      <c r="BY42" s="175">
        <v>0.11439353978904238</v>
      </c>
      <c r="BZ42" s="67">
        <v>40041.08</v>
      </c>
      <c r="CA42" s="68">
        <v>42666.079999999994</v>
      </c>
      <c r="CB42" s="910">
        <v>2625.0000000000009</v>
      </c>
      <c r="CC42" s="302">
        <v>6.5557672270577932E-2</v>
      </c>
      <c r="CD42" s="176">
        <v>7.8696839080488017E-3</v>
      </c>
      <c r="CE42" s="175">
        <v>8.2533943858464597E-3</v>
      </c>
      <c r="CF42" s="67">
        <v>547760.17999999993</v>
      </c>
      <c r="CG42" s="70">
        <v>625937.27000000014</v>
      </c>
      <c r="CH42" s="910">
        <v>78177.089999999982</v>
      </c>
      <c r="CI42" s="178">
        <v>0.14272138219320762</v>
      </c>
      <c r="CJ42" s="176">
        <v>0.10765692319028143</v>
      </c>
      <c r="CK42" s="175">
        <v>0.12108230121234623</v>
      </c>
      <c r="CL42" s="67">
        <v>1166956.52</v>
      </c>
      <c r="CM42" s="68">
        <v>1247318.1300000001</v>
      </c>
      <c r="CN42" s="910">
        <v>80361.609999999986</v>
      </c>
      <c r="CO42" s="296">
        <v>6.8864270967010921E-2</v>
      </c>
      <c r="CP42" s="176">
        <v>0.22935392718769396</v>
      </c>
      <c r="CQ42" s="175">
        <v>0.24128320322622809</v>
      </c>
      <c r="CR42" s="67">
        <v>47660.78</v>
      </c>
      <c r="CS42" s="70">
        <v>27800.620000000006</v>
      </c>
      <c r="CT42" s="910">
        <v>-19860.16</v>
      </c>
      <c r="CU42" s="178">
        <v>-0.41669817405422221</v>
      </c>
      <c r="CV42" s="176">
        <v>9.3672616575540459E-3</v>
      </c>
      <c r="CW42" s="175">
        <v>5.3777961563624046E-3</v>
      </c>
      <c r="CX42" s="67">
        <v>194491.86000000002</v>
      </c>
      <c r="CY42" s="70">
        <v>238688.53999999992</v>
      </c>
      <c r="CZ42" s="910">
        <v>44196.679999999964</v>
      </c>
      <c r="DA42" s="178">
        <v>0.22724179819145079</v>
      </c>
      <c r="DB42" s="176">
        <v>2.0413576832736188E-2</v>
      </c>
      <c r="DC42" s="175">
        <v>2.4785932768870211E-2</v>
      </c>
      <c r="DD42" s="876">
        <v>0.96177451318306517</v>
      </c>
      <c r="DE42" s="875">
        <v>0.95382770913095594</v>
      </c>
      <c r="DF42" s="294"/>
      <c r="DG42" s="295"/>
    </row>
    <row r="43" spans="1:111" ht="13.5" thickTop="1">
      <c r="A43" s="6"/>
      <c r="B43" s="5" t="s">
        <v>491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13"/>
      <c r="Y43" s="6"/>
      <c r="Z43" s="6"/>
      <c r="AA43" s="6"/>
      <c r="AB43" s="6"/>
      <c r="AC43" s="6"/>
      <c r="AD43" s="13"/>
      <c r="AE43" s="6"/>
      <c r="AF43" s="6"/>
      <c r="AG43" s="6"/>
      <c r="AH43" s="6"/>
      <c r="AI43" s="6"/>
      <c r="AJ43" s="11"/>
      <c r="AK43" s="7"/>
      <c r="AL43" s="7"/>
      <c r="AM43" s="7"/>
      <c r="AN43" s="11"/>
      <c r="AO43" s="7"/>
      <c r="AP43" s="11"/>
      <c r="AQ43" s="7"/>
      <c r="AR43" s="7"/>
      <c r="AS43" s="7"/>
      <c r="AT43" s="6"/>
      <c r="AU43" s="6"/>
      <c r="AV43" s="6"/>
      <c r="AW43" s="6"/>
      <c r="AX43" s="6"/>
      <c r="AY43" s="6"/>
      <c r="AZ43" s="6"/>
      <c r="BA43" s="6"/>
      <c r="BB43" s="13"/>
      <c r="BC43" s="6"/>
      <c r="BD43" s="6"/>
      <c r="BE43" s="6"/>
      <c r="BF43" s="6"/>
      <c r="BG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13"/>
      <c r="CM43" s="6"/>
      <c r="CN43" s="6"/>
      <c r="CO43" s="6"/>
      <c r="CP43" s="6"/>
      <c r="CQ43" s="6"/>
      <c r="CR43" s="6"/>
      <c r="CS43" s="6"/>
      <c r="CT43" s="6"/>
      <c r="CU43" s="257"/>
      <c r="CV43" s="6"/>
      <c r="CW43" s="6"/>
      <c r="CX43" s="6"/>
      <c r="CY43" s="6"/>
      <c r="CZ43" s="6"/>
      <c r="DA43" s="257"/>
      <c r="DB43" s="6"/>
      <c r="DC43" s="6"/>
      <c r="DD43" s="6"/>
      <c r="DE43" s="6"/>
    </row>
    <row r="44" spans="1:111" ht="15">
      <c r="AJ44" s="46"/>
      <c r="AK44" s="47"/>
      <c r="AL44" s="47"/>
      <c r="AM44" s="47"/>
      <c r="AN44" s="46"/>
      <c r="AT44" s="39"/>
      <c r="AU44" s="39"/>
      <c r="AV44" s="39"/>
      <c r="AW44" s="39"/>
      <c r="AX44" s="39"/>
      <c r="AY44" s="39"/>
      <c r="DF44" s="297"/>
      <c r="DG44" s="297"/>
    </row>
    <row r="45" spans="1:111" ht="15">
      <c r="B45" s="39" t="s">
        <v>317</v>
      </c>
      <c r="AJ45" s="46"/>
      <c r="AK45" s="47"/>
      <c r="AL45" s="47"/>
      <c r="AM45" s="47"/>
      <c r="AN45" s="46"/>
      <c r="AT45" s="39"/>
      <c r="AU45" s="39"/>
      <c r="AV45" s="39"/>
      <c r="AW45" s="39"/>
      <c r="AX45" s="39"/>
      <c r="AY45" s="39"/>
      <c r="DF45" s="297"/>
      <c r="DG45" s="297"/>
    </row>
    <row r="46" spans="1:111">
      <c r="B46" s="39" t="s">
        <v>57</v>
      </c>
      <c r="X46" s="39" t="s">
        <v>58</v>
      </c>
      <c r="AJ46" s="47"/>
      <c r="AK46" s="46"/>
      <c r="AL46" s="46"/>
      <c r="AM46" s="46"/>
      <c r="AN46" s="47"/>
      <c r="AO46" s="46"/>
      <c r="AP46" s="47"/>
      <c r="AQ46" s="39"/>
      <c r="AR46" s="39"/>
      <c r="AS46" s="39"/>
      <c r="AT46" s="39"/>
      <c r="AU46" s="39"/>
      <c r="AV46" s="39"/>
      <c r="AW46" s="39"/>
      <c r="AX46" s="39"/>
      <c r="AY46" s="39"/>
      <c r="BB46" s="39" t="s">
        <v>67</v>
      </c>
      <c r="CL46" s="6" t="s">
        <v>416</v>
      </c>
    </row>
    <row r="47" spans="1:111">
      <c r="B47" s="39" t="s">
        <v>436</v>
      </c>
      <c r="X47" s="39" t="s">
        <v>60</v>
      </c>
      <c r="AJ47" s="47"/>
      <c r="AK47" s="46"/>
      <c r="AL47" s="46"/>
      <c r="AM47" s="46"/>
      <c r="AN47" s="47"/>
      <c r="AO47" s="46"/>
      <c r="AP47" s="47"/>
      <c r="AQ47" s="39"/>
      <c r="AR47" s="39"/>
      <c r="AS47" s="39"/>
      <c r="AT47" s="39"/>
      <c r="AU47" s="39"/>
      <c r="AV47" s="39"/>
      <c r="AW47" s="39"/>
      <c r="AX47" s="39"/>
      <c r="AY47" s="39"/>
    </row>
    <row r="48" spans="1:111">
      <c r="B48" s="39" t="s">
        <v>435</v>
      </c>
      <c r="X48" s="39" t="s">
        <v>61</v>
      </c>
      <c r="AJ48" s="47"/>
      <c r="AK48" s="46"/>
      <c r="AL48" s="46"/>
      <c r="AM48" s="46"/>
      <c r="AN48" s="47"/>
      <c r="AO48" s="46"/>
      <c r="AP48" s="47"/>
      <c r="AQ48" s="39"/>
      <c r="AR48" s="39"/>
      <c r="AS48" s="39"/>
      <c r="AT48" s="39"/>
      <c r="AU48" s="39"/>
      <c r="AV48" s="39"/>
      <c r="AW48" s="39"/>
      <c r="AX48" s="39"/>
      <c r="AY48" s="39"/>
    </row>
    <row r="49" spans="1:51">
      <c r="X49" s="39" t="s">
        <v>62</v>
      </c>
      <c r="AJ49" s="47"/>
      <c r="AK49" s="46"/>
      <c r="AL49" s="46"/>
      <c r="AM49" s="46"/>
      <c r="AN49" s="47"/>
      <c r="AO49" s="46"/>
      <c r="AP49" s="47"/>
      <c r="AQ49" s="39"/>
      <c r="AR49" s="39"/>
      <c r="AS49" s="39"/>
      <c r="AT49" s="39"/>
      <c r="AU49" s="39"/>
      <c r="AV49" s="39"/>
      <c r="AW49" s="39"/>
      <c r="AX49" s="39"/>
      <c r="AY49" s="39"/>
    </row>
    <row r="50" spans="1:51">
      <c r="E50" s="360"/>
    </row>
    <row r="52" spans="1:51">
      <c r="A52" s="298"/>
    </row>
    <row r="53" spans="1:51">
      <c r="A53" s="298"/>
    </row>
    <row r="54" spans="1:51">
      <c r="A54" s="298"/>
    </row>
    <row r="55" spans="1:51">
      <c r="A55" s="299"/>
    </row>
    <row r="58" spans="1:51">
      <c r="A58" s="298"/>
    </row>
    <row r="59" spans="1:51">
      <c r="A59" s="298"/>
    </row>
    <row r="60" spans="1:51">
      <c r="A60" s="298"/>
    </row>
    <row r="61" spans="1:51">
      <c r="A61" s="298"/>
    </row>
    <row r="62" spans="1:51">
      <c r="A62" s="298"/>
    </row>
    <row r="63" spans="1:51">
      <c r="A63" s="298"/>
    </row>
    <row r="64" spans="1:51">
      <c r="A64" s="298"/>
    </row>
    <row r="65" spans="1:109">
      <c r="A65" s="298"/>
    </row>
    <row r="66" spans="1:109">
      <c r="A66" s="298"/>
    </row>
    <row r="71" spans="1:109">
      <c r="A71" s="298"/>
    </row>
    <row r="72" spans="1:109">
      <c r="A72" s="113"/>
    </row>
    <row r="75" spans="1:109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288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288"/>
      <c r="CV75" s="6"/>
      <c r="CW75" s="6"/>
      <c r="CX75" s="6"/>
      <c r="CY75" s="6"/>
      <c r="CZ75" s="6"/>
      <c r="DA75" s="288"/>
      <c r="DB75" s="6"/>
      <c r="DC75" s="6"/>
      <c r="DD75" s="6"/>
      <c r="DE75" s="6"/>
    </row>
    <row r="76" spans="1:109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288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288"/>
      <c r="CV76" s="6"/>
      <c r="CW76" s="6"/>
      <c r="CX76" s="6"/>
      <c r="CY76" s="6"/>
      <c r="CZ76" s="6"/>
      <c r="DA76" s="288"/>
      <c r="DB76" s="6"/>
      <c r="DC76" s="6"/>
      <c r="DD76" s="6"/>
      <c r="DE76" s="6"/>
    </row>
    <row r="77" spans="1:109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288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288"/>
      <c r="CV77" s="6"/>
      <c r="CW77" s="6"/>
      <c r="CX77" s="6"/>
      <c r="CY77" s="6"/>
      <c r="CZ77" s="6"/>
      <c r="DA77" s="288"/>
      <c r="DB77" s="6"/>
      <c r="DC77" s="6"/>
      <c r="DD77" s="6"/>
      <c r="DE77" s="6"/>
    </row>
    <row r="78" spans="1:109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288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288"/>
      <c r="CV78" s="6"/>
      <c r="CW78" s="6"/>
      <c r="CX78" s="6"/>
      <c r="CY78" s="6"/>
      <c r="CZ78" s="6"/>
      <c r="DA78" s="288"/>
      <c r="DB78" s="6"/>
      <c r="DC78" s="6"/>
      <c r="DD78" s="6"/>
      <c r="DE78" s="6"/>
    </row>
    <row r="79" spans="1:10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288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288"/>
      <c r="CV79" s="6"/>
      <c r="CW79" s="6"/>
      <c r="CX79" s="6"/>
      <c r="CY79" s="6"/>
      <c r="CZ79" s="6"/>
      <c r="DA79" s="288"/>
      <c r="DB79" s="6"/>
      <c r="DC79" s="6"/>
      <c r="DD79" s="6"/>
      <c r="DE79" s="6"/>
    </row>
    <row r="80" spans="1:109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288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288"/>
      <c r="CV80" s="6"/>
      <c r="CW80" s="6"/>
      <c r="CX80" s="6"/>
      <c r="CY80" s="6"/>
      <c r="CZ80" s="6"/>
      <c r="DA80" s="288"/>
      <c r="DB80" s="6"/>
      <c r="DC80" s="6"/>
      <c r="DD80" s="6"/>
      <c r="DE80" s="6"/>
    </row>
    <row r="81" spans="41:105" s="6" customFormat="1">
      <c r="AO81" s="47"/>
      <c r="AP81" s="46"/>
      <c r="AQ81" s="47"/>
      <c r="AR81" s="47"/>
      <c r="AS81" s="47"/>
      <c r="AT81" s="46"/>
      <c r="AU81" s="47"/>
      <c r="AV81" s="46"/>
      <c r="AW81" s="47"/>
      <c r="AX81" s="47"/>
      <c r="AY81" s="47"/>
      <c r="BK81" s="288"/>
      <c r="CU81" s="288"/>
      <c r="DA81" s="288"/>
    </row>
    <row r="82" spans="41:105" s="6" customFormat="1">
      <c r="AO82" s="47"/>
      <c r="AP82" s="46"/>
      <c r="AQ82" s="47"/>
      <c r="AR82" s="47"/>
      <c r="AS82" s="47"/>
      <c r="AT82" s="46"/>
      <c r="AU82" s="47"/>
      <c r="AV82" s="46"/>
      <c r="AW82" s="47"/>
      <c r="AX82" s="47"/>
      <c r="AY82" s="47"/>
      <c r="BK82" s="288"/>
      <c r="CU82" s="288"/>
      <c r="DA82" s="288"/>
    </row>
    <row r="83" spans="41:105" s="6" customFormat="1">
      <c r="AO83" s="47"/>
      <c r="AP83" s="46"/>
      <c r="AQ83" s="47"/>
      <c r="AR83" s="47"/>
      <c r="AS83" s="47"/>
      <c r="AT83" s="46"/>
      <c r="AU83" s="47"/>
      <c r="AV83" s="46"/>
      <c r="AW83" s="47"/>
      <c r="AX83" s="47"/>
      <c r="AY83" s="47"/>
      <c r="BK83" s="288"/>
      <c r="CU83" s="288"/>
      <c r="DA83" s="288"/>
    </row>
    <row r="84" spans="41:105" s="6" customFormat="1">
      <c r="AO84" s="47"/>
      <c r="AP84" s="46"/>
      <c r="AQ84" s="47"/>
      <c r="AR84" s="47"/>
      <c r="AS84" s="47"/>
      <c r="AT84" s="46"/>
      <c r="AU84" s="47"/>
      <c r="AV84" s="46"/>
      <c r="AW84" s="47"/>
      <c r="AX84" s="47"/>
      <c r="AY84" s="47"/>
      <c r="BK84" s="288"/>
      <c r="CU84" s="288"/>
      <c r="DA84" s="288"/>
    </row>
    <row r="85" spans="41:105" s="6" customFormat="1">
      <c r="AO85" s="47"/>
      <c r="AP85" s="46"/>
      <c r="AQ85" s="47"/>
      <c r="AR85" s="47"/>
      <c r="AS85" s="47"/>
      <c r="AT85" s="46"/>
      <c r="AU85" s="47"/>
      <c r="AV85" s="46"/>
      <c r="AW85" s="47"/>
      <c r="AX85" s="47"/>
      <c r="AY85" s="47"/>
      <c r="BK85" s="288"/>
      <c r="CU85" s="288"/>
      <c r="DA85" s="288"/>
    </row>
    <row r="86" spans="41:105" s="6" customFormat="1">
      <c r="AO86" s="47"/>
      <c r="AP86" s="46"/>
      <c r="AQ86" s="47"/>
      <c r="AR86" s="47"/>
      <c r="AS86" s="47"/>
      <c r="AT86" s="46"/>
      <c r="AU86" s="47"/>
      <c r="AV86" s="46"/>
      <c r="AW86" s="47"/>
      <c r="AX86" s="47"/>
      <c r="AY86" s="47"/>
      <c r="BK86" s="288"/>
      <c r="CU86" s="288"/>
      <c r="DA86" s="288"/>
    </row>
    <row r="87" spans="41:105" s="6" customFormat="1">
      <c r="AO87" s="47"/>
      <c r="AP87" s="46"/>
      <c r="AQ87" s="47"/>
      <c r="AR87" s="47"/>
      <c r="AS87" s="47"/>
      <c r="AT87" s="46"/>
      <c r="AU87" s="47"/>
      <c r="AV87" s="46"/>
      <c r="AW87" s="47"/>
      <c r="AX87" s="47"/>
      <c r="AY87" s="47"/>
      <c r="BK87" s="288"/>
      <c r="CU87" s="288"/>
      <c r="DA87" s="288"/>
    </row>
    <row r="88" spans="41:105" s="6" customFormat="1">
      <c r="AO88" s="47"/>
      <c r="AP88" s="46"/>
      <c r="AQ88" s="47"/>
      <c r="AR88" s="47"/>
      <c r="AS88" s="47"/>
      <c r="AT88" s="46"/>
      <c r="AU88" s="47"/>
      <c r="AV88" s="46"/>
      <c r="AW88" s="47"/>
      <c r="AX88" s="47"/>
      <c r="AY88" s="47"/>
      <c r="BK88" s="288"/>
      <c r="CU88" s="288"/>
      <c r="DA88" s="288"/>
    </row>
    <row r="89" spans="41:105" s="6" customFormat="1">
      <c r="AO89" s="47"/>
      <c r="AP89" s="46"/>
      <c r="AQ89" s="47"/>
      <c r="AR89" s="47"/>
      <c r="AS89" s="47"/>
      <c r="AT89" s="46"/>
      <c r="AU89" s="47"/>
      <c r="AV89" s="46"/>
      <c r="AW89" s="47"/>
      <c r="AX89" s="47"/>
      <c r="AY89" s="47"/>
      <c r="BK89" s="288"/>
      <c r="CU89" s="288"/>
      <c r="DA89" s="288"/>
    </row>
    <row r="90" spans="41:105" s="6" customFormat="1">
      <c r="AO90" s="47"/>
      <c r="AP90" s="46"/>
      <c r="AQ90" s="47"/>
      <c r="AR90" s="47"/>
      <c r="AS90" s="47"/>
      <c r="AT90" s="46"/>
      <c r="AU90" s="47"/>
      <c r="AV90" s="46"/>
      <c r="AW90" s="47"/>
      <c r="AX90" s="47"/>
      <c r="AY90" s="47"/>
      <c r="BK90" s="288"/>
      <c r="CU90" s="288"/>
      <c r="DA90" s="288"/>
    </row>
  </sheetData>
  <sortState xmlns:xlrd2="http://schemas.microsoft.com/office/spreadsheetml/2017/richdata2" ref="A10:DE41">
    <sortCondition descending="1" ref="C10:C41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L66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86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86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86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86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141" customFormat="1" ht="12" customHeight="1" thickBot="1">
      <c r="A9" s="1442"/>
      <c r="B9" s="1450">
        <v>1</v>
      </c>
      <c r="C9" s="1451"/>
      <c r="D9" s="1445"/>
      <c r="E9" s="1445"/>
      <c r="F9" s="1450">
        <v>2</v>
      </c>
      <c r="G9" s="1455"/>
      <c r="H9" s="1445"/>
      <c r="I9" s="1447"/>
      <c r="J9" s="1448" t="s">
        <v>48</v>
      </c>
      <c r="K9" s="1449"/>
      <c r="L9" s="1454">
        <v>3</v>
      </c>
      <c r="M9" s="1451"/>
      <c r="N9" s="1445"/>
      <c r="O9" s="1445"/>
      <c r="P9" s="1452" t="s">
        <v>53</v>
      </c>
      <c r="Q9" s="1456"/>
      <c r="R9" s="1450">
        <v>4</v>
      </c>
      <c r="S9" s="1455"/>
      <c r="T9" s="1445"/>
      <c r="U9" s="1445"/>
      <c r="V9" s="1448" t="s">
        <v>54</v>
      </c>
      <c r="W9" s="1449"/>
      <c r="X9" s="1450">
        <v>5</v>
      </c>
      <c r="Y9" s="1451"/>
      <c r="Z9" s="1447"/>
      <c r="AA9" s="1447"/>
      <c r="AB9" s="1452" t="s">
        <v>68</v>
      </c>
      <c r="AC9" s="1449"/>
      <c r="AD9" s="1450">
        <v>6</v>
      </c>
      <c r="AE9" s="1451"/>
      <c r="AF9" s="1447"/>
      <c r="AG9" s="1447"/>
      <c r="AH9" s="1452" t="s">
        <v>114</v>
      </c>
      <c r="AI9" s="1449"/>
      <c r="AJ9" s="1453">
        <v>7</v>
      </c>
      <c r="AK9" s="1454"/>
      <c r="AL9" s="1447"/>
      <c r="AM9" s="1447"/>
      <c r="AN9" s="1452" t="s">
        <v>115</v>
      </c>
      <c r="AO9" s="1449"/>
      <c r="AP9" s="1450">
        <v>8</v>
      </c>
      <c r="AQ9" s="1451"/>
      <c r="AR9" s="1447"/>
      <c r="AS9" s="1447"/>
      <c r="AT9" s="1452" t="s">
        <v>116</v>
      </c>
      <c r="AU9" s="1449"/>
      <c r="AV9" s="1450">
        <v>9</v>
      </c>
      <c r="AW9" s="1455"/>
      <c r="AX9" s="1447"/>
      <c r="AY9" s="1447"/>
      <c r="AZ9" s="1448" t="s">
        <v>117</v>
      </c>
      <c r="BA9" s="1449"/>
      <c r="BB9" s="1454">
        <v>10</v>
      </c>
      <c r="BC9" s="1451"/>
      <c r="BD9" s="1447"/>
      <c r="BE9" s="1447"/>
      <c r="BF9" s="1452" t="s">
        <v>118</v>
      </c>
      <c r="BG9" s="1456"/>
      <c r="BH9" s="1450">
        <v>11</v>
      </c>
      <c r="BI9" s="1455"/>
      <c r="BJ9" s="1447"/>
      <c r="BK9" s="1447"/>
      <c r="BL9" s="1452" t="s">
        <v>162</v>
      </c>
      <c r="BM9" s="1456"/>
      <c r="BN9" s="1450">
        <v>12</v>
      </c>
      <c r="BO9" s="1455"/>
      <c r="BP9" s="1447"/>
      <c r="BQ9" s="1447"/>
      <c r="BR9" s="1452" t="s">
        <v>163</v>
      </c>
      <c r="BS9" s="1456"/>
      <c r="BT9" s="1450">
        <v>13</v>
      </c>
      <c r="BU9" s="1455"/>
      <c r="BV9" s="1447"/>
      <c r="BW9" s="1447"/>
      <c r="BX9" s="1448" t="s">
        <v>164</v>
      </c>
      <c r="BY9" s="1449"/>
      <c r="BZ9" s="1450">
        <v>14</v>
      </c>
      <c r="CA9" s="1451"/>
      <c r="CB9" s="1447"/>
      <c r="CC9" s="1447"/>
      <c r="CD9" s="1452" t="s">
        <v>133</v>
      </c>
      <c r="CE9" s="1449"/>
      <c r="CF9" s="1450">
        <v>15</v>
      </c>
      <c r="CG9" s="1455"/>
      <c r="CH9" s="1447"/>
      <c r="CI9" s="1447"/>
      <c r="CJ9" s="1448" t="s">
        <v>134</v>
      </c>
      <c r="CK9" s="1449"/>
      <c r="CL9" s="1454">
        <v>16</v>
      </c>
      <c r="CM9" s="1451"/>
      <c r="CN9" s="1447"/>
      <c r="CO9" s="1447"/>
      <c r="CP9" s="1452" t="s">
        <v>135</v>
      </c>
      <c r="CQ9" s="1456"/>
      <c r="CR9" s="1450">
        <v>17</v>
      </c>
      <c r="CS9" s="1455"/>
      <c r="CT9" s="1447"/>
      <c r="CU9" s="1447"/>
      <c r="CV9" s="1448" t="s">
        <v>137</v>
      </c>
      <c r="CW9" s="1449"/>
      <c r="CX9" s="1450">
        <v>18</v>
      </c>
      <c r="CY9" s="1455"/>
      <c r="CZ9" s="1447"/>
      <c r="DA9" s="1447"/>
      <c r="DB9" s="1448" t="s">
        <v>138</v>
      </c>
      <c r="DC9" s="1449"/>
      <c r="DD9" s="1453">
        <v>19</v>
      </c>
      <c r="DE9" s="1457"/>
    </row>
    <row r="10" spans="1:116" s="47" customFormat="1" ht="19.5" customHeight="1">
      <c r="A10" s="758" t="s">
        <v>341</v>
      </c>
      <c r="B10" s="428">
        <v>633529.37</v>
      </c>
      <c r="C10" s="429">
        <v>655325.29</v>
      </c>
      <c r="D10" s="749">
        <v>21795.920000000042</v>
      </c>
      <c r="E10" s="388">
        <v>3.4403961413817394E-2</v>
      </c>
      <c r="F10" s="428">
        <v>627538.01</v>
      </c>
      <c r="G10" s="750">
        <v>653080.68000000005</v>
      </c>
      <c r="H10" s="749">
        <v>25542.670000000042</v>
      </c>
      <c r="I10" s="442">
        <v>4.0702984668610019E-2</v>
      </c>
      <c r="J10" s="748">
        <v>0.99054288517042233</v>
      </c>
      <c r="K10" s="670">
        <v>0.99657481553931793</v>
      </c>
      <c r="L10" s="428">
        <v>-16199.9</v>
      </c>
      <c r="M10" s="429">
        <v>-12774.95</v>
      </c>
      <c r="N10" s="749">
        <v>3424.9499999999989</v>
      </c>
      <c r="O10" s="442">
        <v>0.21141797171587473</v>
      </c>
      <c r="P10" s="748">
        <v>-2.5815009994374683E-2</v>
      </c>
      <c r="Q10" s="670">
        <v>-1.9561059439087983E-2</v>
      </c>
      <c r="R10" s="428">
        <v>643737.91</v>
      </c>
      <c r="S10" s="750">
        <v>665855.64</v>
      </c>
      <c r="T10" s="749">
        <v>22117.729999999981</v>
      </c>
      <c r="U10" s="442">
        <v>3.4358284103541421E-2</v>
      </c>
      <c r="V10" s="748">
        <v>1.0258150099943748</v>
      </c>
      <c r="W10" s="670">
        <v>1.0195610747511317</v>
      </c>
      <c r="X10" s="428">
        <v>18780.310000000001</v>
      </c>
      <c r="Y10" s="429">
        <v>25632.69</v>
      </c>
      <c r="Z10" s="749">
        <v>6852.3799999999974</v>
      </c>
      <c r="AA10" s="442">
        <v>0.3648704414357376</v>
      </c>
      <c r="AB10" s="669">
        <v>2.9926968089152083E-2</v>
      </c>
      <c r="AC10" s="670">
        <v>3.9248887289086543E-2</v>
      </c>
      <c r="AD10" s="428">
        <v>624957.6</v>
      </c>
      <c r="AE10" s="429">
        <v>640222.94999999995</v>
      </c>
      <c r="AF10" s="749">
        <v>15265.349999999977</v>
      </c>
      <c r="AG10" s="442">
        <v>2.4426217074566301E-2</v>
      </c>
      <c r="AH10" s="669">
        <v>0.99588804190522251</v>
      </c>
      <c r="AI10" s="670">
        <v>0.98031218746204507</v>
      </c>
      <c r="AJ10" s="428">
        <v>234109.74</v>
      </c>
      <c r="AK10" s="750">
        <v>202089.53</v>
      </c>
      <c r="AL10" s="749">
        <v>-32020.209999999992</v>
      </c>
      <c r="AM10" s="442">
        <v>-0.1367743606054152</v>
      </c>
      <c r="AN10" s="669">
        <v>0.36953257589304817</v>
      </c>
      <c r="AO10" s="670">
        <v>0.30838048383574512</v>
      </c>
      <c r="AP10" s="428">
        <v>229443.48</v>
      </c>
      <c r="AQ10" s="429">
        <v>200158.93</v>
      </c>
      <c r="AR10" s="749">
        <v>-29284.550000000017</v>
      </c>
      <c r="AS10" s="442">
        <v>-0.12763295779858297</v>
      </c>
      <c r="AT10" s="669">
        <v>0.36562483282885128</v>
      </c>
      <c r="AU10" s="670">
        <v>0.30648423101415279</v>
      </c>
      <c r="AV10" s="428">
        <v>-14096.92</v>
      </c>
      <c r="AW10" s="750">
        <v>16666.650000000001</v>
      </c>
      <c r="AX10" s="749">
        <v>30763.57</v>
      </c>
      <c r="AY10" s="442">
        <v>2.1822901740238292</v>
      </c>
      <c r="AZ10" s="669">
        <v>-6.1439619029488218E-2</v>
      </c>
      <c r="BA10" s="670">
        <v>8.3267081813436963E-2</v>
      </c>
      <c r="BB10" s="428">
        <v>215346.56</v>
      </c>
      <c r="BC10" s="429">
        <v>216825.58</v>
      </c>
      <c r="BD10" s="749">
        <v>1479.0199999999895</v>
      </c>
      <c r="BE10" s="442">
        <v>6.8680920651808391E-3</v>
      </c>
      <c r="BF10" s="669">
        <v>0.33452521073366642</v>
      </c>
      <c r="BG10" s="670">
        <v>0.325634517415817</v>
      </c>
      <c r="BH10" s="428">
        <v>190289.31</v>
      </c>
      <c r="BI10" s="429">
        <v>201027.79</v>
      </c>
      <c r="BJ10" s="749">
        <v>10738.48000000001</v>
      </c>
      <c r="BK10" s="442">
        <v>5.6432387084697562E-2</v>
      </c>
      <c r="BL10" s="669">
        <v>0.30448355216417883</v>
      </c>
      <c r="BM10" s="670">
        <v>0.31399653823718754</v>
      </c>
      <c r="BN10" s="428">
        <v>238640.02</v>
      </c>
      <c r="BO10" s="429">
        <v>285407.76</v>
      </c>
      <c r="BP10" s="749">
        <v>46767.74000000002</v>
      </c>
      <c r="BQ10" s="442">
        <v>0.19597609822526843</v>
      </c>
      <c r="BR10" s="669">
        <v>0.37668343616018934</v>
      </c>
      <c r="BS10" s="670">
        <v>0.43552074726125706</v>
      </c>
      <c r="BT10" s="428">
        <v>238065.48</v>
      </c>
      <c r="BU10" s="750">
        <v>284934.02</v>
      </c>
      <c r="BV10" s="749">
        <v>46868.540000000008</v>
      </c>
      <c r="BW10" s="442">
        <v>0.19687247390927912</v>
      </c>
      <c r="BX10" s="669">
        <v>0.380930610332605</v>
      </c>
      <c r="BY10" s="670">
        <v>0.44505436738873549</v>
      </c>
      <c r="BZ10" s="428">
        <v>0</v>
      </c>
      <c r="CA10" s="429">
        <v>-6.07</v>
      </c>
      <c r="CB10" s="749">
        <v>-6.07</v>
      </c>
      <c r="CC10" s="442" t="s">
        <v>490</v>
      </c>
      <c r="CD10" s="669">
        <v>0</v>
      </c>
      <c r="CE10" s="670">
        <v>-9.4810721796211781E-6</v>
      </c>
      <c r="CF10" s="428">
        <v>27544.18</v>
      </c>
      <c r="CG10" s="750">
        <v>36329.07</v>
      </c>
      <c r="CH10" s="749">
        <v>8784.89</v>
      </c>
      <c r="CI10" s="442">
        <v>0.31893815680844373</v>
      </c>
      <c r="CJ10" s="669">
        <v>4.4073677958312692E-2</v>
      </c>
      <c r="CK10" s="670">
        <v>5.6744404429738111E-2</v>
      </c>
      <c r="CL10" s="428">
        <v>48738.01</v>
      </c>
      <c r="CM10" s="429">
        <v>55305.46</v>
      </c>
      <c r="CN10" s="749">
        <v>6567.4499999999971</v>
      </c>
      <c r="CO10" s="442">
        <v>0.13475006468257519</v>
      </c>
      <c r="CP10" s="669">
        <v>7.7986106577470224E-2</v>
      </c>
      <c r="CQ10" s="670">
        <v>8.6384688333962414E-2</v>
      </c>
      <c r="CR10" s="428">
        <v>-473.75</v>
      </c>
      <c r="CS10" s="750">
        <v>236.29</v>
      </c>
      <c r="CT10" s="749">
        <v>710.04</v>
      </c>
      <c r="CU10" s="442">
        <v>1.4987651715039576</v>
      </c>
      <c r="CV10" s="669">
        <v>-7.5805142620875398E-4</v>
      </c>
      <c r="CW10" s="670">
        <v>3.6907455441889425E-4</v>
      </c>
      <c r="CX10" s="428">
        <v>120794.37</v>
      </c>
      <c r="CY10" s="750">
        <v>62396.38</v>
      </c>
      <c r="CZ10" s="749">
        <v>-58397.99</v>
      </c>
      <c r="DA10" s="442">
        <v>-0.483449601169326</v>
      </c>
      <c r="DB10" s="669">
        <v>0.19066893457520367</v>
      </c>
      <c r="DC10" s="670">
        <v>9.5214362931117763E-2</v>
      </c>
      <c r="DD10" s="849">
        <v>0.80671589560635792</v>
      </c>
      <c r="DE10" s="848">
        <v>0.90253960749142148</v>
      </c>
    </row>
    <row r="11" spans="1:116" s="47" customFormat="1" ht="19.5" customHeight="1">
      <c r="A11" s="758" t="s">
        <v>492</v>
      </c>
      <c r="B11" s="428">
        <v>477640.34</v>
      </c>
      <c r="C11" s="429">
        <v>543964.69999999995</v>
      </c>
      <c r="D11" s="753">
        <v>66324.359999999928</v>
      </c>
      <c r="E11" s="388">
        <v>0.138858371970843</v>
      </c>
      <c r="F11" s="428">
        <v>231562.14</v>
      </c>
      <c r="G11" s="750">
        <v>298128.64000000001</v>
      </c>
      <c r="H11" s="753">
        <v>66566.5</v>
      </c>
      <c r="I11" s="404">
        <v>0.28746711357910232</v>
      </c>
      <c r="J11" s="743">
        <v>0.48480440324617474</v>
      </c>
      <c r="K11" s="670">
        <v>0.54806615208670717</v>
      </c>
      <c r="L11" s="428">
        <v>6118.57</v>
      </c>
      <c r="M11" s="429">
        <v>12034.93</v>
      </c>
      <c r="N11" s="753">
        <v>5916.3600000000006</v>
      </c>
      <c r="O11" s="404">
        <v>0.96695142819318902</v>
      </c>
      <c r="P11" s="743">
        <v>2.6423015437670422E-2</v>
      </c>
      <c r="Q11" s="670">
        <v>4.0368245063607443E-2</v>
      </c>
      <c r="R11" s="428">
        <v>225443.57</v>
      </c>
      <c r="S11" s="750">
        <v>286093.7</v>
      </c>
      <c r="T11" s="753">
        <v>60650.130000000005</v>
      </c>
      <c r="U11" s="404">
        <v>0.26902576995209931</v>
      </c>
      <c r="V11" s="743">
        <v>0.97357698456232955</v>
      </c>
      <c r="W11" s="670">
        <v>0.95963172139382513</v>
      </c>
      <c r="X11" s="428">
        <v>22295.26</v>
      </c>
      <c r="Y11" s="429">
        <v>19713.419999999998</v>
      </c>
      <c r="Z11" s="753">
        <v>-2581.84</v>
      </c>
      <c r="AA11" s="404">
        <v>-0.11580219293248881</v>
      </c>
      <c r="AB11" s="671">
        <v>9.6281974246739982E-2</v>
      </c>
      <c r="AC11" s="670">
        <v>6.612387189637331E-2</v>
      </c>
      <c r="AD11" s="428">
        <v>203148.31</v>
      </c>
      <c r="AE11" s="429">
        <v>266380.28000000003</v>
      </c>
      <c r="AF11" s="753">
        <v>63231.97000000003</v>
      </c>
      <c r="AG11" s="404">
        <v>0.31126013305254685</v>
      </c>
      <c r="AH11" s="671">
        <v>0.87729501031558954</v>
      </c>
      <c r="AI11" s="670">
        <v>0.89350784949745188</v>
      </c>
      <c r="AJ11" s="428">
        <v>178186.59</v>
      </c>
      <c r="AK11" s="750">
        <v>199626.38</v>
      </c>
      <c r="AL11" s="753">
        <v>21439.790000000008</v>
      </c>
      <c r="AM11" s="404">
        <v>0.12032212974051532</v>
      </c>
      <c r="AN11" s="671">
        <v>0.37305599020384245</v>
      </c>
      <c r="AO11" s="670">
        <v>0.36698407084136164</v>
      </c>
      <c r="AP11" s="428">
        <v>77945.22</v>
      </c>
      <c r="AQ11" s="429">
        <v>78726.320000000007</v>
      </c>
      <c r="AR11" s="753">
        <v>781.10000000000582</v>
      </c>
      <c r="AS11" s="404">
        <v>1.0021140488153165E-2</v>
      </c>
      <c r="AT11" s="671">
        <v>0.33660606176812841</v>
      </c>
      <c r="AU11" s="670">
        <v>0.26406828944713262</v>
      </c>
      <c r="AV11" s="428">
        <v>15772.34</v>
      </c>
      <c r="AW11" s="750">
        <v>21124.27</v>
      </c>
      <c r="AX11" s="753">
        <v>5351.93</v>
      </c>
      <c r="AY11" s="404">
        <v>0.33932377820919407</v>
      </c>
      <c r="AZ11" s="671">
        <v>0.20235160026490398</v>
      </c>
      <c r="BA11" s="670">
        <v>0.26832538342958234</v>
      </c>
      <c r="BB11" s="428">
        <v>93717.57</v>
      </c>
      <c r="BC11" s="429">
        <v>99850.59</v>
      </c>
      <c r="BD11" s="753">
        <v>6133.0199999999895</v>
      </c>
      <c r="BE11" s="404">
        <v>6.5441517529743767E-2</v>
      </c>
      <c r="BF11" s="671">
        <v>0.41570300718712005</v>
      </c>
      <c r="BG11" s="670">
        <v>0.34901359239997243</v>
      </c>
      <c r="BH11" s="428">
        <v>70239.44</v>
      </c>
      <c r="BI11" s="429">
        <v>81746.179999999993</v>
      </c>
      <c r="BJ11" s="753">
        <v>11506.739999999991</v>
      </c>
      <c r="BK11" s="404">
        <v>0.16382163639117839</v>
      </c>
      <c r="BL11" s="671">
        <v>0.34575448843261358</v>
      </c>
      <c r="BM11" s="670">
        <v>0.30687774635569864</v>
      </c>
      <c r="BN11" s="428">
        <v>193636.46</v>
      </c>
      <c r="BO11" s="429">
        <v>236636.46</v>
      </c>
      <c r="BP11" s="753">
        <v>43000</v>
      </c>
      <c r="BQ11" s="404">
        <v>0.22206561718800272</v>
      </c>
      <c r="BR11" s="671">
        <v>0.40540223214814725</v>
      </c>
      <c r="BS11" s="670">
        <v>0.43502172107859205</v>
      </c>
      <c r="BT11" s="428">
        <v>94071.37</v>
      </c>
      <c r="BU11" s="750">
        <v>144076.78</v>
      </c>
      <c r="BV11" s="753">
        <v>50005.41</v>
      </c>
      <c r="BW11" s="404">
        <v>0.53156885033140266</v>
      </c>
      <c r="BX11" s="671">
        <v>0.46306745057342585</v>
      </c>
      <c r="BY11" s="670">
        <v>0.54086879103813534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2225.3200000000002</v>
      </c>
      <c r="CG11" s="750">
        <v>2460.63</v>
      </c>
      <c r="CH11" s="753">
        <v>235.30999999999995</v>
      </c>
      <c r="CI11" s="404">
        <v>0.1057420955188467</v>
      </c>
      <c r="CJ11" s="671">
        <v>1.0954164472251825E-2</v>
      </c>
      <c r="CK11" s="670">
        <v>9.2372828799489205E-3</v>
      </c>
      <c r="CL11" s="428">
        <v>11864.3</v>
      </c>
      <c r="CM11" s="429">
        <v>15550</v>
      </c>
      <c r="CN11" s="753">
        <v>3685.7000000000007</v>
      </c>
      <c r="CO11" s="404">
        <v>0.31065465303473455</v>
      </c>
      <c r="CP11" s="671">
        <v>5.8402159486337833E-2</v>
      </c>
      <c r="CQ11" s="670">
        <v>5.8375192037488657E-2</v>
      </c>
      <c r="CR11" s="428">
        <v>172.41</v>
      </c>
      <c r="CS11" s="750">
        <v>-18.309999999999999</v>
      </c>
      <c r="CT11" s="753">
        <v>-190.72</v>
      </c>
      <c r="CU11" s="404">
        <v>-1.1062003364074009</v>
      </c>
      <c r="CV11" s="671">
        <v>8.486902992203085E-4</v>
      </c>
      <c r="CW11" s="670">
        <v>-6.8736319370187604E-5</v>
      </c>
      <c r="CX11" s="428">
        <v>24575.45</v>
      </c>
      <c r="CY11" s="750">
        <v>22565</v>
      </c>
      <c r="CZ11" s="753">
        <v>-2010.4500000000007</v>
      </c>
      <c r="DA11" s="404">
        <v>-8.1807250731929654E-2</v>
      </c>
      <c r="DB11" s="671">
        <v>5.1451789017652905E-2</v>
      </c>
      <c r="DC11" s="670">
        <v>4.1482471197119966E-2</v>
      </c>
      <c r="DD11" s="853">
        <v>0.87902705171409001</v>
      </c>
      <c r="DE11" s="848">
        <v>0.91529027599190138</v>
      </c>
    </row>
    <row r="12" spans="1:116" s="47" customFormat="1" ht="19.5" customHeight="1">
      <c r="A12" s="758" t="s">
        <v>28</v>
      </c>
      <c r="B12" s="428">
        <v>365434.43</v>
      </c>
      <c r="C12" s="429">
        <v>386177.29</v>
      </c>
      <c r="D12" s="753">
        <v>20742.859999999986</v>
      </c>
      <c r="E12" s="388">
        <v>5.6762193972801051E-2</v>
      </c>
      <c r="F12" s="428">
        <v>355355.2</v>
      </c>
      <c r="G12" s="750">
        <v>374795.38</v>
      </c>
      <c r="H12" s="753">
        <v>19440.179999999993</v>
      </c>
      <c r="I12" s="404">
        <v>5.4706333268796946E-2</v>
      </c>
      <c r="J12" s="743">
        <v>0.97241849926401303</v>
      </c>
      <c r="K12" s="670">
        <v>0.97052672361961012</v>
      </c>
      <c r="L12" s="428">
        <v>-10333.58</v>
      </c>
      <c r="M12" s="429">
        <v>-9307.1200000000008</v>
      </c>
      <c r="N12" s="753">
        <v>1026.4599999999991</v>
      </c>
      <c r="O12" s="404">
        <v>9.9332467547548778E-2</v>
      </c>
      <c r="P12" s="743">
        <v>-2.9079580093382618E-2</v>
      </c>
      <c r="Q12" s="670">
        <v>-2.4832536623050159E-2</v>
      </c>
      <c r="R12" s="428">
        <v>365688.78</v>
      </c>
      <c r="S12" s="750">
        <v>384102.5</v>
      </c>
      <c r="T12" s="753">
        <v>18413.719999999972</v>
      </c>
      <c r="U12" s="404">
        <v>5.035352739014845E-2</v>
      </c>
      <c r="V12" s="743">
        <v>1.0290795800933827</v>
      </c>
      <c r="W12" s="670">
        <v>1.0248325366230502</v>
      </c>
      <c r="X12" s="428">
        <v>978.65</v>
      </c>
      <c r="Y12" s="429">
        <v>1037.3900000000001</v>
      </c>
      <c r="Z12" s="753">
        <v>58.740000000000123</v>
      </c>
      <c r="AA12" s="404">
        <v>6.002145813109909E-2</v>
      </c>
      <c r="AB12" s="671">
        <v>2.7540050068213437E-3</v>
      </c>
      <c r="AC12" s="670">
        <v>2.7678836382668327E-3</v>
      </c>
      <c r="AD12" s="428">
        <v>364710.13</v>
      </c>
      <c r="AE12" s="429">
        <v>383065.11</v>
      </c>
      <c r="AF12" s="753">
        <v>18354.979999999981</v>
      </c>
      <c r="AG12" s="404">
        <v>5.0327584813725852E-2</v>
      </c>
      <c r="AH12" s="671">
        <v>1.0263255750865612</v>
      </c>
      <c r="AI12" s="670">
        <v>1.0220646529847832</v>
      </c>
      <c r="AJ12" s="428">
        <v>100702.08</v>
      </c>
      <c r="AK12" s="750">
        <v>106309.07</v>
      </c>
      <c r="AL12" s="753">
        <v>5606.9900000000052</v>
      </c>
      <c r="AM12" s="404">
        <v>5.5678988954349355E-2</v>
      </c>
      <c r="AN12" s="671">
        <v>0.27556812312403078</v>
      </c>
      <c r="AO12" s="670">
        <v>0.27528565959950679</v>
      </c>
      <c r="AP12" s="428">
        <v>96434.5</v>
      </c>
      <c r="AQ12" s="429">
        <v>102240.92</v>
      </c>
      <c r="AR12" s="753">
        <v>5806.4199999999983</v>
      </c>
      <c r="AS12" s="404">
        <v>6.0211024062964996E-2</v>
      </c>
      <c r="AT12" s="671">
        <v>0.27137495103490816</v>
      </c>
      <c r="AU12" s="670">
        <v>0.2727913028170198</v>
      </c>
      <c r="AV12" s="428">
        <v>-2632.05</v>
      </c>
      <c r="AW12" s="750">
        <v>-837.75</v>
      </c>
      <c r="AX12" s="753">
        <v>1794.3000000000002</v>
      </c>
      <c r="AY12" s="404">
        <v>0.68171197355673341</v>
      </c>
      <c r="AZ12" s="671">
        <v>-2.7293655278971738E-2</v>
      </c>
      <c r="BA12" s="670">
        <v>-8.1938816669490065E-3</v>
      </c>
      <c r="BB12" s="428">
        <v>93802.45</v>
      </c>
      <c r="BC12" s="429">
        <v>101403.17</v>
      </c>
      <c r="BD12" s="753">
        <v>7600.7200000000012</v>
      </c>
      <c r="BE12" s="404">
        <v>8.1029013634505292E-2</v>
      </c>
      <c r="BF12" s="671">
        <v>0.25650896371499282</v>
      </c>
      <c r="BG12" s="670">
        <v>0.26400028638189027</v>
      </c>
      <c r="BH12" s="428">
        <v>93802.45</v>
      </c>
      <c r="BI12" s="429">
        <v>101403.17</v>
      </c>
      <c r="BJ12" s="753">
        <v>7600.7200000000012</v>
      </c>
      <c r="BK12" s="404">
        <v>8.1029013634505292E-2</v>
      </c>
      <c r="BL12" s="671">
        <v>0.25719727061049824</v>
      </c>
      <c r="BM12" s="670">
        <v>0.26471523339726766</v>
      </c>
      <c r="BN12" s="428">
        <v>24408.61</v>
      </c>
      <c r="BO12" s="429">
        <v>30063.75</v>
      </c>
      <c r="BP12" s="753">
        <v>5655.1399999999994</v>
      </c>
      <c r="BQ12" s="404">
        <v>0.23168627791586655</v>
      </c>
      <c r="BR12" s="671">
        <v>6.6793405317610605E-2</v>
      </c>
      <c r="BS12" s="670">
        <v>7.7849606329776666E-2</v>
      </c>
      <c r="BT12" s="428">
        <v>22004.31</v>
      </c>
      <c r="BU12" s="750">
        <v>27084.25</v>
      </c>
      <c r="BV12" s="753">
        <v>5079.9399999999987</v>
      </c>
      <c r="BW12" s="404">
        <v>0.2308611358411147</v>
      </c>
      <c r="BX12" s="671">
        <v>6.0333695694166765E-2</v>
      </c>
      <c r="BY12" s="670">
        <v>7.0704037754834942E-2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54745.120000000003</v>
      </c>
      <c r="CG12" s="750">
        <v>64459.86</v>
      </c>
      <c r="CH12" s="753">
        <v>9714.739999999998</v>
      </c>
      <c r="CI12" s="404">
        <v>0.17745399041960266</v>
      </c>
      <c r="CJ12" s="671">
        <v>0.150105838847964</v>
      </c>
      <c r="CK12" s="670">
        <v>0.16827389996442119</v>
      </c>
      <c r="CL12" s="428">
        <v>43806.15</v>
      </c>
      <c r="CM12" s="429">
        <v>41175.78</v>
      </c>
      <c r="CN12" s="753">
        <v>-2630.3700000000026</v>
      </c>
      <c r="CO12" s="404">
        <v>-6.004567851774243E-2</v>
      </c>
      <c r="CP12" s="671">
        <v>0.12011223817665827</v>
      </c>
      <c r="CQ12" s="670">
        <v>0.10749029061926313</v>
      </c>
      <c r="CR12" s="428">
        <v>2546.29</v>
      </c>
      <c r="CS12" s="750">
        <v>328.51</v>
      </c>
      <c r="CT12" s="753">
        <v>-2217.7799999999997</v>
      </c>
      <c r="CU12" s="404">
        <v>-0.87098484461707026</v>
      </c>
      <c r="CV12" s="671">
        <v>6.9816815891568457E-3</v>
      </c>
      <c r="CW12" s="670">
        <v>8.575826704760452E-4</v>
      </c>
      <c r="CX12" s="428">
        <v>147805.81</v>
      </c>
      <c r="CY12" s="750">
        <v>148613.54</v>
      </c>
      <c r="CZ12" s="753">
        <v>807.73000000001048</v>
      </c>
      <c r="DA12" s="404">
        <v>5.4648054768619073E-3</v>
      </c>
      <c r="DB12" s="671">
        <v>0.40446602144193144</v>
      </c>
      <c r="DC12" s="670">
        <v>0.38483241725581535</v>
      </c>
      <c r="DD12" s="853">
        <v>0.59473072491844414</v>
      </c>
      <c r="DE12" s="848">
        <v>0.61204104440626295</v>
      </c>
    </row>
    <row r="13" spans="1:116" s="47" customFormat="1" ht="19.5" customHeight="1">
      <c r="A13" s="758" t="s">
        <v>4</v>
      </c>
      <c r="B13" s="428">
        <v>201314.08</v>
      </c>
      <c r="C13" s="429">
        <v>313214.44</v>
      </c>
      <c r="D13" s="753">
        <v>111900.36000000002</v>
      </c>
      <c r="E13" s="388">
        <v>0.5558496454892774</v>
      </c>
      <c r="F13" s="428">
        <v>32119.68</v>
      </c>
      <c r="G13" s="750">
        <v>120694.12</v>
      </c>
      <c r="H13" s="753">
        <v>88574.44</v>
      </c>
      <c r="I13" s="404">
        <v>2.7576376850578836</v>
      </c>
      <c r="J13" s="743">
        <v>0.15955009207503024</v>
      </c>
      <c r="K13" s="670">
        <v>0.3853402161151957</v>
      </c>
      <c r="L13" s="428">
        <v>153.54</v>
      </c>
      <c r="M13" s="429">
        <v>790.6</v>
      </c>
      <c r="N13" s="753">
        <v>637.06000000000006</v>
      </c>
      <c r="O13" s="404">
        <v>4.1491468021362516</v>
      </c>
      <c r="P13" s="743">
        <v>4.7802468766812121E-3</v>
      </c>
      <c r="Q13" s="670">
        <v>6.5504433853115634E-3</v>
      </c>
      <c r="R13" s="428">
        <v>31966.15</v>
      </c>
      <c r="S13" s="750">
        <v>119903.53</v>
      </c>
      <c r="T13" s="753">
        <v>87937.38</v>
      </c>
      <c r="U13" s="404">
        <v>2.7509531175947055</v>
      </c>
      <c r="V13" s="743">
        <v>0.99522006445892364</v>
      </c>
      <c r="W13" s="670">
        <v>0.99344963946876619</v>
      </c>
      <c r="X13" s="428">
        <v>1519.5</v>
      </c>
      <c r="Y13" s="429">
        <v>7969.78</v>
      </c>
      <c r="Z13" s="753">
        <v>6450.28</v>
      </c>
      <c r="AA13" s="404">
        <v>4.2450016452780517</v>
      </c>
      <c r="AB13" s="671">
        <v>4.7307445155119851E-2</v>
      </c>
      <c r="AC13" s="670">
        <v>6.6032877160875775E-2</v>
      </c>
      <c r="AD13" s="428">
        <v>30446.65</v>
      </c>
      <c r="AE13" s="429">
        <v>111933.75</v>
      </c>
      <c r="AF13" s="753">
        <v>81487.100000000006</v>
      </c>
      <c r="AG13" s="404">
        <v>2.6763896849078637</v>
      </c>
      <c r="AH13" s="671">
        <v>0.94791261930380377</v>
      </c>
      <c r="AI13" s="670">
        <v>0.92741676230789039</v>
      </c>
      <c r="AJ13" s="428">
        <v>49705.77</v>
      </c>
      <c r="AK13" s="750">
        <v>65545.919999999998</v>
      </c>
      <c r="AL13" s="753">
        <v>15840.150000000001</v>
      </c>
      <c r="AM13" s="404">
        <v>0.31867829429058242</v>
      </c>
      <c r="AN13" s="671">
        <v>0.24690657503936139</v>
      </c>
      <c r="AO13" s="670">
        <v>0.20926851265222637</v>
      </c>
      <c r="AP13" s="428">
        <v>11446.81</v>
      </c>
      <c r="AQ13" s="429">
        <v>14091.42</v>
      </c>
      <c r="AR13" s="753">
        <v>2644.6100000000006</v>
      </c>
      <c r="AS13" s="404">
        <v>0.23103467254195717</v>
      </c>
      <c r="AT13" s="671">
        <v>0.35637995148145934</v>
      </c>
      <c r="AU13" s="670">
        <v>0.11675316080021132</v>
      </c>
      <c r="AV13" s="428">
        <v>1734.54</v>
      </c>
      <c r="AW13" s="750">
        <v>416.78</v>
      </c>
      <c r="AX13" s="753">
        <v>-1317.76</v>
      </c>
      <c r="AY13" s="404">
        <v>-0.75971727374404741</v>
      </c>
      <c r="AZ13" s="671">
        <v>0.15153042638079955</v>
      </c>
      <c r="BA13" s="670">
        <v>2.9576863084061079E-2</v>
      </c>
      <c r="BB13" s="428">
        <v>13181.35</v>
      </c>
      <c r="BC13" s="429">
        <v>14508.2</v>
      </c>
      <c r="BD13" s="753">
        <v>1326.8500000000004</v>
      </c>
      <c r="BE13" s="404">
        <v>0.10066116141366403</v>
      </c>
      <c r="BF13" s="671">
        <v>0.41235338005984457</v>
      </c>
      <c r="BG13" s="670">
        <v>0.1209989397309654</v>
      </c>
      <c r="BH13" s="428">
        <v>13181.35</v>
      </c>
      <c r="BI13" s="429">
        <v>14508.2</v>
      </c>
      <c r="BJ13" s="753">
        <v>1326.8500000000004</v>
      </c>
      <c r="BK13" s="404">
        <v>0.10066116141366403</v>
      </c>
      <c r="BL13" s="671">
        <v>0.43293268717576483</v>
      </c>
      <c r="BM13" s="670">
        <v>0.12961416909555876</v>
      </c>
      <c r="BN13" s="428">
        <v>68867.929999999993</v>
      </c>
      <c r="BO13" s="429">
        <v>148470.63</v>
      </c>
      <c r="BP13" s="753">
        <v>79602.700000000012</v>
      </c>
      <c r="BQ13" s="404">
        <v>1.155874730081186</v>
      </c>
      <c r="BR13" s="671">
        <v>0.34209196892735966</v>
      </c>
      <c r="BS13" s="670">
        <v>0.47402230242002891</v>
      </c>
      <c r="BT13" s="428">
        <v>6136.02</v>
      </c>
      <c r="BU13" s="750">
        <v>79619.87</v>
      </c>
      <c r="BV13" s="753">
        <v>73483.849999999991</v>
      </c>
      <c r="BW13" s="404">
        <v>11.975816571653937</v>
      </c>
      <c r="BX13" s="671">
        <v>0.20153350204373879</v>
      </c>
      <c r="BY13" s="670">
        <v>0.71131245044501767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5982.51</v>
      </c>
      <c r="CG13" s="750">
        <v>7197.84</v>
      </c>
      <c r="CH13" s="753">
        <v>1215.33</v>
      </c>
      <c r="CI13" s="404">
        <v>0.20314717401224569</v>
      </c>
      <c r="CJ13" s="671">
        <v>0.19649156803786294</v>
      </c>
      <c r="CK13" s="670">
        <v>6.4304465811249961E-2</v>
      </c>
      <c r="CL13" s="428">
        <v>7888.37</v>
      </c>
      <c r="CM13" s="429">
        <v>12382.36</v>
      </c>
      <c r="CN13" s="753">
        <v>4493.9900000000007</v>
      </c>
      <c r="CO13" s="404">
        <v>0.56969817592227556</v>
      </c>
      <c r="CP13" s="671">
        <v>0.25908827407941432</v>
      </c>
      <c r="CQ13" s="670">
        <v>0.11062222073324623</v>
      </c>
      <c r="CR13" s="428">
        <v>-18.190000000000001</v>
      </c>
      <c r="CS13" s="750">
        <v>-19.350000000000001</v>
      </c>
      <c r="CT13" s="753">
        <v>-1.1600000000000001</v>
      </c>
      <c r="CU13" s="404">
        <v>-6.3771302913688849E-2</v>
      </c>
      <c r="CV13" s="671">
        <v>-5.9743847024221056E-4</v>
      </c>
      <c r="CW13" s="670">
        <v>-1.7287011290160475E-4</v>
      </c>
      <c r="CX13" s="428">
        <v>-2723.43</v>
      </c>
      <c r="CY13" s="750">
        <v>-1755.19</v>
      </c>
      <c r="CZ13" s="753">
        <v>968.23999999999978</v>
      </c>
      <c r="DA13" s="404">
        <v>0.35552226420359612</v>
      </c>
      <c r="DB13" s="671">
        <v>-1.3528263894904916E-2</v>
      </c>
      <c r="DC13" s="670">
        <v>-5.603796555484479E-3</v>
      </c>
      <c r="DD13" s="853">
        <v>1.0894489213098977</v>
      </c>
      <c r="DE13" s="848">
        <v>1.0156806146492903</v>
      </c>
    </row>
    <row r="14" spans="1:116" s="47" customFormat="1" ht="19.5" customHeight="1">
      <c r="A14" s="758" t="s">
        <v>290</v>
      </c>
      <c r="B14" s="428">
        <v>230855.11</v>
      </c>
      <c r="C14" s="429">
        <v>203072.72</v>
      </c>
      <c r="D14" s="753">
        <v>-27782.389999999985</v>
      </c>
      <c r="E14" s="388">
        <v>-0.12034557086477309</v>
      </c>
      <c r="F14" s="428">
        <v>193506.18</v>
      </c>
      <c r="G14" s="750">
        <v>170371.11</v>
      </c>
      <c r="H14" s="753">
        <v>-23135.070000000007</v>
      </c>
      <c r="I14" s="404">
        <v>-0.11955726685318271</v>
      </c>
      <c r="J14" s="743">
        <v>0.83821484393392898</v>
      </c>
      <c r="K14" s="670">
        <v>0.83896601178139529</v>
      </c>
      <c r="L14" s="428">
        <v>1803.59</v>
      </c>
      <c r="M14" s="429">
        <v>970.01</v>
      </c>
      <c r="N14" s="753">
        <v>-833.57999999999993</v>
      </c>
      <c r="O14" s="404">
        <v>-0.46217821123426056</v>
      </c>
      <c r="P14" s="743">
        <v>9.3205808724041786E-3</v>
      </c>
      <c r="Q14" s="670">
        <v>5.6935122392523007E-3</v>
      </c>
      <c r="R14" s="428">
        <v>191702.59</v>
      </c>
      <c r="S14" s="750">
        <v>169401.1</v>
      </c>
      <c r="T14" s="753">
        <v>-22301.489999999991</v>
      </c>
      <c r="U14" s="404">
        <v>-0.11633379601183266</v>
      </c>
      <c r="V14" s="743">
        <v>0.99067941912759583</v>
      </c>
      <c r="W14" s="670">
        <v>0.99430648776074781</v>
      </c>
      <c r="X14" s="428">
        <v>2096.98</v>
      </c>
      <c r="Y14" s="429">
        <v>2407.0700000000002</v>
      </c>
      <c r="Z14" s="753">
        <v>310.09000000000015</v>
      </c>
      <c r="AA14" s="404">
        <v>0.14787456246602262</v>
      </c>
      <c r="AB14" s="671">
        <v>1.0836759838884732E-2</v>
      </c>
      <c r="AC14" s="670">
        <v>1.4128393012172077E-2</v>
      </c>
      <c r="AD14" s="428">
        <v>189605.62</v>
      </c>
      <c r="AE14" s="429">
        <v>166994.03</v>
      </c>
      <c r="AF14" s="753">
        <v>-22611.589999999997</v>
      </c>
      <c r="AG14" s="404">
        <v>-0.11925590602219489</v>
      </c>
      <c r="AH14" s="671">
        <v>0.97984271096664721</v>
      </c>
      <c r="AI14" s="670">
        <v>0.98017809474857565</v>
      </c>
      <c r="AJ14" s="428">
        <v>76128.52</v>
      </c>
      <c r="AK14" s="750">
        <v>73753.73</v>
      </c>
      <c r="AL14" s="753">
        <v>-2374.7900000000081</v>
      </c>
      <c r="AM14" s="404">
        <v>-3.1194485325604752E-2</v>
      </c>
      <c r="AN14" s="671">
        <v>0.32976753254454716</v>
      </c>
      <c r="AO14" s="670">
        <v>0.36318876311894577</v>
      </c>
      <c r="AP14" s="428">
        <v>63440.89</v>
      </c>
      <c r="AQ14" s="429">
        <v>67646.070000000007</v>
      </c>
      <c r="AR14" s="753">
        <v>4205.1800000000076</v>
      </c>
      <c r="AS14" s="404">
        <v>6.6285009557715976E-2</v>
      </c>
      <c r="AT14" s="671">
        <v>0.32784942579094889</v>
      </c>
      <c r="AU14" s="670">
        <v>0.3970512958447005</v>
      </c>
      <c r="AV14" s="428">
        <v>9313.5</v>
      </c>
      <c r="AW14" s="750">
        <v>2446.83</v>
      </c>
      <c r="AX14" s="753">
        <v>-6866.67</v>
      </c>
      <c r="AY14" s="404">
        <v>-0.73728136575938152</v>
      </c>
      <c r="AZ14" s="671">
        <v>0.14680594802500407</v>
      </c>
      <c r="BA14" s="670">
        <v>3.6171059161308257E-2</v>
      </c>
      <c r="BB14" s="428">
        <v>72754.399999999994</v>
      </c>
      <c r="BC14" s="429">
        <v>70092.899999999994</v>
      </c>
      <c r="BD14" s="753">
        <v>-2661.5</v>
      </c>
      <c r="BE14" s="404">
        <v>-3.6581979921489288E-2</v>
      </c>
      <c r="BF14" s="671">
        <v>0.37951704251883084</v>
      </c>
      <c r="BG14" s="670">
        <v>0.41376885982440487</v>
      </c>
      <c r="BH14" s="428">
        <v>69302.259999999995</v>
      </c>
      <c r="BI14" s="429">
        <v>68331.56</v>
      </c>
      <c r="BJ14" s="753">
        <v>-970.69999999999709</v>
      </c>
      <c r="BK14" s="404">
        <v>-1.4006758221160423E-2</v>
      </c>
      <c r="BL14" s="671">
        <v>0.3655074148118605</v>
      </c>
      <c r="BM14" s="670">
        <v>0.40918564573835364</v>
      </c>
      <c r="BN14" s="428">
        <v>127092.38</v>
      </c>
      <c r="BO14" s="429">
        <v>117009.13</v>
      </c>
      <c r="BP14" s="753">
        <v>-10083.25</v>
      </c>
      <c r="BQ14" s="404">
        <v>-7.9337958735212918E-2</v>
      </c>
      <c r="BR14" s="671">
        <v>0.55052877105471054</v>
      </c>
      <c r="BS14" s="670">
        <v>0.57619324742387856</v>
      </c>
      <c r="BT14" s="428">
        <v>100344.6</v>
      </c>
      <c r="BU14" s="750">
        <v>90124.84</v>
      </c>
      <c r="BV14" s="753">
        <v>-10219.760000000009</v>
      </c>
      <c r="BW14" s="404">
        <v>-0.1018466364906533</v>
      </c>
      <c r="BX14" s="671">
        <v>0.52922798385406511</v>
      </c>
      <c r="BY14" s="670">
        <v>0.53968899367240852</v>
      </c>
      <c r="BZ14" s="428">
        <v>-0.4</v>
      </c>
      <c r="CA14" s="429">
        <v>0</v>
      </c>
      <c r="CB14" s="753">
        <v>0.4</v>
      </c>
      <c r="CC14" s="404">
        <v>1</v>
      </c>
      <c r="CD14" s="671">
        <v>-2.1096421087096471E-6</v>
      </c>
      <c r="CE14" s="670">
        <v>0</v>
      </c>
      <c r="CF14" s="428">
        <v>9910.9500000000007</v>
      </c>
      <c r="CG14" s="750">
        <v>2591.38</v>
      </c>
      <c r="CH14" s="753">
        <v>-7319.5700000000006</v>
      </c>
      <c r="CI14" s="404">
        <v>-0.73853364208274686</v>
      </c>
      <c r="CJ14" s="671">
        <v>5.2271393643289692E-2</v>
      </c>
      <c r="CK14" s="670">
        <v>1.5517800247110631E-2</v>
      </c>
      <c r="CL14" s="428">
        <v>12159.43</v>
      </c>
      <c r="CM14" s="429">
        <v>5688.22</v>
      </c>
      <c r="CN14" s="753">
        <v>-6471.21</v>
      </c>
      <c r="CO14" s="404">
        <v>-0.53219682172601834</v>
      </c>
      <c r="CP14" s="671">
        <v>6.4130113864768357E-2</v>
      </c>
      <c r="CQ14" s="670">
        <v>3.4062415285145226E-2</v>
      </c>
      <c r="CR14" s="428">
        <v>559.69000000000005</v>
      </c>
      <c r="CS14" s="750">
        <v>-226.54</v>
      </c>
      <c r="CT14" s="753">
        <v>-786.23</v>
      </c>
      <c r="CU14" s="404">
        <v>-1.4047597777341028</v>
      </c>
      <c r="CV14" s="671">
        <v>2.9518639795592561E-3</v>
      </c>
      <c r="CW14" s="670">
        <v>-1.3565754416490219E-3</v>
      </c>
      <c r="CX14" s="428">
        <v>-2670.9</v>
      </c>
      <c r="CY14" s="750">
        <v>484.58</v>
      </c>
      <c r="CZ14" s="753">
        <v>3155.48</v>
      </c>
      <c r="DA14" s="404">
        <v>1.1814294806993897</v>
      </c>
      <c r="DB14" s="671">
        <v>-1.1569594452555112E-2</v>
      </c>
      <c r="DC14" s="670">
        <v>2.3862387818511517E-3</v>
      </c>
      <c r="DD14" s="853">
        <v>1.0140866077703814</v>
      </c>
      <c r="DE14" s="848">
        <v>0.99709821961898881</v>
      </c>
    </row>
    <row r="15" spans="1:116" s="47" customFormat="1" ht="19.5" customHeight="1">
      <c r="A15" s="758" t="s">
        <v>159</v>
      </c>
      <c r="B15" s="428">
        <v>201946.84</v>
      </c>
      <c r="C15" s="429">
        <v>189781.84</v>
      </c>
      <c r="D15" s="753">
        <v>-12165</v>
      </c>
      <c r="E15" s="388">
        <v>-6.0238625174823236E-2</v>
      </c>
      <c r="F15" s="428">
        <v>201321.25</v>
      </c>
      <c r="G15" s="750">
        <v>189781.84</v>
      </c>
      <c r="H15" s="753">
        <v>-11539.410000000003</v>
      </c>
      <c r="I15" s="404">
        <v>-5.7318390383528831E-2</v>
      </c>
      <c r="J15" s="743">
        <v>0.99690220456036849</v>
      </c>
      <c r="K15" s="670">
        <v>1</v>
      </c>
      <c r="L15" s="428">
        <v>-5656.23</v>
      </c>
      <c r="M15" s="429">
        <v>-6092.21</v>
      </c>
      <c r="N15" s="753">
        <v>-435.98000000000047</v>
      </c>
      <c r="O15" s="404">
        <v>-7.7079609563260418E-2</v>
      </c>
      <c r="P15" s="743">
        <v>-2.809554381368087E-2</v>
      </c>
      <c r="Q15" s="670">
        <v>-3.210112200408638E-2</v>
      </c>
      <c r="R15" s="428">
        <v>206977.48</v>
      </c>
      <c r="S15" s="750">
        <v>195874.04</v>
      </c>
      <c r="T15" s="753">
        <v>-11103.440000000002</v>
      </c>
      <c r="U15" s="404">
        <v>-5.3645642994590528E-2</v>
      </c>
      <c r="V15" s="743">
        <v>1.028095543813681</v>
      </c>
      <c r="W15" s="670">
        <v>1.0321010693120058</v>
      </c>
      <c r="X15" s="428">
        <v>1820.72</v>
      </c>
      <c r="Y15" s="429">
        <v>2596.79</v>
      </c>
      <c r="Z15" s="753">
        <v>776.06999999999994</v>
      </c>
      <c r="AA15" s="404">
        <v>0.42624346412408276</v>
      </c>
      <c r="AB15" s="671">
        <v>9.0438540392531845E-3</v>
      </c>
      <c r="AC15" s="670">
        <v>1.3683026784859921E-2</v>
      </c>
      <c r="AD15" s="428">
        <v>205156.75</v>
      </c>
      <c r="AE15" s="429">
        <v>193277.25</v>
      </c>
      <c r="AF15" s="753">
        <v>-11879.5</v>
      </c>
      <c r="AG15" s="404">
        <v>-5.7904504726264183E-2</v>
      </c>
      <c r="AH15" s="671">
        <v>1.0190516401025724</v>
      </c>
      <c r="AI15" s="670">
        <v>1.0184180425271459</v>
      </c>
      <c r="AJ15" s="428">
        <v>53077.87</v>
      </c>
      <c r="AK15" s="750">
        <v>65241.64</v>
      </c>
      <c r="AL15" s="753">
        <v>12163.769999999997</v>
      </c>
      <c r="AM15" s="404">
        <v>0.22916838976394485</v>
      </c>
      <c r="AN15" s="671">
        <v>0.26283090143921045</v>
      </c>
      <c r="AO15" s="670">
        <v>0.34377177500228684</v>
      </c>
      <c r="AP15" s="428">
        <v>51928.85</v>
      </c>
      <c r="AQ15" s="429">
        <v>65233.2</v>
      </c>
      <c r="AR15" s="753">
        <v>13304.349999999999</v>
      </c>
      <c r="AS15" s="404">
        <v>0.25620343989901567</v>
      </c>
      <c r="AT15" s="671">
        <v>0.25794023234010316</v>
      </c>
      <c r="AU15" s="670">
        <v>0.34372730288630354</v>
      </c>
      <c r="AV15" s="428">
        <v>9954.7800000000007</v>
      </c>
      <c r="AW15" s="750">
        <v>-948.04</v>
      </c>
      <c r="AX15" s="753">
        <v>-10902.82</v>
      </c>
      <c r="AY15" s="404">
        <v>-1.0952346510922391</v>
      </c>
      <c r="AZ15" s="671">
        <v>0.19170037464723369</v>
      </c>
      <c r="BA15" s="670">
        <v>-1.4533090512193177E-2</v>
      </c>
      <c r="BB15" s="428">
        <v>61883.64</v>
      </c>
      <c r="BC15" s="429">
        <v>64285.16</v>
      </c>
      <c r="BD15" s="753">
        <v>2401.5200000000041</v>
      </c>
      <c r="BE15" s="404">
        <v>3.880702557251002E-2</v>
      </c>
      <c r="BF15" s="671">
        <v>0.29898731011702334</v>
      </c>
      <c r="BG15" s="670">
        <v>0.32819642664234627</v>
      </c>
      <c r="BH15" s="428">
        <v>57304.54</v>
      </c>
      <c r="BI15" s="429">
        <v>59873.8</v>
      </c>
      <c r="BJ15" s="753">
        <v>2569.260000000002</v>
      </c>
      <c r="BK15" s="404">
        <v>4.4835191068630896E-2</v>
      </c>
      <c r="BL15" s="671">
        <v>0.27932076327003619</v>
      </c>
      <c r="BM15" s="670">
        <v>0.30978193243126134</v>
      </c>
      <c r="BN15" s="428">
        <v>52646.85</v>
      </c>
      <c r="BO15" s="429">
        <v>68388.33</v>
      </c>
      <c r="BP15" s="753">
        <v>15741.480000000003</v>
      </c>
      <c r="BQ15" s="404">
        <v>0.29900136475401667</v>
      </c>
      <c r="BR15" s="671">
        <v>0.26069657737650165</v>
      </c>
      <c r="BS15" s="670">
        <v>0.36035233929653121</v>
      </c>
      <c r="BT15" s="428">
        <v>50201.45</v>
      </c>
      <c r="BU15" s="750">
        <v>68393.34</v>
      </c>
      <c r="BV15" s="753">
        <v>18191.89</v>
      </c>
      <c r="BW15" s="404">
        <v>0.36237777992468345</v>
      </c>
      <c r="BX15" s="671">
        <v>0.24469801749150344</v>
      </c>
      <c r="BY15" s="670">
        <v>0.35386130545628103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4671.09</v>
      </c>
      <c r="CG15" s="750">
        <v>5375.76</v>
      </c>
      <c r="CH15" s="753">
        <v>704.67000000000007</v>
      </c>
      <c r="CI15" s="404">
        <v>0.15085772271568307</v>
      </c>
      <c r="CJ15" s="671">
        <v>2.2768395385479642E-2</v>
      </c>
      <c r="CK15" s="670">
        <v>2.7813723549978075E-2</v>
      </c>
      <c r="CL15" s="428">
        <v>5389.05</v>
      </c>
      <c r="CM15" s="429">
        <v>10332.43</v>
      </c>
      <c r="CN15" s="753">
        <v>4943.38</v>
      </c>
      <c r="CO15" s="404">
        <v>0.91730082296508664</v>
      </c>
      <c r="CP15" s="671">
        <v>2.6267963398718296E-2</v>
      </c>
      <c r="CQ15" s="670">
        <v>5.3459111199067662E-2</v>
      </c>
      <c r="CR15" s="428">
        <v>1170.6199999999999</v>
      </c>
      <c r="CS15" s="750">
        <v>236.6</v>
      </c>
      <c r="CT15" s="753">
        <v>-934.01999999999987</v>
      </c>
      <c r="CU15" s="404">
        <v>-0.79788488151577797</v>
      </c>
      <c r="CV15" s="671">
        <v>5.7059784774324994E-3</v>
      </c>
      <c r="CW15" s="670">
        <v>1.2241482119597624E-3</v>
      </c>
      <c r="CX15" s="428">
        <v>86420.01</v>
      </c>
      <c r="CY15" s="750">
        <v>49065.33</v>
      </c>
      <c r="CZ15" s="753">
        <v>-37354.679999999993</v>
      </c>
      <c r="DA15" s="404">
        <v>-0.43224572642377612</v>
      </c>
      <c r="DB15" s="671">
        <v>0.42793445047221335</v>
      </c>
      <c r="DC15" s="670">
        <v>0.25853543205187601</v>
      </c>
      <c r="DD15" s="853">
        <v>0.57876106927995308</v>
      </c>
      <c r="DE15" s="848">
        <v>0.74614016910940117</v>
      </c>
      <c r="DF15" s="881"/>
      <c r="DG15" s="870"/>
    </row>
    <row r="16" spans="1:116" s="47" customFormat="1" ht="19.5" customHeight="1">
      <c r="A16" s="758" t="s">
        <v>27</v>
      </c>
      <c r="B16" s="428">
        <v>141874.42000000001</v>
      </c>
      <c r="C16" s="429">
        <v>148753.37</v>
      </c>
      <c r="D16" s="753">
        <v>6878.9499999999825</v>
      </c>
      <c r="E16" s="388">
        <v>4.8486189406095774E-2</v>
      </c>
      <c r="F16" s="428">
        <v>124535.26</v>
      </c>
      <c r="G16" s="750">
        <v>132864.34</v>
      </c>
      <c r="H16" s="753">
        <v>8329.0800000000017</v>
      </c>
      <c r="I16" s="404">
        <v>6.6881299320369209E-2</v>
      </c>
      <c r="J16" s="743">
        <v>0.87778515676046454</v>
      </c>
      <c r="K16" s="670">
        <v>0.89318541153050857</v>
      </c>
      <c r="L16" s="428">
        <v>8262.0499999999993</v>
      </c>
      <c r="M16" s="429">
        <v>1873.96</v>
      </c>
      <c r="N16" s="753">
        <v>-6388.0899999999992</v>
      </c>
      <c r="O16" s="404">
        <v>-0.77318462125017395</v>
      </c>
      <c r="P16" s="743">
        <v>6.6343058182879291E-2</v>
      </c>
      <c r="Q16" s="670">
        <v>1.4104311209463729E-2</v>
      </c>
      <c r="R16" s="428">
        <v>116273.21</v>
      </c>
      <c r="S16" s="750">
        <v>130990.38</v>
      </c>
      <c r="T16" s="753">
        <v>14717.169999999998</v>
      </c>
      <c r="U16" s="404">
        <v>0.12657404057220056</v>
      </c>
      <c r="V16" s="743">
        <v>0.93365694181712078</v>
      </c>
      <c r="W16" s="670">
        <v>0.98589568879053635</v>
      </c>
      <c r="X16" s="428">
        <v>373.62</v>
      </c>
      <c r="Y16" s="429">
        <v>835.92</v>
      </c>
      <c r="Z16" s="753">
        <v>462.29999999999995</v>
      </c>
      <c r="AA16" s="404">
        <v>1.2373534607355066</v>
      </c>
      <c r="AB16" s="671">
        <v>3.0001141845289441E-3</v>
      </c>
      <c r="AC16" s="670">
        <v>6.2915301427004418E-3</v>
      </c>
      <c r="AD16" s="428">
        <v>115899.59</v>
      </c>
      <c r="AE16" s="429">
        <v>130154.46</v>
      </c>
      <c r="AF16" s="753">
        <v>14254.87000000001</v>
      </c>
      <c r="AG16" s="404">
        <v>0.12299327374669755</v>
      </c>
      <c r="AH16" s="671">
        <v>0.93065682763259183</v>
      </c>
      <c r="AI16" s="670">
        <v>0.9796041586478359</v>
      </c>
      <c r="AJ16" s="428">
        <v>47892.47</v>
      </c>
      <c r="AK16" s="750">
        <v>57524.1</v>
      </c>
      <c r="AL16" s="753">
        <v>9631.6299999999974</v>
      </c>
      <c r="AM16" s="404">
        <v>0.20110948547861485</v>
      </c>
      <c r="AN16" s="671">
        <v>0.3375694505041853</v>
      </c>
      <c r="AO16" s="670">
        <v>0.38670787760976438</v>
      </c>
      <c r="AP16" s="428">
        <v>39780.53</v>
      </c>
      <c r="AQ16" s="429">
        <v>39309.17</v>
      </c>
      <c r="AR16" s="753">
        <v>-471.36000000000058</v>
      </c>
      <c r="AS16" s="404">
        <v>-1.184901256971691E-2</v>
      </c>
      <c r="AT16" s="671">
        <v>0.31943186210877145</v>
      </c>
      <c r="AU16" s="670">
        <v>0.29585944580765611</v>
      </c>
      <c r="AV16" s="428">
        <v>-93.52</v>
      </c>
      <c r="AW16" s="750">
        <v>5170.75</v>
      </c>
      <c r="AX16" s="753">
        <v>5264.27</v>
      </c>
      <c r="AY16" s="404">
        <v>56.290312232677508</v>
      </c>
      <c r="AZ16" s="671">
        <v>-2.3508987939577478E-3</v>
      </c>
      <c r="BA16" s="670">
        <v>0.13154055402339965</v>
      </c>
      <c r="BB16" s="428">
        <v>39687</v>
      </c>
      <c r="BC16" s="429">
        <v>44479.92</v>
      </c>
      <c r="BD16" s="753">
        <v>4792.9199999999983</v>
      </c>
      <c r="BE16" s="404">
        <v>0.12076800967571241</v>
      </c>
      <c r="BF16" s="671">
        <v>0.34132540075224549</v>
      </c>
      <c r="BG16" s="670">
        <v>0.33956631013666805</v>
      </c>
      <c r="BH16" s="428">
        <v>39687</v>
      </c>
      <c r="BI16" s="429">
        <v>44479.92</v>
      </c>
      <c r="BJ16" s="753">
        <v>4792.9199999999983</v>
      </c>
      <c r="BK16" s="404">
        <v>0.12076800967571241</v>
      </c>
      <c r="BL16" s="671">
        <v>0.34242571522470444</v>
      </c>
      <c r="BM16" s="670">
        <v>0.34174718253988373</v>
      </c>
      <c r="BN16" s="428">
        <v>59901.31</v>
      </c>
      <c r="BO16" s="429">
        <v>57405.24</v>
      </c>
      <c r="BP16" s="753">
        <v>-2496.0699999999997</v>
      </c>
      <c r="BQ16" s="404">
        <v>-4.1669706388725053E-2</v>
      </c>
      <c r="BR16" s="671">
        <v>0.42221360270582953</v>
      </c>
      <c r="BS16" s="670">
        <v>0.38590883688887184</v>
      </c>
      <c r="BT16" s="428">
        <v>59648.09</v>
      </c>
      <c r="BU16" s="750">
        <v>57017.88</v>
      </c>
      <c r="BV16" s="753">
        <v>-2630.2099999999991</v>
      </c>
      <c r="BW16" s="404">
        <v>-4.4095460558753838E-2</v>
      </c>
      <c r="BX16" s="671">
        <v>0.51465315796199107</v>
      </c>
      <c r="BY16" s="670">
        <v>0.43807857218262053</v>
      </c>
      <c r="BZ16" s="428">
        <v>0</v>
      </c>
      <c r="CA16" s="429">
        <v>-1751.53</v>
      </c>
      <c r="CB16" s="753">
        <v>-1751.53</v>
      </c>
      <c r="CC16" s="404" t="s">
        <v>490</v>
      </c>
      <c r="CD16" s="671">
        <v>0</v>
      </c>
      <c r="CE16" s="670">
        <v>-1.3457318327777626E-2</v>
      </c>
      <c r="CF16" s="428">
        <v>5181.8599999999997</v>
      </c>
      <c r="CG16" s="750">
        <v>5581.01</v>
      </c>
      <c r="CH16" s="753">
        <v>399.15000000000055</v>
      </c>
      <c r="CI16" s="404">
        <v>7.7028325736318723E-2</v>
      </c>
      <c r="CJ16" s="671">
        <v>4.4709907947042778E-2</v>
      </c>
      <c r="CK16" s="670">
        <v>4.2879898237832184E-2</v>
      </c>
      <c r="CL16" s="428">
        <v>13753.6</v>
      </c>
      <c r="CM16" s="429">
        <v>22614.959999999999</v>
      </c>
      <c r="CN16" s="753">
        <v>8861.3599999999988</v>
      </c>
      <c r="CO16" s="404">
        <v>0.6442938576081898</v>
      </c>
      <c r="CP16" s="671">
        <v>0.11866823687642036</v>
      </c>
      <c r="CQ16" s="670">
        <v>0.17375478335509975</v>
      </c>
      <c r="CR16" s="428">
        <v>460.58</v>
      </c>
      <c r="CS16" s="750">
        <v>-559.92999999999995</v>
      </c>
      <c r="CT16" s="753">
        <v>-1020.51</v>
      </c>
      <c r="CU16" s="404">
        <v>-2.2157062833818228</v>
      </c>
      <c r="CV16" s="671">
        <v>3.9739571123590684E-3</v>
      </c>
      <c r="CW16" s="670">
        <v>-4.3020423579798947E-3</v>
      </c>
      <c r="CX16" s="428">
        <v>-2831.55</v>
      </c>
      <c r="CY16" s="750">
        <v>2772.15</v>
      </c>
      <c r="CZ16" s="753">
        <v>5603.7000000000007</v>
      </c>
      <c r="DA16" s="404">
        <v>1.9790220903745299</v>
      </c>
      <c r="DB16" s="671">
        <v>-1.9958143265008589E-2</v>
      </c>
      <c r="DC16" s="670">
        <v>1.8635880316526611E-2</v>
      </c>
      <c r="DD16" s="853">
        <v>1.0244310614040999</v>
      </c>
      <c r="DE16" s="848">
        <v>0.97870107562967867</v>
      </c>
      <c r="DF16" s="869"/>
      <c r="DG16" s="870"/>
    </row>
    <row r="17" spans="1:111" s="47" customFormat="1" ht="19.5" customHeight="1">
      <c r="A17" s="758" t="s">
        <v>120</v>
      </c>
      <c r="B17" s="428">
        <v>97576.4</v>
      </c>
      <c r="C17" s="429">
        <v>121878.91</v>
      </c>
      <c r="D17" s="753">
        <v>24302.510000000009</v>
      </c>
      <c r="E17" s="388">
        <v>0.24906135090042275</v>
      </c>
      <c r="F17" s="428">
        <v>97576.4</v>
      </c>
      <c r="G17" s="750">
        <v>121878.91</v>
      </c>
      <c r="H17" s="753">
        <v>24302.510000000009</v>
      </c>
      <c r="I17" s="404">
        <v>0.24906135090042275</v>
      </c>
      <c r="J17" s="743">
        <v>1</v>
      </c>
      <c r="K17" s="670">
        <v>1</v>
      </c>
      <c r="L17" s="428">
        <v>-2005.45</v>
      </c>
      <c r="M17" s="429">
        <v>2850.24</v>
      </c>
      <c r="N17" s="753">
        <v>4855.6899999999996</v>
      </c>
      <c r="O17" s="404">
        <v>2.4212471016480088</v>
      </c>
      <c r="P17" s="743">
        <v>-2.0552613131863854E-2</v>
      </c>
      <c r="Q17" s="670">
        <v>2.3385834349847728E-2</v>
      </c>
      <c r="R17" s="428">
        <v>99581.85</v>
      </c>
      <c r="S17" s="750">
        <v>119028.67</v>
      </c>
      <c r="T17" s="753">
        <v>19446.819999999992</v>
      </c>
      <c r="U17" s="404">
        <v>0.1952847833214586</v>
      </c>
      <c r="V17" s="743">
        <v>1.0205526131318641</v>
      </c>
      <c r="W17" s="670">
        <v>0.97661416565015224</v>
      </c>
      <c r="X17" s="428">
        <v>1677.62</v>
      </c>
      <c r="Y17" s="429">
        <v>2549.23</v>
      </c>
      <c r="Z17" s="753">
        <v>871.61000000000013</v>
      </c>
      <c r="AA17" s="404">
        <v>0.51955150749275769</v>
      </c>
      <c r="AB17" s="671">
        <v>1.7192886804596193E-2</v>
      </c>
      <c r="AC17" s="670">
        <v>2.0916087943352955E-2</v>
      </c>
      <c r="AD17" s="428">
        <v>97904.23</v>
      </c>
      <c r="AE17" s="429">
        <v>116479.44</v>
      </c>
      <c r="AF17" s="753">
        <v>18575.210000000006</v>
      </c>
      <c r="AG17" s="404">
        <v>0.18972837026551362</v>
      </c>
      <c r="AH17" s="671">
        <v>1.0033597263272678</v>
      </c>
      <c r="AI17" s="670">
        <v>0.95569807770679926</v>
      </c>
      <c r="AJ17" s="428">
        <v>64058.41</v>
      </c>
      <c r="AK17" s="750">
        <v>87049.95</v>
      </c>
      <c r="AL17" s="753">
        <v>22991.539999999994</v>
      </c>
      <c r="AM17" s="404">
        <v>0.35891524625728288</v>
      </c>
      <c r="AN17" s="671">
        <v>0.65649491065462562</v>
      </c>
      <c r="AO17" s="670">
        <v>0.71423308593750956</v>
      </c>
      <c r="AP17" s="428">
        <v>64058.41</v>
      </c>
      <c r="AQ17" s="429">
        <v>87049.95</v>
      </c>
      <c r="AR17" s="753">
        <v>22991.539999999994</v>
      </c>
      <c r="AS17" s="404">
        <v>0.35891524625728288</v>
      </c>
      <c r="AT17" s="671">
        <v>0.65649491065462562</v>
      </c>
      <c r="AU17" s="670">
        <v>0.71423308593750956</v>
      </c>
      <c r="AV17" s="428">
        <v>11321.86</v>
      </c>
      <c r="AW17" s="750">
        <v>794.91</v>
      </c>
      <c r="AX17" s="753">
        <v>-10526.95</v>
      </c>
      <c r="AY17" s="404">
        <v>-0.92978980485538598</v>
      </c>
      <c r="AZ17" s="671">
        <v>0.17674275711807397</v>
      </c>
      <c r="BA17" s="670">
        <v>9.13165372294872E-3</v>
      </c>
      <c r="BB17" s="428">
        <v>75380.27</v>
      </c>
      <c r="BC17" s="429">
        <v>87844.86</v>
      </c>
      <c r="BD17" s="753">
        <v>12464.589999999997</v>
      </c>
      <c r="BE17" s="404">
        <v>0.16535613364080542</v>
      </c>
      <c r="BF17" s="671">
        <v>0.75696796153114243</v>
      </c>
      <c r="BG17" s="670">
        <v>0.73801429521139739</v>
      </c>
      <c r="BH17" s="428">
        <v>72559.95</v>
      </c>
      <c r="BI17" s="429">
        <v>86180.44</v>
      </c>
      <c r="BJ17" s="753">
        <v>13620.490000000005</v>
      </c>
      <c r="BK17" s="404">
        <v>0.18771360785116314</v>
      </c>
      <c r="BL17" s="671">
        <v>0.74113192044919818</v>
      </c>
      <c r="BM17" s="670">
        <v>0.73987684006722565</v>
      </c>
      <c r="BN17" s="428">
        <v>15699.3</v>
      </c>
      <c r="BO17" s="429">
        <v>19776.990000000002</v>
      </c>
      <c r="BP17" s="753">
        <v>4077.6900000000023</v>
      </c>
      <c r="BQ17" s="404">
        <v>0.25973705834018096</v>
      </c>
      <c r="BR17" s="671">
        <v>0.16089238791347088</v>
      </c>
      <c r="BS17" s="670">
        <v>0.16226753258623663</v>
      </c>
      <c r="BT17" s="428">
        <v>15699.3</v>
      </c>
      <c r="BU17" s="750">
        <v>19776.990000000002</v>
      </c>
      <c r="BV17" s="753">
        <v>4077.6900000000023</v>
      </c>
      <c r="BW17" s="404">
        <v>0.25973705834018096</v>
      </c>
      <c r="BX17" s="671">
        <v>0.16035364355554402</v>
      </c>
      <c r="BY17" s="670">
        <v>0.16978953538924982</v>
      </c>
      <c r="BZ17" s="428">
        <v>-1.1299999999999999</v>
      </c>
      <c r="CA17" s="429">
        <v>-0.04</v>
      </c>
      <c r="CB17" s="753">
        <v>1.0899999999999999</v>
      </c>
      <c r="CC17" s="404">
        <v>0.96460176991150437</v>
      </c>
      <c r="CD17" s="671">
        <v>-1.1541891499478623E-5</v>
      </c>
      <c r="CE17" s="670">
        <v>-3.4340824440776845E-7</v>
      </c>
      <c r="CF17" s="428">
        <v>2667.69</v>
      </c>
      <c r="CG17" s="750">
        <v>3733.25</v>
      </c>
      <c r="CH17" s="753">
        <v>1065.56</v>
      </c>
      <c r="CI17" s="404">
        <v>0.39943171807818745</v>
      </c>
      <c r="CJ17" s="671">
        <v>2.7247954455083302E-2</v>
      </c>
      <c r="CK17" s="670">
        <v>3.2050720710882538E-2</v>
      </c>
      <c r="CL17" s="428">
        <v>10518.07</v>
      </c>
      <c r="CM17" s="429">
        <v>11180.91</v>
      </c>
      <c r="CN17" s="753">
        <v>662.84000000000015</v>
      </c>
      <c r="CO17" s="404">
        <v>6.3019166063736046E-2</v>
      </c>
      <c r="CP17" s="671">
        <v>0.10743223249904524</v>
      </c>
      <c r="CQ17" s="670">
        <v>9.5990416849531551E-2</v>
      </c>
      <c r="CR17" s="428">
        <v>205.32</v>
      </c>
      <c r="CS17" s="750">
        <v>309.86</v>
      </c>
      <c r="CT17" s="753">
        <v>104.54000000000002</v>
      </c>
      <c r="CU17" s="404">
        <v>0.50915643872978777</v>
      </c>
      <c r="CV17" s="671">
        <v>2.0971514713919921E-3</v>
      </c>
      <c r="CW17" s="670">
        <v>2.6602119653047784E-3</v>
      </c>
      <c r="CX17" s="428">
        <v>-3744.97</v>
      </c>
      <c r="CY17" s="750">
        <v>-4701.96</v>
      </c>
      <c r="CZ17" s="753">
        <v>-956.99000000000024</v>
      </c>
      <c r="DA17" s="404">
        <v>-0.25554009778449499</v>
      </c>
      <c r="DB17" s="671">
        <v>-3.8379874641819127E-2</v>
      </c>
      <c r="DC17" s="670">
        <v>-3.8578946923631001E-2</v>
      </c>
      <c r="DD17" s="853">
        <v>1.0382513605387633</v>
      </c>
      <c r="DE17" s="848">
        <v>1.0403673815739498</v>
      </c>
      <c r="DF17" s="869"/>
      <c r="DG17" s="870"/>
    </row>
    <row r="18" spans="1:111" s="47" customFormat="1" ht="19.5" customHeight="1">
      <c r="A18" s="758" t="s">
        <v>270</v>
      </c>
      <c r="B18" s="428">
        <v>123639.3</v>
      </c>
      <c r="C18" s="429">
        <v>107942.19</v>
      </c>
      <c r="D18" s="753">
        <v>-15697.11</v>
      </c>
      <c r="E18" s="388">
        <v>-0.12695890384368078</v>
      </c>
      <c r="F18" s="428">
        <v>114447.91</v>
      </c>
      <c r="G18" s="750">
        <v>98309.6</v>
      </c>
      <c r="H18" s="753">
        <v>-16138.309999999998</v>
      </c>
      <c r="I18" s="404">
        <v>-0.1410100892187546</v>
      </c>
      <c r="J18" s="743">
        <v>0.92565964058353611</v>
      </c>
      <c r="K18" s="670">
        <v>0.91076158451111655</v>
      </c>
      <c r="L18" s="428">
        <v>1726.43</v>
      </c>
      <c r="M18" s="429">
        <v>2542.73</v>
      </c>
      <c r="N18" s="753">
        <v>816.3</v>
      </c>
      <c r="O18" s="404">
        <v>0.47282542587883664</v>
      </c>
      <c r="P18" s="743">
        <v>1.5084853886803175E-2</v>
      </c>
      <c r="Q18" s="670">
        <v>2.5864513740265445E-2</v>
      </c>
      <c r="R18" s="428">
        <v>112721.48</v>
      </c>
      <c r="S18" s="750">
        <v>95766.87</v>
      </c>
      <c r="T18" s="753">
        <v>-16954.61</v>
      </c>
      <c r="U18" s="404">
        <v>-0.15041152759882145</v>
      </c>
      <c r="V18" s="743">
        <v>0.98491514611319675</v>
      </c>
      <c r="W18" s="670">
        <v>0.97413548625973445</v>
      </c>
      <c r="X18" s="428">
        <v>598.94000000000005</v>
      </c>
      <c r="Y18" s="429">
        <v>725.57</v>
      </c>
      <c r="Z18" s="753">
        <v>126.63</v>
      </c>
      <c r="AA18" s="404">
        <v>0.21142351487628142</v>
      </c>
      <c r="AB18" s="671">
        <v>5.2332978382916735E-3</v>
      </c>
      <c r="AC18" s="670">
        <v>7.3804592837322094E-3</v>
      </c>
      <c r="AD18" s="428">
        <v>112122.54</v>
      </c>
      <c r="AE18" s="429">
        <v>95041.31</v>
      </c>
      <c r="AF18" s="753">
        <v>-17081.229999999996</v>
      </c>
      <c r="AG18" s="404">
        <v>-0.15234430115479008</v>
      </c>
      <c r="AH18" s="671">
        <v>0.97968184827490512</v>
      </c>
      <c r="AI18" s="670">
        <v>0.96675512869546809</v>
      </c>
      <c r="AJ18" s="428">
        <v>44736.67</v>
      </c>
      <c r="AK18" s="750">
        <v>38855.46</v>
      </c>
      <c r="AL18" s="753">
        <v>-5881.2099999999991</v>
      </c>
      <c r="AM18" s="404">
        <v>-0.13146284692177579</v>
      </c>
      <c r="AN18" s="671">
        <v>0.36183211972245066</v>
      </c>
      <c r="AO18" s="670">
        <v>0.35996545928890267</v>
      </c>
      <c r="AP18" s="428">
        <v>44736.67</v>
      </c>
      <c r="AQ18" s="429">
        <v>38855.46</v>
      </c>
      <c r="AR18" s="753">
        <v>-5881.2099999999991</v>
      </c>
      <c r="AS18" s="404">
        <v>-0.13146284692177579</v>
      </c>
      <c r="AT18" s="671">
        <v>0.39089110495770518</v>
      </c>
      <c r="AU18" s="670">
        <v>0.39523566365848295</v>
      </c>
      <c r="AV18" s="428">
        <v>541.66999999999996</v>
      </c>
      <c r="AW18" s="750">
        <v>-3168.52</v>
      </c>
      <c r="AX18" s="753">
        <v>-3710.19</v>
      </c>
      <c r="AY18" s="404">
        <v>-6.8495393874499237</v>
      </c>
      <c r="AZ18" s="671">
        <v>1.2107964227109438E-2</v>
      </c>
      <c r="BA18" s="670">
        <v>-8.1546325793080299E-2</v>
      </c>
      <c r="BB18" s="428">
        <v>45278.34</v>
      </c>
      <c r="BC18" s="429">
        <v>35686.94</v>
      </c>
      <c r="BD18" s="753">
        <v>-9591.3999999999942</v>
      </c>
      <c r="BE18" s="404">
        <v>-0.21183197087172354</v>
      </c>
      <c r="BF18" s="671">
        <v>0.4016833348887896</v>
      </c>
      <c r="BG18" s="670">
        <v>0.37264390075607573</v>
      </c>
      <c r="BH18" s="428">
        <v>34961.94</v>
      </c>
      <c r="BI18" s="429">
        <v>27821.98</v>
      </c>
      <c r="BJ18" s="753">
        <v>-7139.9600000000028</v>
      </c>
      <c r="BK18" s="404">
        <v>-0.20422093282008957</v>
      </c>
      <c r="BL18" s="671">
        <v>0.31181901515966376</v>
      </c>
      <c r="BM18" s="670">
        <v>0.2927356535805325</v>
      </c>
      <c r="BN18" s="428">
        <v>16151.82</v>
      </c>
      <c r="BO18" s="429">
        <v>16365.07</v>
      </c>
      <c r="BP18" s="753">
        <v>213.25</v>
      </c>
      <c r="BQ18" s="404">
        <v>1.3202846490364554E-2</v>
      </c>
      <c r="BR18" s="671">
        <v>0.13063661796855852</v>
      </c>
      <c r="BS18" s="670">
        <v>0.15160957916455095</v>
      </c>
      <c r="BT18" s="428">
        <v>13241.01</v>
      </c>
      <c r="BU18" s="750">
        <v>13186.85</v>
      </c>
      <c r="BV18" s="753">
        <v>-54.159999999999854</v>
      </c>
      <c r="BW18" s="404">
        <v>-4.0903224149819277E-3</v>
      </c>
      <c r="BX18" s="671">
        <v>0.11809409597749035</v>
      </c>
      <c r="BY18" s="670">
        <v>0.13874861362916821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7270.28</v>
      </c>
      <c r="CG18" s="750">
        <v>7188.37</v>
      </c>
      <c r="CH18" s="753">
        <v>-81.909999999999854</v>
      </c>
      <c r="CI18" s="404">
        <v>-1.126641614903413E-2</v>
      </c>
      <c r="CJ18" s="671">
        <v>6.4842269895063032E-2</v>
      </c>
      <c r="CK18" s="670">
        <v>7.5634163712600344E-2</v>
      </c>
      <c r="CL18" s="428">
        <v>61712.85</v>
      </c>
      <c r="CM18" s="429">
        <v>48998.57</v>
      </c>
      <c r="CN18" s="753">
        <v>-12714.279999999999</v>
      </c>
      <c r="CO18" s="404">
        <v>-0.20602321882719724</v>
      </c>
      <c r="CP18" s="671">
        <v>0.55040538682052687</v>
      </c>
      <c r="CQ18" s="670">
        <v>0.51555023810172651</v>
      </c>
      <c r="CR18" s="428">
        <v>137.46</v>
      </c>
      <c r="CS18" s="750">
        <v>58.57</v>
      </c>
      <c r="CT18" s="753">
        <v>-78.890000000000015</v>
      </c>
      <c r="CU18" s="404">
        <v>-0.57391241088316614</v>
      </c>
      <c r="CV18" s="671">
        <v>1.225980075014355E-3</v>
      </c>
      <c r="CW18" s="670">
        <v>6.162583407152111E-4</v>
      </c>
      <c r="CX18" s="428">
        <v>-5201</v>
      </c>
      <c r="CY18" s="750">
        <v>-2213.0300000000002</v>
      </c>
      <c r="CZ18" s="753">
        <v>2987.97</v>
      </c>
      <c r="DA18" s="404">
        <v>0.57449913478177272</v>
      </c>
      <c r="DB18" s="671">
        <v>-4.206591269927927E-2</v>
      </c>
      <c r="DC18" s="670">
        <v>-2.050199277965363E-2</v>
      </c>
      <c r="DD18" s="853">
        <v>1.0463867479277584</v>
      </c>
      <c r="DE18" s="848">
        <v>1.0232849273647429</v>
      </c>
      <c r="DF18" s="869"/>
      <c r="DG18" s="870"/>
    </row>
    <row r="19" spans="1:111" s="47" customFormat="1" ht="19.5" customHeight="1">
      <c r="A19" s="758" t="s">
        <v>51</v>
      </c>
      <c r="B19" s="428">
        <v>93815.06</v>
      </c>
      <c r="C19" s="429">
        <v>97355.86</v>
      </c>
      <c r="D19" s="753">
        <v>3540.8000000000029</v>
      </c>
      <c r="E19" s="388">
        <v>3.7742341155034199E-2</v>
      </c>
      <c r="F19" s="428">
        <v>55725.93</v>
      </c>
      <c r="G19" s="750">
        <v>58639.64</v>
      </c>
      <c r="H19" s="753">
        <v>2913.7099999999991</v>
      </c>
      <c r="I19" s="404">
        <v>5.2286431110256916E-2</v>
      </c>
      <c r="J19" s="743">
        <v>0.59399770143514274</v>
      </c>
      <c r="K19" s="670">
        <v>0.60232265422954512</v>
      </c>
      <c r="L19" s="428">
        <v>309.91000000000003</v>
      </c>
      <c r="M19" s="429">
        <v>-242.29</v>
      </c>
      <c r="N19" s="753">
        <v>-552.20000000000005</v>
      </c>
      <c r="O19" s="404">
        <v>-1.7818076215675518</v>
      </c>
      <c r="P19" s="743">
        <v>5.5613248625908983E-3</v>
      </c>
      <c r="Q19" s="670">
        <v>-4.1318466484446354E-3</v>
      </c>
      <c r="R19" s="428">
        <v>55416.02</v>
      </c>
      <c r="S19" s="750">
        <v>58881.93</v>
      </c>
      <c r="T19" s="753">
        <v>3465.9100000000035</v>
      </c>
      <c r="U19" s="404">
        <v>6.2543466672633719E-2</v>
      </c>
      <c r="V19" s="743">
        <v>0.99443867513740902</v>
      </c>
      <c r="W19" s="670">
        <v>1.0041318466484446</v>
      </c>
      <c r="X19" s="428">
        <v>288.25</v>
      </c>
      <c r="Y19" s="429">
        <v>331.6</v>
      </c>
      <c r="Z19" s="753">
        <v>43.350000000000023</v>
      </c>
      <c r="AA19" s="404">
        <v>0.15039028620988734</v>
      </c>
      <c r="AB19" s="671">
        <v>5.1726368676126176E-3</v>
      </c>
      <c r="AC19" s="670">
        <v>5.6548778266715151E-3</v>
      </c>
      <c r="AD19" s="428">
        <v>55127.77</v>
      </c>
      <c r="AE19" s="429">
        <v>58550.33</v>
      </c>
      <c r="AF19" s="753">
        <v>3422.5600000000049</v>
      </c>
      <c r="AG19" s="404">
        <v>6.2084136543161555E-2</v>
      </c>
      <c r="AH19" s="671">
        <v>0.98926603826979642</v>
      </c>
      <c r="AI19" s="670">
        <v>0.99847696882177317</v>
      </c>
      <c r="AJ19" s="428">
        <v>41257.550000000003</v>
      </c>
      <c r="AK19" s="750">
        <v>39131.61</v>
      </c>
      <c r="AL19" s="753">
        <v>-2125.9400000000023</v>
      </c>
      <c r="AM19" s="404">
        <v>-5.1528508115484373E-2</v>
      </c>
      <c r="AN19" s="671">
        <v>0.43977534097403981</v>
      </c>
      <c r="AO19" s="670">
        <v>0.40194406376770747</v>
      </c>
      <c r="AP19" s="428">
        <v>20875.28</v>
      </c>
      <c r="AQ19" s="429">
        <v>19750.84</v>
      </c>
      <c r="AR19" s="753">
        <v>-1124.4399999999987</v>
      </c>
      <c r="AS19" s="404">
        <v>-5.3864666725428292E-2</v>
      </c>
      <c r="AT19" s="671">
        <v>0.37460622012050759</v>
      </c>
      <c r="AU19" s="670">
        <v>0.33681721101971296</v>
      </c>
      <c r="AV19" s="428">
        <v>-739.14</v>
      </c>
      <c r="AW19" s="750">
        <v>139.33000000000001</v>
      </c>
      <c r="AX19" s="753">
        <v>878.47</v>
      </c>
      <c r="AY19" s="404">
        <v>1.1885028546689396</v>
      </c>
      <c r="AZ19" s="671">
        <v>-3.5407429265619433E-2</v>
      </c>
      <c r="BA19" s="670">
        <v>7.0543835097646489E-3</v>
      </c>
      <c r="BB19" s="428">
        <v>20136.14</v>
      </c>
      <c r="BC19" s="429">
        <v>19890.169999999998</v>
      </c>
      <c r="BD19" s="753">
        <v>-245.97000000000116</v>
      </c>
      <c r="BE19" s="404">
        <v>-1.2215350111789111E-2</v>
      </c>
      <c r="BF19" s="671">
        <v>0.36336315744075448</v>
      </c>
      <c r="BG19" s="670">
        <v>0.33779752124293477</v>
      </c>
      <c r="BH19" s="428">
        <v>19782.490000000002</v>
      </c>
      <c r="BI19" s="429">
        <v>19705.3</v>
      </c>
      <c r="BJ19" s="753">
        <v>-77.190000000002328</v>
      </c>
      <c r="BK19" s="404">
        <v>-3.9019354995252025E-3</v>
      </c>
      <c r="BL19" s="671">
        <v>0.35884799983746851</v>
      </c>
      <c r="BM19" s="670">
        <v>0.33655318424336805</v>
      </c>
      <c r="BN19" s="428">
        <v>27896.78</v>
      </c>
      <c r="BO19" s="429">
        <v>32413.22</v>
      </c>
      <c r="BP19" s="753">
        <v>4516.4400000000023</v>
      </c>
      <c r="BQ19" s="404">
        <v>0.16189825492404508</v>
      </c>
      <c r="BR19" s="671">
        <v>0.29735929391293892</v>
      </c>
      <c r="BS19" s="670">
        <v>0.33293548020632763</v>
      </c>
      <c r="BT19" s="428">
        <v>15424.27</v>
      </c>
      <c r="BU19" s="750">
        <v>18932.25</v>
      </c>
      <c r="BV19" s="753">
        <v>3507.9799999999996</v>
      </c>
      <c r="BW19" s="404">
        <v>0.22743248140754793</v>
      </c>
      <c r="BX19" s="671">
        <v>0.27979129212010573</v>
      </c>
      <c r="BY19" s="670">
        <v>0.32335001356952214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8123.83</v>
      </c>
      <c r="CG19" s="750">
        <v>8476.34</v>
      </c>
      <c r="CH19" s="753">
        <v>352.51000000000022</v>
      </c>
      <c r="CI19" s="404">
        <v>4.3392094615470812E-2</v>
      </c>
      <c r="CJ19" s="671">
        <v>0.14736366081922053</v>
      </c>
      <c r="CK19" s="670">
        <v>0.14477014903246488</v>
      </c>
      <c r="CL19" s="428">
        <v>4485.83</v>
      </c>
      <c r="CM19" s="429">
        <v>6236.14</v>
      </c>
      <c r="CN19" s="753">
        <v>1750.3100000000004</v>
      </c>
      <c r="CO19" s="404">
        <v>0.39018643149651244</v>
      </c>
      <c r="CP19" s="671">
        <v>8.1371512034678711E-2</v>
      </c>
      <c r="CQ19" s="670">
        <v>0.10650904956470783</v>
      </c>
      <c r="CR19" s="428">
        <v>184.51</v>
      </c>
      <c r="CS19" s="750">
        <v>7.62</v>
      </c>
      <c r="CT19" s="753">
        <v>-176.89</v>
      </c>
      <c r="CU19" s="404">
        <v>-0.95870142539699743</v>
      </c>
      <c r="CV19" s="671">
        <v>3.3469519989653127E-3</v>
      </c>
      <c r="CW19" s="670">
        <v>1.3014444154285724E-4</v>
      </c>
      <c r="CX19" s="428">
        <v>7126.84</v>
      </c>
      <c r="CY19" s="750">
        <v>5192.68</v>
      </c>
      <c r="CZ19" s="753">
        <v>-1934.1599999999999</v>
      </c>
      <c r="DA19" s="404">
        <v>-0.27139096710463539</v>
      </c>
      <c r="DB19" s="671">
        <v>7.5966907658535851E-2</v>
      </c>
      <c r="DC19" s="670">
        <v>5.3337107802242212E-2</v>
      </c>
      <c r="DD19" s="853">
        <v>0.8707214168104388</v>
      </c>
      <c r="DE19" s="848">
        <v>0.91131254085160573</v>
      </c>
      <c r="DF19" s="869"/>
      <c r="DG19" s="870"/>
    </row>
    <row r="20" spans="1:111" s="47" customFormat="1" ht="19.5" customHeight="1">
      <c r="A20" s="758" t="s">
        <v>483</v>
      </c>
      <c r="B20" s="428">
        <v>95557.85</v>
      </c>
      <c r="C20" s="429">
        <v>96123.47</v>
      </c>
      <c r="D20" s="753">
        <v>565.61999999999534</v>
      </c>
      <c r="E20" s="388">
        <v>5.919136941653619E-3</v>
      </c>
      <c r="F20" s="428">
        <v>94776.8</v>
      </c>
      <c r="G20" s="750">
        <v>95486.76</v>
      </c>
      <c r="H20" s="753">
        <v>709.95999999999185</v>
      </c>
      <c r="I20" s="404">
        <v>7.4908627427808473E-3</v>
      </c>
      <c r="J20" s="743">
        <v>0.99182641719126163</v>
      </c>
      <c r="K20" s="670">
        <v>0.99337612343790749</v>
      </c>
      <c r="L20" s="428">
        <v>-39256.76</v>
      </c>
      <c r="M20" s="429">
        <v>3103.92</v>
      </c>
      <c r="N20" s="753">
        <v>42360.68</v>
      </c>
      <c r="O20" s="404">
        <v>1.0790671466519397</v>
      </c>
      <c r="P20" s="743">
        <v>-0.41420220982350114</v>
      </c>
      <c r="Q20" s="670">
        <v>3.2506286735459453E-2</v>
      </c>
      <c r="R20" s="428">
        <v>134033.56</v>
      </c>
      <c r="S20" s="750">
        <v>92382.84</v>
      </c>
      <c r="T20" s="753">
        <v>-41650.720000000001</v>
      </c>
      <c r="U20" s="404">
        <v>-0.31074844240502159</v>
      </c>
      <c r="V20" s="743">
        <v>1.414202209823501</v>
      </c>
      <c r="W20" s="670">
        <v>0.96749371326454059</v>
      </c>
      <c r="X20" s="428">
        <v>948.82</v>
      </c>
      <c r="Y20" s="429">
        <v>3178.02</v>
      </c>
      <c r="Z20" s="753">
        <v>2229.1999999999998</v>
      </c>
      <c r="AA20" s="404">
        <v>2.3494445732594165</v>
      </c>
      <c r="AB20" s="671">
        <v>1.0011099762811152E-2</v>
      </c>
      <c r="AC20" s="670">
        <v>3.3282310552792869E-2</v>
      </c>
      <c r="AD20" s="428">
        <v>133084.74</v>
      </c>
      <c r="AE20" s="429">
        <v>89204.82</v>
      </c>
      <c r="AF20" s="753">
        <v>-43879.919999999984</v>
      </c>
      <c r="AG20" s="404">
        <v>-0.32971413551997009</v>
      </c>
      <c r="AH20" s="671">
        <v>1.4041911100606899</v>
      </c>
      <c r="AI20" s="670">
        <v>0.93421140271174785</v>
      </c>
      <c r="AJ20" s="428">
        <v>25631.06</v>
      </c>
      <c r="AK20" s="750">
        <v>27759.61</v>
      </c>
      <c r="AL20" s="753">
        <v>2128.5499999999993</v>
      </c>
      <c r="AM20" s="404">
        <v>8.30457265520817E-2</v>
      </c>
      <c r="AN20" s="671">
        <v>0.26822558272292646</v>
      </c>
      <c r="AO20" s="670">
        <v>0.28879117659818149</v>
      </c>
      <c r="AP20" s="428">
        <v>25484.05</v>
      </c>
      <c r="AQ20" s="429">
        <v>27657.4</v>
      </c>
      <c r="AR20" s="753">
        <v>2173.3500000000022</v>
      </c>
      <c r="AS20" s="404">
        <v>8.5282755292035689E-2</v>
      </c>
      <c r="AT20" s="671">
        <v>0.26888489588169256</v>
      </c>
      <c r="AU20" s="670">
        <v>0.28964643894085423</v>
      </c>
      <c r="AV20" s="428">
        <v>-745.98</v>
      </c>
      <c r="AW20" s="750">
        <v>2953</v>
      </c>
      <c r="AX20" s="753">
        <v>3698.98</v>
      </c>
      <c r="AY20" s="404">
        <v>4.9585511675916241</v>
      </c>
      <c r="AZ20" s="671">
        <v>-2.9272427263327454E-2</v>
      </c>
      <c r="BA20" s="670">
        <v>0.10677070151207271</v>
      </c>
      <c r="BB20" s="428">
        <v>24738.06</v>
      </c>
      <c r="BC20" s="429">
        <v>30610.400000000001</v>
      </c>
      <c r="BD20" s="753">
        <v>5872.34</v>
      </c>
      <c r="BE20" s="404">
        <v>0.23738078086963973</v>
      </c>
      <c r="BF20" s="671">
        <v>0.18456616387716629</v>
      </c>
      <c r="BG20" s="670">
        <v>0.33134292039517299</v>
      </c>
      <c r="BH20" s="428">
        <v>23462.71</v>
      </c>
      <c r="BI20" s="429">
        <v>30178.799999999999</v>
      </c>
      <c r="BJ20" s="753">
        <v>6716.09</v>
      </c>
      <c r="BK20" s="404">
        <v>0.2862452802766603</v>
      </c>
      <c r="BL20" s="671">
        <v>0.17629902571850087</v>
      </c>
      <c r="BM20" s="670">
        <v>0.33830907343347588</v>
      </c>
      <c r="BN20" s="428">
        <v>84663.07</v>
      </c>
      <c r="BO20" s="429">
        <v>36845.72</v>
      </c>
      <c r="BP20" s="753">
        <v>-47817.350000000006</v>
      </c>
      <c r="BQ20" s="404">
        <v>-0.5647958430990041</v>
      </c>
      <c r="BR20" s="671">
        <v>0.88598759808848782</v>
      </c>
      <c r="BS20" s="670">
        <v>0.38331658230815013</v>
      </c>
      <c r="BT20" s="428">
        <v>84404.31</v>
      </c>
      <c r="BU20" s="750">
        <v>36692.879999999997</v>
      </c>
      <c r="BV20" s="753">
        <v>-47711.43</v>
      </c>
      <c r="BW20" s="404">
        <v>-0.56527243691702478</v>
      </c>
      <c r="BX20" s="671">
        <v>0.6342147867591732</v>
      </c>
      <c r="BY20" s="670">
        <v>0.41133293021610262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6977.58</v>
      </c>
      <c r="CG20" s="750">
        <v>4566.8</v>
      </c>
      <c r="CH20" s="753">
        <v>-2410.7799999999997</v>
      </c>
      <c r="CI20" s="404">
        <v>-0.34550374198504347</v>
      </c>
      <c r="CJ20" s="671">
        <v>5.2429602372142746E-2</v>
      </c>
      <c r="CK20" s="670">
        <v>5.1194543075138765E-2</v>
      </c>
      <c r="CL20" s="428">
        <v>11741.81</v>
      </c>
      <c r="CM20" s="429">
        <v>6783.91</v>
      </c>
      <c r="CN20" s="753">
        <v>-4957.8999999999996</v>
      </c>
      <c r="CO20" s="404">
        <v>-0.42224324869845448</v>
      </c>
      <c r="CP20" s="671">
        <v>8.8228071828520688E-2</v>
      </c>
      <c r="CQ20" s="670">
        <v>7.6048693332938733E-2</v>
      </c>
      <c r="CR20" s="428">
        <v>49.18</v>
      </c>
      <c r="CS20" s="750">
        <v>132.49</v>
      </c>
      <c r="CT20" s="753">
        <v>83.31</v>
      </c>
      <c r="CU20" s="404">
        <v>1.6939812932086213</v>
      </c>
      <c r="CV20" s="671">
        <v>3.695389869642455E-4</v>
      </c>
      <c r="CW20" s="670">
        <v>1.4852336454465129E-3</v>
      </c>
      <c r="CX20" s="428">
        <v>6449.16</v>
      </c>
      <c r="CY20" s="750">
        <v>10849.94</v>
      </c>
      <c r="CZ20" s="753">
        <v>4400.7800000000007</v>
      </c>
      <c r="DA20" s="404">
        <v>0.68238034100565048</v>
      </c>
      <c r="DB20" s="671">
        <v>6.7489588767432496E-2</v>
      </c>
      <c r="DC20" s="670">
        <v>0.11287503457792358</v>
      </c>
      <c r="DD20" s="853">
        <v>0.95154095052520682</v>
      </c>
      <c r="DE20" s="848">
        <v>0.87837047370310262</v>
      </c>
      <c r="DF20" s="880"/>
    </row>
    <row r="21" spans="1:111" s="47" customFormat="1" ht="19.5" customHeight="1">
      <c r="A21" s="758" t="s">
        <v>150</v>
      </c>
      <c r="B21" s="428">
        <v>132552.64000000001</v>
      </c>
      <c r="C21" s="429">
        <v>87314.39</v>
      </c>
      <c r="D21" s="753">
        <v>-45238.250000000015</v>
      </c>
      <c r="E21" s="388">
        <v>-0.34128516791517699</v>
      </c>
      <c r="F21" s="428">
        <v>230510.73</v>
      </c>
      <c r="G21" s="750">
        <v>180894.26</v>
      </c>
      <c r="H21" s="753">
        <v>-49616.47</v>
      </c>
      <c r="I21" s="404">
        <v>-0.2152458152381887</v>
      </c>
      <c r="J21" s="743">
        <v>1.7390127424093551</v>
      </c>
      <c r="K21" s="670">
        <v>2.0717577022527447</v>
      </c>
      <c r="L21" s="428">
        <v>1237.55</v>
      </c>
      <c r="M21" s="429">
        <v>-272.60000000000002</v>
      </c>
      <c r="N21" s="753">
        <v>-1510.15</v>
      </c>
      <c r="O21" s="404">
        <v>-1.2202739283261284</v>
      </c>
      <c r="P21" s="743">
        <v>5.3687305575753456E-3</v>
      </c>
      <c r="Q21" s="670">
        <v>-1.5069577110959739E-3</v>
      </c>
      <c r="R21" s="428">
        <v>229273.18</v>
      </c>
      <c r="S21" s="750">
        <v>181166.86</v>
      </c>
      <c r="T21" s="753">
        <v>-48106.320000000007</v>
      </c>
      <c r="U21" s="404">
        <v>-0.20982096553988569</v>
      </c>
      <c r="V21" s="743">
        <v>0.99463126944242453</v>
      </c>
      <c r="W21" s="670">
        <v>1.0015069577110958</v>
      </c>
      <c r="X21" s="428">
        <v>-8644.19</v>
      </c>
      <c r="Y21" s="429">
        <v>-7888.51</v>
      </c>
      <c r="Z21" s="753">
        <v>755.68000000000029</v>
      </c>
      <c r="AA21" s="404">
        <v>8.742056803471468E-2</v>
      </c>
      <c r="AB21" s="671">
        <v>-3.7500163224505861E-2</v>
      </c>
      <c r="AC21" s="670">
        <v>-4.3608404158318785E-2</v>
      </c>
      <c r="AD21" s="428">
        <v>237917.37</v>
      </c>
      <c r="AE21" s="429">
        <v>189055.37</v>
      </c>
      <c r="AF21" s="753">
        <v>-48862</v>
      </c>
      <c r="AG21" s="404">
        <v>-0.20537382369349494</v>
      </c>
      <c r="AH21" s="671">
        <v>1.0321314326669304</v>
      </c>
      <c r="AI21" s="670">
        <v>1.0451153618694147</v>
      </c>
      <c r="AJ21" s="428">
        <v>50597.08</v>
      </c>
      <c r="AK21" s="750">
        <v>44503.56</v>
      </c>
      <c r="AL21" s="753">
        <v>-6093.5200000000041</v>
      </c>
      <c r="AM21" s="404">
        <v>-0.12043224628773051</v>
      </c>
      <c r="AN21" s="671">
        <v>0.38171310658165691</v>
      </c>
      <c r="AO21" s="670">
        <v>0.50969330484929232</v>
      </c>
      <c r="AP21" s="428">
        <v>72388.2</v>
      </c>
      <c r="AQ21" s="429">
        <v>64169.71</v>
      </c>
      <c r="AR21" s="753">
        <v>-8218.489999999998</v>
      </c>
      <c r="AS21" s="404">
        <v>-0.11353355933701899</v>
      </c>
      <c r="AT21" s="671">
        <v>0.31403397143378098</v>
      </c>
      <c r="AU21" s="670">
        <v>0.35473602092183576</v>
      </c>
      <c r="AV21" s="428">
        <v>304.49</v>
      </c>
      <c r="AW21" s="750">
        <v>-21345.040000000001</v>
      </c>
      <c r="AX21" s="753">
        <v>-21649.530000000002</v>
      </c>
      <c r="AY21" s="404">
        <v>-71.100955696410395</v>
      </c>
      <c r="AZ21" s="671">
        <v>4.2063485485203389E-3</v>
      </c>
      <c r="BA21" s="670">
        <v>-0.33263419766117069</v>
      </c>
      <c r="BB21" s="428">
        <v>72692.679999999993</v>
      </c>
      <c r="BC21" s="429">
        <v>42824.67</v>
      </c>
      <c r="BD21" s="753">
        <v>-29868.009999999995</v>
      </c>
      <c r="BE21" s="404">
        <v>-0.41088057284447344</v>
      </c>
      <c r="BF21" s="671">
        <v>0.31705705830921871</v>
      </c>
      <c r="BG21" s="670">
        <v>0.2363824708337938</v>
      </c>
      <c r="BH21" s="428">
        <v>72692.679999999993</v>
      </c>
      <c r="BI21" s="429">
        <v>42824.67</v>
      </c>
      <c r="BJ21" s="753">
        <v>-29868.009999999995</v>
      </c>
      <c r="BK21" s="404">
        <v>-0.41088057284447344</v>
      </c>
      <c r="BL21" s="671">
        <v>0.30553750657213469</v>
      </c>
      <c r="BM21" s="670">
        <v>0.22651919382136565</v>
      </c>
      <c r="BN21" s="428">
        <v>70337.289999999994</v>
      </c>
      <c r="BO21" s="429">
        <v>52274.85</v>
      </c>
      <c r="BP21" s="753">
        <v>-18062.439999999995</v>
      </c>
      <c r="BQ21" s="404">
        <v>-0.25679749674745783</v>
      </c>
      <c r="BR21" s="671">
        <v>0.53063665876439714</v>
      </c>
      <c r="BS21" s="670">
        <v>0.5986968471061872</v>
      </c>
      <c r="BT21" s="428">
        <v>130190.27</v>
      </c>
      <c r="BU21" s="750">
        <v>108894.44</v>
      </c>
      <c r="BV21" s="753">
        <v>-21295.83</v>
      </c>
      <c r="BW21" s="404">
        <v>-0.16357466652461816</v>
      </c>
      <c r="BX21" s="671">
        <v>0.54720792349041181</v>
      </c>
      <c r="BY21" s="670">
        <v>0.57599231378616755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3925.41</v>
      </c>
      <c r="CG21" s="750">
        <v>3491.84</v>
      </c>
      <c r="CH21" s="753">
        <v>-433.56999999999971</v>
      </c>
      <c r="CI21" s="404">
        <v>-0.11045215659001219</v>
      </c>
      <c r="CJ21" s="671">
        <v>1.6499047547474149E-2</v>
      </c>
      <c r="CK21" s="670">
        <v>1.8469932909073148E-2</v>
      </c>
      <c r="CL21" s="428">
        <v>13723.17</v>
      </c>
      <c r="CM21" s="429">
        <v>14404.29</v>
      </c>
      <c r="CN21" s="753">
        <v>681.1200000000008</v>
      </c>
      <c r="CO21" s="404">
        <v>4.9632847221159598E-2</v>
      </c>
      <c r="CP21" s="671">
        <v>5.7680403915023104E-2</v>
      </c>
      <c r="CQ21" s="670">
        <v>7.6190853504981115E-2</v>
      </c>
      <c r="CR21" s="428">
        <v>-761.29</v>
      </c>
      <c r="CS21" s="750">
        <v>-4687.3500000000004</v>
      </c>
      <c r="CT21" s="753">
        <v>-3926.0600000000004</v>
      </c>
      <c r="CU21" s="404">
        <v>-5.1571148970825842</v>
      </c>
      <c r="CV21" s="671">
        <v>-3.1998084040690262E-3</v>
      </c>
      <c r="CW21" s="670">
        <v>-2.4793530064763567E-2</v>
      </c>
      <c r="CX21" s="428">
        <v>18147.13</v>
      </c>
      <c r="CY21" s="750">
        <v>24127.48</v>
      </c>
      <c r="CZ21" s="753">
        <v>5980.3499999999985</v>
      </c>
      <c r="DA21" s="404">
        <v>0.32954797811003711</v>
      </c>
      <c r="DB21" s="671">
        <v>0.13690508163398329</v>
      </c>
      <c r="DC21" s="670">
        <v>0.2763287929973513</v>
      </c>
      <c r="DD21" s="853">
        <v>0.92372507312097474</v>
      </c>
      <c r="DE21" s="848">
        <v>0.87237876395682401</v>
      </c>
      <c r="DF21" s="869"/>
      <c r="DG21" s="870"/>
    </row>
    <row r="22" spans="1:111" s="47" customFormat="1" ht="19.5" customHeight="1">
      <c r="A22" s="758" t="s">
        <v>507</v>
      </c>
      <c r="B22" s="428">
        <v>30211.69</v>
      </c>
      <c r="C22" s="429">
        <v>69498.789999999994</v>
      </c>
      <c r="D22" s="753">
        <v>39287.099999999991</v>
      </c>
      <c r="E22" s="388">
        <v>1.3003939865661269</v>
      </c>
      <c r="F22" s="428">
        <v>29590.37</v>
      </c>
      <c r="G22" s="750">
        <v>68818.86</v>
      </c>
      <c r="H22" s="753">
        <v>39228.490000000005</v>
      </c>
      <c r="I22" s="404">
        <v>1.3257181305945145</v>
      </c>
      <c r="J22" s="743">
        <v>0.97943445070434654</v>
      </c>
      <c r="K22" s="670">
        <v>0.99021666420379417</v>
      </c>
      <c r="L22" s="428">
        <v>-1278.3399999999999</v>
      </c>
      <c r="M22" s="429">
        <v>5928.52</v>
      </c>
      <c r="N22" s="753">
        <v>7206.8600000000006</v>
      </c>
      <c r="O22" s="404">
        <v>5.6376707292269668</v>
      </c>
      <c r="P22" s="743">
        <v>-4.3201217152742596E-2</v>
      </c>
      <c r="Q22" s="670">
        <v>8.6146733613430976E-2</v>
      </c>
      <c r="R22" s="428">
        <v>30868.71</v>
      </c>
      <c r="S22" s="750">
        <v>62890.34</v>
      </c>
      <c r="T22" s="753">
        <v>32021.629999999997</v>
      </c>
      <c r="U22" s="404">
        <v>1.0373491474052527</v>
      </c>
      <c r="V22" s="743">
        <v>1.0432012171527425</v>
      </c>
      <c r="W22" s="670">
        <v>0.91385326638656894</v>
      </c>
      <c r="X22" s="428">
        <v>1078.8399999999999</v>
      </c>
      <c r="Y22" s="429">
        <v>1488.91</v>
      </c>
      <c r="Z22" s="753">
        <v>410.07000000000016</v>
      </c>
      <c r="AA22" s="404">
        <v>0.38010270290311832</v>
      </c>
      <c r="AB22" s="671">
        <v>3.6459158841204077E-2</v>
      </c>
      <c r="AC22" s="670">
        <v>2.1635202908040035E-2</v>
      </c>
      <c r="AD22" s="428">
        <v>29789.88</v>
      </c>
      <c r="AE22" s="429">
        <v>61401.43</v>
      </c>
      <c r="AF22" s="753">
        <v>31611.55</v>
      </c>
      <c r="AG22" s="404">
        <v>1.0611506323623996</v>
      </c>
      <c r="AH22" s="671">
        <v>1.0067423962593236</v>
      </c>
      <c r="AI22" s="670">
        <v>0.89221806347852894</v>
      </c>
      <c r="AJ22" s="428">
        <v>10872.71</v>
      </c>
      <c r="AK22" s="750">
        <v>17558.669999999998</v>
      </c>
      <c r="AL22" s="753">
        <v>6685.9599999999991</v>
      </c>
      <c r="AM22" s="404">
        <v>0.61493040833426071</v>
      </c>
      <c r="AN22" s="671">
        <v>0.35988420376351005</v>
      </c>
      <c r="AO22" s="670">
        <v>0.25264713241770109</v>
      </c>
      <c r="AP22" s="428">
        <v>9638.14</v>
      </c>
      <c r="AQ22" s="429">
        <v>15943.19</v>
      </c>
      <c r="AR22" s="753">
        <v>6305.0500000000011</v>
      </c>
      <c r="AS22" s="404">
        <v>0.65417705075875654</v>
      </c>
      <c r="AT22" s="671">
        <v>0.32571880649008444</v>
      </c>
      <c r="AU22" s="670">
        <v>0.23166890587841762</v>
      </c>
      <c r="AV22" s="428">
        <v>1973.63</v>
      </c>
      <c r="AW22" s="750">
        <v>5965.45</v>
      </c>
      <c r="AX22" s="753">
        <v>3991.8199999999997</v>
      </c>
      <c r="AY22" s="404">
        <v>2.0225776868004637</v>
      </c>
      <c r="AZ22" s="671">
        <v>0.20477291261591971</v>
      </c>
      <c r="BA22" s="670">
        <v>0.37416915937149337</v>
      </c>
      <c r="BB22" s="428">
        <v>11611.77</v>
      </c>
      <c r="BC22" s="429">
        <v>21908.639999999999</v>
      </c>
      <c r="BD22" s="753">
        <v>10296.869999999999</v>
      </c>
      <c r="BE22" s="404">
        <v>0.88676144980480998</v>
      </c>
      <c r="BF22" s="671">
        <v>0.37616635097482209</v>
      </c>
      <c r="BG22" s="670">
        <v>0.34836256251755038</v>
      </c>
      <c r="BH22" s="428">
        <v>11611.77</v>
      </c>
      <c r="BI22" s="429">
        <v>21908.639999999999</v>
      </c>
      <c r="BJ22" s="753">
        <v>10296.869999999999</v>
      </c>
      <c r="BK22" s="404">
        <v>0.88676144980480998</v>
      </c>
      <c r="BL22" s="671">
        <v>0.3897890827354793</v>
      </c>
      <c r="BM22" s="670">
        <v>0.35680993097392033</v>
      </c>
      <c r="BN22" s="428">
        <v>2869.57</v>
      </c>
      <c r="BO22" s="429">
        <v>5620.69</v>
      </c>
      <c r="BP22" s="753">
        <v>2751.1199999999994</v>
      </c>
      <c r="BQ22" s="404">
        <v>0.95872203849357196</v>
      </c>
      <c r="BR22" s="671">
        <v>9.4982107919153153E-2</v>
      </c>
      <c r="BS22" s="670">
        <v>8.0874645443467438E-2</v>
      </c>
      <c r="BT22" s="428">
        <v>2249.52</v>
      </c>
      <c r="BU22" s="750">
        <v>5135.04</v>
      </c>
      <c r="BV22" s="753">
        <v>2885.52</v>
      </c>
      <c r="BW22" s="404">
        <v>1.282726981756108</v>
      </c>
      <c r="BX22" s="671">
        <v>7.5512892297652762E-2</v>
      </c>
      <c r="BY22" s="670">
        <v>8.3630625540805803E-2</v>
      </c>
      <c r="BZ22" s="428">
        <v>0</v>
      </c>
      <c r="CA22" s="429">
        <v>0</v>
      </c>
      <c r="CB22" s="753">
        <v>0</v>
      </c>
      <c r="CC22" s="404">
        <v>0</v>
      </c>
      <c r="CD22" s="671">
        <v>0</v>
      </c>
      <c r="CE22" s="670">
        <v>0</v>
      </c>
      <c r="CF22" s="428">
        <v>1938.35</v>
      </c>
      <c r="CG22" s="750">
        <v>3239.82</v>
      </c>
      <c r="CH22" s="753">
        <v>1301.4700000000003</v>
      </c>
      <c r="CI22" s="404">
        <v>0.67143188794593356</v>
      </c>
      <c r="CJ22" s="671">
        <v>6.5067398727353037E-2</v>
      </c>
      <c r="CK22" s="670">
        <v>5.2764569163942926E-2</v>
      </c>
      <c r="CL22" s="428">
        <v>13455.15</v>
      </c>
      <c r="CM22" s="429">
        <v>33693.93</v>
      </c>
      <c r="CN22" s="753">
        <v>20238.78</v>
      </c>
      <c r="CO22" s="404">
        <v>1.5041660628086644</v>
      </c>
      <c r="CP22" s="671">
        <v>0.45166848607647964</v>
      </c>
      <c r="CQ22" s="670">
        <v>0.54874829462440855</v>
      </c>
      <c r="CR22" s="428">
        <v>-114.21</v>
      </c>
      <c r="CS22" s="750">
        <v>197.54</v>
      </c>
      <c r="CT22" s="753">
        <v>311.75</v>
      </c>
      <c r="CU22" s="404">
        <v>2.7296208738289116</v>
      </c>
      <c r="CV22" s="671">
        <v>-3.8338523015198447E-3</v>
      </c>
      <c r="CW22" s="670">
        <v>3.2171889156327464E-3</v>
      </c>
      <c r="CX22" s="428">
        <v>649.29</v>
      </c>
      <c r="CY22" s="750">
        <v>-2773.54</v>
      </c>
      <c r="CZ22" s="753">
        <v>-3422.83</v>
      </c>
      <c r="DA22" s="404">
        <v>-5.2716505721634404</v>
      </c>
      <c r="DB22" s="671">
        <v>2.1491349871523242E-2</v>
      </c>
      <c r="DC22" s="670">
        <v>-3.990774515642647E-2</v>
      </c>
      <c r="DD22" s="853">
        <v>0.97820434321991223</v>
      </c>
      <c r="DE22" s="848">
        <v>1.0451706092187103</v>
      </c>
      <c r="DF22" s="869"/>
      <c r="DG22" s="870"/>
    </row>
    <row r="23" spans="1:111" s="47" customFormat="1" ht="19.5" customHeight="1">
      <c r="A23" s="758" t="s">
        <v>49</v>
      </c>
      <c r="B23" s="428">
        <v>66452.11</v>
      </c>
      <c r="C23" s="429">
        <v>66965.460000000006</v>
      </c>
      <c r="D23" s="753">
        <v>513.35000000000582</v>
      </c>
      <c r="E23" s="388">
        <v>7.7251121145740266E-3</v>
      </c>
      <c r="F23" s="428">
        <v>57873.7</v>
      </c>
      <c r="G23" s="750">
        <v>66454.69</v>
      </c>
      <c r="H23" s="753">
        <v>8580.9900000000052</v>
      </c>
      <c r="I23" s="404">
        <v>0.1482709762811088</v>
      </c>
      <c r="J23" s="743">
        <v>0.8709083880105537</v>
      </c>
      <c r="K23" s="670">
        <v>0.9923726350868044</v>
      </c>
      <c r="L23" s="428">
        <v>5970.43</v>
      </c>
      <c r="M23" s="429">
        <v>4917.8900000000003</v>
      </c>
      <c r="N23" s="753">
        <v>-1052.54</v>
      </c>
      <c r="O23" s="404">
        <v>-0.17629215986118252</v>
      </c>
      <c r="P23" s="743">
        <v>0.10316309480817713</v>
      </c>
      <c r="Q23" s="670">
        <v>7.4003655723922576E-2</v>
      </c>
      <c r="R23" s="428">
        <v>51903.27</v>
      </c>
      <c r="S23" s="750">
        <v>61536.800000000003</v>
      </c>
      <c r="T23" s="753">
        <v>9633.5300000000061</v>
      </c>
      <c r="U23" s="404">
        <v>0.18560545414576013</v>
      </c>
      <c r="V23" s="743">
        <v>0.89683690519182291</v>
      </c>
      <c r="W23" s="670">
        <v>0.92599634427607747</v>
      </c>
      <c r="X23" s="428">
        <v>1684.33</v>
      </c>
      <c r="Y23" s="429">
        <v>2135</v>
      </c>
      <c r="Z23" s="753">
        <v>450.67000000000007</v>
      </c>
      <c r="AA23" s="404">
        <v>0.26756633201332286</v>
      </c>
      <c r="AB23" s="671">
        <v>2.9103547898268127E-2</v>
      </c>
      <c r="AC23" s="670">
        <v>3.2127153102361923E-2</v>
      </c>
      <c r="AD23" s="428">
        <v>50218.95</v>
      </c>
      <c r="AE23" s="429">
        <v>59401.8</v>
      </c>
      <c r="AF23" s="753">
        <v>9182.8500000000058</v>
      </c>
      <c r="AG23" s="404">
        <v>0.18285627238323396</v>
      </c>
      <c r="AH23" s="671">
        <v>0.86773353008361309</v>
      </c>
      <c r="AI23" s="670">
        <v>0.89386919117371555</v>
      </c>
      <c r="AJ23" s="428">
        <v>32612.93</v>
      </c>
      <c r="AK23" s="750">
        <v>34468.03</v>
      </c>
      <c r="AL23" s="753">
        <v>1855.0999999999985</v>
      </c>
      <c r="AM23" s="404">
        <v>5.6882346970971283E-2</v>
      </c>
      <c r="AN23" s="671">
        <v>0.4907734306705987</v>
      </c>
      <c r="AO23" s="670">
        <v>0.51471355531642726</v>
      </c>
      <c r="AP23" s="428">
        <v>29601.31</v>
      </c>
      <c r="AQ23" s="429">
        <v>31939.62</v>
      </c>
      <c r="AR23" s="753">
        <v>2338.3099999999977</v>
      </c>
      <c r="AS23" s="404">
        <v>7.899346346496143E-2</v>
      </c>
      <c r="AT23" s="671">
        <v>0.51148120821720411</v>
      </c>
      <c r="AU23" s="670">
        <v>0.48062251136827211</v>
      </c>
      <c r="AV23" s="428">
        <v>6422.24</v>
      </c>
      <c r="AW23" s="750">
        <v>1364.68</v>
      </c>
      <c r="AX23" s="753">
        <v>-5057.5599999999995</v>
      </c>
      <c r="AY23" s="404">
        <v>-0.78750716260993048</v>
      </c>
      <c r="AZ23" s="671">
        <v>0.2169579657116526</v>
      </c>
      <c r="BA23" s="670">
        <v>4.2726870263328123E-2</v>
      </c>
      <c r="BB23" s="428">
        <v>36023.550000000003</v>
      </c>
      <c r="BC23" s="429">
        <v>33304.31</v>
      </c>
      <c r="BD23" s="753">
        <v>-2719.2400000000052</v>
      </c>
      <c r="BE23" s="404">
        <v>-7.5485064631331589E-2</v>
      </c>
      <c r="BF23" s="671">
        <v>0.69405164645695738</v>
      </c>
      <c r="BG23" s="670">
        <v>0.54120965016055422</v>
      </c>
      <c r="BH23" s="428">
        <v>35738.51</v>
      </c>
      <c r="BI23" s="429">
        <v>31356.89</v>
      </c>
      <c r="BJ23" s="753">
        <v>-4381.6200000000026</v>
      </c>
      <c r="BK23" s="404">
        <v>-0.12260220137884882</v>
      </c>
      <c r="BL23" s="671">
        <v>0.71165386771328365</v>
      </c>
      <c r="BM23" s="670">
        <v>0.52787777474756659</v>
      </c>
      <c r="BN23" s="428">
        <v>7449.14</v>
      </c>
      <c r="BO23" s="429">
        <v>9160.1299999999992</v>
      </c>
      <c r="BP23" s="753">
        <v>1710.9899999999989</v>
      </c>
      <c r="BQ23" s="404">
        <v>0.22968960175268538</v>
      </c>
      <c r="BR23" s="671">
        <v>0.1120978701804954</v>
      </c>
      <c r="BS23" s="670">
        <v>0.1367888759369382</v>
      </c>
      <c r="BT23" s="428">
        <v>6067.89</v>
      </c>
      <c r="BU23" s="750">
        <v>9093.1</v>
      </c>
      <c r="BV23" s="753">
        <v>3025.21</v>
      </c>
      <c r="BW23" s="404">
        <v>0.49856045511701758</v>
      </c>
      <c r="BX23" s="671">
        <v>0.12082869116140423</v>
      </c>
      <c r="BY23" s="670">
        <v>0.15307785285967765</v>
      </c>
      <c r="BZ23" s="428">
        <v>0</v>
      </c>
      <c r="CA23" s="429">
        <v>0</v>
      </c>
      <c r="CB23" s="753">
        <v>0</v>
      </c>
      <c r="CC23" s="404">
        <v>0</v>
      </c>
      <c r="CD23" s="671">
        <v>0</v>
      </c>
      <c r="CE23" s="670">
        <v>0</v>
      </c>
      <c r="CF23" s="428">
        <v>4300.76</v>
      </c>
      <c r="CG23" s="750">
        <v>3670.58</v>
      </c>
      <c r="CH23" s="753">
        <v>-630.18000000000029</v>
      </c>
      <c r="CI23" s="404">
        <v>-0.14652759047238167</v>
      </c>
      <c r="CJ23" s="671">
        <v>8.56401816445784E-2</v>
      </c>
      <c r="CK23" s="670">
        <v>6.1792403597197385E-2</v>
      </c>
      <c r="CL23" s="428">
        <v>6873.85</v>
      </c>
      <c r="CM23" s="429">
        <v>9190.19</v>
      </c>
      <c r="CN23" s="753">
        <v>2316.34</v>
      </c>
      <c r="CO23" s="404">
        <v>0.33697854913912872</v>
      </c>
      <c r="CP23" s="671">
        <v>0.13687761293296655</v>
      </c>
      <c r="CQ23" s="670">
        <v>0.1547123151150302</v>
      </c>
      <c r="CR23" s="428">
        <v>33.01</v>
      </c>
      <c r="CS23" s="750">
        <v>-18.95</v>
      </c>
      <c r="CT23" s="753">
        <v>-51.959999999999994</v>
      </c>
      <c r="CU23" s="404">
        <v>-1.5740684641017872</v>
      </c>
      <c r="CV23" s="671">
        <v>6.573215887628077E-4</v>
      </c>
      <c r="CW23" s="670">
        <v>-3.1901390193563153E-4</v>
      </c>
      <c r="CX23" s="428">
        <v>-2795.08</v>
      </c>
      <c r="CY23" s="750">
        <v>6109.99</v>
      </c>
      <c r="CZ23" s="753">
        <v>8905.07</v>
      </c>
      <c r="DA23" s="404">
        <v>3.1859803654993772</v>
      </c>
      <c r="DB23" s="671">
        <v>-4.2061568850108748E-2</v>
      </c>
      <c r="DC23" s="670">
        <v>9.1240917332606974E-2</v>
      </c>
      <c r="DD23" s="853">
        <v>1.0556578741690139</v>
      </c>
      <c r="DE23" s="848">
        <v>0.89714133241753613</v>
      </c>
      <c r="DF23" s="869"/>
      <c r="DG23" s="870"/>
    </row>
    <row r="24" spans="1:111" s="47" customFormat="1" ht="19.5" customHeight="1">
      <c r="A24" s="758" t="s">
        <v>272</v>
      </c>
      <c r="B24" s="428">
        <v>48793.91</v>
      </c>
      <c r="C24" s="429">
        <v>64465.08</v>
      </c>
      <c r="D24" s="753">
        <v>15671.169999999998</v>
      </c>
      <c r="E24" s="388">
        <v>0.32117061329989743</v>
      </c>
      <c r="F24" s="428">
        <v>48497.97</v>
      </c>
      <c r="G24" s="750">
        <v>64094.73</v>
      </c>
      <c r="H24" s="753">
        <v>15596.760000000002</v>
      </c>
      <c r="I24" s="404">
        <v>0.32159614103435674</v>
      </c>
      <c r="J24" s="743">
        <v>0.99393489884290886</v>
      </c>
      <c r="K24" s="670">
        <v>0.9942550292344321</v>
      </c>
      <c r="L24" s="428">
        <v>-1808.93</v>
      </c>
      <c r="M24" s="429">
        <v>-237.32</v>
      </c>
      <c r="N24" s="753">
        <v>1571.6100000000001</v>
      </c>
      <c r="O24" s="404">
        <v>0.86880642147567899</v>
      </c>
      <c r="P24" s="743">
        <v>-3.7299086951474464E-2</v>
      </c>
      <c r="Q24" s="670">
        <v>-3.7026445075905613E-3</v>
      </c>
      <c r="R24" s="428">
        <v>50306.9</v>
      </c>
      <c r="S24" s="750">
        <v>64332.05</v>
      </c>
      <c r="T24" s="753">
        <v>14025.150000000001</v>
      </c>
      <c r="U24" s="404">
        <v>0.27879177607843059</v>
      </c>
      <c r="V24" s="743">
        <v>1.0372990869514744</v>
      </c>
      <c r="W24" s="670">
        <v>1.0037026445075905</v>
      </c>
      <c r="X24" s="428">
        <v>2271.46</v>
      </c>
      <c r="Y24" s="429">
        <v>2830.24</v>
      </c>
      <c r="Z24" s="753">
        <v>558.77999999999975</v>
      </c>
      <c r="AA24" s="404">
        <v>0.24600036980620382</v>
      </c>
      <c r="AB24" s="671">
        <v>4.6836187164122536E-2</v>
      </c>
      <c r="AC24" s="670">
        <v>4.4157140532458748E-2</v>
      </c>
      <c r="AD24" s="428">
        <v>48035.43</v>
      </c>
      <c r="AE24" s="429">
        <v>61501.81</v>
      </c>
      <c r="AF24" s="753">
        <v>13466.379999999997</v>
      </c>
      <c r="AG24" s="404">
        <v>0.28034265541080816</v>
      </c>
      <c r="AH24" s="671">
        <v>0.99046269359315453</v>
      </c>
      <c r="AI24" s="670">
        <v>0.95954550397513172</v>
      </c>
      <c r="AJ24" s="428">
        <v>24572.720000000001</v>
      </c>
      <c r="AK24" s="750">
        <v>21584.95</v>
      </c>
      <c r="AL24" s="753">
        <v>-2987.7700000000004</v>
      </c>
      <c r="AM24" s="404">
        <v>-0.12158890021129123</v>
      </c>
      <c r="AN24" s="671">
        <v>0.50360219133904205</v>
      </c>
      <c r="AO24" s="670">
        <v>0.3348316639023794</v>
      </c>
      <c r="AP24" s="428">
        <v>21731.7</v>
      </c>
      <c r="AQ24" s="429">
        <v>21584.95</v>
      </c>
      <c r="AR24" s="753">
        <v>-146.75</v>
      </c>
      <c r="AS24" s="404">
        <v>-6.7528081098119338E-3</v>
      </c>
      <c r="AT24" s="671">
        <v>0.44809504397812938</v>
      </c>
      <c r="AU24" s="670">
        <v>0.33676637689245276</v>
      </c>
      <c r="AV24" s="428">
        <v>1963.2</v>
      </c>
      <c r="AW24" s="750">
        <v>3972.2</v>
      </c>
      <c r="AX24" s="753">
        <v>2008.9999999999998</v>
      </c>
      <c r="AY24" s="404">
        <v>1.0233292583537081</v>
      </c>
      <c r="AZ24" s="671">
        <v>9.0338077554908261E-2</v>
      </c>
      <c r="BA24" s="670">
        <v>0.18402637022555066</v>
      </c>
      <c r="BB24" s="428">
        <v>23694.9</v>
      </c>
      <c r="BC24" s="429">
        <v>25557.15</v>
      </c>
      <c r="BD24" s="753">
        <v>1862.25</v>
      </c>
      <c r="BE24" s="404">
        <v>7.8592861755061208E-2</v>
      </c>
      <c r="BF24" s="671">
        <v>0.47100695928391534</v>
      </c>
      <c r="BG24" s="670">
        <v>0.39726932376630314</v>
      </c>
      <c r="BH24" s="428">
        <v>23694.9</v>
      </c>
      <c r="BI24" s="429">
        <v>23341.27</v>
      </c>
      <c r="BJ24" s="753">
        <v>-353.63000000000102</v>
      </c>
      <c r="BK24" s="404">
        <v>-1.4924308606493422E-2</v>
      </c>
      <c r="BL24" s="671">
        <v>0.49327964795984969</v>
      </c>
      <c r="BM24" s="670">
        <v>0.37952167586612495</v>
      </c>
      <c r="BN24" s="428">
        <v>12734.72</v>
      </c>
      <c r="BO24" s="429">
        <v>17044.3</v>
      </c>
      <c r="BP24" s="753">
        <v>4309.58</v>
      </c>
      <c r="BQ24" s="978">
        <v>0.3384118378731531</v>
      </c>
      <c r="BR24" s="671">
        <v>0.26098994731104758</v>
      </c>
      <c r="BS24" s="670">
        <v>0.26439585586491166</v>
      </c>
      <c r="BT24" s="428">
        <v>12598.22</v>
      </c>
      <c r="BU24" s="750">
        <v>16872.23</v>
      </c>
      <c r="BV24" s="753">
        <v>4274.01</v>
      </c>
      <c r="BW24" s="404">
        <v>0.33925506936694233</v>
      </c>
      <c r="BX24" s="671">
        <v>0.26226932911811135</v>
      </c>
      <c r="BY24" s="670">
        <v>0.27433712926497611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2337.58</v>
      </c>
      <c r="CG24" s="750">
        <v>4955.8599999999997</v>
      </c>
      <c r="CH24" s="753">
        <v>2618.2799999999997</v>
      </c>
      <c r="CI24" s="404">
        <v>1.1200814517578008</v>
      </c>
      <c r="CJ24" s="671">
        <v>4.8663663466736944E-2</v>
      </c>
      <c r="CK24" s="670">
        <v>8.0580717868303384E-2</v>
      </c>
      <c r="CL24" s="428">
        <v>10976.92</v>
      </c>
      <c r="CM24" s="429">
        <v>12304.59</v>
      </c>
      <c r="CN24" s="753">
        <v>1327.67</v>
      </c>
      <c r="CO24" s="404">
        <v>0.12095105002131747</v>
      </c>
      <c r="CP24" s="671">
        <v>0.22851715910526876</v>
      </c>
      <c r="CQ24" s="670">
        <v>0.20006874594422508</v>
      </c>
      <c r="CR24" s="428">
        <v>-0.71</v>
      </c>
      <c r="CS24" s="750">
        <v>0.62</v>
      </c>
      <c r="CT24" s="753">
        <v>1.33</v>
      </c>
      <c r="CU24" s="404">
        <v>1.8732394366197185</v>
      </c>
      <c r="CV24" s="671">
        <v>-1.4780756620686022E-5</v>
      </c>
      <c r="CW24" s="670">
        <v>1.0081004120041345E-5</v>
      </c>
      <c r="CX24" s="428">
        <v>-1571.47</v>
      </c>
      <c r="CY24" s="750">
        <v>4027.25</v>
      </c>
      <c r="CZ24" s="753">
        <v>5598.72</v>
      </c>
      <c r="DA24" s="404">
        <v>3.5627278917192182</v>
      </c>
      <c r="DB24" s="671">
        <v>-3.2206273282874849E-2</v>
      </c>
      <c r="DC24" s="670">
        <v>6.2471806441564949E-2</v>
      </c>
      <c r="DD24" s="853">
        <v>1.032715018893346</v>
      </c>
      <c r="DE24" s="848">
        <v>0.93451818735090886</v>
      </c>
      <c r="DF24" s="869"/>
      <c r="DG24" s="870"/>
    </row>
    <row r="25" spans="1:111" s="47" customFormat="1" ht="19.5" customHeight="1">
      <c r="A25" s="758" t="s">
        <v>506</v>
      </c>
      <c r="B25" s="428">
        <v>45459.86</v>
      </c>
      <c r="C25" s="429">
        <v>55926.57</v>
      </c>
      <c r="D25" s="753">
        <v>10466.709999999999</v>
      </c>
      <c r="E25" s="388">
        <v>0.2302407002573259</v>
      </c>
      <c r="F25" s="428">
        <v>45192.53</v>
      </c>
      <c r="G25" s="750">
        <v>55294.75</v>
      </c>
      <c r="H25" s="753">
        <v>10102.220000000001</v>
      </c>
      <c r="I25" s="404">
        <v>0.22353738549269098</v>
      </c>
      <c r="J25" s="743">
        <v>0.99411942755653004</v>
      </c>
      <c r="K25" s="670">
        <v>0.98870268639753878</v>
      </c>
      <c r="L25" s="428">
        <v>-429.96</v>
      </c>
      <c r="M25" s="429">
        <v>-1250.9000000000001</v>
      </c>
      <c r="N25" s="753">
        <v>-820.94</v>
      </c>
      <c r="O25" s="404">
        <v>-1.9093404037584893</v>
      </c>
      <c r="P25" s="743">
        <v>-9.5139617100436728E-3</v>
      </c>
      <c r="Q25" s="670">
        <v>-2.2622400860841222E-2</v>
      </c>
      <c r="R25" s="428">
        <v>45622.49</v>
      </c>
      <c r="S25" s="750">
        <v>56545.65</v>
      </c>
      <c r="T25" s="753">
        <v>10923.160000000003</v>
      </c>
      <c r="U25" s="404">
        <v>0.23942489767656266</v>
      </c>
      <c r="V25" s="743">
        <v>1.0095139617100437</v>
      </c>
      <c r="W25" s="670">
        <v>1.0226224008608413</v>
      </c>
      <c r="X25" s="428">
        <v>460.38</v>
      </c>
      <c r="Y25" s="429">
        <v>91.43</v>
      </c>
      <c r="Z25" s="753">
        <v>-368.95</v>
      </c>
      <c r="AA25" s="404">
        <v>-0.80140318867022897</v>
      </c>
      <c r="AB25" s="671">
        <v>1.0187081803121003E-2</v>
      </c>
      <c r="AC25" s="670">
        <v>1.6535023668612302E-3</v>
      </c>
      <c r="AD25" s="428">
        <v>45162.12</v>
      </c>
      <c r="AE25" s="429">
        <v>56454.22</v>
      </c>
      <c r="AF25" s="753">
        <v>11292.099999999999</v>
      </c>
      <c r="AG25" s="404">
        <v>0.2500347636470564</v>
      </c>
      <c r="AH25" s="671">
        <v>0.99932710118243007</v>
      </c>
      <c r="AI25" s="670">
        <v>1.02096889849398</v>
      </c>
      <c r="AJ25" s="428">
        <v>20138.64</v>
      </c>
      <c r="AK25" s="750">
        <v>20413.78</v>
      </c>
      <c r="AL25" s="753">
        <v>275.13999999999942</v>
      </c>
      <c r="AM25" s="404">
        <v>1.3662292985027759E-2</v>
      </c>
      <c r="AN25" s="671">
        <v>0.44299828464055979</v>
      </c>
      <c r="AO25" s="670">
        <v>0.36501040560864001</v>
      </c>
      <c r="AP25" s="428">
        <v>18112.900000000001</v>
      </c>
      <c r="AQ25" s="429">
        <v>18176.150000000001</v>
      </c>
      <c r="AR25" s="753">
        <v>63.25</v>
      </c>
      <c r="AS25" s="404">
        <v>3.4919863743519807E-3</v>
      </c>
      <c r="AT25" s="671">
        <v>0.40079411354044575</v>
      </c>
      <c r="AU25" s="670">
        <v>0.32871384715547136</v>
      </c>
      <c r="AV25" s="428">
        <v>-3520.24</v>
      </c>
      <c r="AW25" s="750">
        <v>2020.9</v>
      </c>
      <c r="AX25" s="753">
        <v>5541.1399999999994</v>
      </c>
      <c r="AY25" s="404">
        <v>1.5740801763516123</v>
      </c>
      <c r="AZ25" s="671">
        <v>-0.19434988323239236</v>
      </c>
      <c r="BA25" s="670">
        <v>0.11118416166239825</v>
      </c>
      <c r="BB25" s="428">
        <v>14592.66</v>
      </c>
      <c r="BC25" s="429">
        <v>20197.05</v>
      </c>
      <c r="BD25" s="753">
        <v>5604.3899999999994</v>
      </c>
      <c r="BE25" s="404">
        <v>0.38405540867806143</v>
      </c>
      <c r="BF25" s="671">
        <v>0.31985671978885855</v>
      </c>
      <c r="BG25" s="670">
        <v>0.35718132164012611</v>
      </c>
      <c r="BH25" s="428">
        <v>14592.66</v>
      </c>
      <c r="BI25" s="429">
        <v>20197.05</v>
      </c>
      <c r="BJ25" s="753">
        <v>5604.3899999999994</v>
      </c>
      <c r="BK25" s="404">
        <v>0.38405540867806143</v>
      </c>
      <c r="BL25" s="671">
        <v>0.32311724958881466</v>
      </c>
      <c r="BM25" s="670">
        <v>0.35775979191635271</v>
      </c>
      <c r="BN25" s="428">
        <v>16946.060000000001</v>
      </c>
      <c r="BO25" s="429">
        <v>21737.13</v>
      </c>
      <c r="BP25" s="753">
        <v>4791.07</v>
      </c>
      <c r="BQ25" s="404">
        <v>0.28272471595167248</v>
      </c>
      <c r="BR25" s="671">
        <v>0.37276973576249467</v>
      </c>
      <c r="BS25" s="670">
        <v>0.38867268276956735</v>
      </c>
      <c r="BT25" s="428">
        <v>16730.82</v>
      </c>
      <c r="BU25" s="750">
        <v>22703.71</v>
      </c>
      <c r="BV25" s="753">
        <v>5972.8899999999994</v>
      </c>
      <c r="BW25" s="404">
        <v>0.35699923853104626</v>
      </c>
      <c r="BX25" s="671">
        <v>0.37046135123860435</v>
      </c>
      <c r="BY25" s="670">
        <v>0.40216143275028859</v>
      </c>
      <c r="BZ25" s="428">
        <v>0</v>
      </c>
      <c r="CA25" s="429">
        <v>-56.12</v>
      </c>
      <c r="CB25" s="753">
        <v>-56.12</v>
      </c>
      <c r="CC25" s="404" t="s">
        <v>490</v>
      </c>
      <c r="CD25" s="671">
        <v>0</v>
      </c>
      <c r="CE25" s="670">
        <v>-9.9407980484009879E-4</v>
      </c>
      <c r="CF25" s="428">
        <v>5706.43</v>
      </c>
      <c r="CG25" s="750">
        <v>6940.61</v>
      </c>
      <c r="CH25" s="753">
        <v>1234.1799999999994</v>
      </c>
      <c r="CI25" s="404">
        <v>0.21627882932060838</v>
      </c>
      <c r="CJ25" s="671">
        <v>0.12635434297592762</v>
      </c>
      <c r="CK25" s="670">
        <v>0.12294227074610188</v>
      </c>
      <c r="CL25" s="428">
        <v>11273.56</v>
      </c>
      <c r="CM25" s="429">
        <v>9906.8799999999992</v>
      </c>
      <c r="CN25" s="753">
        <v>-1366.6800000000003</v>
      </c>
      <c r="CO25" s="404">
        <v>-0.12122878664769605</v>
      </c>
      <c r="CP25" s="671">
        <v>0.24962424261748561</v>
      </c>
      <c r="CQ25" s="670">
        <v>0.17548519844929217</v>
      </c>
      <c r="CR25" s="428">
        <v>-124.36</v>
      </c>
      <c r="CS25" s="750">
        <v>-20.53</v>
      </c>
      <c r="CT25" s="753">
        <v>103.83</v>
      </c>
      <c r="CU25" s="404">
        <v>0.83491476358957861</v>
      </c>
      <c r="CV25" s="671">
        <v>-2.7536351260746836E-3</v>
      </c>
      <c r="CW25" s="670">
        <v>-3.6365749097233124E-4</v>
      </c>
      <c r="CX25" s="428">
        <v>-3017</v>
      </c>
      <c r="CY25" s="750">
        <v>-3217.38</v>
      </c>
      <c r="CZ25" s="753">
        <v>-200.38000000000011</v>
      </c>
      <c r="DA25" s="404">
        <v>-6.6416970500497219E-2</v>
      </c>
      <c r="DB25" s="671">
        <v>-6.6366240459165518E-2</v>
      </c>
      <c r="DC25" s="670">
        <v>-5.7528648726356726E-2</v>
      </c>
      <c r="DD25" s="853">
        <v>1.0668037727192612</v>
      </c>
      <c r="DE25" s="848">
        <v>1.056990956566223</v>
      </c>
      <c r="DF25" s="869"/>
      <c r="DG25" s="870"/>
    </row>
    <row r="26" spans="1:111" s="47" customFormat="1" ht="19.5" customHeight="1">
      <c r="A26" s="758" t="s">
        <v>50</v>
      </c>
      <c r="B26" s="428">
        <v>42959.89</v>
      </c>
      <c r="C26" s="429">
        <v>54209.84</v>
      </c>
      <c r="D26" s="753">
        <v>11249.949999999997</v>
      </c>
      <c r="E26" s="388">
        <v>0.26187101503285964</v>
      </c>
      <c r="F26" s="428">
        <v>42959.89</v>
      </c>
      <c r="G26" s="750">
        <v>52010.89</v>
      </c>
      <c r="H26" s="753">
        <v>9051</v>
      </c>
      <c r="I26" s="404">
        <v>0.2106848970050901</v>
      </c>
      <c r="J26" s="743">
        <v>1</v>
      </c>
      <c r="K26" s="670">
        <v>0.95943633111626969</v>
      </c>
      <c r="L26" s="428">
        <v>731.32</v>
      </c>
      <c r="M26" s="429">
        <v>2608.09</v>
      </c>
      <c r="N26" s="753">
        <v>1876.77</v>
      </c>
      <c r="O26" s="404">
        <v>2.5662774161789637</v>
      </c>
      <c r="P26" s="743">
        <v>1.7023321055989669E-2</v>
      </c>
      <c r="Q26" s="670">
        <v>5.0145075387096824E-2</v>
      </c>
      <c r="R26" s="428">
        <v>42228.57</v>
      </c>
      <c r="S26" s="750">
        <v>49402.8</v>
      </c>
      <c r="T26" s="753">
        <v>7174.2300000000032</v>
      </c>
      <c r="U26" s="404">
        <v>0.16989043199899981</v>
      </c>
      <c r="V26" s="743">
        <v>0.98297667894401031</v>
      </c>
      <c r="W26" s="670">
        <v>0.94985492461290322</v>
      </c>
      <c r="X26" s="428">
        <v>720.43</v>
      </c>
      <c r="Y26" s="429">
        <v>517.70000000000005</v>
      </c>
      <c r="Z26" s="753">
        <v>-202.7299999999999</v>
      </c>
      <c r="AA26" s="404">
        <v>-0.28140138528378872</v>
      </c>
      <c r="AB26" s="671">
        <v>1.6769828786805552E-2</v>
      </c>
      <c r="AC26" s="670">
        <v>9.9536846994927423E-3</v>
      </c>
      <c r="AD26" s="428">
        <v>41508.14</v>
      </c>
      <c r="AE26" s="429">
        <v>48885.11</v>
      </c>
      <c r="AF26" s="753">
        <v>7376.9700000000012</v>
      </c>
      <c r="AG26" s="404">
        <v>0.17772345376111773</v>
      </c>
      <c r="AH26" s="671">
        <v>0.96620685015720476</v>
      </c>
      <c r="AI26" s="670">
        <v>0.93990143218083755</v>
      </c>
      <c r="AJ26" s="428">
        <v>18182.79</v>
      </c>
      <c r="AK26" s="750">
        <v>22470.01</v>
      </c>
      <c r="AL26" s="753">
        <v>4287.2199999999975</v>
      </c>
      <c r="AM26" s="404">
        <v>0.23578449731861817</v>
      </c>
      <c r="AN26" s="671">
        <v>0.42325038541765359</v>
      </c>
      <c r="AO26" s="670">
        <v>0.4145005777548873</v>
      </c>
      <c r="AP26" s="428">
        <v>18165.97</v>
      </c>
      <c r="AQ26" s="429">
        <v>22422.080000000002</v>
      </c>
      <c r="AR26" s="753">
        <v>4256.1100000000006</v>
      </c>
      <c r="AS26" s="404">
        <v>0.23429026911307244</v>
      </c>
      <c r="AT26" s="671">
        <v>0.42285885741327556</v>
      </c>
      <c r="AU26" s="670">
        <v>0.4311035631191853</v>
      </c>
      <c r="AV26" s="428">
        <v>-1600.14</v>
      </c>
      <c r="AW26" s="750">
        <v>-1633.88</v>
      </c>
      <c r="AX26" s="753">
        <v>-33.740000000000009</v>
      </c>
      <c r="AY26" s="404">
        <v>-2.108565500518705E-2</v>
      </c>
      <c r="AZ26" s="671">
        <v>-8.8084478835977378E-2</v>
      </c>
      <c r="BA26" s="670">
        <v>-7.2869243174585055E-2</v>
      </c>
      <c r="BB26" s="428">
        <v>16565.830000000002</v>
      </c>
      <c r="BC26" s="429">
        <v>20788.2</v>
      </c>
      <c r="BD26" s="753">
        <v>4222.369999999999</v>
      </c>
      <c r="BE26" s="404">
        <v>0.25488430099789738</v>
      </c>
      <c r="BF26" s="671">
        <v>0.39228962761466946</v>
      </c>
      <c r="BG26" s="670">
        <v>0.42078991474167454</v>
      </c>
      <c r="BH26" s="428">
        <v>16062.97</v>
      </c>
      <c r="BI26" s="429">
        <v>20123.66</v>
      </c>
      <c r="BJ26" s="753">
        <v>4060.6900000000005</v>
      </c>
      <c r="BK26" s="404">
        <v>0.25279820606027409</v>
      </c>
      <c r="BL26" s="671">
        <v>0.38698361333463749</v>
      </c>
      <c r="BM26" s="670">
        <v>0.41165213702086378</v>
      </c>
      <c r="BN26" s="428">
        <v>9149.1</v>
      </c>
      <c r="BO26" s="429">
        <v>10901.1</v>
      </c>
      <c r="BP26" s="753">
        <v>1752</v>
      </c>
      <c r="BQ26" s="404">
        <v>0.19149424533560677</v>
      </c>
      <c r="BR26" s="671">
        <v>0.21296842240517844</v>
      </c>
      <c r="BS26" s="670">
        <v>0.20109079827573742</v>
      </c>
      <c r="BT26" s="428">
        <v>9149.1</v>
      </c>
      <c r="BU26" s="750">
        <v>10829.58</v>
      </c>
      <c r="BV26" s="753">
        <v>1680.4799999999996</v>
      </c>
      <c r="BW26" s="404">
        <v>0.18367708299176963</v>
      </c>
      <c r="BX26" s="671">
        <v>0.22041700736289316</v>
      </c>
      <c r="BY26" s="670">
        <v>0.22153125972305268</v>
      </c>
      <c r="BZ26" s="428">
        <v>0</v>
      </c>
      <c r="CA26" s="429">
        <v>0</v>
      </c>
      <c r="CB26" s="753">
        <v>0</v>
      </c>
      <c r="CC26" s="404">
        <v>0</v>
      </c>
      <c r="CD26" s="671">
        <v>0</v>
      </c>
      <c r="CE26" s="670">
        <v>0</v>
      </c>
      <c r="CF26" s="428">
        <v>604.62</v>
      </c>
      <c r="CG26" s="750">
        <v>666.16</v>
      </c>
      <c r="CH26" s="753">
        <v>61.539999999999964</v>
      </c>
      <c r="CI26" s="404">
        <v>0.10178293804372988</v>
      </c>
      <c r="CJ26" s="671">
        <v>1.4566299525827947E-2</v>
      </c>
      <c r="CK26" s="670">
        <v>1.3627053309279656E-2</v>
      </c>
      <c r="CL26" s="428">
        <v>8846.36</v>
      </c>
      <c r="CM26" s="429">
        <v>10959.45</v>
      </c>
      <c r="CN26" s="753">
        <v>2113.09</v>
      </c>
      <c r="CO26" s="404">
        <v>0.23886547687410414</v>
      </c>
      <c r="CP26" s="671">
        <v>0.21312349818613893</v>
      </c>
      <c r="CQ26" s="670">
        <v>0.22418789688721169</v>
      </c>
      <c r="CR26" s="428">
        <v>28.15</v>
      </c>
      <c r="CS26" s="750">
        <v>432.54</v>
      </c>
      <c r="CT26" s="753">
        <v>404.39000000000004</v>
      </c>
      <c r="CU26" s="404">
        <v>14.365541740674958</v>
      </c>
      <c r="CV26" s="671">
        <v>6.7818023163649342E-4</v>
      </c>
      <c r="CW26" s="670">
        <v>8.8480930082800273E-3</v>
      </c>
      <c r="CX26" s="428">
        <v>6816.95</v>
      </c>
      <c r="CY26" s="750">
        <v>5873.72</v>
      </c>
      <c r="CZ26" s="753">
        <v>-943.22999999999956</v>
      </c>
      <c r="DA26" s="404">
        <v>-0.13836539801524136</v>
      </c>
      <c r="DB26" s="671">
        <v>0.15868173777912373</v>
      </c>
      <c r="DC26" s="670">
        <v>0.1083515465088995</v>
      </c>
      <c r="DD26" s="853">
        <v>0.83576859864113395</v>
      </c>
      <c r="DE26" s="848">
        <v>0.87984643994868783</v>
      </c>
      <c r="DF26" s="869"/>
      <c r="DG26" s="870"/>
    </row>
    <row r="27" spans="1:111" s="47" customFormat="1" ht="19.5" customHeight="1">
      <c r="A27" s="758" t="s">
        <v>438</v>
      </c>
      <c r="B27" s="428">
        <v>55575.42</v>
      </c>
      <c r="C27" s="429">
        <v>53881.29</v>
      </c>
      <c r="D27" s="753">
        <v>-1694.1299999999974</v>
      </c>
      <c r="E27" s="388">
        <v>-3.0483440341071599E-2</v>
      </c>
      <c r="F27" s="428">
        <v>47680.72</v>
      </c>
      <c r="G27" s="750">
        <v>44522.79</v>
      </c>
      <c r="H27" s="753">
        <v>-3157.9300000000003</v>
      </c>
      <c r="I27" s="404">
        <v>-6.6230753226880809E-2</v>
      </c>
      <c r="J27" s="743">
        <v>0.85794619275931705</v>
      </c>
      <c r="K27" s="670">
        <v>0.82631262169112873</v>
      </c>
      <c r="L27" s="428">
        <v>2551.14</v>
      </c>
      <c r="M27" s="429">
        <v>-1840.29</v>
      </c>
      <c r="N27" s="753">
        <v>-4391.43</v>
      </c>
      <c r="O27" s="404">
        <v>-1.7213598626496391</v>
      </c>
      <c r="P27" s="743">
        <v>5.3504645064084602E-2</v>
      </c>
      <c r="Q27" s="670">
        <v>-4.1333663052113306E-2</v>
      </c>
      <c r="R27" s="428">
        <v>45129.58</v>
      </c>
      <c r="S27" s="750">
        <v>46363.08</v>
      </c>
      <c r="T27" s="753">
        <v>1233.5</v>
      </c>
      <c r="U27" s="404">
        <v>2.7332405929769342E-2</v>
      </c>
      <c r="V27" s="743">
        <v>0.94649535493591541</v>
      </c>
      <c r="W27" s="670">
        <v>1.0413336630521133</v>
      </c>
      <c r="X27" s="428">
        <v>0</v>
      </c>
      <c r="Y27" s="429">
        <v>0</v>
      </c>
      <c r="Z27" s="753">
        <v>0</v>
      </c>
      <c r="AA27" s="404">
        <v>0</v>
      </c>
      <c r="AB27" s="671">
        <v>0</v>
      </c>
      <c r="AC27" s="670">
        <v>0</v>
      </c>
      <c r="AD27" s="428">
        <v>45129.58</v>
      </c>
      <c r="AE27" s="429">
        <v>46363.08</v>
      </c>
      <c r="AF27" s="753">
        <v>1233.5</v>
      </c>
      <c r="AG27" s="404">
        <v>2.7332405929769342E-2</v>
      </c>
      <c r="AH27" s="671">
        <v>0.94649535493591541</v>
      </c>
      <c r="AI27" s="670">
        <v>1.0413336630521133</v>
      </c>
      <c r="AJ27" s="428">
        <v>13718.77</v>
      </c>
      <c r="AK27" s="750">
        <v>13023.52</v>
      </c>
      <c r="AL27" s="753">
        <v>-695.25</v>
      </c>
      <c r="AM27" s="404">
        <v>-5.0678741607301528E-2</v>
      </c>
      <c r="AN27" s="671">
        <v>0.24684959645829038</v>
      </c>
      <c r="AO27" s="670">
        <v>0.24170765028083033</v>
      </c>
      <c r="AP27" s="428">
        <v>8299</v>
      </c>
      <c r="AQ27" s="429">
        <v>6991.34</v>
      </c>
      <c r="AR27" s="753">
        <v>-1307.6599999999999</v>
      </c>
      <c r="AS27" s="404">
        <v>-0.15756838173273888</v>
      </c>
      <c r="AT27" s="671">
        <v>0.1740535797278229</v>
      </c>
      <c r="AU27" s="670">
        <v>0.15702834436027033</v>
      </c>
      <c r="AV27" s="428">
        <v>-2178.89</v>
      </c>
      <c r="AW27" s="750">
        <v>2057.04</v>
      </c>
      <c r="AX27" s="753">
        <v>4235.93</v>
      </c>
      <c r="AY27" s="404">
        <v>1.9440770300474097</v>
      </c>
      <c r="AZ27" s="671">
        <v>-0.26254849981925532</v>
      </c>
      <c r="BA27" s="670">
        <v>0.29422685779836194</v>
      </c>
      <c r="BB27" s="428">
        <v>6120.1</v>
      </c>
      <c r="BC27" s="429">
        <v>9048.3700000000008</v>
      </c>
      <c r="BD27" s="753">
        <v>2928.2700000000004</v>
      </c>
      <c r="BE27" s="404">
        <v>0.4784676720968612</v>
      </c>
      <c r="BF27" s="671">
        <v>0.13561172073837161</v>
      </c>
      <c r="BG27" s="670">
        <v>0.19516326352778979</v>
      </c>
      <c r="BH27" s="428">
        <v>6120.1</v>
      </c>
      <c r="BI27" s="429">
        <v>9048.3700000000008</v>
      </c>
      <c r="BJ27" s="753">
        <v>2928.2700000000004</v>
      </c>
      <c r="BK27" s="404">
        <v>0.4784676720968612</v>
      </c>
      <c r="BL27" s="671">
        <v>0.13561172073837161</v>
      </c>
      <c r="BM27" s="670">
        <v>0.19516326352778979</v>
      </c>
      <c r="BN27" s="428">
        <v>4174.54</v>
      </c>
      <c r="BO27" s="429">
        <v>1816.87</v>
      </c>
      <c r="BP27" s="753">
        <v>-2357.67</v>
      </c>
      <c r="BQ27" s="404">
        <v>-0.5647736037982628</v>
      </c>
      <c r="BR27" s="671">
        <v>7.5114861929968316E-2</v>
      </c>
      <c r="BS27" s="670">
        <v>3.371986825111277E-2</v>
      </c>
      <c r="BT27" s="428">
        <v>3780.52</v>
      </c>
      <c r="BU27" s="750">
        <v>1360.88</v>
      </c>
      <c r="BV27" s="753">
        <v>-2419.64</v>
      </c>
      <c r="BW27" s="404">
        <v>-0.6400283558875498</v>
      </c>
      <c r="BX27" s="671">
        <v>8.3770334224249371E-2</v>
      </c>
      <c r="BY27" s="670">
        <v>2.9352665957481688E-2</v>
      </c>
      <c r="BZ27" s="428">
        <v>0</v>
      </c>
      <c r="CA27" s="429">
        <v>0</v>
      </c>
      <c r="CB27" s="753">
        <v>0</v>
      </c>
      <c r="CC27" s="404">
        <v>0</v>
      </c>
      <c r="CD27" s="671">
        <v>0</v>
      </c>
      <c r="CE27" s="670">
        <v>0</v>
      </c>
      <c r="CF27" s="428">
        <v>1895.24</v>
      </c>
      <c r="CG27" s="750">
        <v>3012.35</v>
      </c>
      <c r="CH27" s="753">
        <v>1117.1099999999999</v>
      </c>
      <c r="CI27" s="404">
        <v>0.58942930710622399</v>
      </c>
      <c r="CJ27" s="671">
        <v>4.1995516022972072E-2</v>
      </c>
      <c r="CK27" s="670">
        <v>6.4973034578375721E-2</v>
      </c>
      <c r="CL27" s="428">
        <v>28782.43</v>
      </c>
      <c r="CM27" s="429">
        <v>36364.86</v>
      </c>
      <c r="CN27" s="753">
        <v>7582.43</v>
      </c>
      <c r="CO27" s="404">
        <v>0.26343953585572866</v>
      </c>
      <c r="CP27" s="671">
        <v>0.63777305261870376</v>
      </c>
      <c r="CQ27" s="670">
        <v>0.78434952984141693</v>
      </c>
      <c r="CR27" s="428">
        <v>-38</v>
      </c>
      <c r="CS27" s="750">
        <v>-120.64</v>
      </c>
      <c r="CT27" s="753">
        <v>-82.64</v>
      </c>
      <c r="CU27" s="404">
        <v>-2.1747368421052631</v>
      </c>
      <c r="CV27" s="671">
        <v>-8.4201980164672475E-4</v>
      </c>
      <c r="CW27" s="670">
        <v>-2.6020704405315606E-3</v>
      </c>
      <c r="CX27" s="428">
        <v>4589.29</v>
      </c>
      <c r="CY27" s="750">
        <v>-3302.75</v>
      </c>
      <c r="CZ27" s="753">
        <v>-7892.04</v>
      </c>
      <c r="DA27" s="404">
        <v>-1.7196646975893874</v>
      </c>
      <c r="DB27" s="671">
        <v>8.2577693519905029E-2</v>
      </c>
      <c r="DC27" s="670">
        <v>-6.1296787808903609E-2</v>
      </c>
      <c r="DD27" s="853">
        <v>0.8983086038026501</v>
      </c>
      <c r="DE27" s="848">
        <v>1.0712366391533954</v>
      </c>
      <c r="DF27" s="869"/>
      <c r="DG27" s="870"/>
    </row>
    <row r="28" spans="1:111" s="47" customFormat="1" ht="19.5" customHeight="1">
      <c r="A28" s="758" t="s">
        <v>23</v>
      </c>
      <c r="B28" s="428">
        <v>46276.37</v>
      </c>
      <c r="C28" s="429">
        <v>49684.58</v>
      </c>
      <c r="D28" s="753">
        <v>3408.2099999999991</v>
      </c>
      <c r="E28" s="388">
        <v>7.3649035133913895E-2</v>
      </c>
      <c r="F28" s="428">
        <v>24086.27</v>
      </c>
      <c r="G28" s="750">
        <v>27474.48</v>
      </c>
      <c r="H28" s="753">
        <v>3388.2099999999991</v>
      </c>
      <c r="I28" s="404">
        <v>0.14066976746503296</v>
      </c>
      <c r="J28" s="743">
        <v>0.5204874539640858</v>
      </c>
      <c r="K28" s="670">
        <v>0.55297800645592654</v>
      </c>
      <c r="L28" s="428">
        <v>940.55</v>
      </c>
      <c r="M28" s="429">
        <v>455.3</v>
      </c>
      <c r="N28" s="753">
        <v>-485.24999999999994</v>
      </c>
      <c r="O28" s="404">
        <v>-0.51592153527191531</v>
      </c>
      <c r="P28" s="743">
        <v>3.9049217666330231E-2</v>
      </c>
      <c r="Q28" s="670">
        <v>1.6571742213137428E-2</v>
      </c>
      <c r="R28" s="428">
        <v>23145.72</v>
      </c>
      <c r="S28" s="750">
        <v>27019.19</v>
      </c>
      <c r="T28" s="753">
        <v>3873.4699999999975</v>
      </c>
      <c r="U28" s="404">
        <v>0.16735145849859057</v>
      </c>
      <c r="V28" s="743">
        <v>0.96095078233366982</v>
      </c>
      <c r="W28" s="670">
        <v>0.98342862176099421</v>
      </c>
      <c r="X28" s="428">
        <v>113.02</v>
      </c>
      <c r="Y28" s="429">
        <v>401.13</v>
      </c>
      <c r="Z28" s="753">
        <v>288.11</v>
      </c>
      <c r="AA28" s="404">
        <v>2.5491948327729608</v>
      </c>
      <c r="AB28" s="671">
        <v>4.6922998039962182E-3</v>
      </c>
      <c r="AC28" s="670">
        <v>1.4600094342094919E-2</v>
      </c>
      <c r="AD28" s="428">
        <v>23032.7</v>
      </c>
      <c r="AE28" s="429">
        <v>26618.06</v>
      </c>
      <c r="AF28" s="753">
        <v>3585.3600000000006</v>
      </c>
      <c r="AG28" s="404">
        <v>0.15566390392789384</v>
      </c>
      <c r="AH28" s="671">
        <v>0.9562584825296736</v>
      </c>
      <c r="AI28" s="670">
        <v>0.96882852741889935</v>
      </c>
      <c r="AJ28" s="428">
        <v>22975.08</v>
      </c>
      <c r="AK28" s="750">
        <v>33287.019999999997</v>
      </c>
      <c r="AL28" s="753">
        <v>10311.939999999995</v>
      </c>
      <c r="AM28" s="404">
        <v>0.44883151658231413</v>
      </c>
      <c r="AN28" s="671">
        <v>0.4964754149904152</v>
      </c>
      <c r="AO28" s="670">
        <v>0.66996681867895425</v>
      </c>
      <c r="AP28" s="428">
        <v>10358.27</v>
      </c>
      <c r="AQ28" s="429">
        <v>13900.74</v>
      </c>
      <c r="AR28" s="753">
        <v>3542.4699999999993</v>
      </c>
      <c r="AS28" s="404">
        <v>0.34199436778535403</v>
      </c>
      <c r="AT28" s="671">
        <v>0.43004873730967891</v>
      </c>
      <c r="AU28" s="670">
        <v>0.50595097705215897</v>
      </c>
      <c r="AV28" s="428">
        <v>1565.04</v>
      </c>
      <c r="AW28" s="750">
        <v>339.97</v>
      </c>
      <c r="AX28" s="753">
        <v>-1225.07</v>
      </c>
      <c r="AY28" s="404">
        <v>-0.78277232530797936</v>
      </c>
      <c r="AZ28" s="671">
        <v>0.15109086749042069</v>
      </c>
      <c r="BA28" s="670">
        <v>2.4456971355481798E-2</v>
      </c>
      <c r="BB28" s="428">
        <v>11923.3</v>
      </c>
      <c r="BC28" s="429">
        <v>14240.7</v>
      </c>
      <c r="BD28" s="753">
        <v>2317.4000000000015</v>
      </c>
      <c r="BE28" s="404">
        <v>0.19435894425201089</v>
      </c>
      <c r="BF28" s="671">
        <v>0.5151405961879777</v>
      </c>
      <c r="BG28" s="670">
        <v>0.52705873122029201</v>
      </c>
      <c r="BH28" s="428">
        <v>11383.91</v>
      </c>
      <c r="BI28" s="429">
        <v>14240.7</v>
      </c>
      <c r="BJ28" s="753">
        <v>2856.7900000000009</v>
      </c>
      <c r="BK28" s="404">
        <v>0.25094980547105528</v>
      </c>
      <c r="BL28" s="671">
        <v>0.49424991425234555</v>
      </c>
      <c r="BM28" s="670">
        <v>0.53500142384531402</v>
      </c>
      <c r="BN28" s="428">
        <v>7623.48</v>
      </c>
      <c r="BO28" s="429">
        <v>4883.99</v>
      </c>
      <c r="BP28" s="753">
        <v>-2739.49</v>
      </c>
      <c r="BQ28" s="404">
        <v>-0.359349011212727</v>
      </c>
      <c r="BR28" s="671">
        <v>0.16473807258434486</v>
      </c>
      <c r="BS28" s="670">
        <v>9.8299915184952749E-2</v>
      </c>
      <c r="BT28" s="428">
        <v>3546.75</v>
      </c>
      <c r="BU28" s="750">
        <v>1707.03</v>
      </c>
      <c r="BV28" s="753">
        <v>-1839.72</v>
      </c>
      <c r="BW28" s="404">
        <v>-0.5187058574751533</v>
      </c>
      <c r="BX28" s="671">
        <v>0.15398759155461583</v>
      </c>
      <c r="BY28" s="670">
        <v>6.4130518903331046E-2</v>
      </c>
      <c r="BZ28" s="428">
        <v>0</v>
      </c>
      <c r="CA28" s="429">
        <v>0</v>
      </c>
      <c r="CB28" s="753">
        <v>0</v>
      </c>
      <c r="CC28" s="404">
        <v>0</v>
      </c>
      <c r="CD28" s="671">
        <v>0</v>
      </c>
      <c r="CE28" s="670">
        <v>0</v>
      </c>
      <c r="CF28" s="428">
        <v>1778.56</v>
      </c>
      <c r="CG28" s="750">
        <v>1581.84</v>
      </c>
      <c r="CH28" s="753">
        <v>-196.72000000000003</v>
      </c>
      <c r="CI28" s="404">
        <v>-0.11060633321338613</v>
      </c>
      <c r="CJ28" s="671">
        <v>7.72189105054987E-2</v>
      </c>
      <c r="CK28" s="670">
        <v>5.9427321149625477E-2</v>
      </c>
      <c r="CL28" s="428">
        <v>8708.06</v>
      </c>
      <c r="CM28" s="429">
        <v>7240.01</v>
      </c>
      <c r="CN28" s="753">
        <v>-1468.0499999999993</v>
      </c>
      <c r="CO28" s="404">
        <v>-0.16858519578413556</v>
      </c>
      <c r="CP28" s="671">
        <v>0.37807378205768316</v>
      </c>
      <c r="CQ28" s="670">
        <v>0.27199615599333687</v>
      </c>
      <c r="CR28" s="428">
        <v>60.16</v>
      </c>
      <c r="CS28" s="750">
        <v>-90.21</v>
      </c>
      <c r="CT28" s="753">
        <v>-150.37</v>
      </c>
      <c r="CU28" s="404">
        <v>-2.4995013297872344</v>
      </c>
      <c r="CV28" s="671">
        <v>2.6119386784875416E-3</v>
      </c>
      <c r="CW28" s="670">
        <v>-3.3890523952534476E-3</v>
      </c>
      <c r="CX28" s="428">
        <v>-2444.7399999999998</v>
      </c>
      <c r="CY28" s="750">
        <v>1938.67</v>
      </c>
      <c r="CZ28" s="753">
        <v>4383.41</v>
      </c>
      <c r="DA28" s="404">
        <v>1.7929963922543912</v>
      </c>
      <c r="DB28" s="671">
        <v>-5.2829122076774815E-2</v>
      </c>
      <c r="DC28" s="670">
        <v>3.9019550935119107E-2</v>
      </c>
      <c r="DD28" s="853">
        <v>1.1061421370486308</v>
      </c>
      <c r="DE28" s="848">
        <v>0.92716674318113346</v>
      </c>
      <c r="DF28" s="869"/>
      <c r="DG28" s="870"/>
    </row>
    <row r="29" spans="1:111" s="47" customFormat="1" ht="19.5" customHeight="1">
      <c r="A29" s="758" t="s">
        <v>7</v>
      </c>
      <c r="B29" s="428">
        <v>49554.26</v>
      </c>
      <c r="C29" s="429">
        <v>44776.13</v>
      </c>
      <c r="D29" s="753">
        <v>-4778.1300000000047</v>
      </c>
      <c r="E29" s="388">
        <v>-9.642218449029416E-2</v>
      </c>
      <c r="F29" s="428">
        <v>49554.23</v>
      </c>
      <c r="G29" s="750">
        <v>44776.12</v>
      </c>
      <c r="H29" s="753">
        <v>-4778.1100000000006</v>
      </c>
      <c r="I29" s="404">
        <v>-9.6421839265790232E-2</v>
      </c>
      <c r="J29" s="743">
        <v>0.99999939460300691</v>
      </c>
      <c r="K29" s="670">
        <v>0.99999977666671969</v>
      </c>
      <c r="L29" s="428">
        <v>6140.38</v>
      </c>
      <c r="M29" s="429">
        <v>2876.15</v>
      </c>
      <c r="N29" s="753">
        <v>-3264.23</v>
      </c>
      <c r="O29" s="404">
        <v>-0.5316006501226308</v>
      </c>
      <c r="P29" s="743">
        <v>0.12391232796877279</v>
      </c>
      <c r="Q29" s="670">
        <v>6.4234015810213124E-2</v>
      </c>
      <c r="R29" s="428">
        <v>43413.86</v>
      </c>
      <c r="S29" s="750">
        <v>41899.97</v>
      </c>
      <c r="T29" s="753">
        <v>-1513.8899999999994</v>
      </c>
      <c r="U29" s="404">
        <v>-3.4871121803037079E-2</v>
      </c>
      <c r="V29" s="743">
        <v>0.87608787383034703</v>
      </c>
      <c r="W29" s="670">
        <v>0.93576598418978685</v>
      </c>
      <c r="X29" s="428">
        <v>3841.91</v>
      </c>
      <c r="Y29" s="429">
        <v>4537.22</v>
      </c>
      <c r="Z29" s="753">
        <v>695.3100000000004</v>
      </c>
      <c r="AA29" s="404">
        <v>0.18098029365602017</v>
      </c>
      <c r="AB29" s="671">
        <v>7.7529405663250131E-2</v>
      </c>
      <c r="AC29" s="670">
        <v>0.10133124531558339</v>
      </c>
      <c r="AD29" s="428">
        <v>39571.949999999997</v>
      </c>
      <c r="AE29" s="429">
        <v>37362.75</v>
      </c>
      <c r="AF29" s="753">
        <v>-2209.1999999999971</v>
      </c>
      <c r="AG29" s="404">
        <v>-5.5827423212654347E-2</v>
      </c>
      <c r="AH29" s="671">
        <v>0.79855846816709686</v>
      </c>
      <c r="AI29" s="670">
        <v>0.83443473887420339</v>
      </c>
      <c r="AJ29" s="428">
        <v>20322.61</v>
      </c>
      <c r="AK29" s="750">
        <v>19324.66</v>
      </c>
      <c r="AL29" s="753">
        <v>-997.95000000000073</v>
      </c>
      <c r="AM29" s="404">
        <v>-4.9105405260446405E-2</v>
      </c>
      <c r="AN29" s="671">
        <v>0.41010823287442894</v>
      </c>
      <c r="AO29" s="670">
        <v>0.43158397119179348</v>
      </c>
      <c r="AP29" s="428">
        <v>20284.62</v>
      </c>
      <c r="AQ29" s="429">
        <v>19292.52</v>
      </c>
      <c r="AR29" s="753">
        <v>-992.09999999999854</v>
      </c>
      <c r="AS29" s="404">
        <v>-4.890897635745696E-2</v>
      </c>
      <c r="AT29" s="671">
        <v>0.40934184629647152</v>
      </c>
      <c r="AU29" s="670">
        <v>0.43086627425511631</v>
      </c>
      <c r="AV29" s="428">
        <v>1874.57</v>
      </c>
      <c r="AW29" s="750">
        <v>-1120</v>
      </c>
      <c r="AX29" s="753">
        <v>-2994.5699999999997</v>
      </c>
      <c r="AY29" s="404">
        <v>-1.5974703532010006</v>
      </c>
      <c r="AZ29" s="671">
        <v>9.2413365397034805E-2</v>
      </c>
      <c r="BA29" s="670">
        <v>-5.8053587608047054E-2</v>
      </c>
      <c r="BB29" s="428">
        <v>22159.19</v>
      </c>
      <c r="BC29" s="429">
        <v>18172.52</v>
      </c>
      <c r="BD29" s="753">
        <v>-3986.6699999999983</v>
      </c>
      <c r="BE29" s="404">
        <v>-0.17991045701580241</v>
      </c>
      <c r="BF29" s="671">
        <v>0.51041741047674638</v>
      </c>
      <c r="BG29" s="670">
        <v>0.433712005044395</v>
      </c>
      <c r="BH29" s="428">
        <v>17751.080000000002</v>
      </c>
      <c r="BI29" s="429">
        <v>13912.33</v>
      </c>
      <c r="BJ29" s="753">
        <v>-3838.7500000000018</v>
      </c>
      <c r="BK29" s="404">
        <v>-0.21625444761670848</v>
      </c>
      <c r="BL29" s="671">
        <v>0.44857733824085</v>
      </c>
      <c r="BM29" s="670">
        <v>0.37235829803748388</v>
      </c>
      <c r="BN29" s="428">
        <v>8181.42</v>
      </c>
      <c r="BO29" s="429">
        <v>8212.75</v>
      </c>
      <c r="BP29" s="753">
        <v>31.329999999999927</v>
      </c>
      <c r="BQ29" s="404">
        <v>3.8294085867734361E-3</v>
      </c>
      <c r="BR29" s="671">
        <v>0.16510023558014991</v>
      </c>
      <c r="BS29" s="670">
        <v>0.18341803992439723</v>
      </c>
      <c r="BT29" s="428">
        <v>8181.46</v>
      </c>
      <c r="BU29" s="750">
        <v>8212.7099999999991</v>
      </c>
      <c r="BV29" s="753">
        <v>31.249999999999091</v>
      </c>
      <c r="BW29" s="404">
        <v>3.8196116585547187E-3</v>
      </c>
      <c r="BX29" s="671">
        <v>0.20674897244133789</v>
      </c>
      <c r="BY29" s="670">
        <v>0.2198101049842423</v>
      </c>
      <c r="BZ29" s="428">
        <v>-0.3</v>
      </c>
      <c r="CA29" s="429">
        <v>0</v>
      </c>
      <c r="CB29" s="753">
        <v>0.3</v>
      </c>
      <c r="CC29" s="404">
        <v>1</v>
      </c>
      <c r="CD29" s="671">
        <v>-7.5811275410991875E-6</v>
      </c>
      <c r="CE29" s="670">
        <v>0</v>
      </c>
      <c r="CF29" s="428">
        <v>6755.32</v>
      </c>
      <c r="CG29" s="750">
        <v>7926.65</v>
      </c>
      <c r="CH29" s="753">
        <v>1171.33</v>
      </c>
      <c r="CI29" s="404">
        <v>0.17339371043858764</v>
      </c>
      <c r="CJ29" s="671">
        <v>0.17070980833646054</v>
      </c>
      <c r="CK29" s="670">
        <v>0.21215381630099497</v>
      </c>
      <c r="CL29" s="428">
        <v>6671.37</v>
      </c>
      <c r="CM29" s="429">
        <v>7692.4</v>
      </c>
      <c r="CN29" s="753">
        <v>1021.0299999999997</v>
      </c>
      <c r="CO29" s="404">
        <v>0.15304652567613544</v>
      </c>
      <c r="CP29" s="671">
        <v>0.16858835614620962</v>
      </c>
      <c r="CQ29" s="670">
        <v>0.20588420284909434</v>
      </c>
      <c r="CR29" s="428">
        <v>68.61</v>
      </c>
      <c r="CS29" s="750">
        <v>39.950000000000003</v>
      </c>
      <c r="CT29" s="753">
        <v>-28.659999999999997</v>
      </c>
      <c r="CU29" s="404">
        <v>-0.41772336394111642</v>
      </c>
      <c r="CV29" s="671">
        <v>1.7338038686493843E-3</v>
      </c>
      <c r="CW29" s="670">
        <v>1.0692467765354532E-3</v>
      </c>
      <c r="CX29" s="428">
        <v>144.41999999999999</v>
      </c>
      <c r="CY29" s="750">
        <v>-421.29</v>
      </c>
      <c r="CZ29" s="753">
        <v>-565.71</v>
      </c>
      <c r="DA29" s="404">
        <v>-3.9171167428334033</v>
      </c>
      <c r="DB29" s="671">
        <v>2.9143811248518287E-3</v>
      </c>
      <c r="DC29" s="670">
        <v>-9.4088077732488277E-3</v>
      </c>
      <c r="DD29" s="853">
        <v>0.99635019249746348</v>
      </c>
      <c r="DE29" s="848">
        <v>1.0112756689483511</v>
      </c>
      <c r="DF29" s="869"/>
      <c r="DG29" s="870"/>
    </row>
    <row r="30" spans="1:111" s="47" customFormat="1" ht="19.5" customHeight="1">
      <c r="A30" s="758" t="s">
        <v>0</v>
      </c>
      <c r="B30" s="428">
        <v>16813.87</v>
      </c>
      <c r="C30" s="429">
        <v>17666.25</v>
      </c>
      <c r="D30" s="753">
        <v>852.38000000000102</v>
      </c>
      <c r="E30" s="388">
        <v>5.0695051169064649E-2</v>
      </c>
      <c r="F30" s="428">
        <v>15787.91</v>
      </c>
      <c r="G30" s="750">
        <v>16669.16</v>
      </c>
      <c r="H30" s="753">
        <v>881.25</v>
      </c>
      <c r="I30" s="404">
        <v>5.5818027845357616E-2</v>
      </c>
      <c r="J30" s="743">
        <v>0.93898132910507814</v>
      </c>
      <c r="K30" s="670">
        <v>0.94355961225500595</v>
      </c>
      <c r="L30" s="428">
        <v>-1965.75</v>
      </c>
      <c r="M30" s="429">
        <v>-568.88</v>
      </c>
      <c r="N30" s="753">
        <v>1396.87</v>
      </c>
      <c r="O30" s="404">
        <v>0.71060409512908551</v>
      </c>
      <c r="P30" s="743">
        <v>-0.12450983062355941</v>
      </c>
      <c r="Q30" s="670">
        <v>-3.4127694496903262E-2</v>
      </c>
      <c r="R30" s="428">
        <v>17753.650000000001</v>
      </c>
      <c r="S30" s="750">
        <v>17238.04</v>
      </c>
      <c r="T30" s="753">
        <v>-515.61000000000058</v>
      </c>
      <c r="U30" s="404">
        <v>-2.9042478588909917E-2</v>
      </c>
      <c r="V30" s="743">
        <v>1.1245091972274988</v>
      </c>
      <c r="W30" s="670">
        <v>1.0341276944969033</v>
      </c>
      <c r="X30" s="428">
        <v>530.98</v>
      </c>
      <c r="Y30" s="429">
        <v>223</v>
      </c>
      <c r="Z30" s="753">
        <v>-307.98</v>
      </c>
      <c r="AA30" s="404">
        <v>-0.58002184639722776</v>
      </c>
      <c r="AB30" s="671">
        <v>3.3632064028740978E-2</v>
      </c>
      <c r="AC30" s="670">
        <v>1.3377998651401751E-2</v>
      </c>
      <c r="AD30" s="428">
        <v>17222.669999999998</v>
      </c>
      <c r="AE30" s="429">
        <v>17015.03</v>
      </c>
      <c r="AF30" s="753">
        <v>-207.63999999999942</v>
      </c>
      <c r="AG30" s="404">
        <v>-1.2056202667762864E-2</v>
      </c>
      <c r="AH30" s="671">
        <v>1.0908771331987577</v>
      </c>
      <c r="AI30" s="670">
        <v>1.0207490959352481</v>
      </c>
      <c r="AJ30" s="428">
        <v>3420.2</v>
      </c>
      <c r="AK30" s="750">
        <v>2759.3</v>
      </c>
      <c r="AL30" s="753">
        <v>-660.89999999999964</v>
      </c>
      <c r="AM30" s="404">
        <v>-0.19323431378281963</v>
      </c>
      <c r="AN30" s="671">
        <v>0.20341539455223576</v>
      </c>
      <c r="AO30" s="670">
        <v>0.15619047619047621</v>
      </c>
      <c r="AP30" s="428">
        <v>3401.88</v>
      </c>
      <c r="AQ30" s="429">
        <v>2297.5700000000002</v>
      </c>
      <c r="AR30" s="753">
        <v>-1104.31</v>
      </c>
      <c r="AS30" s="404">
        <v>-0.32461756440556394</v>
      </c>
      <c r="AT30" s="671">
        <v>0.21547373908262715</v>
      </c>
      <c r="AU30" s="670">
        <v>0.13783358009641758</v>
      </c>
      <c r="AV30" s="428">
        <v>-177.51</v>
      </c>
      <c r="AW30" s="750">
        <v>348.24</v>
      </c>
      <c r="AX30" s="753">
        <v>525.75</v>
      </c>
      <c r="AY30" s="404">
        <v>2.9618049687341559</v>
      </c>
      <c r="AZ30" s="671">
        <v>-5.2179971074817449E-2</v>
      </c>
      <c r="BA30" s="670">
        <v>0.15156883141754113</v>
      </c>
      <c r="BB30" s="428">
        <v>3224.36</v>
      </c>
      <c r="BC30" s="429">
        <v>2645.81</v>
      </c>
      <c r="BD30" s="753">
        <v>-578.55000000000018</v>
      </c>
      <c r="BE30" s="404">
        <v>-0.17943095684104757</v>
      </c>
      <c r="BF30" s="671">
        <v>0.18161673796655897</v>
      </c>
      <c r="BG30" s="670">
        <v>0.15348670730547093</v>
      </c>
      <c r="BH30" s="428">
        <v>3224.36</v>
      </c>
      <c r="BI30" s="429">
        <v>2564.3200000000002</v>
      </c>
      <c r="BJ30" s="753">
        <v>-660.04</v>
      </c>
      <c r="BK30" s="404">
        <v>-0.20470418935850834</v>
      </c>
      <c r="BL30" s="671">
        <v>0.18721603560888064</v>
      </c>
      <c r="BM30" s="670">
        <v>0.15070910835890389</v>
      </c>
      <c r="BN30" s="428">
        <v>9036.86</v>
      </c>
      <c r="BO30" s="429">
        <v>8955.82</v>
      </c>
      <c r="BP30" s="753">
        <v>-81.040000000000873</v>
      </c>
      <c r="BQ30" s="404">
        <v>-8.967716662646192E-3</v>
      </c>
      <c r="BR30" s="671">
        <v>0.53746460511470595</v>
      </c>
      <c r="BS30" s="670">
        <v>0.50694516380103305</v>
      </c>
      <c r="BT30" s="428">
        <v>8831.91</v>
      </c>
      <c r="BU30" s="750">
        <v>8775.2800000000007</v>
      </c>
      <c r="BV30" s="753">
        <v>-56.6299999999992</v>
      </c>
      <c r="BW30" s="404">
        <v>-6.4119765713191368E-3</v>
      </c>
      <c r="BX30" s="671">
        <v>0.51280724765672225</v>
      </c>
      <c r="BY30" s="670">
        <v>0.51573696902091859</v>
      </c>
      <c r="BZ30" s="428">
        <v>0</v>
      </c>
      <c r="CA30" s="429">
        <v>0</v>
      </c>
      <c r="CB30" s="753">
        <v>0</v>
      </c>
      <c r="CC30" s="404">
        <v>0</v>
      </c>
      <c r="CD30" s="671">
        <v>0</v>
      </c>
      <c r="CE30" s="670">
        <v>0</v>
      </c>
      <c r="CF30" s="428">
        <v>1627.53</v>
      </c>
      <c r="CG30" s="750">
        <v>1676.36</v>
      </c>
      <c r="CH30" s="753">
        <v>48.829999999999927</v>
      </c>
      <c r="CI30" s="404">
        <v>3.0002519154792802E-2</v>
      </c>
      <c r="CJ30" s="671">
        <v>9.4499284954075072E-2</v>
      </c>
      <c r="CK30" s="670">
        <v>9.8522306454940131E-2</v>
      </c>
      <c r="CL30" s="428">
        <v>3363.61</v>
      </c>
      <c r="CM30" s="429">
        <v>3438.92</v>
      </c>
      <c r="CN30" s="753">
        <v>75.309999999999945</v>
      </c>
      <c r="CO30" s="404">
        <v>2.2389634945787395E-2</v>
      </c>
      <c r="CP30" s="671">
        <v>0.1953013092627334</v>
      </c>
      <c r="CQ30" s="670">
        <v>0.20211072210862985</v>
      </c>
      <c r="CR30" s="428">
        <v>53.88</v>
      </c>
      <c r="CS30" s="750">
        <v>7.34</v>
      </c>
      <c r="CT30" s="753">
        <v>-46.540000000000006</v>
      </c>
      <c r="CU30" s="404">
        <v>-0.86377134372680042</v>
      </c>
      <c r="CV30" s="671">
        <v>3.1284347897277257E-3</v>
      </c>
      <c r="CW30" s="670">
        <v>4.3138331228331658E-4</v>
      </c>
      <c r="CX30" s="428">
        <v>121.39</v>
      </c>
      <c r="CY30" s="750">
        <v>552.82000000000005</v>
      </c>
      <c r="CZ30" s="753">
        <v>431.43000000000006</v>
      </c>
      <c r="DA30" s="404">
        <v>3.5540818848340066</v>
      </c>
      <c r="DB30" s="671">
        <v>7.2196347420314302E-3</v>
      </c>
      <c r="DC30" s="670">
        <v>3.1292436142361851E-2</v>
      </c>
      <c r="DD30" s="853">
        <v>0.99295173164207406</v>
      </c>
      <c r="DE30" s="848">
        <v>0.96750990153999139</v>
      </c>
      <c r="DF30" s="869"/>
      <c r="DG30" s="870"/>
    </row>
    <row r="31" spans="1:111" s="47" customFormat="1" ht="19.5" customHeight="1">
      <c r="A31" s="758" t="s">
        <v>501</v>
      </c>
      <c r="B31" s="428">
        <v>9678.6200000000008</v>
      </c>
      <c r="C31" s="429">
        <v>15296.71</v>
      </c>
      <c r="D31" s="753">
        <v>5618.0899999999983</v>
      </c>
      <c r="E31" s="388">
        <v>0.58046395043921528</v>
      </c>
      <c r="F31" s="428">
        <v>9678.6200000000008</v>
      </c>
      <c r="G31" s="750">
        <v>15296.71</v>
      </c>
      <c r="H31" s="753">
        <v>5618.0899999999983</v>
      </c>
      <c r="I31" s="404">
        <v>0.58046395043921528</v>
      </c>
      <c r="J31" s="743">
        <v>1</v>
      </c>
      <c r="K31" s="670">
        <v>1</v>
      </c>
      <c r="L31" s="428">
        <v>203.61</v>
      </c>
      <c r="M31" s="429">
        <v>909.91</v>
      </c>
      <c r="N31" s="753">
        <v>706.3</v>
      </c>
      <c r="O31" s="404">
        <v>3.4688865969254943</v>
      </c>
      <c r="P31" s="743">
        <v>2.1037089998367536E-2</v>
      </c>
      <c r="Q31" s="670">
        <v>5.9484032841048827E-2</v>
      </c>
      <c r="R31" s="428">
        <v>9475.01</v>
      </c>
      <c r="S31" s="750">
        <v>14386.79</v>
      </c>
      <c r="T31" s="753">
        <v>4911.7800000000007</v>
      </c>
      <c r="U31" s="404">
        <v>0.51839312042942443</v>
      </c>
      <c r="V31" s="743">
        <v>0.97896291000163238</v>
      </c>
      <c r="W31" s="670">
        <v>0.94051531342360561</v>
      </c>
      <c r="X31" s="428">
        <v>191.26</v>
      </c>
      <c r="Y31" s="429">
        <v>473.52</v>
      </c>
      <c r="Z31" s="753">
        <v>282.26</v>
      </c>
      <c r="AA31" s="404">
        <v>1.475792115444944</v>
      </c>
      <c r="AB31" s="671">
        <v>1.9761081641804304E-2</v>
      </c>
      <c r="AC31" s="670">
        <v>3.0955676089825853E-2</v>
      </c>
      <c r="AD31" s="428">
        <v>9283.75</v>
      </c>
      <c r="AE31" s="429">
        <v>13913.28</v>
      </c>
      <c r="AF31" s="753">
        <v>4629.5300000000007</v>
      </c>
      <c r="AG31" s="404">
        <v>0.49867025716978597</v>
      </c>
      <c r="AH31" s="671">
        <v>0.95920182835982803</v>
      </c>
      <c r="AI31" s="670">
        <v>0.90956029106912539</v>
      </c>
      <c r="AJ31" s="428">
        <v>3506.36</v>
      </c>
      <c r="AK31" s="750">
        <v>8185.69</v>
      </c>
      <c r="AL31" s="753">
        <v>4679.33</v>
      </c>
      <c r="AM31" s="404">
        <v>1.3345264034497313</v>
      </c>
      <c r="AN31" s="671">
        <v>0.36227891992866751</v>
      </c>
      <c r="AO31" s="670">
        <v>0.53512748819844269</v>
      </c>
      <c r="AP31" s="428">
        <v>3506.36</v>
      </c>
      <c r="AQ31" s="429">
        <v>8185.69</v>
      </c>
      <c r="AR31" s="753">
        <v>4679.33</v>
      </c>
      <c r="AS31" s="404">
        <v>1.3345264034497313</v>
      </c>
      <c r="AT31" s="671">
        <v>0.36227891992866751</v>
      </c>
      <c r="AU31" s="670">
        <v>0.53512748819844269</v>
      </c>
      <c r="AV31" s="428">
        <v>509.93</v>
      </c>
      <c r="AW31" s="750">
        <v>-417.51</v>
      </c>
      <c r="AX31" s="753">
        <v>-927.44</v>
      </c>
      <c r="AY31" s="404">
        <v>-1.8187594375698626</v>
      </c>
      <c r="AZ31" s="671">
        <v>0.14543001859478205</v>
      </c>
      <c r="BA31" s="670">
        <v>-5.1004863365214176E-2</v>
      </c>
      <c r="BB31" s="428">
        <v>4016.3</v>
      </c>
      <c r="BC31" s="429">
        <v>7768.18</v>
      </c>
      <c r="BD31" s="753">
        <v>3751.88</v>
      </c>
      <c r="BE31" s="404">
        <v>0.93416328461519305</v>
      </c>
      <c r="BF31" s="671">
        <v>0.42388345764278879</v>
      </c>
      <c r="BG31" s="670">
        <v>0.53995227566399451</v>
      </c>
      <c r="BH31" s="428">
        <v>4016.3</v>
      </c>
      <c r="BI31" s="429">
        <v>7496.5</v>
      </c>
      <c r="BJ31" s="753">
        <v>3480.2</v>
      </c>
      <c r="BK31" s="404">
        <v>0.86651893533849556</v>
      </c>
      <c r="BL31" s="671">
        <v>0.43261613033526325</v>
      </c>
      <c r="BM31" s="670">
        <v>0.53880177786977623</v>
      </c>
      <c r="BN31" s="428">
        <v>593.25</v>
      </c>
      <c r="BO31" s="429">
        <v>1778.77</v>
      </c>
      <c r="BP31" s="753">
        <v>1185.52</v>
      </c>
      <c r="BQ31" s="404">
        <v>1.9983480825958702</v>
      </c>
      <c r="BR31" s="671">
        <v>6.1294895346650655E-2</v>
      </c>
      <c r="BS31" s="670">
        <v>0.1162844820879784</v>
      </c>
      <c r="BT31" s="428">
        <v>593.25</v>
      </c>
      <c r="BU31" s="750">
        <v>1778.77</v>
      </c>
      <c r="BV31" s="753">
        <v>1185.52</v>
      </c>
      <c r="BW31" s="404">
        <v>1.9983480825958702</v>
      </c>
      <c r="BX31" s="671">
        <v>6.3901979264844491E-2</v>
      </c>
      <c r="BY31" s="670">
        <v>0.12784692035235401</v>
      </c>
      <c r="BZ31" s="428">
        <v>0</v>
      </c>
      <c r="CA31" s="429">
        <v>0</v>
      </c>
      <c r="CB31" s="753">
        <v>0</v>
      </c>
      <c r="CC31" s="404">
        <v>0</v>
      </c>
      <c r="CD31" s="671">
        <v>0</v>
      </c>
      <c r="CE31" s="670">
        <v>0</v>
      </c>
      <c r="CF31" s="428">
        <v>1100.57</v>
      </c>
      <c r="CG31" s="750">
        <v>1347.87</v>
      </c>
      <c r="CH31" s="753">
        <v>247.29999999999995</v>
      </c>
      <c r="CI31" s="404">
        <v>0.22470174545917113</v>
      </c>
      <c r="CJ31" s="671">
        <v>0.11854800053857546</v>
      </c>
      <c r="CK31" s="670">
        <v>9.6876509349341056E-2</v>
      </c>
      <c r="CL31" s="428">
        <v>949.09</v>
      </c>
      <c r="CM31" s="429">
        <v>1909.14</v>
      </c>
      <c r="CN31" s="753">
        <v>960.05000000000007</v>
      </c>
      <c r="CO31" s="404">
        <v>1.0115479037815172</v>
      </c>
      <c r="CP31" s="671">
        <v>0.10223131816345765</v>
      </c>
      <c r="CQ31" s="670">
        <v>0.13721710480921825</v>
      </c>
      <c r="CR31" s="428">
        <v>0.31</v>
      </c>
      <c r="CS31" s="750">
        <v>24.33</v>
      </c>
      <c r="CT31" s="753">
        <v>24.02</v>
      </c>
      <c r="CU31" s="404">
        <v>77.483870967741936</v>
      </c>
      <c r="CV31" s="671">
        <v>3.3391679009021141E-5</v>
      </c>
      <c r="CW31" s="670">
        <v>1.748689022286621E-3</v>
      </c>
      <c r="CX31" s="428">
        <v>2624.23</v>
      </c>
      <c r="CY31" s="750">
        <v>1356.66</v>
      </c>
      <c r="CZ31" s="753">
        <v>-1267.57</v>
      </c>
      <c r="DA31" s="404">
        <v>-0.48302549700293035</v>
      </c>
      <c r="DB31" s="671">
        <v>0.27113679429505444</v>
      </c>
      <c r="DC31" s="670">
        <v>8.8689659410422256E-2</v>
      </c>
      <c r="DD31" s="853">
        <v>0.71732974283021411</v>
      </c>
      <c r="DE31" s="848">
        <v>0.90249172014075763</v>
      </c>
      <c r="DF31" s="869"/>
      <c r="DG31" s="870"/>
    </row>
    <row r="32" spans="1:111" s="47" customFormat="1" ht="19.5" customHeight="1">
      <c r="A32" s="758" t="s">
        <v>505</v>
      </c>
      <c r="B32" s="428">
        <v>9427.61</v>
      </c>
      <c r="C32" s="429">
        <v>14194.14</v>
      </c>
      <c r="D32" s="753">
        <v>4766.5299999999988</v>
      </c>
      <c r="E32" s="388">
        <v>0.50559261573187675</v>
      </c>
      <c r="F32" s="428">
        <v>1489.38</v>
      </c>
      <c r="G32" s="750">
        <v>4913.1400000000003</v>
      </c>
      <c r="H32" s="753">
        <v>3423.76</v>
      </c>
      <c r="I32" s="404">
        <v>2.2987820435348936</v>
      </c>
      <c r="J32" s="743">
        <v>0.15798065469403169</v>
      </c>
      <c r="K32" s="670">
        <v>0.34613861776761401</v>
      </c>
      <c r="L32" s="428">
        <v>374.2</v>
      </c>
      <c r="M32" s="429">
        <v>438.22</v>
      </c>
      <c r="N32" s="753">
        <v>64.020000000000039</v>
      </c>
      <c r="O32" s="404">
        <v>0.17108498129342609</v>
      </c>
      <c r="P32" s="743">
        <v>0.2512454846983308</v>
      </c>
      <c r="Q32" s="670">
        <v>8.919346894246856E-2</v>
      </c>
      <c r="R32" s="428">
        <v>1115.18</v>
      </c>
      <c r="S32" s="750">
        <v>4474.91</v>
      </c>
      <c r="T32" s="753">
        <v>3359.7299999999996</v>
      </c>
      <c r="U32" s="404">
        <v>3.0127244032353517</v>
      </c>
      <c r="V32" s="743">
        <v>0.74875451530166914</v>
      </c>
      <c r="W32" s="670">
        <v>0.9108044956992879</v>
      </c>
      <c r="X32" s="428">
        <v>58.6</v>
      </c>
      <c r="Y32" s="429">
        <v>0</v>
      </c>
      <c r="Z32" s="753">
        <v>-58.6</v>
      </c>
      <c r="AA32" s="404">
        <v>-1</v>
      </c>
      <c r="AB32" s="671">
        <v>3.9345230901448924E-2</v>
      </c>
      <c r="AC32" s="670">
        <v>0</v>
      </c>
      <c r="AD32" s="428">
        <v>1056.58</v>
      </c>
      <c r="AE32" s="429">
        <v>4474.91</v>
      </c>
      <c r="AF32" s="753">
        <v>3418.33</v>
      </c>
      <c r="AG32" s="404">
        <v>3.2352779723258061</v>
      </c>
      <c r="AH32" s="671">
        <v>0.70940928440022011</v>
      </c>
      <c r="AI32" s="670">
        <v>0.9108044956992879</v>
      </c>
      <c r="AJ32" s="428">
        <v>3917.68</v>
      </c>
      <c r="AK32" s="750">
        <v>3969.24</v>
      </c>
      <c r="AL32" s="753">
        <v>51.559999999999945</v>
      </c>
      <c r="AM32" s="404">
        <v>1.316085029915663E-2</v>
      </c>
      <c r="AN32" s="671">
        <v>0.41555388905565671</v>
      </c>
      <c r="AO32" s="670">
        <v>0.27963934412370173</v>
      </c>
      <c r="AP32" s="428">
        <v>732.33</v>
      </c>
      <c r="AQ32" s="429">
        <v>1252.29</v>
      </c>
      <c r="AR32" s="753">
        <v>519.95999999999992</v>
      </c>
      <c r="AS32" s="404">
        <v>0.71000778337634662</v>
      </c>
      <c r="AT32" s="671">
        <v>0.49170124481327798</v>
      </c>
      <c r="AU32" s="670">
        <v>0.25488587746329228</v>
      </c>
      <c r="AV32" s="428">
        <v>28.92</v>
      </c>
      <c r="AW32" s="750">
        <v>464.26</v>
      </c>
      <c r="AX32" s="753">
        <v>435.34</v>
      </c>
      <c r="AY32" s="404">
        <v>15.053250345781464</v>
      </c>
      <c r="AZ32" s="671">
        <v>3.9490393674982589E-2</v>
      </c>
      <c r="BA32" s="670">
        <v>0.37072882479297925</v>
      </c>
      <c r="BB32" s="428">
        <v>761.25</v>
      </c>
      <c r="BC32" s="429">
        <v>1716.55</v>
      </c>
      <c r="BD32" s="753">
        <v>955.3</v>
      </c>
      <c r="BE32" s="404">
        <v>1.2549096880131363</v>
      </c>
      <c r="BF32" s="671">
        <v>0.68262522642084678</v>
      </c>
      <c r="BG32" s="670">
        <v>0.38359430692460855</v>
      </c>
      <c r="BH32" s="428">
        <v>761.25</v>
      </c>
      <c r="BI32" s="429">
        <v>1716.55</v>
      </c>
      <c r="BJ32" s="753">
        <v>955.3</v>
      </c>
      <c r="BK32" s="404">
        <v>1.2549096880131363</v>
      </c>
      <c r="BL32" s="671">
        <v>0.72048496091162051</v>
      </c>
      <c r="BM32" s="670">
        <v>0.38359430692460855</v>
      </c>
      <c r="BN32" s="428">
        <v>1317.33</v>
      </c>
      <c r="BO32" s="429">
        <v>2698.21</v>
      </c>
      <c r="BP32" s="753">
        <v>1380.88</v>
      </c>
      <c r="BQ32" s="404">
        <v>1.0482415188297542</v>
      </c>
      <c r="BR32" s="671">
        <v>0.13973106651632808</v>
      </c>
      <c r="BS32" s="670">
        <v>0.19009323565922276</v>
      </c>
      <c r="BT32" s="428">
        <v>-938.99</v>
      </c>
      <c r="BU32" s="750">
        <v>-240.26</v>
      </c>
      <c r="BV32" s="753">
        <v>698.73</v>
      </c>
      <c r="BW32" s="404">
        <v>0.74412933045080354</v>
      </c>
      <c r="BX32" s="671">
        <v>-0.88870696019231865</v>
      </c>
      <c r="BY32" s="670">
        <v>-5.3690465283100668E-2</v>
      </c>
      <c r="BZ32" s="428">
        <v>0</v>
      </c>
      <c r="CA32" s="429">
        <v>0</v>
      </c>
      <c r="CB32" s="753">
        <v>0</v>
      </c>
      <c r="CC32" s="404">
        <v>0</v>
      </c>
      <c r="CD32" s="671">
        <v>0</v>
      </c>
      <c r="CE32" s="670">
        <v>0</v>
      </c>
      <c r="CF32" s="428">
        <v>1449.03</v>
      </c>
      <c r="CG32" s="750">
        <v>1441.71</v>
      </c>
      <c r="CH32" s="753">
        <v>-7.3199999999999363</v>
      </c>
      <c r="CI32" s="404">
        <v>-5.0516552452329741E-3</v>
      </c>
      <c r="CJ32" s="671">
        <v>1.3714342501277708</v>
      </c>
      <c r="CK32" s="670">
        <v>0.32217631192582646</v>
      </c>
      <c r="CL32" s="428">
        <v>2062.27</v>
      </c>
      <c r="CM32" s="429">
        <v>3135.98</v>
      </c>
      <c r="CN32" s="753">
        <v>1073.71</v>
      </c>
      <c r="CO32" s="404">
        <v>0.52064472644222148</v>
      </c>
      <c r="CP32" s="671">
        <v>1.9518351662912417</v>
      </c>
      <c r="CQ32" s="670">
        <v>0.70079174776699427</v>
      </c>
      <c r="CR32" s="428">
        <v>36.880000000000003</v>
      </c>
      <c r="CS32" s="750">
        <v>38.57</v>
      </c>
      <c r="CT32" s="753">
        <v>1.6899999999999977</v>
      </c>
      <c r="CU32" s="404">
        <v>4.5824295010845922E-2</v>
      </c>
      <c r="CV32" s="671">
        <v>3.4905071078384982E-2</v>
      </c>
      <c r="CW32" s="670">
        <v>8.6191677597985215E-3</v>
      </c>
      <c r="CX32" s="428">
        <v>-2313.85</v>
      </c>
      <c r="CY32" s="750">
        <v>-1617.65</v>
      </c>
      <c r="CZ32" s="753">
        <v>696.19999999999982</v>
      </c>
      <c r="DA32" s="404">
        <v>0.30088380837132911</v>
      </c>
      <c r="DB32" s="671">
        <v>-0.24543336009868882</v>
      </c>
      <c r="DC32" s="670">
        <v>-0.11396604514257293</v>
      </c>
      <c r="DD32" s="853">
        <v>3.1899430237180337</v>
      </c>
      <c r="DE32" s="848">
        <v>1.361493303775942</v>
      </c>
      <c r="DF32" s="869"/>
      <c r="DG32" s="870"/>
    </row>
    <row r="33" spans="1:111" s="47" customFormat="1" ht="19.5" customHeight="1">
      <c r="A33" s="758" t="s">
        <v>2</v>
      </c>
      <c r="B33" s="428">
        <v>9917.31</v>
      </c>
      <c r="C33" s="429">
        <v>6116.75</v>
      </c>
      <c r="D33" s="753">
        <v>-3800.5599999999995</v>
      </c>
      <c r="E33" s="388">
        <v>-0.38322488658718945</v>
      </c>
      <c r="F33" s="428">
        <v>4138.91</v>
      </c>
      <c r="G33" s="750">
        <v>3319.36</v>
      </c>
      <c r="H33" s="753">
        <v>-819.54999999999973</v>
      </c>
      <c r="I33" s="404">
        <v>-0.19801107054755956</v>
      </c>
      <c r="J33" s="743">
        <v>0.41734200100632129</v>
      </c>
      <c r="K33" s="670">
        <v>0.54266726611354066</v>
      </c>
      <c r="L33" s="428">
        <v>1038.18</v>
      </c>
      <c r="M33" s="429">
        <v>20.22</v>
      </c>
      <c r="N33" s="753">
        <v>-1017.96</v>
      </c>
      <c r="O33" s="404">
        <v>-0.98052360862278221</v>
      </c>
      <c r="P33" s="743">
        <v>0.2508341568190659</v>
      </c>
      <c r="Q33" s="670">
        <v>6.091535717728718E-3</v>
      </c>
      <c r="R33" s="428">
        <v>3100.73</v>
      </c>
      <c r="S33" s="750">
        <v>3299.15</v>
      </c>
      <c r="T33" s="753">
        <v>198.42000000000007</v>
      </c>
      <c r="U33" s="404">
        <v>6.3991382674402505E-2</v>
      </c>
      <c r="V33" s="743">
        <v>0.74916584318093415</v>
      </c>
      <c r="W33" s="670">
        <v>0.99391147691121184</v>
      </c>
      <c r="X33" s="428">
        <v>55.88</v>
      </c>
      <c r="Y33" s="429">
        <v>57.5</v>
      </c>
      <c r="Z33" s="753">
        <v>1.6199999999999974</v>
      </c>
      <c r="AA33" s="404">
        <v>2.8990694345025006E-2</v>
      </c>
      <c r="AB33" s="671">
        <v>1.3501139188820246E-2</v>
      </c>
      <c r="AC33" s="670">
        <v>1.7322616407982262E-2</v>
      </c>
      <c r="AD33" s="428">
        <v>3044.85</v>
      </c>
      <c r="AE33" s="429">
        <v>3241.65</v>
      </c>
      <c r="AF33" s="753">
        <v>196.80000000000018</v>
      </c>
      <c r="AG33" s="404">
        <v>6.4633725799300518E-2</v>
      </c>
      <c r="AH33" s="671">
        <v>0.73566470399211392</v>
      </c>
      <c r="AI33" s="670">
        <v>0.97658886050322957</v>
      </c>
      <c r="AJ33" s="428">
        <v>3764.39</v>
      </c>
      <c r="AK33" s="750">
        <v>4136.95</v>
      </c>
      <c r="AL33" s="753">
        <v>372.55999999999995</v>
      </c>
      <c r="AM33" s="404">
        <v>9.896955416415408E-2</v>
      </c>
      <c r="AN33" s="671">
        <v>0.37957772823477337</v>
      </c>
      <c r="AO33" s="670">
        <v>0.67633138513099278</v>
      </c>
      <c r="AP33" s="428">
        <v>2148.11</v>
      </c>
      <c r="AQ33" s="429">
        <v>2397.5300000000002</v>
      </c>
      <c r="AR33" s="753">
        <v>249.42000000000007</v>
      </c>
      <c r="AS33" s="404">
        <v>0.11611137232264644</v>
      </c>
      <c r="AT33" s="671">
        <v>0.5190037956853375</v>
      </c>
      <c r="AU33" s="670">
        <v>0.72228682637616892</v>
      </c>
      <c r="AV33" s="428">
        <v>-457.92</v>
      </c>
      <c r="AW33" s="750">
        <v>251.01</v>
      </c>
      <c r="AX33" s="753">
        <v>708.93000000000006</v>
      </c>
      <c r="AY33" s="404">
        <v>1.5481525157232705</v>
      </c>
      <c r="AZ33" s="671">
        <v>-0.21317344083869075</v>
      </c>
      <c r="BA33" s="670">
        <v>0.10469524886028536</v>
      </c>
      <c r="BB33" s="428">
        <v>1690.19</v>
      </c>
      <c r="BC33" s="429">
        <v>2648.54</v>
      </c>
      <c r="BD33" s="753">
        <v>958.34999999999991</v>
      </c>
      <c r="BE33" s="404">
        <v>0.56700725953886832</v>
      </c>
      <c r="BF33" s="671">
        <v>0.5450942197482529</v>
      </c>
      <c r="BG33" s="670">
        <v>0.80279465923040783</v>
      </c>
      <c r="BH33" s="428">
        <v>1690.19</v>
      </c>
      <c r="BI33" s="429">
        <v>2648.54</v>
      </c>
      <c r="BJ33" s="753">
        <v>958.34999999999991</v>
      </c>
      <c r="BK33" s="404">
        <v>0.56700725953886832</v>
      </c>
      <c r="BL33" s="671">
        <v>0.55509795228007952</v>
      </c>
      <c r="BM33" s="670">
        <v>0.81703453488192734</v>
      </c>
      <c r="BN33" s="428">
        <v>2149.2600000000002</v>
      </c>
      <c r="BO33" s="429">
        <v>1366.01</v>
      </c>
      <c r="BP33" s="753">
        <v>-783.25000000000023</v>
      </c>
      <c r="BQ33" s="404">
        <v>-0.36442775653015463</v>
      </c>
      <c r="BR33" s="671">
        <v>0.21671804148503981</v>
      </c>
      <c r="BS33" s="670">
        <v>0.22332284301303798</v>
      </c>
      <c r="BT33" s="428">
        <v>415.34</v>
      </c>
      <c r="BU33" s="750">
        <v>212.9</v>
      </c>
      <c r="BV33" s="753">
        <v>-202.43999999999997</v>
      </c>
      <c r="BW33" s="404">
        <v>-0.4874079067751721</v>
      </c>
      <c r="BX33" s="671">
        <v>0.13640737638964151</v>
      </c>
      <c r="BY33" s="670">
        <v>6.5676430213008813E-2</v>
      </c>
      <c r="BZ33" s="428">
        <v>0</v>
      </c>
      <c r="CA33" s="429">
        <v>0</v>
      </c>
      <c r="CB33" s="753">
        <v>0</v>
      </c>
      <c r="CC33" s="404">
        <v>0</v>
      </c>
      <c r="CD33" s="671">
        <v>0</v>
      </c>
      <c r="CE33" s="670">
        <v>0</v>
      </c>
      <c r="CF33" s="428">
        <v>378.64</v>
      </c>
      <c r="CG33" s="750">
        <v>429.13</v>
      </c>
      <c r="CH33" s="753">
        <v>50.490000000000009</v>
      </c>
      <c r="CI33" s="404">
        <v>0.13334565814493982</v>
      </c>
      <c r="CJ33" s="671">
        <v>0.12435423748296304</v>
      </c>
      <c r="CK33" s="670">
        <v>0.13238011506485894</v>
      </c>
      <c r="CL33" s="428">
        <v>1485.39</v>
      </c>
      <c r="CM33" s="429">
        <v>1259.4000000000001</v>
      </c>
      <c r="CN33" s="753">
        <v>-225.99</v>
      </c>
      <c r="CO33" s="404">
        <v>-0.15214186173328217</v>
      </c>
      <c r="CP33" s="671">
        <v>0.48783683925316523</v>
      </c>
      <c r="CQ33" s="670">
        <v>0.38850585350053213</v>
      </c>
      <c r="CR33" s="428">
        <v>53.43</v>
      </c>
      <c r="CS33" s="750">
        <v>36.99</v>
      </c>
      <c r="CT33" s="753">
        <v>-16.439999999999998</v>
      </c>
      <c r="CU33" s="404">
        <v>-0.30769230769230765</v>
      </c>
      <c r="CV33" s="671">
        <v>1.7547662446425933E-2</v>
      </c>
      <c r="CW33" s="670">
        <v>1.1410855582805053E-2</v>
      </c>
      <c r="CX33" s="428">
        <v>-978.14</v>
      </c>
      <c r="CY33" s="750">
        <v>-1345.32</v>
      </c>
      <c r="CZ33" s="753">
        <v>-367.17999999999995</v>
      </c>
      <c r="DA33" s="404">
        <v>-0.37538593657349661</v>
      </c>
      <c r="DB33" s="671">
        <v>-9.8629567896939802E-2</v>
      </c>
      <c r="DC33" s="670">
        <v>-0.21994032778844974</v>
      </c>
      <c r="DD33" s="853">
        <v>1.3212473520863097</v>
      </c>
      <c r="DE33" s="848">
        <v>1.4150077892431323</v>
      </c>
      <c r="DF33" s="869"/>
      <c r="DG33" s="870"/>
    </row>
    <row r="34" spans="1:111" s="47" customFormat="1" ht="19.5" customHeight="1">
      <c r="A34" s="758" t="s">
        <v>121</v>
      </c>
      <c r="B34" s="428">
        <v>4830.5200000000004</v>
      </c>
      <c r="C34" s="429">
        <v>4385.13</v>
      </c>
      <c r="D34" s="753">
        <v>-445.39000000000033</v>
      </c>
      <c r="E34" s="388">
        <v>-9.2203323865753639E-2</v>
      </c>
      <c r="F34" s="428">
        <v>1590.14</v>
      </c>
      <c r="G34" s="750">
        <v>1813.68</v>
      </c>
      <c r="H34" s="753">
        <v>223.53999999999996</v>
      </c>
      <c r="I34" s="404">
        <v>0.14057881695951296</v>
      </c>
      <c r="J34" s="743">
        <v>0.32918609176651786</v>
      </c>
      <c r="K34" s="670">
        <v>0.41359777247196777</v>
      </c>
      <c r="L34" s="428">
        <v>85.93</v>
      </c>
      <c r="M34" s="429">
        <v>-82.74</v>
      </c>
      <c r="N34" s="753">
        <v>-168.67000000000002</v>
      </c>
      <c r="O34" s="404">
        <v>-1.9628767601536135</v>
      </c>
      <c r="P34" s="743">
        <v>5.4039266982781393E-2</v>
      </c>
      <c r="Q34" s="670">
        <v>-4.561995500860129E-2</v>
      </c>
      <c r="R34" s="428">
        <v>1504.21</v>
      </c>
      <c r="S34" s="750">
        <v>1896.42</v>
      </c>
      <c r="T34" s="753">
        <v>392.21000000000004</v>
      </c>
      <c r="U34" s="404">
        <v>0.26074151880389046</v>
      </c>
      <c r="V34" s="743">
        <v>0.94596073301721861</v>
      </c>
      <c r="W34" s="670">
        <v>1.0456199550086014</v>
      </c>
      <c r="X34" s="428">
        <v>123</v>
      </c>
      <c r="Y34" s="429">
        <v>123</v>
      </c>
      <c r="Z34" s="753">
        <v>0</v>
      </c>
      <c r="AA34" s="404">
        <v>0</v>
      </c>
      <c r="AB34" s="671">
        <v>7.7351679726313405E-2</v>
      </c>
      <c r="AC34" s="670">
        <v>6.7817917162895328E-2</v>
      </c>
      <c r="AD34" s="428">
        <v>1381.21</v>
      </c>
      <c r="AE34" s="429">
        <v>1773.42</v>
      </c>
      <c r="AF34" s="753">
        <v>392.21000000000004</v>
      </c>
      <c r="AG34" s="404">
        <v>0.28396116448621139</v>
      </c>
      <c r="AH34" s="671">
        <v>0.86860905329090521</v>
      </c>
      <c r="AI34" s="670">
        <v>0.97780203784570596</v>
      </c>
      <c r="AJ34" s="428">
        <v>2529.12</v>
      </c>
      <c r="AK34" s="750">
        <v>2215.11</v>
      </c>
      <c r="AL34" s="753">
        <v>-314.00999999999976</v>
      </c>
      <c r="AM34" s="404">
        <v>-0.1241578098310874</v>
      </c>
      <c r="AN34" s="671">
        <v>0.52357096130437297</v>
      </c>
      <c r="AO34" s="670">
        <v>0.50514123868619631</v>
      </c>
      <c r="AP34" s="428">
        <v>784.17</v>
      </c>
      <c r="AQ34" s="429">
        <v>443.02</v>
      </c>
      <c r="AR34" s="753">
        <v>-341.15</v>
      </c>
      <c r="AS34" s="404">
        <v>-0.43504597217440094</v>
      </c>
      <c r="AT34" s="671">
        <v>0.49314525765026973</v>
      </c>
      <c r="AU34" s="670">
        <v>0.24426580212606411</v>
      </c>
      <c r="AV34" s="428">
        <v>-27.05</v>
      </c>
      <c r="AW34" s="750">
        <v>-102.6</v>
      </c>
      <c r="AX34" s="753">
        <v>-75.55</v>
      </c>
      <c r="AY34" s="404">
        <v>-2.7929759704251382</v>
      </c>
      <c r="AZ34" s="671">
        <v>-3.4495071221801399E-2</v>
      </c>
      <c r="BA34" s="670">
        <v>-0.23159225317141438</v>
      </c>
      <c r="BB34" s="428">
        <v>757.12</v>
      </c>
      <c r="BC34" s="429">
        <v>340.42</v>
      </c>
      <c r="BD34" s="753">
        <v>-416.7</v>
      </c>
      <c r="BE34" s="404">
        <v>-0.55037510566356718</v>
      </c>
      <c r="BF34" s="671">
        <v>0.50333397597409935</v>
      </c>
      <c r="BG34" s="670">
        <v>0.17950664937091995</v>
      </c>
      <c r="BH34" s="428">
        <v>757.12</v>
      </c>
      <c r="BI34" s="429">
        <v>340.42</v>
      </c>
      <c r="BJ34" s="753">
        <v>-416.7</v>
      </c>
      <c r="BK34" s="404">
        <v>-0.55037510566356718</v>
      </c>
      <c r="BL34" s="671">
        <v>0.54815705070192078</v>
      </c>
      <c r="BM34" s="670">
        <v>0.19195678406694411</v>
      </c>
      <c r="BN34" s="428">
        <v>216.72</v>
      </c>
      <c r="BO34" s="429">
        <v>251.28</v>
      </c>
      <c r="BP34" s="753">
        <v>34.56</v>
      </c>
      <c r="BQ34" s="404">
        <v>0.159468438538206</v>
      </c>
      <c r="BR34" s="671">
        <v>4.4864735059579504E-2</v>
      </c>
      <c r="BS34" s="670">
        <v>5.7302748151138047E-2</v>
      </c>
      <c r="BT34" s="428">
        <v>-424.88</v>
      </c>
      <c r="BU34" s="750">
        <v>-301.25</v>
      </c>
      <c r="BV34" s="753">
        <v>123.63</v>
      </c>
      <c r="BW34" s="404">
        <v>0.2909762756543024</v>
      </c>
      <c r="BX34" s="671">
        <v>-0.30761433815277905</v>
      </c>
      <c r="BY34" s="670">
        <v>-0.16986951765515218</v>
      </c>
      <c r="BZ34" s="428">
        <v>0</v>
      </c>
      <c r="CA34" s="429">
        <v>0</v>
      </c>
      <c r="CB34" s="753">
        <v>0</v>
      </c>
      <c r="CC34" s="404">
        <v>0</v>
      </c>
      <c r="CD34" s="671">
        <v>0</v>
      </c>
      <c r="CE34" s="670">
        <v>0</v>
      </c>
      <c r="CF34" s="428">
        <v>204.69</v>
      </c>
      <c r="CG34" s="750">
        <v>265.33</v>
      </c>
      <c r="CH34" s="753">
        <v>60.639999999999986</v>
      </c>
      <c r="CI34" s="404">
        <v>0.29625287019395175</v>
      </c>
      <c r="CJ34" s="671">
        <v>0.14819614685674154</v>
      </c>
      <c r="CK34" s="670">
        <v>0.14961486844627891</v>
      </c>
      <c r="CL34" s="428">
        <v>150.38</v>
      </c>
      <c r="CM34" s="429">
        <v>254.41</v>
      </c>
      <c r="CN34" s="753">
        <v>104.03</v>
      </c>
      <c r="CO34" s="404">
        <v>0.69178082191780821</v>
      </c>
      <c r="CP34" s="671">
        <v>0.10887555114718253</v>
      </c>
      <c r="CQ34" s="670">
        <v>0.14345727464447225</v>
      </c>
      <c r="CR34" s="428">
        <v>0.69</v>
      </c>
      <c r="CS34" s="750">
        <v>0</v>
      </c>
      <c r="CT34" s="753">
        <v>-0.69</v>
      </c>
      <c r="CU34" s="404">
        <v>-1</v>
      </c>
      <c r="CV34" s="671">
        <v>4.9956197826543387E-4</v>
      </c>
      <c r="CW34" s="670">
        <v>0</v>
      </c>
      <c r="CX34" s="428">
        <v>693.21</v>
      </c>
      <c r="CY34" s="750">
        <v>1214.51</v>
      </c>
      <c r="CZ34" s="753">
        <v>521.29999999999995</v>
      </c>
      <c r="DA34" s="404">
        <v>0.75200877079095785</v>
      </c>
      <c r="DB34" s="671">
        <v>0.1435062891779767</v>
      </c>
      <c r="DC34" s="670">
        <v>0.27696100229639714</v>
      </c>
      <c r="DD34" s="853">
        <v>0.49811397253133122</v>
      </c>
      <c r="DE34" s="848">
        <v>0.31515940950254306</v>
      </c>
      <c r="DF34" s="869"/>
      <c r="DG34" s="870"/>
    </row>
    <row r="35" spans="1:111" s="47" customFormat="1" ht="19.5" customHeight="1">
      <c r="A35" s="758" t="s">
        <v>20</v>
      </c>
      <c r="B35" s="428">
        <v>806.98</v>
      </c>
      <c r="C35" s="429">
        <v>2781.47</v>
      </c>
      <c r="D35" s="753">
        <v>1974.4899999999998</v>
      </c>
      <c r="E35" s="388">
        <v>2.446764479912761</v>
      </c>
      <c r="F35" s="428">
        <v>382.89</v>
      </c>
      <c r="G35" s="750">
        <v>1073.22</v>
      </c>
      <c r="H35" s="753">
        <v>690.33</v>
      </c>
      <c r="I35" s="404">
        <v>1.8029460158270001</v>
      </c>
      <c r="J35" s="743">
        <v>0.47447272547027186</v>
      </c>
      <c r="K35" s="670">
        <v>0.38584633305410454</v>
      </c>
      <c r="L35" s="428">
        <v>-65.55</v>
      </c>
      <c r="M35" s="429">
        <v>895.15</v>
      </c>
      <c r="N35" s="753">
        <v>960.69999999999993</v>
      </c>
      <c r="O35" s="404">
        <v>14.655987795575896</v>
      </c>
      <c r="P35" s="743">
        <v>-0.17119799420199014</v>
      </c>
      <c r="Q35" s="670">
        <v>0.8340787536572184</v>
      </c>
      <c r="R35" s="428">
        <v>448.44</v>
      </c>
      <c r="S35" s="750">
        <v>178.07</v>
      </c>
      <c r="T35" s="753">
        <v>-270.37</v>
      </c>
      <c r="U35" s="404">
        <v>-0.60291231825885294</v>
      </c>
      <c r="V35" s="743">
        <v>1.1711979942019901</v>
      </c>
      <c r="W35" s="670">
        <v>0.16592124634278152</v>
      </c>
      <c r="X35" s="428">
        <v>0</v>
      </c>
      <c r="Y35" s="429">
        <v>0</v>
      </c>
      <c r="Z35" s="753">
        <v>0</v>
      </c>
      <c r="AA35" s="404">
        <v>0</v>
      </c>
      <c r="AB35" s="671">
        <v>0</v>
      </c>
      <c r="AC35" s="670">
        <v>0</v>
      </c>
      <c r="AD35" s="428">
        <v>448.44</v>
      </c>
      <c r="AE35" s="429">
        <v>178.07</v>
      </c>
      <c r="AF35" s="753">
        <v>-270.37</v>
      </c>
      <c r="AG35" s="404">
        <v>-0.60291231825885294</v>
      </c>
      <c r="AH35" s="671">
        <v>1.1711979942019901</v>
      </c>
      <c r="AI35" s="670">
        <v>0.16592124634278152</v>
      </c>
      <c r="AJ35" s="428">
        <v>166.28</v>
      </c>
      <c r="AK35" s="750">
        <v>259.92</v>
      </c>
      <c r="AL35" s="753">
        <v>93.640000000000015</v>
      </c>
      <c r="AM35" s="404">
        <v>0.56314649987972099</v>
      </c>
      <c r="AN35" s="671">
        <v>0.2060521946020967</v>
      </c>
      <c r="AO35" s="670">
        <v>9.344699026054569E-2</v>
      </c>
      <c r="AP35" s="428">
        <v>81.48</v>
      </c>
      <c r="AQ35" s="429">
        <v>104.65</v>
      </c>
      <c r="AR35" s="753">
        <v>23.17</v>
      </c>
      <c r="AS35" s="404">
        <v>0.28436426116838487</v>
      </c>
      <c r="AT35" s="671">
        <v>0.21280263260988797</v>
      </c>
      <c r="AU35" s="670">
        <v>9.7510296118223663E-2</v>
      </c>
      <c r="AV35" s="428">
        <v>20.25</v>
      </c>
      <c r="AW35" s="750">
        <v>122.23</v>
      </c>
      <c r="AX35" s="753">
        <v>101.98</v>
      </c>
      <c r="AY35" s="404">
        <v>5.0360493827160493</v>
      </c>
      <c r="AZ35" s="671">
        <v>0.24852724594992634</v>
      </c>
      <c r="BA35" s="670">
        <v>1.1679885332059246</v>
      </c>
      <c r="BB35" s="428">
        <v>101.73</v>
      </c>
      <c r="BC35" s="429">
        <v>226.88</v>
      </c>
      <c r="BD35" s="753">
        <v>125.14999999999999</v>
      </c>
      <c r="BE35" s="404">
        <v>1.2302172417182737</v>
      </c>
      <c r="BF35" s="671">
        <v>0.22685309071447687</v>
      </c>
      <c r="BG35" s="670">
        <v>1.2741056887740776</v>
      </c>
      <c r="BH35" s="428">
        <v>101.73</v>
      </c>
      <c r="BI35" s="429">
        <v>226.88</v>
      </c>
      <c r="BJ35" s="753">
        <v>125.14999999999999</v>
      </c>
      <c r="BK35" s="404">
        <v>1.2302172417182737</v>
      </c>
      <c r="BL35" s="671">
        <v>0.22685309071447687</v>
      </c>
      <c r="BM35" s="670">
        <v>1.2741056887740776</v>
      </c>
      <c r="BN35" s="428">
        <v>129.18</v>
      </c>
      <c r="BO35" s="429">
        <v>776.84</v>
      </c>
      <c r="BP35" s="753">
        <v>647.66000000000008</v>
      </c>
      <c r="BQ35" s="404">
        <v>5.0136244000619294</v>
      </c>
      <c r="BR35" s="671">
        <v>0.16007831668690675</v>
      </c>
      <c r="BS35" s="670">
        <v>0.27929116618191102</v>
      </c>
      <c r="BT35" s="428">
        <v>-40.46</v>
      </c>
      <c r="BU35" s="750">
        <v>-145.62</v>
      </c>
      <c r="BV35" s="753">
        <v>-105.16</v>
      </c>
      <c r="BW35" s="404">
        <v>-2.5991102323282251</v>
      </c>
      <c r="BX35" s="671">
        <v>-9.0223887253590221E-2</v>
      </c>
      <c r="BY35" s="670">
        <v>-0.81776829336777679</v>
      </c>
      <c r="BZ35" s="428">
        <v>0</v>
      </c>
      <c r="CA35" s="429">
        <v>0</v>
      </c>
      <c r="CB35" s="753">
        <v>0</v>
      </c>
      <c r="CC35" s="404">
        <v>0</v>
      </c>
      <c r="CD35" s="671">
        <v>0</v>
      </c>
      <c r="CE35" s="670">
        <v>0</v>
      </c>
      <c r="CF35" s="428">
        <v>644.65</v>
      </c>
      <c r="CG35" s="750">
        <v>581.74</v>
      </c>
      <c r="CH35" s="753">
        <v>-62.909999999999968</v>
      </c>
      <c r="CI35" s="404">
        <v>-9.7587838361901755E-2</v>
      </c>
      <c r="CJ35" s="671">
        <v>1.4375390241726875</v>
      </c>
      <c r="CK35" s="670">
        <v>3.2669175043522212</v>
      </c>
      <c r="CL35" s="428">
        <v>504.67</v>
      </c>
      <c r="CM35" s="429">
        <v>375.1</v>
      </c>
      <c r="CN35" s="753">
        <v>-129.57</v>
      </c>
      <c r="CO35" s="404">
        <v>-0.25674202944498381</v>
      </c>
      <c r="CP35" s="671">
        <v>1.1253902417268755</v>
      </c>
      <c r="CQ35" s="670">
        <v>2.1064749817487507</v>
      </c>
      <c r="CR35" s="428">
        <v>-21.18</v>
      </c>
      <c r="CS35" s="750">
        <v>-3.49</v>
      </c>
      <c r="CT35" s="753">
        <v>17.689999999999998</v>
      </c>
      <c r="CU35" s="404">
        <v>0.83522190745986769</v>
      </c>
      <c r="CV35" s="671">
        <v>-4.7230398715547232E-2</v>
      </c>
      <c r="CW35" s="670">
        <v>-1.9599034087718317E-2</v>
      </c>
      <c r="CX35" s="428">
        <v>-740.98</v>
      </c>
      <c r="CY35" s="750">
        <v>-856.55</v>
      </c>
      <c r="CZ35" s="753">
        <v>-115.56999999999994</v>
      </c>
      <c r="DA35" s="404">
        <v>-0.15596912197360244</v>
      </c>
      <c r="DB35" s="671">
        <v>-0.91821358645815265</v>
      </c>
      <c r="DC35" s="670">
        <v>-0.30794867462169284</v>
      </c>
      <c r="DD35" s="853">
        <v>2.6523503701721527</v>
      </c>
      <c r="DE35" s="848">
        <v>5.8101870051103495</v>
      </c>
      <c r="DF35" s="869"/>
      <c r="DG35" s="870"/>
    </row>
    <row r="36" spans="1:111" s="47" customFormat="1" ht="19.5" customHeight="1" thickBot="1">
      <c r="A36" s="758" t="s">
        <v>24</v>
      </c>
      <c r="B36" s="428">
        <v>1410.62</v>
      </c>
      <c r="C36" s="429">
        <v>1048.0999999999999</v>
      </c>
      <c r="D36" s="753">
        <v>-362.52</v>
      </c>
      <c r="E36" s="388">
        <v>-0.25699337879797535</v>
      </c>
      <c r="F36" s="428">
        <v>1410.62</v>
      </c>
      <c r="G36" s="750">
        <v>1048.0999999999999</v>
      </c>
      <c r="H36" s="753">
        <v>-362.52</v>
      </c>
      <c r="I36" s="404">
        <v>-0.25699337879797535</v>
      </c>
      <c r="J36" s="743">
        <v>1</v>
      </c>
      <c r="K36" s="670">
        <v>1</v>
      </c>
      <c r="L36" s="428">
        <v>198.7</v>
      </c>
      <c r="M36" s="429">
        <v>-115.11</v>
      </c>
      <c r="N36" s="753">
        <v>-313.81</v>
      </c>
      <c r="O36" s="404">
        <v>-1.5793155510820334</v>
      </c>
      <c r="P36" s="743">
        <v>0.14086004735506374</v>
      </c>
      <c r="Q36" s="670">
        <v>-0.10982730655471808</v>
      </c>
      <c r="R36" s="428">
        <v>1211.92</v>
      </c>
      <c r="S36" s="750">
        <v>1163.22</v>
      </c>
      <c r="T36" s="753">
        <v>-48.700000000000045</v>
      </c>
      <c r="U36" s="404">
        <v>-4.0184170572315041E-2</v>
      </c>
      <c r="V36" s="743">
        <v>0.85913995264493637</v>
      </c>
      <c r="W36" s="670">
        <v>1.1098368476290432</v>
      </c>
      <c r="X36" s="428">
        <v>0</v>
      </c>
      <c r="Y36" s="429">
        <v>0</v>
      </c>
      <c r="Z36" s="753">
        <v>0</v>
      </c>
      <c r="AA36" s="404">
        <v>0</v>
      </c>
      <c r="AB36" s="671">
        <v>0</v>
      </c>
      <c r="AC36" s="670">
        <v>0</v>
      </c>
      <c r="AD36" s="428">
        <v>1211.92</v>
      </c>
      <c r="AE36" s="429">
        <v>1163.22</v>
      </c>
      <c r="AF36" s="753">
        <v>-48.700000000000045</v>
      </c>
      <c r="AG36" s="404">
        <v>-4.0184170572315041E-2</v>
      </c>
      <c r="AH36" s="671">
        <v>0.85913995264493637</v>
      </c>
      <c r="AI36" s="670">
        <v>1.1098368476290432</v>
      </c>
      <c r="AJ36" s="428">
        <v>935.19</v>
      </c>
      <c r="AK36" s="750">
        <v>886.92</v>
      </c>
      <c r="AL36" s="753">
        <v>-48.270000000000095</v>
      </c>
      <c r="AM36" s="404">
        <v>-5.1615179803034775E-2</v>
      </c>
      <c r="AN36" s="671">
        <v>0.66296380315038783</v>
      </c>
      <c r="AO36" s="670">
        <v>0.84621696403014979</v>
      </c>
      <c r="AP36" s="428">
        <v>935.19</v>
      </c>
      <c r="AQ36" s="429">
        <v>886.92</v>
      </c>
      <c r="AR36" s="753">
        <v>-48.270000000000095</v>
      </c>
      <c r="AS36" s="404">
        <v>-5.1615179803034775E-2</v>
      </c>
      <c r="AT36" s="671">
        <v>0.66296380315038783</v>
      </c>
      <c r="AU36" s="670">
        <v>0.84621696403014979</v>
      </c>
      <c r="AV36" s="428">
        <v>342.98</v>
      </c>
      <c r="AW36" s="750">
        <v>420.46</v>
      </c>
      <c r="AX36" s="753">
        <v>77.479999999999961</v>
      </c>
      <c r="AY36" s="404">
        <v>0.22590238497871584</v>
      </c>
      <c r="AZ36" s="671">
        <v>0.36674900287642082</v>
      </c>
      <c r="BA36" s="670">
        <v>0.47406755964461283</v>
      </c>
      <c r="BB36" s="428">
        <v>1278.17</v>
      </c>
      <c r="BC36" s="429">
        <v>1307.3800000000001</v>
      </c>
      <c r="BD36" s="753">
        <v>29.210000000000036</v>
      </c>
      <c r="BE36" s="404">
        <v>2.2852985127174034E-2</v>
      </c>
      <c r="BF36" s="671">
        <v>1.0546653244438577</v>
      </c>
      <c r="BG36" s="670">
        <v>1.1239318443630613</v>
      </c>
      <c r="BH36" s="428">
        <v>1278.17</v>
      </c>
      <c r="BI36" s="429">
        <v>1307.3800000000001</v>
      </c>
      <c r="BJ36" s="753">
        <v>29.210000000000036</v>
      </c>
      <c r="BK36" s="404">
        <v>2.2852985127174034E-2</v>
      </c>
      <c r="BL36" s="671">
        <v>1.0546653244438577</v>
      </c>
      <c r="BM36" s="670">
        <v>1.1239318443630613</v>
      </c>
      <c r="BN36" s="428">
        <v>400.87</v>
      </c>
      <c r="BO36" s="429">
        <v>469.51</v>
      </c>
      <c r="BP36" s="753">
        <v>68.639999999999986</v>
      </c>
      <c r="BQ36" s="404">
        <v>0.17122758001347066</v>
      </c>
      <c r="BR36" s="671">
        <v>0.2841800059548284</v>
      </c>
      <c r="BS36" s="670">
        <v>0.44796298063161916</v>
      </c>
      <c r="BT36" s="428">
        <v>400.87</v>
      </c>
      <c r="BU36" s="750">
        <v>469.51</v>
      </c>
      <c r="BV36" s="753">
        <v>68.639999999999986</v>
      </c>
      <c r="BW36" s="404">
        <v>0.17122758001347066</v>
      </c>
      <c r="BX36" s="671">
        <v>0.33077265826127134</v>
      </c>
      <c r="BY36" s="670">
        <v>0.40362957995907911</v>
      </c>
      <c r="BZ36" s="428">
        <v>0</v>
      </c>
      <c r="CA36" s="429">
        <v>-0.12</v>
      </c>
      <c r="CB36" s="753">
        <v>-0.12</v>
      </c>
      <c r="CC36" s="404" t="s">
        <v>490</v>
      </c>
      <c r="CD36" s="671">
        <v>0</v>
      </c>
      <c r="CE36" s="670">
        <v>-1.0316191262186E-4</v>
      </c>
      <c r="CF36" s="428">
        <v>117.7</v>
      </c>
      <c r="CG36" s="750">
        <v>117.61</v>
      </c>
      <c r="CH36" s="753">
        <v>-9.0000000000003411E-2</v>
      </c>
      <c r="CI36" s="404">
        <v>-7.6465590484284967E-4</v>
      </c>
      <c r="CJ36" s="671">
        <v>9.7118621691200738E-2</v>
      </c>
      <c r="CK36" s="670">
        <v>0.10110727119547462</v>
      </c>
      <c r="CL36" s="428">
        <v>646.48</v>
      </c>
      <c r="CM36" s="429">
        <v>285.76</v>
      </c>
      <c r="CN36" s="753">
        <v>-360.72</v>
      </c>
      <c r="CO36" s="404">
        <v>-0.5579754980819206</v>
      </c>
      <c r="CP36" s="671">
        <v>0.53343455013532248</v>
      </c>
      <c r="CQ36" s="670">
        <v>0.24566290125685594</v>
      </c>
      <c r="CR36" s="428">
        <v>-1.88</v>
      </c>
      <c r="CS36" s="750">
        <v>4.6500000000000004</v>
      </c>
      <c r="CT36" s="753">
        <v>6.53</v>
      </c>
      <c r="CU36" s="404">
        <v>3.4734042553191493</v>
      </c>
      <c r="CV36" s="671">
        <v>-1.5512575087464518E-3</v>
      </c>
      <c r="CW36" s="670">
        <v>3.9975241140970752E-3</v>
      </c>
      <c r="CX36" s="428">
        <v>-1229.4100000000001</v>
      </c>
      <c r="CY36" s="750">
        <v>-1021.58</v>
      </c>
      <c r="CZ36" s="753">
        <v>207.83000000000004</v>
      </c>
      <c r="DA36" s="404">
        <v>0.16904856801229862</v>
      </c>
      <c r="DB36" s="671">
        <v>-0.87153875600799657</v>
      </c>
      <c r="DC36" s="670">
        <v>-0.97469707089018232</v>
      </c>
      <c r="DD36" s="853">
        <v>2.0144398970229056</v>
      </c>
      <c r="DE36" s="848">
        <v>1.8782345558019979</v>
      </c>
      <c r="DF36" s="869"/>
      <c r="DG36" s="870"/>
    </row>
    <row r="37" spans="1:111" s="45" customFormat="1" ht="24" customHeight="1" thickTop="1" thickBot="1">
      <c r="A37" s="78" t="s">
        <v>9</v>
      </c>
      <c r="B37" s="79">
        <v>3233904.88</v>
      </c>
      <c r="C37" s="80">
        <v>3471800.76</v>
      </c>
      <c r="D37" s="897">
        <v>237895.87999999998</v>
      </c>
      <c r="E37" s="269">
        <v>7.3563041841849072E-2</v>
      </c>
      <c r="F37" s="79">
        <v>2738889.64</v>
      </c>
      <c r="G37" s="85">
        <v>2962505.9600000004</v>
      </c>
      <c r="H37" s="897">
        <v>223616.32000000004</v>
      </c>
      <c r="I37" s="195">
        <v>8.1644881463716179E-2</v>
      </c>
      <c r="J37" s="194">
        <v>0.8469295608966706</v>
      </c>
      <c r="K37" s="196">
        <v>0.85330529163200042</v>
      </c>
      <c r="L37" s="81">
        <v>-41154.369999999995</v>
      </c>
      <c r="M37" s="82">
        <v>10431.43</v>
      </c>
      <c r="N37" s="897">
        <v>51585.8</v>
      </c>
      <c r="O37" s="195">
        <v>1.2534707735776298</v>
      </c>
      <c r="P37" s="307">
        <v>-1.5025932187614537E-2</v>
      </c>
      <c r="Q37" s="268">
        <v>3.5211507220056356E-3</v>
      </c>
      <c r="R37" s="81">
        <v>2780044.02</v>
      </c>
      <c r="S37" s="86">
        <v>2952074.5400000005</v>
      </c>
      <c r="T37" s="897">
        <v>172030.51999999996</v>
      </c>
      <c r="U37" s="195">
        <v>6.1880502165573795E-2</v>
      </c>
      <c r="V37" s="194">
        <v>1.015025935838729</v>
      </c>
      <c r="W37" s="196">
        <v>0.99647885265351499</v>
      </c>
      <c r="X37" s="81">
        <v>53864.569999999992</v>
      </c>
      <c r="Y37" s="82">
        <v>71967.62</v>
      </c>
      <c r="Z37" s="897">
        <v>18103.05</v>
      </c>
      <c r="AA37" s="195">
        <v>0.33608455428122802</v>
      </c>
      <c r="AB37" s="197">
        <v>1.9666571888599348E-2</v>
      </c>
      <c r="AC37" s="196">
        <v>2.4292818637907478E-2</v>
      </c>
      <c r="AD37" s="81">
        <v>2726179.4699999997</v>
      </c>
      <c r="AE37" s="82">
        <v>2880106.9400000004</v>
      </c>
      <c r="AF37" s="897">
        <v>153927.47000000003</v>
      </c>
      <c r="AG37" s="195">
        <v>5.6462706030135527E-2</v>
      </c>
      <c r="AH37" s="197">
        <v>0.99535937125235885</v>
      </c>
      <c r="AI37" s="196">
        <v>0.97218604076664883</v>
      </c>
      <c r="AJ37" s="81">
        <v>1147719.2800000003</v>
      </c>
      <c r="AK37" s="86">
        <v>1211934.33</v>
      </c>
      <c r="AL37" s="897">
        <v>64215.049999999959</v>
      </c>
      <c r="AM37" s="195">
        <v>5.5950136169185725E-2</v>
      </c>
      <c r="AN37" s="194">
        <v>0.35490199080932777</v>
      </c>
      <c r="AO37" s="196">
        <v>0.34907945869566553</v>
      </c>
      <c r="AP37" s="81">
        <v>945744.32000000007</v>
      </c>
      <c r="AQ37" s="82">
        <v>970707.65</v>
      </c>
      <c r="AR37" s="897">
        <v>24963.329999999998</v>
      </c>
      <c r="AS37" s="306">
        <v>2.639543211848204E-2</v>
      </c>
      <c r="AT37" s="197">
        <v>0.34530209110579574</v>
      </c>
      <c r="AU37" s="196">
        <v>0.327664370335984</v>
      </c>
      <c r="AV37" s="81">
        <v>37374.58</v>
      </c>
      <c r="AW37" s="86">
        <v>37465.619999999995</v>
      </c>
      <c r="AX37" s="897">
        <v>91.040000000008149</v>
      </c>
      <c r="AY37" s="195">
        <v>2.435880215911285E-3</v>
      </c>
      <c r="AZ37" s="197">
        <v>3.9518693593634267E-2</v>
      </c>
      <c r="BA37" s="196">
        <v>3.8596193199878455E-2</v>
      </c>
      <c r="BB37" s="81">
        <v>983118.88</v>
      </c>
      <c r="BC37" s="82">
        <v>1008173.2599999998</v>
      </c>
      <c r="BD37" s="897">
        <v>25054.379999999983</v>
      </c>
      <c r="BE37" s="195">
        <v>2.5484588394843737E-2</v>
      </c>
      <c r="BF37" s="197">
        <v>0.35363428525854779</v>
      </c>
      <c r="BG37" s="196">
        <v>0.34151348359923173</v>
      </c>
      <c r="BH37" s="81">
        <v>906051.14</v>
      </c>
      <c r="BI37" s="82">
        <v>948511.30999999971</v>
      </c>
      <c r="BJ37" s="897">
        <v>42460.17</v>
      </c>
      <c r="BK37" s="195">
        <v>4.6862884582872098E-2</v>
      </c>
      <c r="BL37" s="197">
        <v>0.33235197827969853</v>
      </c>
      <c r="BM37" s="196">
        <v>0.32933197612446974</v>
      </c>
      <c r="BN37" s="81">
        <v>1062913.32</v>
      </c>
      <c r="BO37" s="82">
        <v>1196730.5499999998</v>
      </c>
      <c r="BP37" s="897">
        <v>133817.23000000001</v>
      </c>
      <c r="BQ37" s="195">
        <v>0.12589665354838128</v>
      </c>
      <c r="BR37" s="197">
        <v>0.3286779789268261</v>
      </c>
      <c r="BS37" s="196">
        <v>0.3447002385010135</v>
      </c>
      <c r="BT37" s="81">
        <v>900571.8</v>
      </c>
      <c r="BU37" s="86">
        <v>1035198.0000000001</v>
      </c>
      <c r="BV37" s="897">
        <v>134626.19999999998</v>
      </c>
      <c r="BW37" s="195">
        <v>0.14948969088305902</v>
      </c>
      <c r="BX37" s="197">
        <v>0.33034208125703485</v>
      </c>
      <c r="BY37" s="196">
        <v>0.35943040365022</v>
      </c>
      <c r="BZ37" s="81">
        <v>-1.8299999999999998</v>
      </c>
      <c r="CA37" s="82">
        <v>-1813.8799999999997</v>
      </c>
      <c r="CB37" s="897">
        <v>-1812.05</v>
      </c>
      <c r="CC37" s="195">
        <v>-990.19125683060099</v>
      </c>
      <c r="CD37" s="197">
        <v>-6.712690855969215E-7</v>
      </c>
      <c r="CE37" s="196">
        <v>-6.2979605889217408E-4</v>
      </c>
      <c r="CF37" s="81">
        <v>170065.49000000002</v>
      </c>
      <c r="CG37" s="86">
        <v>189305.77</v>
      </c>
      <c r="CH37" s="897">
        <v>19240.28</v>
      </c>
      <c r="CI37" s="195">
        <v>0.1131345342314891</v>
      </c>
      <c r="CJ37" s="197">
        <v>6.2382352985733559E-2</v>
      </c>
      <c r="CK37" s="196">
        <v>6.5728729503356551E-2</v>
      </c>
      <c r="CL37" s="81">
        <v>350530.23000000004</v>
      </c>
      <c r="CM37" s="82">
        <v>388664.0500000001</v>
      </c>
      <c r="CN37" s="897">
        <v>38133.819999999992</v>
      </c>
      <c r="CO37" s="195">
        <v>0.10878896236709759</v>
      </c>
      <c r="CP37" s="197">
        <v>0.12857929342414132</v>
      </c>
      <c r="CQ37" s="196">
        <v>0.13494778426526066</v>
      </c>
      <c r="CR37" s="81">
        <v>4267.6099999999997</v>
      </c>
      <c r="CS37" s="86">
        <v>-3672.8300000000013</v>
      </c>
      <c r="CT37" s="897">
        <v>-7940.4399999999951</v>
      </c>
      <c r="CU37" s="195">
        <v>-1.8606292515014262</v>
      </c>
      <c r="CV37" s="197">
        <v>1.5654178482974197E-3</v>
      </c>
      <c r="CW37" s="196">
        <v>-1.2752408422723363E-3</v>
      </c>
      <c r="CX37" s="81">
        <v>394695.02999999997</v>
      </c>
      <c r="CY37" s="86">
        <v>323914.45999999996</v>
      </c>
      <c r="CZ37" s="897">
        <v>-70780.569999999978</v>
      </c>
      <c r="DA37" s="306">
        <v>-0.17932977266017261</v>
      </c>
      <c r="DB37" s="197">
        <v>0.12204905358873758</v>
      </c>
      <c r="DC37" s="196">
        <v>9.329868917938712E-2</v>
      </c>
      <c r="DD37" s="895">
        <v>0.85522045619395715</v>
      </c>
      <c r="DE37" s="886">
        <v>0.88753387400260886</v>
      </c>
      <c r="DF37" s="304"/>
      <c r="DG37" s="305"/>
    </row>
    <row r="38" spans="1:111" s="6" customFormat="1" ht="13.5" thickTop="1">
      <c r="B38" s="5" t="s">
        <v>491</v>
      </c>
      <c r="X38" s="13"/>
      <c r="AD38" s="39"/>
      <c r="AE38" s="39"/>
      <c r="AF38" s="39"/>
      <c r="AG38" s="39"/>
      <c r="AH38" s="39"/>
      <c r="AI38" s="39"/>
      <c r="AJ38" s="11"/>
      <c r="AK38" s="7"/>
      <c r="AL38" s="7"/>
      <c r="AM38" s="7"/>
      <c r="AN38" s="11"/>
      <c r="AO38" s="7"/>
      <c r="AP38" s="11"/>
      <c r="AQ38" s="7"/>
      <c r="AR38" s="7"/>
      <c r="AS38" s="7"/>
      <c r="BB38" s="13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CL38" s="13"/>
    </row>
    <row r="39" spans="1:111" ht="15">
      <c r="AJ39" s="46"/>
      <c r="AK39" s="47"/>
      <c r="AL39" s="47"/>
      <c r="AM39" s="47"/>
      <c r="AN39" s="46"/>
      <c r="AP39" s="308"/>
      <c r="AQ39" s="309"/>
      <c r="AT39" s="39"/>
      <c r="AU39" s="39"/>
      <c r="AV39" s="39"/>
      <c r="AW39" s="39"/>
      <c r="AX39" s="39"/>
      <c r="AY39" s="39"/>
      <c r="DF39" s="297"/>
      <c r="DG39" s="297"/>
    </row>
    <row r="40" spans="1:111" ht="15">
      <c r="C40" s="128"/>
      <c r="AJ40" s="46"/>
      <c r="AK40" s="47"/>
      <c r="AL40" s="47"/>
      <c r="AM40" s="47"/>
      <c r="AN40" s="46"/>
      <c r="AP40" s="308"/>
      <c r="AQ40" s="309"/>
      <c r="AT40" s="39"/>
      <c r="AU40" s="39"/>
      <c r="AV40" s="39"/>
      <c r="AW40" s="39"/>
      <c r="AX40" s="39"/>
      <c r="AY40" s="39"/>
      <c r="DF40" s="297"/>
      <c r="DG40" s="297"/>
    </row>
    <row r="41" spans="1:111">
      <c r="B41" s="39" t="s">
        <v>57</v>
      </c>
      <c r="X41" s="39" t="s">
        <v>58</v>
      </c>
      <c r="AJ41" s="47"/>
      <c r="AK41" s="46"/>
      <c r="AL41" s="46"/>
      <c r="AM41" s="46"/>
      <c r="AN41" s="47"/>
      <c r="AO41" s="46"/>
      <c r="AP41" s="118"/>
      <c r="AQ41" s="39"/>
      <c r="AR41" s="39"/>
      <c r="AS41" s="39"/>
      <c r="AT41" s="39"/>
      <c r="AU41" s="39"/>
      <c r="AV41" s="39"/>
      <c r="AW41" s="39"/>
      <c r="AX41" s="39"/>
      <c r="AY41" s="39"/>
      <c r="BB41" s="39" t="s">
        <v>67</v>
      </c>
      <c r="CL41" s="6" t="s">
        <v>416</v>
      </c>
    </row>
    <row r="42" spans="1:111">
      <c r="B42" s="39" t="s">
        <v>436</v>
      </c>
      <c r="X42" s="39" t="s">
        <v>60</v>
      </c>
      <c r="AJ42" s="47"/>
      <c r="AK42" s="46"/>
      <c r="AL42" s="46"/>
      <c r="AM42" s="46"/>
      <c r="AN42" s="47"/>
      <c r="AO42" s="46"/>
      <c r="AP42" s="47"/>
      <c r="AQ42" s="39"/>
      <c r="AR42" s="39"/>
      <c r="AS42" s="39"/>
      <c r="AT42" s="39"/>
      <c r="AU42" s="39"/>
      <c r="AV42" s="39"/>
      <c r="AW42" s="39"/>
      <c r="AX42" s="39"/>
      <c r="AY42" s="39"/>
    </row>
    <row r="43" spans="1:111">
      <c r="B43" s="39" t="s">
        <v>435</v>
      </c>
      <c r="X43" s="39" t="s">
        <v>61</v>
      </c>
      <c r="AJ43" s="47"/>
      <c r="AK43" s="46"/>
      <c r="AL43" s="46"/>
      <c r="AM43" s="46"/>
      <c r="AN43" s="47"/>
      <c r="AO43" s="46"/>
      <c r="AP43" s="47"/>
      <c r="AQ43" s="39"/>
      <c r="AR43" s="39"/>
      <c r="AS43" s="39"/>
      <c r="AT43" s="39"/>
      <c r="AU43" s="39"/>
      <c r="AV43" s="39"/>
      <c r="AW43" s="39"/>
      <c r="AX43" s="39"/>
      <c r="AY43" s="39"/>
    </row>
    <row r="44" spans="1:111">
      <c r="X44" s="39" t="s">
        <v>62</v>
      </c>
      <c r="AJ44" s="47"/>
      <c r="AK44" s="46"/>
      <c r="AL44" s="46"/>
      <c r="AM44" s="46"/>
      <c r="AN44" s="47"/>
      <c r="AO44" s="46"/>
      <c r="AP44" s="47"/>
      <c r="AQ44" s="39"/>
      <c r="AR44" s="39"/>
      <c r="AS44" s="39"/>
      <c r="AT44" s="39"/>
      <c r="AU44" s="39"/>
      <c r="AV44" s="39"/>
      <c r="AW44" s="39"/>
      <c r="AX44" s="39"/>
      <c r="AY44" s="39"/>
    </row>
    <row r="45" spans="1:111">
      <c r="B45" s="48"/>
      <c r="C45" s="48"/>
    </row>
    <row r="46" spans="1:111">
      <c r="B46" s="48"/>
      <c r="C46" s="48"/>
    </row>
    <row r="47" spans="1:111">
      <c r="A47" s="298"/>
    </row>
    <row r="48" spans="1:111">
      <c r="A48" s="298"/>
    </row>
    <row r="49" spans="1:1">
      <c r="A49" s="298"/>
    </row>
    <row r="50" spans="1:1">
      <c r="A50" s="299"/>
    </row>
    <row r="52" spans="1:1">
      <c r="A52" s="298"/>
    </row>
    <row r="53" spans="1:1">
      <c r="A53" s="298"/>
    </row>
    <row r="54" spans="1:1">
      <c r="A54" s="298"/>
    </row>
    <row r="55" spans="1:1">
      <c r="A55" s="298"/>
    </row>
    <row r="56" spans="1:1">
      <c r="A56" s="298"/>
    </row>
    <row r="57" spans="1:1">
      <c r="A57" s="298"/>
    </row>
    <row r="58" spans="1:1">
      <c r="A58" s="298"/>
    </row>
    <row r="59" spans="1:1">
      <c r="A59" s="298"/>
    </row>
    <row r="60" spans="1:1">
      <c r="A60" s="298"/>
    </row>
    <row r="65" spans="1:1">
      <c r="A65" s="298"/>
    </row>
    <row r="66" spans="1:1">
      <c r="A66" s="113"/>
    </row>
  </sheetData>
  <sortState xmlns:xlrd2="http://schemas.microsoft.com/office/spreadsheetml/2017/richdata2" ref="A10:DE36">
    <sortCondition descending="1" ref="C10:C36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L59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10" width="11.42578125" style="370"/>
    <col min="111" max="16384" width="11.42578125" style="39"/>
  </cols>
  <sheetData>
    <row r="1" spans="1:116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95"/>
      <c r="DG1" s="35"/>
      <c r="DH1" s="35"/>
      <c r="DI1" s="35"/>
    </row>
    <row r="2" spans="1:116" s="38" customFormat="1" ht="22.5" customHeight="1">
      <c r="A2" s="37"/>
      <c r="B2" s="1385" t="s">
        <v>106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106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106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106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96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397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398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  <c r="DF6" s="399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400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  <c r="DF8" s="401"/>
    </row>
    <row r="9" spans="1:116" s="141" customFormat="1" ht="12" customHeight="1" thickBot="1">
      <c r="A9" s="1442"/>
      <c r="B9" s="1450">
        <v>1</v>
      </c>
      <c r="C9" s="1451"/>
      <c r="D9" s="1445"/>
      <c r="E9" s="1445"/>
      <c r="F9" s="1450">
        <v>2</v>
      </c>
      <c r="G9" s="1455"/>
      <c r="H9" s="1445"/>
      <c r="I9" s="1447"/>
      <c r="J9" s="1448" t="s">
        <v>48</v>
      </c>
      <c r="K9" s="1449"/>
      <c r="L9" s="1454">
        <v>3</v>
      </c>
      <c r="M9" s="1451"/>
      <c r="N9" s="1445"/>
      <c r="O9" s="1445"/>
      <c r="P9" s="1452" t="s">
        <v>53</v>
      </c>
      <c r="Q9" s="1456"/>
      <c r="R9" s="1450">
        <v>4</v>
      </c>
      <c r="S9" s="1455"/>
      <c r="T9" s="1445"/>
      <c r="U9" s="1445"/>
      <c r="V9" s="1448" t="s">
        <v>54</v>
      </c>
      <c r="W9" s="1449"/>
      <c r="X9" s="1450">
        <v>5</v>
      </c>
      <c r="Y9" s="1451"/>
      <c r="Z9" s="1447"/>
      <c r="AA9" s="1447"/>
      <c r="AB9" s="1452" t="s">
        <v>68</v>
      </c>
      <c r="AC9" s="1449"/>
      <c r="AD9" s="1450">
        <v>6</v>
      </c>
      <c r="AE9" s="1451"/>
      <c r="AF9" s="1447"/>
      <c r="AG9" s="1447"/>
      <c r="AH9" s="1452" t="s">
        <v>114</v>
      </c>
      <c r="AI9" s="1449"/>
      <c r="AJ9" s="1453">
        <v>7</v>
      </c>
      <c r="AK9" s="1454"/>
      <c r="AL9" s="1447"/>
      <c r="AM9" s="1447"/>
      <c r="AN9" s="1452" t="s">
        <v>115</v>
      </c>
      <c r="AO9" s="1449"/>
      <c r="AP9" s="1450">
        <v>8</v>
      </c>
      <c r="AQ9" s="1451"/>
      <c r="AR9" s="1447"/>
      <c r="AS9" s="1447"/>
      <c r="AT9" s="1452" t="s">
        <v>116</v>
      </c>
      <c r="AU9" s="1449"/>
      <c r="AV9" s="1450">
        <v>9</v>
      </c>
      <c r="AW9" s="1455"/>
      <c r="AX9" s="1447"/>
      <c r="AY9" s="1447"/>
      <c r="AZ9" s="1448" t="s">
        <v>117</v>
      </c>
      <c r="BA9" s="1449"/>
      <c r="BB9" s="1454">
        <v>10</v>
      </c>
      <c r="BC9" s="1451"/>
      <c r="BD9" s="1447"/>
      <c r="BE9" s="1447"/>
      <c r="BF9" s="1452" t="s">
        <v>118</v>
      </c>
      <c r="BG9" s="1456"/>
      <c r="BH9" s="1450">
        <v>11</v>
      </c>
      <c r="BI9" s="1455"/>
      <c r="BJ9" s="1447"/>
      <c r="BK9" s="1447"/>
      <c r="BL9" s="1452" t="s">
        <v>162</v>
      </c>
      <c r="BM9" s="1456"/>
      <c r="BN9" s="1450">
        <v>12</v>
      </c>
      <c r="BO9" s="1455"/>
      <c r="BP9" s="1447"/>
      <c r="BQ9" s="1447"/>
      <c r="BR9" s="1452" t="s">
        <v>163</v>
      </c>
      <c r="BS9" s="1456"/>
      <c r="BT9" s="1450">
        <v>13</v>
      </c>
      <c r="BU9" s="1455"/>
      <c r="BV9" s="1447"/>
      <c r="BW9" s="1447"/>
      <c r="BX9" s="1448" t="s">
        <v>164</v>
      </c>
      <c r="BY9" s="1449"/>
      <c r="BZ9" s="1450">
        <v>14</v>
      </c>
      <c r="CA9" s="1451"/>
      <c r="CB9" s="1447"/>
      <c r="CC9" s="1447"/>
      <c r="CD9" s="1452" t="s">
        <v>133</v>
      </c>
      <c r="CE9" s="1449"/>
      <c r="CF9" s="1450">
        <v>15</v>
      </c>
      <c r="CG9" s="1455"/>
      <c r="CH9" s="1447"/>
      <c r="CI9" s="1447"/>
      <c r="CJ9" s="1448" t="s">
        <v>134</v>
      </c>
      <c r="CK9" s="1449"/>
      <c r="CL9" s="1454">
        <v>16</v>
      </c>
      <c r="CM9" s="1451"/>
      <c r="CN9" s="1447"/>
      <c r="CO9" s="1447"/>
      <c r="CP9" s="1452" t="s">
        <v>135</v>
      </c>
      <c r="CQ9" s="1456"/>
      <c r="CR9" s="1450">
        <v>17</v>
      </c>
      <c r="CS9" s="1455"/>
      <c r="CT9" s="1447"/>
      <c r="CU9" s="1447"/>
      <c r="CV9" s="1448" t="s">
        <v>137</v>
      </c>
      <c r="CW9" s="1449"/>
      <c r="CX9" s="1450">
        <v>18</v>
      </c>
      <c r="CY9" s="1455"/>
      <c r="CZ9" s="1447"/>
      <c r="DA9" s="1447"/>
      <c r="DB9" s="1448" t="s">
        <v>138</v>
      </c>
      <c r="DC9" s="1449"/>
      <c r="DD9" s="1453">
        <v>19</v>
      </c>
      <c r="DE9" s="1457"/>
      <c r="DF9" s="1015"/>
    </row>
    <row r="10" spans="1:116" s="47" customFormat="1" ht="19.5" customHeight="1">
      <c r="A10" s="765" t="s">
        <v>341</v>
      </c>
      <c r="B10" s="428">
        <v>1332932.95</v>
      </c>
      <c r="C10" s="429">
        <v>1658320.19</v>
      </c>
      <c r="D10" s="844">
        <v>325387.24</v>
      </c>
      <c r="E10" s="845">
        <v>0.24411373430298952</v>
      </c>
      <c r="F10" s="428">
        <v>1332932.95</v>
      </c>
      <c r="G10" s="429">
        <v>1658320.19</v>
      </c>
      <c r="H10" s="844">
        <v>325387.24</v>
      </c>
      <c r="I10" s="846">
        <v>0.24411373430298952</v>
      </c>
      <c r="J10" s="847">
        <v>1</v>
      </c>
      <c r="K10" s="848">
        <v>1</v>
      </c>
      <c r="L10" s="428">
        <v>14736.1</v>
      </c>
      <c r="M10" s="429">
        <v>-9228.49</v>
      </c>
      <c r="N10" s="844">
        <v>-23964.59</v>
      </c>
      <c r="O10" s="846">
        <v>-1.6262505004716308</v>
      </c>
      <c r="P10" s="847">
        <v>1.1055394796865065E-2</v>
      </c>
      <c r="Q10" s="848">
        <v>-5.5649626987897913E-3</v>
      </c>
      <c r="R10" s="428">
        <v>1318196.8500000001</v>
      </c>
      <c r="S10" s="429">
        <v>1667548.68</v>
      </c>
      <c r="T10" s="844">
        <v>349351.82999999984</v>
      </c>
      <c r="U10" s="846">
        <v>0.2650225040364797</v>
      </c>
      <c r="V10" s="847">
        <v>0.98894460520313499</v>
      </c>
      <c r="W10" s="848">
        <v>1.0055649626987897</v>
      </c>
      <c r="X10" s="428">
        <v>14811.61</v>
      </c>
      <c r="Y10" s="429">
        <v>18071.03</v>
      </c>
      <c r="Z10" s="844">
        <v>3259.4199999999983</v>
      </c>
      <c r="AA10" s="846">
        <v>0.22005845414509281</v>
      </c>
      <c r="AB10" s="849">
        <v>1.111204430800514E-2</v>
      </c>
      <c r="AC10" s="848">
        <v>1.0897189884662744E-2</v>
      </c>
      <c r="AD10" s="428">
        <v>1303385.24</v>
      </c>
      <c r="AE10" s="429">
        <v>1649477.64</v>
      </c>
      <c r="AF10" s="844">
        <v>346092.39999999991</v>
      </c>
      <c r="AG10" s="846">
        <v>0.26553346576181874</v>
      </c>
      <c r="AH10" s="849">
        <v>0.97783256089512982</v>
      </c>
      <c r="AI10" s="848">
        <v>0.99466776678392843</v>
      </c>
      <c r="AJ10" s="428">
        <v>895868.91</v>
      </c>
      <c r="AK10" s="429">
        <v>1064830.8999999999</v>
      </c>
      <c r="AL10" s="844">
        <v>168961.98999999987</v>
      </c>
      <c r="AM10" s="846">
        <v>0.18860124300998443</v>
      </c>
      <c r="AN10" s="849">
        <v>0.67210350678179276</v>
      </c>
      <c r="AO10" s="848">
        <v>0.64211417458530728</v>
      </c>
      <c r="AP10" s="428">
        <v>895868.91</v>
      </c>
      <c r="AQ10" s="429">
        <v>1064830.8999999999</v>
      </c>
      <c r="AR10" s="844">
        <v>168961.98999999987</v>
      </c>
      <c r="AS10" s="846">
        <v>0.18860124300998443</v>
      </c>
      <c r="AT10" s="849">
        <v>0.67210350678179276</v>
      </c>
      <c r="AU10" s="848">
        <v>0.64211417458530728</v>
      </c>
      <c r="AV10" s="428">
        <v>96087.49</v>
      </c>
      <c r="AW10" s="429">
        <v>81623.37</v>
      </c>
      <c r="AX10" s="844">
        <v>-14464.12000000001</v>
      </c>
      <c r="AY10" s="846">
        <v>-0.15053072985879856</v>
      </c>
      <c r="AZ10" s="849">
        <v>0.10725619443585781</v>
      </c>
      <c r="BA10" s="848">
        <v>7.665383301705464E-2</v>
      </c>
      <c r="BB10" s="428">
        <v>991956.4</v>
      </c>
      <c r="BC10" s="429">
        <v>1146454.28</v>
      </c>
      <c r="BD10" s="844">
        <v>154497.88</v>
      </c>
      <c r="BE10" s="846">
        <v>0.15575067613858834</v>
      </c>
      <c r="BF10" s="849">
        <v>0.75251006706623513</v>
      </c>
      <c r="BG10" s="848">
        <v>0.6875087328784909</v>
      </c>
      <c r="BH10" s="428">
        <v>967818.67</v>
      </c>
      <c r="BI10" s="429">
        <v>1123900.1299999999</v>
      </c>
      <c r="BJ10" s="844">
        <v>156081.45999999985</v>
      </c>
      <c r="BK10" s="846">
        <v>0.16127138774869867</v>
      </c>
      <c r="BL10" s="849">
        <v>0.74254229701112773</v>
      </c>
      <c r="BM10" s="848">
        <v>0.68136730243884969</v>
      </c>
      <c r="BN10" s="428">
        <v>181644.12</v>
      </c>
      <c r="BO10" s="429">
        <v>213011.16</v>
      </c>
      <c r="BP10" s="844">
        <v>31367.040000000008</v>
      </c>
      <c r="BQ10" s="846">
        <v>0.17268403733630358</v>
      </c>
      <c r="BR10" s="849">
        <v>0.13627401138219294</v>
      </c>
      <c r="BS10" s="848">
        <v>0.12844995875012533</v>
      </c>
      <c r="BT10" s="428">
        <v>180524.1</v>
      </c>
      <c r="BU10" s="429">
        <v>213011.16</v>
      </c>
      <c r="BV10" s="844">
        <v>32487.059999999998</v>
      </c>
      <c r="BW10" s="846">
        <v>0.1799596840532649</v>
      </c>
      <c r="BX10" s="849">
        <v>0.13850402356865726</v>
      </c>
      <c r="BY10" s="848">
        <v>0.12913855564601653</v>
      </c>
      <c r="BZ10" s="428">
        <v>0</v>
      </c>
      <c r="CA10" s="429">
        <v>-12.75</v>
      </c>
      <c r="CB10" s="844">
        <v>-12.75</v>
      </c>
      <c r="CC10" s="846" t="s">
        <v>490</v>
      </c>
      <c r="CD10" s="849">
        <v>0</v>
      </c>
      <c r="CE10" s="848">
        <v>-7.7297198160261206E-6</v>
      </c>
      <c r="CF10" s="428">
        <v>47566.74</v>
      </c>
      <c r="CG10" s="429">
        <v>59829.65</v>
      </c>
      <c r="CH10" s="844">
        <v>12262.910000000003</v>
      </c>
      <c r="CI10" s="846">
        <v>0.25780429770886137</v>
      </c>
      <c r="CJ10" s="849">
        <v>3.649476650510481E-2</v>
      </c>
      <c r="CK10" s="848">
        <v>3.6271876956149585E-2</v>
      </c>
      <c r="CL10" s="428">
        <v>165283.47</v>
      </c>
      <c r="CM10" s="429">
        <v>195066.08</v>
      </c>
      <c r="CN10" s="844">
        <v>29782.609999999986</v>
      </c>
      <c r="CO10" s="846">
        <v>0.18019109835968464</v>
      </c>
      <c r="CP10" s="849">
        <v>0.12681091125444999</v>
      </c>
      <c r="CQ10" s="848">
        <v>0.11825930541259111</v>
      </c>
      <c r="CR10" s="428">
        <v>-671.25</v>
      </c>
      <c r="CS10" s="429">
        <v>-200.92</v>
      </c>
      <c r="CT10" s="844">
        <v>470.33000000000004</v>
      </c>
      <c r="CU10" s="846">
        <v>0.70067783985102428</v>
      </c>
      <c r="CV10" s="849">
        <v>-5.1500506481107612E-4</v>
      </c>
      <c r="CW10" s="848">
        <v>-1.2180825924987986E-4</v>
      </c>
      <c r="CX10" s="428">
        <v>-57136.5</v>
      </c>
      <c r="CY10" s="429">
        <v>57884.29</v>
      </c>
      <c r="CZ10" s="844">
        <v>115020.79000000001</v>
      </c>
      <c r="DA10" s="846">
        <v>2.013087781015638</v>
      </c>
      <c r="DB10" s="849">
        <v>-4.2865246897827836E-2</v>
      </c>
      <c r="DC10" s="848">
        <v>3.4905376144518871E-2</v>
      </c>
      <c r="DD10" s="849">
        <v>1.0438370009468574</v>
      </c>
      <c r="DE10" s="848">
        <v>0.96490750853706642</v>
      </c>
      <c r="DF10" s="841"/>
    </row>
    <row r="11" spans="1:116" s="47" customFormat="1" ht="19.5" customHeight="1">
      <c r="A11" s="758" t="s">
        <v>272</v>
      </c>
      <c r="B11" s="428">
        <v>285149.46000000002</v>
      </c>
      <c r="C11" s="429">
        <v>308733.46999999997</v>
      </c>
      <c r="D11" s="850">
        <v>23584.009999999951</v>
      </c>
      <c r="E11" s="845">
        <v>8.2707538706192713E-2</v>
      </c>
      <c r="F11" s="428">
        <v>283459.90000000002</v>
      </c>
      <c r="G11" s="429">
        <v>305996.21000000002</v>
      </c>
      <c r="H11" s="850">
        <v>22536.309999999998</v>
      </c>
      <c r="I11" s="851">
        <v>7.9504402562761062E-2</v>
      </c>
      <c r="J11" s="852">
        <v>0.99407482658392554</v>
      </c>
      <c r="K11" s="848">
        <v>0.99113390588976324</v>
      </c>
      <c r="L11" s="428">
        <v>10478.11</v>
      </c>
      <c r="M11" s="429">
        <v>6228.7</v>
      </c>
      <c r="N11" s="850">
        <v>-4249.4100000000008</v>
      </c>
      <c r="O11" s="851">
        <v>-0.4055511919611457</v>
      </c>
      <c r="P11" s="852">
        <v>3.6965052199623295E-2</v>
      </c>
      <c r="Q11" s="848">
        <v>2.0355480873439573E-2</v>
      </c>
      <c r="R11" s="428">
        <v>272981.78999999998</v>
      </c>
      <c r="S11" s="429">
        <v>299767.51</v>
      </c>
      <c r="T11" s="850">
        <v>26785.72000000003</v>
      </c>
      <c r="U11" s="851">
        <v>9.812273558613574E-2</v>
      </c>
      <c r="V11" s="852">
        <v>0.96303494780037657</v>
      </c>
      <c r="W11" s="848">
        <v>0.97964451912656036</v>
      </c>
      <c r="X11" s="428">
        <v>6618.84</v>
      </c>
      <c r="Y11" s="429">
        <v>7997.13</v>
      </c>
      <c r="Z11" s="850">
        <v>1378.29</v>
      </c>
      <c r="AA11" s="851">
        <v>0.20823739507224831</v>
      </c>
      <c r="AB11" s="853">
        <v>2.3350181101453853E-2</v>
      </c>
      <c r="AC11" s="848">
        <v>2.6134735459631998E-2</v>
      </c>
      <c r="AD11" s="428">
        <v>266362.95</v>
      </c>
      <c r="AE11" s="429">
        <v>291770.38</v>
      </c>
      <c r="AF11" s="850">
        <v>25407.429999999993</v>
      </c>
      <c r="AG11" s="851">
        <v>9.5386501763852632E-2</v>
      </c>
      <c r="AH11" s="853">
        <v>0.93968476669892276</v>
      </c>
      <c r="AI11" s="848">
        <v>0.9535097836669284</v>
      </c>
      <c r="AJ11" s="428">
        <v>200838.38</v>
      </c>
      <c r="AK11" s="429">
        <v>199255.93</v>
      </c>
      <c r="AL11" s="850">
        <v>-1582.4500000000116</v>
      </c>
      <c r="AM11" s="851">
        <v>-7.8792210930998929E-3</v>
      </c>
      <c r="AN11" s="853">
        <v>0.70432670642265982</v>
      </c>
      <c r="AO11" s="848">
        <v>0.64539788964248035</v>
      </c>
      <c r="AP11" s="428">
        <v>199559.66</v>
      </c>
      <c r="AQ11" s="429">
        <v>197940.11</v>
      </c>
      <c r="AR11" s="850">
        <v>-1619.5500000000175</v>
      </c>
      <c r="AS11" s="851">
        <v>-8.1156181564952419E-3</v>
      </c>
      <c r="AT11" s="853">
        <v>0.70401372469262846</v>
      </c>
      <c r="AU11" s="848">
        <v>0.64687111647559281</v>
      </c>
      <c r="AV11" s="428">
        <v>1527.3</v>
      </c>
      <c r="AW11" s="429">
        <v>16052.18</v>
      </c>
      <c r="AX11" s="850">
        <v>14524.880000000001</v>
      </c>
      <c r="AY11" s="851">
        <v>9.5101682708046891</v>
      </c>
      <c r="AZ11" s="853">
        <v>7.6533503815350255E-3</v>
      </c>
      <c r="BA11" s="848">
        <v>8.1096145697807293E-2</v>
      </c>
      <c r="BB11" s="428">
        <v>201086.95</v>
      </c>
      <c r="BC11" s="429">
        <v>213992.3</v>
      </c>
      <c r="BD11" s="850">
        <v>12905.349999999977</v>
      </c>
      <c r="BE11" s="851">
        <v>6.4177958838203958E-2</v>
      </c>
      <c r="BF11" s="853">
        <v>0.73663137017308011</v>
      </c>
      <c r="BG11" s="848">
        <v>0.71386088505722312</v>
      </c>
      <c r="BH11" s="428">
        <v>193732.95</v>
      </c>
      <c r="BI11" s="429">
        <v>208014.53</v>
      </c>
      <c r="BJ11" s="850">
        <v>14281.579999999987</v>
      </c>
      <c r="BK11" s="851">
        <v>7.3717867817529162E-2</v>
      </c>
      <c r="BL11" s="853">
        <v>0.72732694242949325</v>
      </c>
      <c r="BM11" s="848">
        <v>0.71293916126784351</v>
      </c>
      <c r="BN11" s="428">
        <v>34704.06</v>
      </c>
      <c r="BO11" s="429">
        <v>37731.1</v>
      </c>
      <c r="BP11" s="850">
        <v>3027.0400000000009</v>
      </c>
      <c r="BQ11" s="851">
        <v>8.7224376629132183E-2</v>
      </c>
      <c r="BR11" s="853">
        <v>0.12170480701594173</v>
      </c>
      <c r="BS11" s="848">
        <v>0.12221253497393723</v>
      </c>
      <c r="BT11" s="428">
        <v>34401.42</v>
      </c>
      <c r="BU11" s="429">
        <v>37313.879999999997</v>
      </c>
      <c r="BV11" s="850">
        <v>2912.4599999999991</v>
      </c>
      <c r="BW11" s="851">
        <v>8.4661040154737771E-2</v>
      </c>
      <c r="BX11" s="853">
        <v>0.12915242153610326</v>
      </c>
      <c r="BY11" s="848">
        <v>0.12788782740729199</v>
      </c>
      <c r="BZ11" s="428">
        <v>0</v>
      </c>
      <c r="CA11" s="429">
        <v>0</v>
      </c>
      <c r="CB11" s="850">
        <v>0</v>
      </c>
      <c r="CC11" s="851">
        <v>0</v>
      </c>
      <c r="CD11" s="853">
        <v>0</v>
      </c>
      <c r="CE11" s="848">
        <v>0</v>
      </c>
      <c r="CF11" s="428">
        <v>9401.7099999999991</v>
      </c>
      <c r="CG11" s="429">
        <v>12549.59</v>
      </c>
      <c r="CH11" s="850">
        <v>3147.880000000001</v>
      </c>
      <c r="CI11" s="851">
        <v>0.33481994232964019</v>
      </c>
      <c r="CJ11" s="853">
        <v>3.529661313632395E-2</v>
      </c>
      <c r="CK11" s="848">
        <v>4.3011871184456762E-2</v>
      </c>
      <c r="CL11" s="428">
        <v>29062.69</v>
      </c>
      <c r="CM11" s="429">
        <v>28903.33</v>
      </c>
      <c r="CN11" s="850">
        <v>-159.35999999999694</v>
      </c>
      <c r="CO11" s="851">
        <v>-5.4833189907746655E-3</v>
      </c>
      <c r="CP11" s="853">
        <v>0.10910935623741964</v>
      </c>
      <c r="CQ11" s="848">
        <v>9.9061906146881679E-2</v>
      </c>
      <c r="CR11" s="428">
        <v>0.73</v>
      </c>
      <c r="CS11" s="429">
        <v>-0.24</v>
      </c>
      <c r="CT11" s="850">
        <v>-0.97</v>
      </c>
      <c r="CU11" s="851">
        <v>-1.3287671232876712</v>
      </c>
      <c r="CV11" s="853">
        <v>2.7406213964817553E-6</v>
      </c>
      <c r="CW11" s="848">
        <v>-8.2256464826895726E-7</v>
      </c>
      <c r="CX11" s="428">
        <v>-236.55</v>
      </c>
      <c r="CY11" s="429">
        <v>4989.28</v>
      </c>
      <c r="CZ11" s="850">
        <v>5225.83</v>
      </c>
      <c r="DA11" s="851">
        <v>22.091862185584443</v>
      </c>
      <c r="DB11" s="853">
        <v>-8.2956495867114743E-4</v>
      </c>
      <c r="DC11" s="848">
        <v>1.6160476543084234E-2</v>
      </c>
      <c r="DD11" s="853">
        <v>1.0008880739607366</v>
      </c>
      <c r="DE11" s="848">
        <v>0.98289997771535265</v>
      </c>
      <c r="DF11" s="841"/>
    </row>
    <row r="12" spans="1:116" s="47" customFormat="1" ht="19.5" customHeight="1">
      <c r="A12" s="765" t="s">
        <v>28</v>
      </c>
      <c r="B12" s="428">
        <v>176371.64</v>
      </c>
      <c r="C12" s="429">
        <v>225057.85</v>
      </c>
      <c r="D12" s="850">
        <v>48686.209999999992</v>
      </c>
      <c r="E12" s="845">
        <v>0.2760433026534197</v>
      </c>
      <c r="F12" s="428">
        <v>119012.31</v>
      </c>
      <c r="G12" s="429">
        <v>149475.15</v>
      </c>
      <c r="H12" s="850">
        <v>30462.839999999997</v>
      </c>
      <c r="I12" s="851">
        <v>0.25596377383146329</v>
      </c>
      <c r="J12" s="852">
        <v>0.67478144445444854</v>
      </c>
      <c r="K12" s="848">
        <v>0.66416323625236795</v>
      </c>
      <c r="L12" s="428">
        <v>-2038.19</v>
      </c>
      <c r="M12" s="429">
        <v>5803.11</v>
      </c>
      <c r="N12" s="850">
        <v>7841.2999999999993</v>
      </c>
      <c r="O12" s="851">
        <v>3.847187946167923</v>
      </c>
      <c r="P12" s="852">
        <v>-1.7125875466159762E-2</v>
      </c>
      <c r="Q12" s="848">
        <v>3.8823242525597067E-2</v>
      </c>
      <c r="R12" s="428">
        <v>121050.5</v>
      </c>
      <c r="S12" s="429">
        <v>143672.03</v>
      </c>
      <c r="T12" s="850">
        <v>22621.53</v>
      </c>
      <c r="U12" s="851">
        <v>0.18687679935233642</v>
      </c>
      <c r="V12" s="852">
        <v>1.0171258754661598</v>
      </c>
      <c r="W12" s="848">
        <v>0.96117669057365052</v>
      </c>
      <c r="X12" s="428">
        <v>2279.44</v>
      </c>
      <c r="Y12" s="429">
        <v>1613.13</v>
      </c>
      <c r="Z12" s="850">
        <v>-666.31</v>
      </c>
      <c r="AA12" s="851">
        <v>-0.29231302425157052</v>
      </c>
      <c r="AB12" s="853">
        <v>1.9152976696276209E-2</v>
      </c>
      <c r="AC12" s="848">
        <v>1.0791961071790195E-2</v>
      </c>
      <c r="AD12" s="428">
        <v>118771.06</v>
      </c>
      <c r="AE12" s="429">
        <v>142058.9</v>
      </c>
      <c r="AF12" s="850">
        <v>23287.839999999997</v>
      </c>
      <c r="AG12" s="851">
        <v>0.19607335322257793</v>
      </c>
      <c r="AH12" s="853">
        <v>0.9979728987698836</v>
      </c>
      <c r="AI12" s="848">
        <v>0.95038472950186037</v>
      </c>
      <c r="AJ12" s="428">
        <v>97768.12</v>
      </c>
      <c r="AK12" s="429">
        <v>147818.48000000001</v>
      </c>
      <c r="AL12" s="850">
        <v>50050.360000000015</v>
      </c>
      <c r="AM12" s="851">
        <v>0.51192924646602611</v>
      </c>
      <c r="AN12" s="853">
        <v>0.55433016328475482</v>
      </c>
      <c r="AO12" s="848">
        <v>0.65680215109137496</v>
      </c>
      <c r="AP12" s="428">
        <v>63229.14</v>
      </c>
      <c r="AQ12" s="429">
        <v>102779.27</v>
      </c>
      <c r="AR12" s="850">
        <v>39550.130000000005</v>
      </c>
      <c r="AS12" s="851">
        <v>0.62550479098719369</v>
      </c>
      <c r="AT12" s="853">
        <v>0.53128235222053921</v>
      </c>
      <c r="AU12" s="848">
        <v>0.68760104940520217</v>
      </c>
      <c r="AV12" s="428">
        <v>30419.16</v>
      </c>
      <c r="AW12" s="429">
        <v>15132.39</v>
      </c>
      <c r="AX12" s="850">
        <v>-15286.77</v>
      </c>
      <c r="AY12" s="851">
        <v>-0.50253754541545526</v>
      </c>
      <c r="AZ12" s="853">
        <v>0.48109400191114415</v>
      </c>
      <c r="BA12" s="848">
        <v>0.14723192721645131</v>
      </c>
      <c r="BB12" s="428">
        <v>93648.31</v>
      </c>
      <c r="BC12" s="429">
        <v>117911.65</v>
      </c>
      <c r="BD12" s="850">
        <v>24263.339999999997</v>
      </c>
      <c r="BE12" s="851">
        <v>0.25908999318834475</v>
      </c>
      <c r="BF12" s="853">
        <v>0.77363009652996062</v>
      </c>
      <c r="BG12" s="848">
        <v>0.82070010425828877</v>
      </c>
      <c r="BH12" s="428">
        <v>91687.34</v>
      </c>
      <c r="BI12" s="429">
        <v>116791.34</v>
      </c>
      <c r="BJ12" s="850">
        <v>25104</v>
      </c>
      <c r="BK12" s="851">
        <v>0.27380006879902941</v>
      </c>
      <c r="BL12" s="853">
        <v>0.77196700947183594</v>
      </c>
      <c r="BM12" s="848">
        <v>0.82213321375851844</v>
      </c>
      <c r="BN12" s="428">
        <v>18769</v>
      </c>
      <c r="BO12" s="429">
        <v>23478.34</v>
      </c>
      <c r="BP12" s="850">
        <v>4709.34</v>
      </c>
      <c r="BQ12" s="851">
        <v>0.25091054398209817</v>
      </c>
      <c r="BR12" s="853">
        <v>0.10641733557617312</v>
      </c>
      <c r="BS12" s="848">
        <v>0.10432135559812733</v>
      </c>
      <c r="BT12" s="428">
        <v>3930.46</v>
      </c>
      <c r="BU12" s="429">
        <v>6592.01</v>
      </c>
      <c r="BV12" s="850">
        <v>2661.55</v>
      </c>
      <c r="BW12" s="851">
        <v>0.67715992530136426</v>
      </c>
      <c r="BX12" s="853">
        <v>3.3092741615676415E-2</v>
      </c>
      <c r="BY12" s="848">
        <v>4.6403358043741016E-2</v>
      </c>
      <c r="BZ12" s="428">
        <v>0</v>
      </c>
      <c r="CA12" s="429">
        <v>0</v>
      </c>
      <c r="CB12" s="850">
        <v>0</v>
      </c>
      <c r="CC12" s="851">
        <v>0</v>
      </c>
      <c r="CD12" s="853">
        <v>0</v>
      </c>
      <c r="CE12" s="848">
        <v>0</v>
      </c>
      <c r="CF12" s="428">
        <v>17589.93</v>
      </c>
      <c r="CG12" s="429">
        <v>18348.919999999998</v>
      </c>
      <c r="CH12" s="850">
        <v>758.98999999999796</v>
      </c>
      <c r="CI12" s="851">
        <v>4.3149119979442666E-2</v>
      </c>
      <c r="CJ12" s="853">
        <v>0.14809946126606938</v>
      </c>
      <c r="CK12" s="848">
        <v>0.12916417063626426</v>
      </c>
      <c r="CL12" s="428">
        <v>12152.43</v>
      </c>
      <c r="CM12" s="429">
        <v>11481.04</v>
      </c>
      <c r="CN12" s="850">
        <v>-671.38999999999942</v>
      </c>
      <c r="CO12" s="851">
        <v>-5.5247386736644394E-2</v>
      </c>
      <c r="CP12" s="853">
        <v>0.10231810678459888</v>
      </c>
      <c r="CQ12" s="848">
        <v>8.0818871608888995E-2</v>
      </c>
      <c r="CR12" s="428">
        <v>3333.47</v>
      </c>
      <c r="CS12" s="429">
        <v>2740.73</v>
      </c>
      <c r="CT12" s="850">
        <v>-592.73999999999978</v>
      </c>
      <c r="CU12" s="851">
        <v>-0.17781470959690648</v>
      </c>
      <c r="CV12" s="853">
        <v>2.8066348822684582E-2</v>
      </c>
      <c r="CW12" s="848">
        <v>1.9292913010026124E-2</v>
      </c>
      <c r="CX12" s="428">
        <v>-9922.57</v>
      </c>
      <c r="CY12" s="429">
        <v>-13895.13</v>
      </c>
      <c r="CZ12" s="850">
        <v>-3972.5599999999995</v>
      </c>
      <c r="DA12" s="851">
        <v>-0.40035595616861352</v>
      </c>
      <c r="DB12" s="853">
        <v>-5.6259441710696793E-2</v>
      </c>
      <c r="DC12" s="848">
        <v>-6.1740259226683268E-2</v>
      </c>
      <c r="DD12" s="853">
        <v>1.0835436679608652</v>
      </c>
      <c r="DE12" s="848">
        <v>1.0978124566641021</v>
      </c>
      <c r="DF12" s="841"/>
    </row>
    <row r="13" spans="1:116" s="47" customFormat="1" ht="19.5" customHeight="1">
      <c r="A13" s="758" t="s">
        <v>290</v>
      </c>
      <c r="B13" s="428">
        <v>28533.7</v>
      </c>
      <c r="C13" s="429">
        <v>70666.17</v>
      </c>
      <c r="D13" s="850">
        <v>42132.47</v>
      </c>
      <c r="E13" s="845">
        <v>1.4765862821856262</v>
      </c>
      <c r="F13" s="428">
        <v>26805.71</v>
      </c>
      <c r="G13" s="429">
        <v>68921.070000000007</v>
      </c>
      <c r="H13" s="850">
        <v>42115.360000000008</v>
      </c>
      <c r="I13" s="851">
        <v>1.5711339113942517</v>
      </c>
      <c r="J13" s="852">
        <v>0.93944038102314098</v>
      </c>
      <c r="K13" s="848">
        <v>0.97530501511543655</v>
      </c>
      <c r="L13" s="428">
        <v>2069.12</v>
      </c>
      <c r="M13" s="429">
        <v>3902.67</v>
      </c>
      <c r="N13" s="850">
        <v>1833.5500000000002</v>
      </c>
      <c r="O13" s="851">
        <v>0.88614966749149415</v>
      </c>
      <c r="P13" s="852">
        <v>7.7189524172275231E-2</v>
      </c>
      <c r="Q13" s="848">
        <v>5.6625209097885446E-2</v>
      </c>
      <c r="R13" s="428">
        <v>24736.59</v>
      </c>
      <c r="S13" s="429">
        <v>65018.400000000001</v>
      </c>
      <c r="T13" s="850">
        <v>40281.81</v>
      </c>
      <c r="U13" s="851">
        <v>1.6284301918736575</v>
      </c>
      <c r="V13" s="852">
        <v>0.9228104758277248</v>
      </c>
      <c r="W13" s="848">
        <v>0.94337479090211451</v>
      </c>
      <c r="X13" s="428">
        <v>0</v>
      </c>
      <c r="Y13" s="429">
        <v>0</v>
      </c>
      <c r="Z13" s="850">
        <v>0</v>
      </c>
      <c r="AA13" s="851">
        <v>0</v>
      </c>
      <c r="AB13" s="853">
        <v>0</v>
      </c>
      <c r="AC13" s="848">
        <v>0</v>
      </c>
      <c r="AD13" s="428">
        <v>24736.59</v>
      </c>
      <c r="AE13" s="429">
        <v>65018.400000000001</v>
      </c>
      <c r="AF13" s="850">
        <v>40281.81</v>
      </c>
      <c r="AG13" s="851">
        <v>1.6284301918736575</v>
      </c>
      <c r="AH13" s="853">
        <v>0.9228104758277248</v>
      </c>
      <c r="AI13" s="848">
        <v>0.94337479090211451</v>
      </c>
      <c r="AJ13" s="428">
        <v>10761.94</v>
      </c>
      <c r="AK13" s="429">
        <v>33773.769999999997</v>
      </c>
      <c r="AL13" s="850">
        <v>23011.829999999994</v>
      </c>
      <c r="AM13" s="851">
        <v>2.1382603879969588</v>
      </c>
      <c r="AN13" s="853">
        <v>0.37716594763385053</v>
      </c>
      <c r="AO13" s="848">
        <v>0.47793406661207188</v>
      </c>
      <c r="AP13" s="428">
        <v>9970.36</v>
      </c>
      <c r="AQ13" s="429">
        <v>32882.449999999997</v>
      </c>
      <c r="AR13" s="850">
        <v>22912.089999999997</v>
      </c>
      <c r="AS13" s="851">
        <v>2.2980203322648323</v>
      </c>
      <c r="AT13" s="853">
        <v>0.37194911084242877</v>
      </c>
      <c r="AU13" s="848">
        <v>0.47710301073387273</v>
      </c>
      <c r="AV13" s="428">
        <v>7898.02</v>
      </c>
      <c r="AW13" s="429">
        <v>13512.56</v>
      </c>
      <c r="AX13" s="850">
        <v>5614.5399999999991</v>
      </c>
      <c r="AY13" s="851">
        <v>0.71087943560537936</v>
      </c>
      <c r="AZ13" s="853">
        <v>0.79214993239963249</v>
      </c>
      <c r="BA13" s="848">
        <v>0.41093531655944132</v>
      </c>
      <c r="BB13" s="428">
        <v>17868.38</v>
      </c>
      <c r="BC13" s="429">
        <v>46395.01</v>
      </c>
      <c r="BD13" s="850">
        <v>28526.63</v>
      </c>
      <c r="BE13" s="851">
        <v>1.596486642885365</v>
      </c>
      <c r="BF13" s="853">
        <v>0.72234612774032314</v>
      </c>
      <c r="BG13" s="848">
        <v>0.71356739015417181</v>
      </c>
      <c r="BH13" s="428">
        <v>17868.38</v>
      </c>
      <c r="BI13" s="429">
        <v>46395.01</v>
      </c>
      <c r="BJ13" s="850">
        <v>28526.63</v>
      </c>
      <c r="BK13" s="851">
        <v>1.596486642885365</v>
      </c>
      <c r="BL13" s="853">
        <v>0.72234612774032314</v>
      </c>
      <c r="BM13" s="848">
        <v>0.71356739015417181</v>
      </c>
      <c r="BN13" s="428">
        <v>2735.66</v>
      </c>
      <c r="BO13" s="429">
        <v>7176.09</v>
      </c>
      <c r="BP13" s="850">
        <v>4440.43</v>
      </c>
      <c r="BQ13" s="851">
        <v>1.6231658904980883</v>
      </c>
      <c r="BR13" s="853">
        <v>9.5874702544710283E-2</v>
      </c>
      <c r="BS13" s="848">
        <v>0.10154915711435897</v>
      </c>
      <c r="BT13" s="428">
        <v>2409.81</v>
      </c>
      <c r="BU13" s="429">
        <v>6846.43</v>
      </c>
      <c r="BV13" s="850">
        <v>4436.6200000000008</v>
      </c>
      <c r="BW13" s="851">
        <v>1.8410663081321768</v>
      </c>
      <c r="BX13" s="853">
        <v>9.7418843906941097E-2</v>
      </c>
      <c r="BY13" s="848">
        <v>0.10529988434043286</v>
      </c>
      <c r="BZ13" s="428">
        <v>0</v>
      </c>
      <c r="CA13" s="429">
        <v>0</v>
      </c>
      <c r="CB13" s="850">
        <v>0</v>
      </c>
      <c r="CC13" s="851">
        <v>0</v>
      </c>
      <c r="CD13" s="853">
        <v>0</v>
      </c>
      <c r="CE13" s="848">
        <v>0</v>
      </c>
      <c r="CF13" s="428">
        <v>948.82</v>
      </c>
      <c r="CG13" s="429">
        <v>8615.26</v>
      </c>
      <c r="CH13" s="850">
        <v>7666.4400000000005</v>
      </c>
      <c r="CI13" s="851">
        <v>8.0799730191184835</v>
      </c>
      <c r="CJ13" s="853">
        <v>3.8356944105877165E-2</v>
      </c>
      <c r="CK13" s="848">
        <v>0.13250495244423116</v>
      </c>
      <c r="CL13" s="428">
        <v>1285.9100000000001</v>
      </c>
      <c r="CM13" s="429">
        <v>923.21</v>
      </c>
      <c r="CN13" s="850">
        <v>-362.70000000000005</v>
      </c>
      <c r="CO13" s="851">
        <v>-0.28205706464682601</v>
      </c>
      <c r="CP13" s="853">
        <v>5.1984125540343276E-2</v>
      </c>
      <c r="CQ13" s="848">
        <v>1.4199211300185794E-2</v>
      </c>
      <c r="CR13" s="428">
        <v>31.87</v>
      </c>
      <c r="CS13" s="429">
        <v>-90.1</v>
      </c>
      <c r="CT13" s="850">
        <v>-121.97</v>
      </c>
      <c r="CU13" s="851">
        <v>-3.8271101349231249</v>
      </c>
      <c r="CV13" s="853">
        <v>1.2883748325860599E-3</v>
      </c>
      <c r="CW13" s="848">
        <v>-1.3857615690327659E-3</v>
      </c>
      <c r="CX13" s="428">
        <v>2191.8000000000002</v>
      </c>
      <c r="CY13" s="429">
        <v>2328.6</v>
      </c>
      <c r="CZ13" s="850">
        <v>136.79999999999973</v>
      </c>
      <c r="DA13" s="851">
        <v>6.241445387352848E-2</v>
      </c>
      <c r="DB13" s="853">
        <v>7.6814433459383116E-2</v>
      </c>
      <c r="DC13" s="848">
        <v>3.2952118389888686E-2</v>
      </c>
      <c r="DD13" s="853">
        <v>0.91139441612607075</v>
      </c>
      <c r="DE13" s="848">
        <v>0.96418552286737291</v>
      </c>
      <c r="DF13" s="841"/>
    </row>
    <row r="14" spans="1:116" s="47" customFormat="1" ht="19.5" customHeight="1">
      <c r="A14" s="758" t="s">
        <v>483</v>
      </c>
      <c r="B14" s="428">
        <v>30115.89</v>
      </c>
      <c r="C14" s="429">
        <v>28846.36</v>
      </c>
      <c r="D14" s="850">
        <v>-1269.5299999999988</v>
      </c>
      <c r="E14" s="845">
        <v>-4.2154822587012995E-2</v>
      </c>
      <c r="F14" s="428">
        <v>29985.29</v>
      </c>
      <c r="G14" s="429">
        <v>28650.799999999999</v>
      </c>
      <c r="H14" s="850">
        <v>-1334.4900000000016</v>
      </c>
      <c r="I14" s="851">
        <v>-4.4504822197817713E-2</v>
      </c>
      <c r="J14" s="852">
        <v>0.99566341887953502</v>
      </c>
      <c r="K14" s="848">
        <v>0.99322063511652769</v>
      </c>
      <c r="L14" s="428">
        <v>-664.83</v>
      </c>
      <c r="M14" s="429">
        <v>660.12</v>
      </c>
      <c r="N14" s="850">
        <v>1324.95</v>
      </c>
      <c r="O14" s="851">
        <v>1.9929154821533324</v>
      </c>
      <c r="P14" s="852">
        <v>-2.2171871607711648E-2</v>
      </c>
      <c r="Q14" s="848">
        <v>2.3040194340123138E-2</v>
      </c>
      <c r="R14" s="428">
        <v>30650.12</v>
      </c>
      <c r="S14" s="429">
        <v>27990.68</v>
      </c>
      <c r="T14" s="850">
        <v>-2659.4399999999987</v>
      </c>
      <c r="U14" s="851">
        <v>-8.6767686390787344E-2</v>
      </c>
      <c r="V14" s="852">
        <v>1.0221718716077115</v>
      </c>
      <c r="W14" s="848">
        <v>0.97695980565987695</v>
      </c>
      <c r="X14" s="428">
        <v>1454.81</v>
      </c>
      <c r="Y14" s="429">
        <v>1098.82</v>
      </c>
      <c r="Z14" s="850">
        <v>-355.99</v>
      </c>
      <c r="AA14" s="851">
        <v>-0.24469862043840779</v>
      </c>
      <c r="AB14" s="853">
        <v>4.851745639278459E-2</v>
      </c>
      <c r="AC14" s="848">
        <v>3.8352157705893029E-2</v>
      </c>
      <c r="AD14" s="428">
        <v>29195.31</v>
      </c>
      <c r="AE14" s="429">
        <v>26891.86</v>
      </c>
      <c r="AF14" s="850">
        <v>-2303.4500000000007</v>
      </c>
      <c r="AG14" s="851">
        <v>-7.8897946279727821E-2</v>
      </c>
      <c r="AH14" s="853">
        <v>0.97365441521492702</v>
      </c>
      <c r="AI14" s="848">
        <v>0.93860764795398388</v>
      </c>
      <c r="AJ14" s="428">
        <v>20290.38</v>
      </c>
      <c r="AK14" s="429">
        <v>18051.169999999998</v>
      </c>
      <c r="AL14" s="850">
        <v>-2239.2100000000028</v>
      </c>
      <c r="AM14" s="851">
        <v>-0.11035820916118884</v>
      </c>
      <c r="AN14" s="853">
        <v>0.6737433295180717</v>
      </c>
      <c r="AO14" s="848">
        <v>0.62576942116786993</v>
      </c>
      <c r="AP14" s="428">
        <v>20234.11</v>
      </c>
      <c r="AQ14" s="429">
        <v>17999.47</v>
      </c>
      <c r="AR14" s="850">
        <v>-2234.6399999999994</v>
      </c>
      <c r="AS14" s="851">
        <v>-0.11043925332025967</v>
      </c>
      <c r="AT14" s="853">
        <v>0.67480121086039191</v>
      </c>
      <c r="AU14" s="848">
        <v>0.62823620980915029</v>
      </c>
      <c r="AV14" s="428">
        <v>278.36</v>
      </c>
      <c r="AW14" s="429">
        <v>2234.08</v>
      </c>
      <c r="AX14" s="850">
        <v>1955.7199999999998</v>
      </c>
      <c r="AY14" s="851">
        <v>7.0258657853139805</v>
      </c>
      <c r="AZ14" s="853">
        <v>1.3756967813261864E-2</v>
      </c>
      <c r="BA14" s="848">
        <v>0.12411921017674409</v>
      </c>
      <c r="BB14" s="428">
        <v>20512.47</v>
      </c>
      <c r="BC14" s="429">
        <v>20233.54</v>
      </c>
      <c r="BD14" s="850">
        <v>-278.93000000000029</v>
      </c>
      <c r="BE14" s="851">
        <v>-1.3598069857018695E-2</v>
      </c>
      <c r="BF14" s="853">
        <v>0.6692459931641378</v>
      </c>
      <c r="BG14" s="848">
        <v>0.72286704002903823</v>
      </c>
      <c r="BH14" s="428">
        <v>19285.349999999999</v>
      </c>
      <c r="BI14" s="429">
        <v>19002.13</v>
      </c>
      <c r="BJ14" s="850">
        <v>-283.21999999999753</v>
      </c>
      <c r="BK14" s="851">
        <v>-1.4685758879149071E-2</v>
      </c>
      <c r="BL14" s="853">
        <v>0.66056328910362649</v>
      </c>
      <c r="BM14" s="848">
        <v>0.70661270733969317</v>
      </c>
      <c r="BN14" s="428">
        <v>4825.84</v>
      </c>
      <c r="BO14" s="429">
        <v>3473.02</v>
      </c>
      <c r="BP14" s="850">
        <v>-1352.8200000000002</v>
      </c>
      <c r="BQ14" s="851">
        <v>-0.28032839878653254</v>
      </c>
      <c r="BR14" s="853">
        <v>0.1602423172617512</v>
      </c>
      <c r="BS14" s="848">
        <v>0.12039716622825201</v>
      </c>
      <c r="BT14" s="428">
        <v>4795.42</v>
      </c>
      <c r="BU14" s="429">
        <v>3428.44</v>
      </c>
      <c r="BV14" s="850">
        <v>-1366.98</v>
      </c>
      <c r="BW14" s="851">
        <v>-0.28505949426744687</v>
      </c>
      <c r="BX14" s="853">
        <v>0.16425309407572655</v>
      </c>
      <c r="BY14" s="848">
        <v>0.12748987983724444</v>
      </c>
      <c r="BZ14" s="428">
        <v>0</v>
      </c>
      <c r="CA14" s="429">
        <v>0</v>
      </c>
      <c r="CB14" s="850">
        <v>0</v>
      </c>
      <c r="CC14" s="851">
        <v>0</v>
      </c>
      <c r="CD14" s="853">
        <v>0</v>
      </c>
      <c r="CE14" s="848">
        <v>0</v>
      </c>
      <c r="CF14" s="428">
        <v>3359.34</v>
      </c>
      <c r="CG14" s="429">
        <v>7240.3</v>
      </c>
      <c r="CH14" s="850">
        <v>3880.96</v>
      </c>
      <c r="CI14" s="851">
        <v>1.1552745479766859</v>
      </c>
      <c r="CJ14" s="853">
        <v>0.11506437164051349</v>
      </c>
      <c r="CK14" s="848">
        <v>0.26923760572901984</v>
      </c>
      <c r="CL14" s="428">
        <v>4375.47</v>
      </c>
      <c r="CM14" s="429">
        <v>7334.02</v>
      </c>
      <c r="CN14" s="850">
        <v>2958.55</v>
      </c>
      <c r="CO14" s="851">
        <v>0.67616736030643565</v>
      </c>
      <c r="CP14" s="853">
        <v>0.14986893442816671</v>
      </c>
      <c r="CQ14" s="848">
        <v>0.27272267518870025</v>
      </c>
      <c r="CR14" s="428">
        <v>402.48</v>
      </c>
      <c r="CS14" s="429">
        <v>54.05</v>
      </c>
      <c r="CT14" s="850">
        <v>-348.43</v>
      </c>
      <c r="CU14" s="851">
        <v>-0.86570761280063602</v>
      </c>
      <c r="CV14" s="853">
        <v>1.3785775866055198E-2</v>
      </c>
      <c r="CW14" s="848">
        <v>2.0099018810896679E-3</v>
      </c>
      <c r="CX14" s="428">
        <v>-3022.76</v>
      </c>
      <c r="CY14" s="429">
        <v>-10167.08</v>
      </c>
      <c r="CZ14" s="850">
        <v>-7144.32</v>
      </c>
      <c r="DA14" s="851">
        <v>-2.3635088462200105</v>
      </c>
      <c r="DB14" s="853">
        <v>-0.100370933749592</v>
      </c>
      <c r="DC14" s="848">
        <v>-0.35245625444596823</v>
      </c>
      <c r="DD14" s="853">
        <v>1.1035358076348563</v>
      </c>
      <c r="DE14" s="848">
        <v>1.3780727699757473</v>
      </c>
      <c r="DF14" s="904"/>
    </row>
    <row r="15" spans="1:116" s="47" customFormat="1" ht="19.5" customHeight="1">
      <c r="A15" s="758" t="s">
        <v>150</v>
      </c>
      <c r="B15" s="428">
        <v>2268.09</v>
      </c>
      <c r="C15" s="429">
        <v>25594.76</v>
      </c>
      <c r="D15" s="850">
        <v>23326.67</v>
      </c>
      <c r="E15" s="845">
        <v>10.284719742161906</v>
      </c>
      <c r="F15" s="428">
        <v>2268.09</v>
      </c>
      <c r="G15" s="429">
        <v>26169.51</v>
      </c>
      <c r="H15" s="850">
        <v>23901.42</v>
      </c>
      <c r="I15" s="851">
        <v>10.538126793910292</v>
      </c>
      <c r="J15" s="852">
        <v>1</v>
      </c>
      <c r="K15" s="848">
        <v>1.0224557682900719</v>
      </c>
      <c r="L15" s="428">
        <v>89.98</v>
      </c>
      <c r="M15" s="429">
        <v>1764.52</v>
      </c>
      <c r="N15" s="850">
        <v>1674.54</v>
      </c>
      <c r="O15" s="851">
        <v>18.610135585685708</v>
      </c>
      <c r="P15" s="852">
        <v>3.9672147048838452E-2</v>
      </c>
      <c r="Q15" s="848">
        <v>6.7426558617261087E-2</v>
      </c>
      <c r="R15" s="428">
        <v>2178.11</v>
      </c>
      <c r="S15" s="429">
        <v>24405</v>
      </c>
      <c r="T15" s="850">
        <v>22226.89</v>
      </c>
      <c r="U15" s="851">
        <v>10.204668267442875</v>
      </c>
      <c r="V15" s="852">
        <v>0.96032785295116152</v>
      </c>
      <c r="W15" s="848">
        <v>0.9325738235068215</v>
      </c>
      <c r="X15" s="428">
        <v>0</v>
      </c>
      <c r="Y15" s="429">
        <v>0</v>
      </c>
      <c r="Z15" s="850">
        <v>0</v>
      </c>
      <c r="AA15" s="851">
        <v>0</v>
      </c>
      <c r="AB15" s="853">
        <v>0</v>
      </c>
      <c r="AC15" s="848">
        <v>0</v>
      </c>
      <c r="AD15" s="428">
        <v>2178.11</v>
      </c>
      <c r="AE15" s="429">
        <v>24405</v>
      </c>
      <c r="AF15" s="850">
        <v>22226.89</v>
      </c>
      <c r="AG15" s="851">
        <v>10.204668267442875</v>
      </c>
      <c r="AH15" s="853">
        <v>0.96032785295116152</v>
      </c>
      <c r="AI15" s="848">
        <v>0.9325738235068215</v>
      </c>
      <c r="AJ15" s="428">
        <v>842.25</v>
      </c>
      <c r="AK15" s="429">
        <v>6055.99</v>
      </c>
      <c r="AL15" s="850">
        <v>5213.74</v>
      </c>
      <c r="AM15" s="851">
        <v>6.1902523003858709</v>
      </c>
      <c r="AN15" s="853">
        <v>0.37134769784267818</v>
      </c>
      <c r="AO15" s="848">
        <v>0.23661054059502806</v>
      </c>
      <c r="AP15" s="428">
        <v>842.25</v>
      </c>
      <c r="AQ15" s="429">
        <v>6055.99</v>
      </c>
      <c r="AR15" s="850">
        <v>5213.74</v>
      </c>
      <c r="AS15" s="851">
        <v>6.1902523003858709</v>
      </c>
      <c r="AT15" s="853">
        <v>0.37134769784267818</v>
      </c>
      <c r="AU15" s="848">
        <v>0.23141396227900332</v>
      </c>
      <c r="AV15" s="428">
        <v>741.49</v>
      </c>
      <c r="AW15" s="429">
        <v>3795.66</v>
      </c>
      <c r="AX15" s="850">
        <v>3054.17</v>
      </c>
      <c r="AY15" s="851">
        <v>4.1189631687548047</v>
      </c>
      <c r="AZ15" s="853">
        <v>0.88036806173938853</v>
      </c>
      <c r="BA15" s="848">
        <v>0.62676127272336979</v>
      </c>
      <c r="BB15" s="428">
        <v>1583.73</v>
      </c>
      <c r="BC15" s="429">
        <v>9851.65</v>
      </c>
      <c r="BD15" s="850">
        <v>8267.92</v>
      </c>
      <c r="BE15" s="851">
        <v>5.2205363287934183</v>
      </c>
      <c r="BF15" s="853">
        <v>0.72711203750040165</v>
      </c>
      <c r="BG15" s="848">
        <v>0.4036734275763163</v>
      </c>
      <c r="BH15" s="428">
        <v>1583.73</v>
      </c>
      <c r="BI15" s="429">
        <v>9851.65</v>
      </c>
      <c r="BJ15" s="850">
        <v>8267.92</v>
      </c>
      <c r="BK15" s="851">
        <v>5.2205363287934183</v>
      </c>
      <c r="BL15" s="853">
        <v>0.72711203750040165</v>
      </c>
      <c r="BM15" s="848">
        <v>0.4036734275763163</v>
      </c>
      <c r="BN15" s="428">
        <v>858.93</v>
      </c>
      <c r="BO15" s="429">
        <v>14079.52</v>
      </c>
      <c r="BP15" s="850">
        <v>13220.59</v>
      </c>
      <c r="BQ15" s="851">
        <v>15.391929493672361</v>
      </c>
      <c r="BR15" s="853">
        <v>0.37870190336362308</v>
      </c>
      <c r="BS15" s="848">
        <v>0.55009384733437627</v>
      </c>
      <c r="BT15" s="428">
        <v>858.93</v>
      </c>
      <c r="BU15" s="429">
        <v>15537.88</v>
      </c>
      <c r="BV15" s="850">
        <v>14678.949999999999</v>
      </c>
      <c r="BW15" s="851">
        <v>17.089809414038395</v>
      </c>
      <c r="BX15" s="853">
        <v>0.39434647469595197</v>
      </c>
      <c r="BY15" s="848">
        <v>0.63666789592296658</v>
      </c>
      <c r="BZ15" s="428">
        <v>0</v>
      </c>
      <c r="CA15" s="429">
        <v>0</v>
      </c>
      <c r="CB15" s="850">
        <v>0</v>
      </c>
      <c r="CC15" s="851">
        <v>0</v>
      </c>
      <c r="CD15" s="853">
        <v>0</v>
      </c>
      <c r="CE15" s="848">
        <v>0</v>
      </c>
      <c r="CF15" s="428">
        <v>84.6</v>
      </c>
      <c r="CG15" s="429">
        <v>31.95</v>
      </c>
      <c r="CH15" s="850">
        <v>-52.649999999999991</v>
      </c>
      <c r="CI15" s="851">
        <v>-0.62234042553191482</v>
      </c>
      <c r="CJ15" s="853">
        <v>3.8841013539261095E-2</v>
      </c>
      <c r="CK15" s="848">
        <v>1.309157959434542E-3</v>
      </c>
      <c r="CL15" s="428">
        <v>291.16000000000003</v>
      </c>
      <c r="CM15" s="429">
        <v>132.22999999999999</v>
      </c>
      <c r="CN15" s="850">
        <v>-158.93000000000004</v>
      </c>
      <c r="CO15" s="851">
        <v>-0.54585107844484138</v>
      </c>
      <c r="CP15" s="853">
        <v>0.13367552602944754</v>
      </c>
      <c r="CQ15" s="848">
        <v>5.418152018029092E-3</v>
      </c>
      <c r="CR15" s="428">
        <v>39.86</v>
      </c>
      <c r="CS15" s="429">
        <v>174.49</v>
      </c>
      <c r="CT15" s="850">
        <v>134.63</v>
      </c>
      <c r="CU15" s="851">
        <v>3.3775715002508782</v>
      </c>
      <c r="CV15" s="853">
        <v>1.830026949970387E-2</v>
      </c>
      <c r="CW15" s="848">
        <v>7.1497643925425118E-3</v>
      </c>
      <c r="CX15" s="428">
        <v>-680.18</v>
      </c>
      <c r="CY15" s="429">
        <v>-1323.2</v>
      </c>
      <c r="CZ15" s="850">
        <v>-643.0200000000001</v>
      </c>
      <c r="DA15" s="851">
        <v>-0.94536740274633202</v>
      </c>
      <c r="DB15" s="853">
        <v>-0.29989109779594281</v>
      </c>
      <c r="DC15" s="848">
        <v>-5.1698081951149381E-2</v>
      </c>
      <c r="DD15" s="853">
        <v>1.3122799124011184</v>
      </c>
      <c r="DE15" s="848">
        <v>1.0542183978692892</v>
      </c>
      <c r="DF15" s="905"/>
      <c r="DG15" s="870"/>
    </row>
    <row r="16" spans="1:116" s="47" customFormat="1" ht="19.5" customHeight="1">
      <c r="A16" s="758" t="s">
        <v>505</v>
      </c>
      <c r="B16" s="428">
        <v>8312.92</v>
      </c>
      <c r="C16" s="429">
        <v>9839.32</v>
      </c>
      <c r="D16" s="850">
        <v>1526.3999999999996</v>
      </c>
      <c r="E16" s="845">
        <v>0.18361779013872379</v>
      </c>
      <c r="F16" s="428">
        <v>1773.41</v>
      </c>
      <c r="G16" s="429">
        <v>1959.8</v>
      </c>
      <c r="H16" s="850">
        <v>186.38999999999987</v>
      </c>
      <c r="I16" s="851">
        <v>0.10510259894778977</v>
      </c>
      <c r="J16" s="852">
        <v>0.21333177752221844</v>
      </c>
      <c r="K16" s="848">
        <v>0.19918043116800754</v>
      </c>
      <c r="L16" s="428">
        <v>439.25</v>
      </c>
      <c r="M16" s="429">
        <v>-196.92</v>
      </c>
      <c r="N16" s="850">
        <v>-636.16999999999996</v>
      </c>
      <c r="O16" s="851">
        <v>-1.4483096186681843</v>
      </c>
      <c r="P16" s="852">
        <v>0.24768666016318841</v>
      </c>
      <c r="Q16" s="848">
        <v>-0.10047964077967139</v>
      </c>
      <c r="R16" s="428">
        <v>1334.16</v>
      </c>
      <c r="S16" s="429">
        <v>2156.7199999999998</v>
      </c>
      <c r="T16" s="850">
        <v>822.55999999999972</v>
      </c>
      <c r="U16" s="851">
        <v>0.61653774659710958</v>
      </c>
      <c r="V16" s="852">
        <v>0.75231333983681159</v>
      </c>
      <c r="W16" s="848">
        <v>1.1004796407796713</v>
      </c>
      <c r="X16" s="428">
        <v>0</v>
      </c>
      <c r="Y16" s="429">
        <v>82.35</v>
      </c>
      <c r="Z16" s="850">
        <v>82.35</v>
      </c>
      <c r="AA16" s="851" t="s">
        <v>490</v>
      </c>
      <c r="AB16" s="853">
        <v>0</v>
      </c>
      <c r="AC16" s="848">
        <v>4.201959383610572E-2</v>
      </c>
      <c r="AD16" s="428">
        <v>1334.16</v>
      </c>
      <c r="AE16" s="429">
        <v>2074.37</v>
      </c>
      <c r="AF16" s="850">
        <v>740.20999999999981</v>
      </c>
      <c r="AG16" s="851">
        <v>0.55481351562031522</v>
      </c>
      <c r="AH16" s="853">
        <v>0.75231333983681159</v>
      </c>
      <c r="AI16" s="848">
        <v>1.0584600469435657</v>
      </c>
      <c r="AJ16" s="428">
        <v>3640.35</v>
      </c>
      <c r="AK16" s="429">
        <v>5349.02</v>
      </c>
      <c r="AL16" s="850">
        <v>1708.6700000000005</v>
      </c>
      <c r="AM16" s="851">
        <v>0.46936970346257928</v>
      </c>
      <c r="AN16" s="853">
        <v>0.43791471588803932</v>
      </c>
      <c r="AO16" s="848">
        <v>0.54363716191769351</v>
      </c>
      <c r="AP16" s="428">
        <v>626.39</v>
      </c>
      <c r="AQ16" s="429">
        <v>1022.14</v>
      </c>
      <c r="AR16" s="850">
        <v>395.75</v>
      </c>
      <c r="AS16" s="851">
        <v>0.63179488816871276</v>
      </c>
      <c r="AT16" s="853">
        <v>0.35321217315792736</v>
      </c>
      <c r="AU16" s="848">
        <v>0.52155321971629753</v>
      </c>
      <c r="AV16" s="428">
        <v>-80.38</v>
      </c>
      <c r="AW16" s="429">
        <v>736.06</v>
      </c>
      <c r="AX16" s="850">
        <v>816.43999999999994</v>
      </c>
      <c r="AY16" s="851">
        <v>10.157253048021897</v>
      </c>
      <c r="AZ16" s="853">
        <v>-0.12832261051421637</v>
      </c>
      <c r="BA16" s="848">
        <v>0.72011661807580174</v>
      </c>
      <c r="BB16" s="428">
        <v>546.02</v>
      </c>
      <c r="BC16" s="429">
        <v>1758.21</v>
      </c>
      <c r="BD16" s="850">
        <v>1212.19</v>
      </c>
      <c r="BE16" s="851">
        <v>2.2200468847294972</v>
      </c>
      <c r="BF16" s="853">
        <v>0.40926125802002755</v>
      </c>
      <c r="BG16" s="848">
        <v>0.81522404391854308</v>
      </c>
      <c r="BH16" s="428">
        <v>546.02</v>
      </c>
      <c r="BI16" s="429">
        <v>1758.21</v>
      </c>
      <c r="BJ16" s="850">
        <v>1212.19</v>
      </c>
      <c r="BK16" s="851">
        <v>2.2200468847294972</v>
      </c>
      <c r="BL16" s="853">
        <v>0.40926125802002755</v>
      </c>
      <c r="BM16" s="848">
        <v>0.84758746028914811</v>
      </c>
      <c r="BN16" s="428">
        <v>643.61</v>
      </c>
      <c r="BO16" s="429">
        <v>518.41999999999996</v>
      </c>
      <c r="BP16" s="850">
        <v>-125.19000000000005</v>
      </c>
      <c r="BQ16" s="851">
        <v>-0.19451220459595103</v>
      </c>
      <c r="BR16" s="853">
        <v>7.7422855025670881E-2</v>
      </c>
      <c r="BS16" s="848">
        <v>5.2688600431737148E-2</v>
      </c>
      <c r="BT16" s="428">
        <v>-51.81</v>
      </c>
      <c r="BU16" s="429">
        <v>-120.07</v>
      </c>
      <c r="BV16" s="850">
        <v>-68.259999999999991</v>
      </c>
      <c r="BW16" s="851">
        <v>-1.3175062729202853</v>
      </c>
      <c r="BX16" s="853">
        <v>-3.8833423277567905E-2</v>
      </c>
      <c r="BY16" s="848">
        <v>-5.7882634245578178E-2</v>
      </c>
      <c r="BZ16" s="428">
        <v>0</v>
      </c>
      <c r="CA16" s="429">
        <v>0</v>
      </c>
      <c r="CB16" s="850">
        <v>0</v>
      </c>
      <c r="CC16" s="851">
        <v>0</v>
      </c>
      <c r="CD16" s="853">
        <v>0</v>
      </c>
      <c r="CE16" s="848">
        <v>0</v>
      </c>
      <c r="CF16" s="428">
        <v>1141.6600000000001</v>
      </c>
      <c r="CG16" s="429">
        <v>738.88</v>
      </c>
      <c r="CH16" s="850">
        <v>-402.78000000000009</v>
      </c>
      <c r="CI16" s="851">
        <v>-0.35280206015801557</v>
      </c>
      <c r="CJ16" s="853">
        <v>0.85571445703663729</v>
      </c>
      <c r="CK16" s="848">
        <v>0.35619489290724415</v>
      </c>
      <c r="CL16" s="428">
        <v>787.54</v>
      </c>
      <c r="CM16" s="429">
        <v>901.58</v>
      </c>
      <c r="CN16" s="850">
        <v>114.04000000000008</v>
      </c>
      <c r="CO16" s="851">
        <v>0.14480534322066191</v>
      </c>
      <c r="CP16" s="853">
        <v>0.59028902080709955</v>
      </c>
      <c r="CQ16" s="848">
        <v>0.43462834499149144</v>
      </c>
      <c r="CR16" s="428">
        <v>-114.59</v>
      </c>
      <c r="CS16" s="429">
        <v>37.43</v>
      </c>
      <c r="CT16" s="850">
        <v>152.02000000000001</v>
      </c>
      <c r="CU16" s="851">
        <v>1.3266428135090322</v>
      </c>
      <c r="CV16" s="853">
        <v>-8.5889248665827186E-2</v>
      </c>
      <c r="CW16" s="848">
        <v>1.8044032646056394E-2</v>
      </c>
      <c r="CX16" s="428">
        <v>-974.66</v>
      </c>
      <c r="CY16" s="429">
        <v>-1241.6600000000001</v>
      </c>
      <c r="CZ16" s="850">
        <v>-267.00000000000011</v>
      </c>
      <c r="DA16" s="851">
        <v>-0.27394168222764875</v>
      </c>
      <c r="DB16" s="853">
        <v>-0.1172464067980926</v>
      </c>
      <c r="DC16" s="848">
        <v>-0.12619368005106046</v>
      </c>
      <c r="DD16" s="853">
        <v>1.7305420639203695</v>
      </c>
      <c r="DE16" s="848">
        <v>1.5985720965883619</v>
      </c>
      <c r="DF16" s="905"/>
      <c r="DG16" s="870"/>
    </row>
    <row r="17" spans="1:111" s="47" customFormat="1" ht="19.5" customHeight="1">
      <c r="A17" s="765" t="s">
        <v>4</v>
      </c>
      <c r="B17" s="428">
        <v>4152.8100000000004</v>
      </c>
      <c r="C17" s="429">
        <v>6319.44</v>
      </c>
      <c r="D17" s="850">
        <v>2166.6299999999992</v>
      </c>
      <c r="E17" s="845">
        <v>0.52172625282639928</v>
      </c>
      <c r="F17" s="428">
        <v>3754.81</v>
      </c>
      <c r="G17" s="429">
        <v>3066.65</v>
      </c>
      <c r="H17" s="850">
        <v>-688.15999999999985</v>
      </c>
      <c r="I17" s="851">
        <v>-0.18327425355743696</v>
      </c>
      <c r="J17" s="852">
        <v>0.9041612787486063</v>
      </c>
      <c r="K17" s="848">
        <v>0.48527242920258762</v>
      </c>
      <c r="L17" s="428">
        <v>1027.6600000000001</v>
      </c>
      <c r="M17" s="429">
        <v>0</v>
      </c>
      <c r="N17" s="850">
        <v>-1027.6600000000001</v>
      </c>
      <c r="O17" s="851">
        <v>-1</v>
      </c>
      <c r="P17" s="852">
        <v>0.27369161155957294</v>
      </c>
      <c r="Q17" s="848">
        <v>0</v>
      </c>
      <c r="R17" s="428">
        <v>2727.16</v>
      </c>
      <c r="S17" s="429">
        <v>3066.65</v>
      </c>
      <c r="T17" s="850">
        <v>339.49000000000024</v>
      </c>
      <c r="U17" s="851">
        <v>0.1244848120388977</v>
      </c>
      <c r="V17" s="852">
        <v>0.72631105169103094</v>
      </c>
      <c r="W17" s="848">
        <v>1</v>
      </c>
      <c r="X17" s="428">
        <v>1.37</v>
      </c>
      <c r="Y17" s="429">
        <v>121.2</v>
      </c>
      <c r="Z17" s="850">
        <v>119.83</v>
      </c>
      <c r="AA17" s="851">
        <v>87.467153284671525</v>
      </c>
      <c r="AB17" s="853">
        <v>3.6486533273321422E-4</v>
      </c>
      <c r="AC17" s="848">
        <v>3.9521953923662631E-2</v>
      </c>
      <c r="AD17" s="428">
        <v>2725.78</v>
      </c>
      <c r="AE17" s="429">
        <v>2945.44</v>
      </c>
      <c r="AF17" s="850">
        <v>219.65999999999985</v>
      </c>
      <c r="AG17" s="851">
        <v>8.0586107462817927E-2</v>
      </c>
      <c r="AH17" s="853">
        <v>0.72594352310769394</v>
      </c>
      <c r="AI17" s="848">
        <v>0.96047478518904994</v>
      </c>
      <c r="AJ17" s="428">
        <v>2296.4299999999998</v>
      </c>
      <c r="AK17" s="429">
        <v>3105.88</v>
      </c>
      <c r="AL17" s="850">
        <v>809.45000000000027</v>
      </c>
      <c r="AM17" s="851">
        <v>0.35248189581219558</v>
      </c>
      <c r="AN17" s="853">
        <v>0.55298219759632627</v>
      </c>
      <c r="AO17" s="848">
        <v>0.49148025774435716</v>
      </c>
      <c r="AP17" s="428">
        <v>1976.32</v>
      </c>
      <c r="AQ17" s="429">
        <v>2271.86</v>
      </c>
      <c r="AR17" s="850">
        <v>295.54000000000019</v>
      </c>
      <c r="AS17" s="851">
        <v>0.14954056023316073</v>
      </c>
      <c r="AT17" s="853">
        <v>0.52634354334839839</v>
      </c>
      <c r="AU17" s="848">
        <v>0.74082793928227875</v>
      </c>
      <c r="AV17" s="428">
        <v>586.98</v>
      </c>
      <c r="AW17" s="429">
        <v>106.96</v>
      </c>
      <c r="AX17" s="850">
        <v>-480.02000000000004</v>
      </c>
      <c r="AY17" s="851">
        <v>-0.81777914068622448</v>
      </c>
      <c r="AZ17" s="853">
        <v>0.29700655764248707</v>
      </c>
      <c r="BA17" s="848">
        <v>4.7080365867615076E-2</v>
      </c>
      <c r="BB17" s="428">
        <v>2563.3000000000002</v>
      </c>
      <c r="BC17" s="429">
        <v>2378.8200000000002</v>
      </c>
      <c r="BD17" s="850">
        <v>-184.48000000000002</v>
      </c>
      <c r="BE17" s="851">
        <v>-7.1969726524402144E-2</v>
      </c>
      <c r="BF17" s="853">
        <v>0.93991551650801575</v>
      </c>
      <c r="BG17" s="848">
        <v>0.7757063897086397</v>
      </c>
      <c r="BH17" s="428">
        <v>2563.3000000000002</v>
      </c>
      <c r="BI17" s="429">
        <v>2378.8200000000002</v>
      </c>
      <c r="BJ17" s="850">
        <v>-184.48000000000002</v>
      </c>
      <c r="BK17" s="851">
        <v>-7.1969726524402144E-2</v>
      </c>
      <c r="BL17" s="853">
        <v>0.94039137421215213</v>
      </c>
      <c r="BM17" s="848">
        <v>0.80762806236080187</v>
      </c>
      <c r="BN17" s="428">
        <v>413.21</v>
      </c>
      <c r="BO17" s="429">
        <v>297.35000000000002</v>
      </c>
      <c r="BP17" s="850">
        <v>-115.85999999999996</v>
      </c>
      <c r="BQ17" s="851">
        <v>-0.28039011640570161</v>
      </c>
      <c r="BR17" s="853">
        <v>9.9501301528362715E-2</v>
      </c>
      <c r="BS17" s="848">
        <v>4.7053219905561258E-2</v>
      </c>
      <c r="BT17" s="428">
        <v>341.21</v>
      </c>
      <c r="BU17" s="429">
        <v>116.05</v>
      </c>
      <c r="BV17" s="850">
        <v>-225.15999999999997</v>
      </c>
      <c r="BW17" s="851">
        <v>-0.65988687318660055</v>
      </c>
      <c r="BX17" s="853">
        <v>0.12517884788941144</v>
      </c>
      <c r="BY17" s="848">
        <v>3.9399885925362595E-2</v>
      </c>
      <c r="BZ17" s="428">
        <v>0</v>
      </c>
      <c r="CA17" s="429">
        <v>0</v>
      </c>
      <c r="CB17" s="850">
        <v>0</v>
      </c>
      <c r="CC17" s="851">
        <v>0</v>
      </c>
      <c r="CD17" s="853">
        <v>0</v>
      </c>
      <c r="CE17" s="848">
        <v>0</v>
      </c>
      <c r="CF17" s="428">
        <v>510.39</v>
      </c>
      <c r="CG17" s="429">
        <v>184.09</v>
      </c>
      <c r="CH17" s="850">
        <v>-326.29999999999995</v>
      </c>
      <c r="CI17" s="851">
        <v>-0.63931503360175546</v>
      </c>
      <c r="CJ17" s="853">
        <v>0.18724548569583752</v>
      </c>
      <c r="CK17" s="848">
        <v>6.25E-2</v>
      </c>
      <c r="CL17" s="428">
        <v>672.99</v>
      </c>
      <c r="CM17" s="429">
        <v>316.69</v>
      </c>
      <c r="CN17" s="850">
        <v>-356.3</v>
      </c>
      <c r="CO17" s="851">
        <v>-0.52942837189259873</v>
      </c>
      <c r="CP17" s="853">
        <v>0.24689813557954052</v>
      </c>
      <c r="CQ17" s="848">
        <v>0.10751874083328807</v>
      </c>
      <c r="CR17" s="428">
        <v>-0.36</v>
      </c>
      <c r="CS17" s="429">
        <v>82.23</v>
      </c>
      <c r="CT17" s="850">
        <v>82.59</v>
      </c>
      <c r="CU17" s="851">
        <v>229.41666666666669</v>
      </c>
      <c r="CV17" s="853">
        <v>-1.3207228756539411E-4</v>
      </c>
      <c r="CW17" s="848">
        <v>2.7917730457928187E-2</v>
      </c>
      <c r="CX17" s="428">
        <v>-1361.75</v>
      </c>
      <c r="CY17" s="429">
        <v>-132.44</v>
      </c>
      <c r="CZ17" s="850">
        <v>1229.31</v>
      </c>
      <c r="DA17" s="851">
        <v>0.90274279419864145</v>
      </c>
      <c r="DB17" s="853">
        <v>-0.32791049915599313</v>
      </c>
      <c r="DC17" s="848">
        <v>-2.0957553200916537E-2</v>
      </c>
      <c r="DD17" s="853">
        <v>1.4995817710893762</v>
      </c>
      <c r="DE17" s="848">
        <v>1.0449644195773806</v>
      </c>
      <c r="DF17" s="905"/>
      <c r="DG17" s="870"/>
    </row>
    <row r="18" spans="1:111" s="47" customFormat="1" ht="19.5" customHeight="1">
      <c r="A18" s="758" t="s">
        <v>27</v>
      </c>
      <c r="B18" s="428">
        <v>4299.93</v>
      </c>
      <c r="C18" s="429">
        <v>4648.4399999999996</v>
      </c>
      <c r="D18" s="850">
        <v>348.50999999999931</v>
      </c>
      <c r="E18" s="845">
        <v>8.1050156630456602E-2</v>
      </c>
      <c r="F18" s="428">
        <v>4285.6499999999996</v>
      </c>
      <c r="G18" s="429">
        <v>4639.28</v>
      </c>
      <c r="H18" s="850">
        <v>353.63000000000011</v>
      </c>
      <c r="I18" s="851">
        <v>8.2514904390232555E-2</v>
      </c>
      <c r="J18" s="852">
        <v>0.99667901570490669</v>
      </c>
      <c r="K18" s="848">
        <v>0.99802944643794478</v>
      </c>
      <c r="L18" s="428">
        <v>-13.27</v>
      </c>
      <c r="M18" s="429">
        <v>-189.85</v>
      </c>
      <c r="N18" s="850">
        <v>-176.57999999999998</v>
      </c>
      <c r="O18" s="851">
        <v>-13.306706857573474</v>
      </c>
      <c r="P18" s="852">
        <v>-3.0963797790300191E-3</v>
      </c>
      <c r="Q18" s="848">
        <v>-4.0922298287665332E-2</v>
      </c>
      <c r="R18" s="428">
        <v>4298.92</v>
      </c>
      <c r="S18" s="429">
        <v>4829.13</v>
      </c>
      <c r="T18" s="850">
        <v>530.21</v>
      </c>
      <c r="U18" s="851">
        <v>0.12333562848343306</v>
      </c>
      <c r="V18" s="852">
        <v>1.0030963797790302</v>
      </c>
      <c r="W18" s="848">
        <v>1.0409222982876654</v>
      </c>
      <c r="X18" s="428">
        <v>619.95000000000005</v>
      </c>
      <c r="Y18" s="429">
        <v>24.08</v>
      </c>
      <c r="Z18" s="850">
        <v>-595.87</v>
      </c>
      <c r="AA18" s="851">
        <v>-0.96115815791596093</v>
      </c>
      <c r="AB18" s="853">
        <v>0.1446571698575479</v>
      </c>
      <c r="AC18" s="848">
        <v>5.1904605887120418E-3</v>
      </c>
      <c r="AD18" s="428">
        <v>3678.97</v>
      </c>
      <c r="AE18" s="429">
        <v>4805.05</v>
      </c>
      <c r="AF18" s="850">
        <v>1126.0800000000004</v>
      </c>
      <c r="AG18" s="851">
        <v>0.30608567071761944</v>
      </c>
      <c r="AH18" s="853">
        <v>0.85843920992148215</v>
      </c>
      <c r="AI18" s="848">
        <v>1.0357318376989533</v>
      </c>
      <c r="AJ18" s="428">
        <v>4459.21</v>
      </c>
      <c r="AK18" s="429">
        <v>2909.7</v>
      </c>
      <c r="AL18" s="850">
        <v>-1549.5100000000002</v>
      </c>
      <c r="AM18" s="851">
        <v>-0.34748531690590939</v>
      </c>
      <c r="AN18" s="853">
        <v>1.0370424634819635</v>
      </c>
      <c r="AO18" s="848">
        <v>0.62595193226114565</v>
      </c>
      <c r="AP18" s="428">
        <v>4425.75</v>
      </c>
      <c r="AQ18" s="429">
        <v>2901.05</v>
      </c>
      <c r="AR18" s="850">
        <v>-1524.6999999999998</v>
      </c>
      <c r="AS18" s="851">
        <v>-0.34450658080551316</v>
      </c>
      <c r="AT18" s="853">
        <v>1.0326904903573555</v>
      </c>
      <c r="AU18" s="848">
        <v>0.62532332603335006</v>
      </c>
      <c r="AV18" s="428">
        <v>-1258.06</v>
      </c>
      <c r="AW18" s="429">
        <v>1187.21</v>
      </c>
      <c r="AX18" s="850">
        <v>2445.27</v>
      </c>
      <c r="AY18" s="851">
        <v>1.9436831311702145</v>
      </c>
      <c r="AZ18" s="853">
        <v>-0.28425916511325761</v>
      </c>
      <c r="BA18" s="848">
        <v>0.40923458747694796</v>
      </c>
      <c r="BB18" s="428">
        <v>3167.69</v>
      </c>
      <c r="BC18" s="429">
        <v>4088.27</v>
      </c>
      <c r="BD18" s="850">
        <v>920.57999999999993</v>
      </c>
      <c r="BE18" s="851">
        <v>0.29061555897199531</v>
      </c>
      <c r="BF18" s="853">
        <v>0.73685716412494295</v>
      </c>
      <c r="BG18" s="848">
        <v>0.84658520271767379</v>
      </c>
      <c r="BH18" s="428">
        <v>3167.69</v>
      </c>
      <c r="BI18" s="429">
        <v>4088.27</v>
      </c>
      <c r="BJ18" s="850">
        <v>920.57999999999993</v>
      </c>
      <c r="BK18" s="851">
        <v>0.29061555897199531</v>
      </c>
      <c r="BL18" s="853">
        <v>0.86102631986670186</v>
      </c>
      <c r="BM18" s="848">
        <v>0.85082777494510975</v>
      </c>
      <c r="BN18" s="428">
        <v>555.92999999999995</v>
      </c>
      <c r="BO18" s="429">
        <v>602.6</v>
      </c>
      <c r="BP18" s="850">
        <v>46.670000000000073</v>
      </c>
      <c r="BQ18" s="851">
        <v>8.3949418092205991E-2</v>
      </c>
      <c r="BR18" s="853">
        <v>0.12928815120246143</v>
      </c>
      <c r="BS18" s="848">
        <v>0.12963488826358952</v>
      </c>
      <c r="BT18" s="428">
        <v>553.79</v>
      </c>
      <c r="BU18" s="429">
        <v>601.22</v>
      </c>
      <c r="BV18" s="850">
        <v>47.430000000000064</v>
      </c>
      <c r="BW18" s="851">
        <v>8.5646183571389992E-2</v>
      </c>
      <c r="BX18" s="853">
        <v>0.15052854467418869</v>
      </c>
      <c r="BY18" s="848">
        <v>0.12512252734102663</v>
      </c>
      <c r="BZ18" s="428">
        <v>0</v>
      </c>
      <c r="CA18" s="429">
        <v>-24.4</v>
      </c>
      <c r="CB18" s="850">
        <v>-24.4</v>
      </c>
      <c r="CC18" s="851" t="s">
        <v>490</v>
      </c>
      <c r="CD18" s="853">
        <v>0</v>
      </c>
      <c r="CE18" s="848">
        <v>-5.0779908637787327E-3</v>
      </c>
      <c r="CF18" s="428">
        <v>216.52</v>
      </c>
      <c r="CG18" s="429">
        <v>199.99</v>
      </c>
      <c r="CH18" s="850">
        <v>-16.53</v>
      </c>
      <c r="CI18" s="851">
        <v>-7.6343986698688346E-2</v>
      </c>
      <c r="CJ18" s="853">
        <v>5.8853429084771015E-2</v>
      </c>
      <c r="CK18" s="848">
        <v>4.1620794788815932E-2</v>
      </c>
      <c r="CL18" s="428">
        <v>853.29</v>
      </c>
      <c r="CM18" s="429">
        <v>852.83</v>
      </c>
      <c r="CN18" s="850">
        <v>-0.45999999999992269</v>
      </c>
      <c r="CO18" s="851">
        <v>-5.3908987565765769E-4</v>
      </c>
      <c r="CP18" s="853">
        <v>0.2319371998140784</v>
      </c>
      <c r="CQ18" s="848">
        <v>0.17748618640804986</v>
      </c>
      <c r="CR18" s="428">
        <v>-27.53</v>
      </c>
      <c r="CS18" s="429">
        <v>-47.37</v>
      </c>
      <c r="CT18" s="850">
        <v>-19.839999999999996</v>
      </c>
      <c r="CU18" s="851">
        <v>-0.72066836178714111</v>
      </c>
      <c r="CV18" s="853">
        <v>-7.4830727078502961E-3</v>
      </c>
      <c r="CW18" s="848">
        <v>-9.8583781646392841E-3</v>
      </c>
      <c r="CX18" s="428">
        <v>-1084.79</v>
      </c>
      <c r="CY18" s="429">
        <v>-865.49</v>
      </c>
      <c r="CZ18" s="850">
        <v>219.29999999999995</v>
      </c>
      <c r="DA18" s="851">
        <v>0.20215894320559735</v>
      </c>
      <c r="DB18" s="853">
        <v>-0.25228085108362225</v>
      </c>
      <c r="DC18" s="848">
        <v>-0.18618934524270508</v>
      </c>
      <c r="DD18" s="853">
        <v>1.2948624207318897</v>
      </c>
      <c r="DE18" s="848">
        <v>1.1801188333107875</v>
      </c>
      <c r="DF18" s="905"/>
      <c r="DG18" s="870"/>
    </row>
    <row r="19" spans="1:111" s="47" customFormat="1" ht="19.5" customHeight="1">
      <c r="A19" s="765" t="s">
        <v>507</v>
      </c>
      <c r="B19" s="428">
        <v>2949.59</v>
      </c>
      <c r="C19" s="429">
        <v>3029.95</v>
      </c>
      <c r="D19" s="850">
        <v>80.359999999999673</v>
      </c>
      <c r="E19" s="845">
        <v>2.7244464484894398E-2</v>
      </c>
      <c r="F19" s="428">
        <v>2247.75</v>
      </c>
      <c r="G19" s="429">
        <v>2423.42</v>
      </c>
      <c r="H19" s="850">
        <v>175.67000000000007</v>
      </c>
      <c r="I19" s="851">
        <v>7.8153709264820403E-2</v>
      </c>
      <c r="J19" s="852">
        <v>0.76205506528025924</v>
      </c>
      <c r="K19" s="848">
        <v>0.79982177923728126</v>
      </c>
      <c r="L19" s="428">
        <v>8.5500000000000007</v>
      </c>
      <c r="M19" s="429">
        <v>37.159999999999997</v>
      </c>
      <c r="N19" s="850">
        <v>28.609999999999996</v>
      </c>
      <c r="O19" s="851">
        <v>3.3461988304093562</v>
      </c>
      <c r="P19" s="852">
        <v>3.803803803803804E-3</v>
      </c>
      <c r="Q19" s="848">
        <v>1.5333701958389382E-2</v>
      </c>
      <c r="R19" s="428">
        <v>2239.1999999999998</v>
      </c>
      <c r="S19" s="429">
        <v>2386.2600000000002</v>
      </c>
      <c r="T19" s="850">
        <v>147.0600000000004</v>
      </c>
      <c r="U19" s="851">
        <v>6.5675241157556449E-2</v>
      </c>
      <c r="V19" s="852">
        <v>0.99619619619619615</v>
      </c>
      <c r="W19" s="848">
        <v>0.98466629804161065</v>
      </c>
      <c r="X19" s="428">
        <v>0</v>
      </c>
      <c r="Y19" s="429">
        <v>0</v>
      </c>
      <c r="Z19" s="850">
        <v>0</v>
      </c>
      <c r="AA19" s="851">
        <v>0</v>
      </c>
      <c r="AB19" s="853">
        <v>0</v>
      </c>
      <c r="AC19" s="848">
        <v>0</v>
      </c>
      <c r="AD19" s="428">
        <v>2239.1999999999998</v>
      </c>
      <c r="AE19" s="429">
        <v>2386.2600000000002</v>
      </c>
      <c r="AF19" s="850">
        <v>147.0600000000004</v>
      </c>
      <c r="AG19" s="851">
        <v>6.5675241157556449E-2</v>
      </c>
      <c r="AH19" s="853">
        <v>0.99619619619619615</v>
      </c>
      <c r="AI19" s="848">
        <v>0.98466629804161065</v>
      </c>
      <c r="AJ19" s="428">
        <v>406.49</v>
      </c>
      <c r="AK19" s="429">
        <v>284.44</v>
      </c>
      <c r="AL19" s="850">
        <v>-122.05000000000001</v>
      </c>
      <c r="AM19" s="851">
        <v>-0.30025338876725138</v>
      </c>
      <c r="AN19" s="853">
        <v>0.13781237392315543</v>
      </c>
      <c r="AO19" s="848">
        <v>9.3876136569910396E-2</v>
      </c>
      <c r="AP19" s="428">
        <v>405.32</v>
      </c>
      <c r="AQ19" s="429">
        <v>270.2</v>
      </c>
      <c r="AR19" s="850">
        <v>-135.12</v>
      </c>
      <c r="AS19" s="851">
        <v>-0.33336622915227476</v>
      </c>
      <c r="AT19" s="853">
        <v>0.1803225447669892</v>
      </c>
      <c r="AU19" s="848">
        <v>0.11149532478893463</v>
      </c>
      <c r="AV19" s="428">
        <v>-35.06</v>
      </c>
      <c r="AW19" s="429">
        <v>85.54</v>
      </c>
      <c r="AX19" s="850">
        <v>120.60000000000001</v>
      </c>
      <c r="AY19" s="851">
        <v>3.4398174557900743</v>
      </c>
      <c r="AZ19" s="853">
        <v>-8.64995559064443E-2</v>
      </c>
      <c r="BA19" s="848">
        <v>0.31658031088082905</v>
      </c>
      <c r="BB19" s="428">
        <v>370.26</v>
      </c>
      <c r="BC19" s="429">
        <v>355.74</v>
      </c>
      <c r="BD19" s="850">
        <v>-14.519999999999982</v>
      </c>
      <c r="BE19" s="851">
        <v>-3.9215686274509755E-2</v>
      </c>
      <c r="BF19" s="853">
        <v>0.16535369774919614</v>
      </c>
      <c r="BG19" s="848">
        <v>0.14907847426516807</v>
      </c>
      <c r="BH19" s="428">
        <v>370.26</v>
      </c>
      <c r="BI19" s="429">
        <v>355.74</v>
      </c>
      <c r="BJ19" s="850">
        <v>-14.519999999999982</v>
      </c>
      <c r="BK19" s="851">
        <v>-3.9215686274509755E-2</v>
      </c>
      <c r="BL19" s="853">
        <v>0.16535369774919614</v>
      </c>
      <c r="BM19" s="848">
        <v>0.14907847426516807</v>
      </c>
      <c r="BN19" s="428">
        <v>132.80000000000001</v>
      </c>
      <c r="BO19" s="429">
        <v>155.32</v>
      </c>
      <c r="BP19" s="850">
        <v>22.519999999999982</v>
      </c>
      <c r="BQ19" s="851">
        <v>0.1695783132530119</v>
      </c>
      <c r="BR19" s="853">
        <v>4.5023206615156686E-2</v>
      </c>
      <c r="BS19" s="848">
        <v>5.126157197313487E-2</v>
      </c>
      <c r="BT19" s="428">
        <v>-191.45</v>
      </c>
      <c r="BU19" s="429">
        <v>-171.58</v>
      </c>
      <c r="BV19" s="850">
        <v>19.869999999999976</v>
      </c>
      <c r="BW19" s="851">
        <v>0.10378688952729161</v>
      </c>
      <c r="BX19" s="853">
        <v>-8.5499285459092536E-2</v>
      </c>
      <c r="BY19" s="848">
        <v>-7.190331313436088E-2</v>
      </c>
      <c r="BZ19" s="428">
        <v>0</v>
      </c>
      <c r="CA19" s="429">
        <v>0</v>
      </c>
      <c r="CB19" s="850">
        <v>0</v>
      </c>
      <c r="CC19" s="851">
        <v>0</v>
      </c>
      <c r="CD19" s="853">
        <v>0</v>
      </c>
      <c r="CE19" s="848">
        <v>0</v>
      </c>
      <c r="CF19" s="428">
        <v>246.97</v>
      </c>
      <c r="CG19" s="429">
        <v>315.48</v>
      </c>
      <c r="CH19" s="850">
        <v>68.510000000000019</v>
      </c>
      <c r="CI19" s="851">
        <v>0.27740211361703859</v>
      </c>
      <c r="CJ19" s="853">
        <v>0.1102938549481958</v>
      </c>
      <c r="CK19" s="848">
        <v>0.13220688441326595</v>
      </c>
      <c r="CL19" s="428">
        <v>738.34</v>
      </c>
      <c r="CM19" s="429">
        <v>659.71</v>
      </c>
      <c r="CN19" s="850">
        <v>-78.63</v>
      </c>
      <c r="CO19" s="851">
        <v>-0.10649565240945905</v>
      </c>
      <c r="CP19" s="853">
        <v>0.32973383351196861</v>
      </c>
      <c r="CQ19" s="848">
        <v>0.27646191110775858</v>
      </c>
      <c r="CR19" s="428">
        <v>88.47</v>
      </c>
      <c r="CS19" s="429">
        <v>35.159999999999997</v>
      </c>
      <c r="CT19" s="850">
        <v>-53.31</v>
      </c>
      <c r="CU19" s="851">
        <v>-0.6025771447948457</v>
      </c>
      <c r="CV19" s="853">
        <v>3.9509646302250803E-2</v>
      </c>
      <c r="CW19" s="848">
        <v>1.4734354177667141E-2</v>
      </c>
      <c r="CX19" s="428">
        <v>986.61</v>
      </c>
      <c r="CY19" s="429">
        <v>1191.75</v>
      </c>
      <c r="CZ19" s="850">
        <v>205.14</v>
      </c>
      <c r="DA19" s="851">
        <v>0.20792410374920178</v>
      </c>
      <c r="DB19" s="853">
        <v>0.33449055631460645</v>
      </c>
      <c r="DC19" s="848">
        <v>0.39332332216703247</v>
      </c>
      <c r="DD19" s="853">
        <v>0.55939174705251882</v>
      </c>
      <c r="DE19" s="848">
        <v>0.50057831082949888</v>
      </c>
      <c r="DF19" s="905"/>
      <c r="DG19" s="870"/>
    </row>
    <row r="20" spans="1:111" s="47" customFormat="1" ht="19.5" customHeight="1">
      <c r="A20" s="765" t="s">
        <v>24</v>
      </c>
      <c r="B20" s="428">
        <v>391.48</v>
      </c>
      <c r="C20" s="429">
        <v>1533.68</v>
      </c>
      <c r="D20" s="850">
        <v>1142.2</v>
      </c>
      <c r="E20" s="845">
        <v>2.9176458567487482</v>
      </c>
      <c r="F20" s="428">
        <v>391.48</v>
      </c>
      <c r="G20" s="429">
        <v>1533.68</v>
      </c>
      <c r="H20" s="850">
        <v>1142.2</v>
      </c>
      <c r="I20" s="851">
        <v>2.9176458567487482</v>
      </c>
      <c r="J20" s="852">
        <v>1</v>
      </c>
      <c r="K20" s="848">
        <v>1</v>
      </c>
      <c r="L20" s="428">
        <v>48.19</v>
      </c>
      <c r="M20" s="429">
        <v>126.26</v>
      </c>
      <c r="N20" s="850">
        <v>78.070000000000007</v>
      </c>
      <c r="O20" s="851">
        <v>1.6200456526250262</v>
      </c>
      <c r="P20" s="852">
        <v>0.12309696536221518</v>
      </c>
      <c r="Q20" s="848">
        <v>8.232486568254134E-2</v>
      </c>
      <c r="R20" s="428">
        <v>343.29</v>
      </c>
      <c r="S20" s="429">
        <v>1407.42</v>
      </c>
      <c r="T20" s="850">
        <v>1064.1300000000001</v>
      </c>
      <c r="U20" s="851">
        <v>3.0997990037577559</v>
      </c>
      <c r="V20" s="852">
        <v>0.87690303463778485</v>
      </c>
      <c r="W20" s="848">
        <v>0.91767513431745862</v>
      </c>
      <c r="X20" s="428">
        <v>0</v>
      </c>
      <c r="Y20" s="429">
        <v>0</v>
      </c>
      <c r="Z20" s="850">
        <v>0</v>
      </c>
      <c r="AA20" s="851">
        <v>0</v>
      </c>
      <c r="AB20" s="853">
        <v>0</v>
      </c>
      <c r="AC20" s="848">
        <v>0</v>
      </c>
      <c r="AD20" s="428">
        <v>343.29</v>
      </c>
      <c r="AE20" s="429">
        <v>1407.42</v>
      </c>
      <c r="AF20" s="850">
        <v>1064.1300000000001</v>
      </c>
      <c r="AG20" s="851">
        <v>3.0997990037577559</v>
      </c>
      <c r="AH20" s="853">
        <v>0.87690303463778485</v>
      </c>
      <c r="AI20" s="848">
        <v>0.91767513431745862</v>
      </c>
      <c r="AJ20" s="428">
        <v>119.6</v>
      </c>
      <c r="AK20" s="429">
        <v>689.73</v>
      </c>
      <c r="AL20" s="850">
        <v>570.13</v>
      </c>
      <c r="AM20" s="851">
        <v>4.7669732441471577</v>
      </c>
      <c r="AN20" s="853">
        <v>0.30550730560948192</v>
      </c>
      <c r="AO20" s="848">
        <v>0.44972223671169997</v>
      </c>
      <c r="AP20" s="428">
        <v>119.6</v>
      </c>
      <c r="AQ20" s="429">
        <v>689.73</v>
      </c>
      <c r="AR20" s="850">
        <v>570.13</v>
      </c>
      <c r="AS20" s="851">
        <v>4.7669732441471577</v>
      </c>
      <c r="AT20" s="853">
        <v>0.30550730560948192</v>
      </c>
      <c r="AU20" s="848">
        <v>0.44972223671169997</v>
      </c>
      <c r="AV20" s="428">
        <v>0</v>
      </c>
      <c r="AW20" s="429">
        <v>0</v>
      </c>
      <c r="AX20" s="850">
        <v>0</v>
      </c>
      <c r="AY20" s="851">
        <v>0</v>
      </c>
      <c r="AZ20" s="853">
        <v>0</v>
      </c>
      <c r="BA20" s="848">
        <v>0</v>
      </c>
      <c r="BB20" s="428">
        <v>119.6</v>
      </c>
      <c r="BC20" s="429">
        <v>689.73</v>
      </c>
      <c r="BD20" s="850">
        <v>570.13</v>
      </c>
      <c r="BE20" s="851">
        <v>4.7669732441471577</v>
      </c>
      <c r="BF20" s="853">
        <v>0.34839348655655566</v>
      </c>
      <c r="BG20" s="848">
        <v>0.49006693098009124</v>
      </c>
      <c r="BH20" s="428">
        <v>119.6</v>
      </c>
      <c r="BI20" s="429">
        <v>689.73</v>
      </c>
      <c r="BJ20" s="850">
        <v>570.13</v>
      </c>
      <c r="BK20" s="851">
        <v>4.7669732441471577</v>
      </c>
      <c r="BL20" s="853">
        <v>0.34839348655655566</v>
      </c>
      <c r="BM20" s="848">
        <v>0.49006693098009124</v>
      </c>
      <c r="BN20" s="428">
        <v>39.520000000000003</v>
      </c>
      <c r="BO20" s="429">
        <v>136.76</v>
      </c>
      <c r="BP20" s="850">
        <v>97.239999999999981</v>
      </c>
      <c r="BQ20" s="851">
        <v>2.460526315789473</v>
      </c>
      <c r="BR20" s="853">
        <v>0.10095024011443753</v>
      </c>
      <c r="BS20" s="848">
        <v>8.9171143915288714E-2</v>
      </c>
      <c r="BT20" s="428">
        <v>39.520000000000003</v>
      </c>
      <c r="BU20" s="429">
        <v>136.76</v>
      </c>
      <c r="BV20" s="850">
        <v>97.239999999999981</v>
      </c>
      <c r="BW20" s="851">
        <v>2.460526315789473</v>
      </c>
      <c r="BX20" s="853">
        <v>0.11512132599260101</v>
      </c>
      <c r="BY20" s="848">
        <v>9.7170709525230547E-2</v>
      </c>
      <c r="BZ20" s="428">
        <v>0</v>
      </c>
      <c r="CA20" s="429">
        <v>0</v>
      </c>
      <c r="CB20" s="850">
        <v>0</v>
      </c>
      <c r="CC20" s="851">
        <v>0</v>
      </c>
      <c r="CD20" s="853">
        <v>0</v>
      </c>
      <c r="CE20" s="848">
        <v>0</v>
      </c>
      <c r="CF20" s="428">
        <v>0</v>
      </c>
      <c r="CG20" s="429">
        <v>0</v>
      </c>
      <c r="CH20" s="850">
        <v>0</v>
      </c>
      <c r="CI20" s="851">
        <v>0</v>
      </c>
      <c r="CJ20" s="853">
        <v>0</v>
      </c>
      <c r="CK20" s="848">
        <v>0</v>
      </c>
      <c r="CL20" s="428">
        <v>179.26</v>
      </c>
      <c r="CM20" s="429">
        <v>361.98</v>
      </c>
      <c r="CN20" s="850">
        <v>182.72000000000003</v>
      </c>
      <c r="CO20" s="851">
        <v>1.0193015731339956</v>
      </c>
      <c r="CP20" s="853">
        <v>0.52218241137230903</v>
      </c>
      <c r="CQ20" s="848">
        <v>0.25719401457986957</v>
      </c>
      <c r="CR20" s="428">
        <v>1.34</v>
      </c>
      <c r="CS20" s="429">
        <v>-4.03</v>
      </c>
      <c r="CT20" s="850">
        <v>-5.37</v>
      </c>
      <c r="CU20" s="851">
        <v>-4.0074626865671643</v>
      </c>
      <c r="CV20" s="853">
        <v>3.9034052841620788E-3</v>
      </c>
      <c r="CW20" s="848">
        <v>-2.8633954327777068E-3</v>
      </c>
      <c r="CX20" s="428">
        <v>3.57</v>
      </c>
      <c r="CY20" s="429">
        <v>222.98</v>
      </c>
      <c r="CZ20" s="850">
        <v>219.41</v>
      </c>
      <c r="DA20" s="851">
        <v>61.459383753501399</v>
      </c>
      <c r="DB20" s="853">
        <v>9.1192398079084497E-3</v>
      </c>
      <c r="DC20" s="848">
        <v>0.14538886860362005</v>
      </c>
      <c r="DD20" s="853">
        <v>0.98960062920562797</v>
      </c>
      <c r="DE20" s="848">
        <v>0.84157536485199869</v>
      </c>
      <c r="DF20" s="905"/>
      <c r="DG20" s="870"/>
    </row>
    <row r="21" spans="1:111" s="47" customFormat="1" ht="19.5" customHeight="1">
      <c r="A21" s="758" t="s">
        <v>50</v>
      </c>
      <c r="B21" s="428">
        <v>936.21</v>
      </c>
      <c r="C21" s="429">
        <v>1009.53</v>
      </c>
      <c r="D21" s="850">
        <v>73.319999999999936</v>
      </c>
      <c r="E21" s="845">
        <v>7.8315762489185051E-2</v>
      </c>
      <c r="F21" s="428">
        <v>936.21</v>
      </c>
      <c r="G21" s="429">
        <v>1009.53</v>
      </c>
      <c r="H21" s="850">
        <v>73.319999999999936</v>
      </c>
      <c r="I21" s="851">
        <v>7.8315762489185051E-2</v>
      </c>
      <c r="J21" s="852">
        <v>1</v>
      </c>
      <c r="K21" s="848">
        <v>1</v>
      </c>
      <c r="L21" s="428">
        <v>9.42</v>
      </c>
      <c r="M21" s="429">
        <v>-4.18</v>
      </c>
      <c r="N21" s="850">
        <v>-13.6</v>
      </c>
      <c r="O21" s="851">
        <v>-1.4437367303609341</v>
      </c>
      <c r="P21" s="852">
        <v>1.0061845098856026E-2</v>
      </c>
      <c r="Q21" s="848">
        <v>-4.1405406476281038E-3</v>
      </c>
      <c r="R21" s="428">
        <v>926.79</v>
      </c>
      <c r="S21" s="429">
        <v>1013.71</v>
      </c>
      <c r="T21" s="850">
        <v>86.920000000000073</v>
      </c>
      <c r="U21" s="851">
        <v>9.378607883123477E-2</v>
      </c>
      <c r="V21" s="852">
        <v>0.9899381549011439</v>
      </c>
      <c r="W21" s="848">
        <v>1.0041405406476283</v>
      </c>
      <c r="X21" s="428">
        <v>0</v>
      </c>
      <c r="Y21" s="429">
        <v>0</v>
      </c>
      <c r="Z21" s="850">
        <v>0</v>
      </c>
      <c r="AA21" s="851">
        <v>0</v>
      </c>
      <c r="AB21" s="853">
        <v>0</v>
      </c>
      <c r="AC21" s="848">
        <v>0</v>
      </c>
      <c r="AD21" s="428">
        <v>926.79</v>
      </c>
      <c r="AE21" s="429">
        <v>1013.71</v>
      </c>
      <c r="AF21" s="850">
        <v>86.920000000000073</v>
      </c>
      <c r="AG21" s="851">
        <v>9.378607883123477E-2</v>
      </c>
      <c r="AH21" s="853">
        <v>0.9899381549011439</v>
      </c>
      <c r="AI21" s="848">
        <v>1.0041405406476283</v>
      </c>
      <c r="AJ21" s="428">
        <v>318.56</v>
      </c>
      <c r="AK21" s="429">
        <v>272.10000000000002</v>
      </c>
      <c r="AL21" s="850">
        <v>-46.45999999999998</v>
      </c>
      <c r="AM21" s="851">
        <v>-0.14584379708689094</v>
      </c>
      <c r="AN21" s="853">
        <v>0.34026553871460463</v>
      </c>
      <c r="AO21" s="848">
        <v>0.26953136608124578</v>
      </c>
      <c r="AP21" s="428">
        <v>318.56</v>
      </c>
      <c r="AQ21" s="429">
        <v>272.10000000000002</v>
      </c>
      <c r="AR21" s="850">
        <v>-46.45999999999998</v>
      </c>
      <c r="AS21" s="851">
        <v>-0.14584379708689094</v>
      </c>
      <c r="AT21" s="853">
        <v>0.34026553871460463</v>
      </c>
      <c r="AU21" s="848">
        <v>0.26953136608124578</v>
      </c>
      <c r="AV21" s="428">
        <v>78.3</v>
      </c>
      <c r="AW21" s="429">
        <v>99.33</v>
      </c>
      <c r="AX21" s="850">
        <v>21.03</v>
      </c>
      <c r="AY21" s="851">
        <v>0.26858237547892722</v>
      </c>
      <c r="AZ21" s="853">
        <v>0.24579357106981414</v>
      </c>
      <c r="BA21" s="848">
        <v>0.36504961411245862</v>
      </c>
      <c r="BB21" s="428">
        <v>396.87</v>
      </c>
      <c r="BC21" s="429">
        <v>371.43</v>
      </c>
      <c r="BD21" s="850">
        <v>-25.439999999999998</v>
      </c>
      <c r="BE21" s="851">
        <v>-6.4101594980724166E-2</v>
      </c>
      <c r="BF21" s="853">
        <v>0.42821998510989545</v>
      </c>
      <c r="BG21" s="848">
        <v>0.36640656598040861</v>
      </c>
      <c r="BH21" s="428">
        <v>396.87</v>
      </c>
      <c r="BI21" s="429">
        <v>371.43</v>
      </c>
      <c r="BJ21" s="850">
        <v>-25.439999999999998</v>
      </c>
      <c r="BK21" s="851">
        <v>-6.4101594980724166E-2</v>
      </c>
      <c r="BL21" s="853">
        <v>0.42821998510989545</v>
      </c>
      <c r="BM21" s="848">
        <v>0.36640656598040861</v>
      </c>
      <c r="BN21" s="428">
        <v>148.80000000000001</v>
      </c>
      <c r="BO21" s="429">
        <v>162.32</v>
      </c>
      <c r="BP21" s="850">
        <v>13.519999999999982</v>
      </c>
      <c r="BQ21" s="851">
        <v>9.0860215053763307E-2</v>
      </c>
      <c r="BR21" s="853">
        <v>0.15893869965071938</v>
      </c>
      <c r="BS21" s="848">
        <v>0.16078769328301287</v>
      </c>
      <c r="BT21" s="428">
        <v>148.80000000000001</v>
      </c>
      <c r="BU21" s="429">
        <v>162.32</v>
      </c>
      <c r="BV21" s="850">
        <v>13.519999999999982</v>
      </c>
      <c r="BW21" s="851">
        <v>9.0860215053763307E-2</v>
      </c>
      <c r="BX21" s="853">
        <v>0.16055417084776488</v>
      </c>
      <c r="BY21" s="848">
        <v>0.16012469049333636</v>
      </c>
      <c r="BZ21" s="428">
        <v>0</v>
      </c>
      <c r="CA21" s="429">
        <v>0</v>
      </c>
      <c r="CB21" s="850">
        <v>0</v>
      </c>
      <c r="CC21" s="851">
        <v>0</v>
      </c>
      <c r="CD21" s="853">
        <v>0</v>
      </c>
      <c r="CE21" s="848">
        <v>0</v>
      </c>
      <c r="CF21" s="428">
        <v>116.55</v>
      </c>
      <c r="CG21" s="429">
        <v>199.47</v>
      </c>
      <c r="CH21" s="850">
        <v>82.92</v>
      </c>
      <c r="CI21" s="851">
        <v>0.71145431145431148</v>
      </c>
      <c r="CJ21" s="853">
        <v>0.12575664389991259</v>
      </c>
      <c r="CK21" s="848">
        <v>0.19677225241933097</v>
      </c>
      <c r="CL21" s="428">
        <v>281.48</v>
      </c>
      <c r="CM21" s="429">
        <v>324</v>
      </c>
      <c r="CN21" s="850">
        <v>42.519999999999982</v>
      </c>
      <c r="CO21" s="851">
        <v>0.15105868978257772</v>
      </c>
      <c r="CP21" s="853">
        <v>0.3037149731870219</v>
      </c>
      <c r="CQ21" s="848">
        <v>0.31961803671661521</v>
      </c>
      <c r="CR21" s="428">
        <v>-3.06</v>
      </c>
      <c r="CS21" s="429">
        <v>-1.32</v>
      </c>
      <c r="CT21" s="850">
        <v>1.74</v>
      </c>
      <c r="CU21" s="851">
        <v>0.56862745098039214</v>
      </c>
      <c r="CV21" s="853">
        <v>-3.3017188359822616E-3</v>
      </c>
      <c r="CW21" s="848">
        <v>-1.3021475569936175E-3</v>
      </c>
      <c r="CX21" s="428">
        <v>-13.83</v>
      </c>
      <c r="CY21" s="429">
        <v>-42.2</v>
      </c>
      <c r="CZ21" s="850">
        <v>-28.370000000000005</v>
      </c>
      <c r="DA21" s="851">
        <v>-2.0513376717281275</v>
      </c>
      <c r="DB21" s="853">
        <v>-1.4772326721568878E-2</v>
      </c>
      <c r="DC21" s="848">
        <v>-4.1801630461700004E-2</v>
      </c>
      <c r="DD21" s="853">
        <v>1.0149224743469394</v>
      </c>
      <c r="DE21" s="848">
        <v>1.0416292628069173</v>
      </c>
      <c r="DF21" s="905"/>
      <c r="DG21" s="870"/>
    </row>
    <row r="22" spans="1:111" s="47" customFormat="1" ht="19.5" customHeight="1">
      <c r="A22" s="765" t="s">
        <v>270</v>
      </c>
      <c r="B22" s="428">
        <v>856.28</v>
      </c>
      <c r="C22" s="429">
        <v>824.35</v>
      </c>
      <c r="D22" s="850">
        <v>-31.92999999999995</v>
      </c>
      <c r="E22" s="845">
        <v>-3.7289204465828875E-2</v>
      </c>
      <c r="F22" s="428">
        <v>856.28</v>
      </c>
      <c r="G22" s="429">
        <v>824.35</v>
      </c>
      <c r="H22" s="850">
        <v>-31.92999999999995</v>
      </c>
      <c r="I22" s="851">
        <v>-3.7289204465828875E-2</v>
      </c>
      <c r="J22" s="852">
        <v>1</v>
      </c>
      <c r="K22" s="848">
        <v>1</v>
      </c>
      <c r="L22" s="428">
        <v>-2.35</v>
      </c>
      <c r="M22" s="429">
        <v>34.11</v>
      </c>
      <c r="N22" s="850">
        <v>36.46</v>
      </c>
      <c r="O22" s="851">
        <v>15.514893617021276</v>
      </c>
      <c r="P22" s="852">
        <v>-2.7444293922548701E-3</v>
      </c>
      <c r="Q22" s="848">
        <v>4.1378055437617516E-2</v>
      </c>
      <c r="R22" s="428">
        <v>858.63</v>
      </c>
      <c r="S22" s="429">
        <v>790.25</v>
      </c>
      <c r="T22" s="850">
        <v>-68.38</v>
      </c>
      <c r="U22" s="851">
        <v>-7.9638493879785235E-2</v>
      </c>
      <c r="V22" s="852">
        <v>1.0027444293922549</v>
      </c>
      <c r="W22" s="848">
        <v>0.95863407533207978</v>
      </c>
      <c r="X22" s="428">
        <v>0</v>
      </c>
      <c r="Y22" s="429">
        <v>0</v>
      </c>
      <c r="Z22" s="850">
        <v>0</v>
      </c>
      <c r="AA22" s="851">
        <v>0</v>
      </c>
      <c r="AB22" s="853">
        <v>0</v>
      </c>
      <c r="AC22" s="848">
        <v>0</v>
      </c>
      <c r="AD22" s="428">
        <v>858.63</v>
      </c>
      <c r="AE22" s="429">
        <v>790.25</v>
      </c>
      <c r="AF22" s="850">
        <v>-68.38</v>
      </c>
      <c r="AG22" s="851">
        <v>-7.9638493879785235E-2</v>
      </c>
      <c r="AH22" s="853">
        <v>1.0027444293922549</v>
      </c>
      <c r="AI22" s="848">
        <v>0.95863407533207978</v>
      </c>
      <c r="AJ22" s="428">
        <v>818.22</v>
      </c>
      <c r="AK22" s="429">
        <v>1534.6</v>
      </c>
      <c r="AL22" s="850">
        <v>716.37999999999988</v>
      </c>
      <c r="AM22" s="851">
        <v>0.8755346972696828</v>
      </c>
      <c r="AN22" s="853">
        <v>0.9555519222684169</v>
      </c>
      <c r="AO22" s="848">
        <v>1.8615879177533814</v>
      </c>
      <c r="AP22" s="428">
        <v>815.23</v>
      </c>
      <c r="AQ22" s="429">
        <v>1534.6</v>
      </c>
      <c r="AR22" s="850">
        <v>719.36999999999989</v>
      </c>
      <c r="AS22" s="851">
        <v>0.88241355200372884</v>
      </c>
      <c r="AT22" s="853">
        <v>0.95206007380763302</v>
      </c>
      <c r="AU22" s="848">
        <v>1.8615879177533814</v>
      </c>
      <c r="AV22" s="428">
        <v>-50.19</v>
      </c>
      <c r="AW22" s="429">
        <v>47.78</v>
      </c>
      <c r="AX22" s="850">
        <v>97.97</v>
      </c>
      <c r="AY22" s="851">
        <v>1.9519824666268182</v>
      </c>
      <c r="AZ22" s="853">
        <v>-6.1565447787740882E-2</v>
      </c>
      <c r="BA22" s="848">
        <v>3.1135149224553633E-2</v>
      </c>
      <c r="BB22" s="428">
        <v>765.04</v>
      </c>
      <c r="BC22" s="429">
        <v>1582.38</v>
      </c>
      <c r="BD22" s="850">
        <v>817.34000000000015</v>
      </c>
      <c r="BE22" s="851">
        <v>1.0683624385653041</v>
      </c>
      <c r="BF22" s="853">
        <v>0.89100078031282393</v>
      </c>
      <c r="BG22" s="848">
        <v>2.002378993989244</v>
      </c>
      <c r="BH22" s="428">
        <v>765.04</v>
      </c>
      <c r="BI22" s="429">
        <v>1582.38</v>
      </c>
      <c r="BJ22" s="850">
        <v>817.34000000000015</v>
      </c>
      <c r="BK22" s="851">
        <v>1.0683624385653041</v>
      </c>
      <c r="BL22" s="853">
        <v>0.89100078031282393</v>
      </c>
      <c r="BM22" s="848">
        <v>2.002378993989244</v>
      </c>
      <c r="BN22" s="428">
        <v>78.52</v>
      </c>
      <c r="BO22" s="429">
        <v>78.05</v>
      </c>
      <c r="BP22" s="850">
        <v>-0.46999999999999886</v>
      </c>
      <c r="BQ22" s="851">
        <v>-5.9857361181864348E-3</v>
      </c>
      <c r="BR22" s="853">
        <v>9.1698976970149948E-2</v>
      </c>
      <c r="BS22" s="848">
        <v>9.468065748771759E-2</v>
      </c>
      <c r="BT22" s="428">
        <v>78.52</v>
      </c>
      <c r="BU22" s="429">
        <v>78.05</v>
      </c>
      <c r="BV22" s="850">
        <v>-0.46999999999999886</v>
      </c>
      <c r="BW22" s="851">
        <v>-5.9857361181864348E-3</v>
      </c>
      <c r="BX22" s="853">
        <v>9.1448004379068984E-2</v>
      </c>
      <c r="BY22" s="848">
        <v>9.8766213223663399E-2</v>
      </c>
      <c r="BZ22" s="428">
        <v>0</v>
      </c>
      <c r="CA22" s="429">
        <v>0</v>
      </c>
      <c r="CB22" s="850">
        <v>0</v>
      </c>
      <c r="CC22" s="851">
        <v>0</v>
      </c>
      <c r="CD22" s="853">
        <v>0</v>
      </c>
      <c r="CE22" s="848">
        <v>0</v>
      </c>
      <c r="CF22" s="428">
        <v>203.07</v>
      </c>
      <c r="CG22" s="429">
        <v>146.22999999999999</v>
      </c>
      <c r="CH22" s="850">
        <v>-56.84</v>
      </c>
      <c r="CI22" s="851">
        <v>-0.27990348155808342</v>
      </c>
      <c r="CJ22" s="853">
        <v>0.2365046644072534</v>
      </c>
      <c r="CK22" s="848">
        <v>0.18504270800379624</v>
      </c>
      <c r="CL22" s="428">
        <v>246.88</v>
      </c>
      <c r="CM22" s="429">
        <v>224.84</v>
      </c>
      <c r="CN22" s="850">
        <v>-22.039999999999992</v>
      </c>
      <c r="CO22" s="851">
        <v>-8.9274141283214481E-2</v>
      </c>
      <c r="CP22" s="853">
        <v>0.28752780592338956</v>
      </c>
      <c r="CQ22" s="848">
        <v>0.28451755773489401</v>
      </c>
      <c r="CR22" s="428">
        <v>0.24</v>
      </c>
      <c r="CS22" s="429">
        <v>-0.01</v>
      </c>
      <c r="CT22" s="850">
        <v>-0.25</v>
      </c>
      <c r="CU22" s="851">
        <v>-1.0416666666666667</v>
      </c>
      <c r="CV22" s="853">
        <v>2.7951504140316549E-4</v>
      </c>
      <c r="CW22" s="848">
        <v>-1.2654223347042076E-5</v>
      </c>
      <c r="CX22" s="428">
        <v>-435.12</v>
      </c>
      <c r="CY22" s="429">
        <v>-1241.24</v>
      </c>
      <c r="CZ22" s="850">
        <v>-806.12</v>
      </c>
      <c r="DA22" s="851">
        <v>-1.8526383526383525</v>
      </c>
      <c r="DB22" s="853">
        <v>-0.50815153921614431</v>
      </c>
      <c r="DC22" s="848">
        <v>-1.5057196579122945</v>
      </c>
      <c r="DD22" s="853">
        <v>1.5067607700639392</v>
      </c>
      <c r="DE22" s="848">
        <v>2.5706801645049033</v>
      </c>
      <c r="DF22" s="905"/>
      <c r="DG22" s="870"/>
    </row>
    <row r="23" spans="1:111" s="47" customFormat="1" ht="19.5" customHeight="1">
      <c r="A23" s="765" t="s">
        <v>120</v>
      </c>
      <c r="B23" s="428">
        <v>1206.55</v>
      </c>
      <c r="C23" s="429">
        <v>708.7</v>
      </c>
      <c r="D23" s="850">
        <v>-497.84999999999991</v>
      </c>
      <c r="E23" s="845">
        <v>-0.41262276739463755</v>
      </c>
      <c r="F23" s="428">
        <v>1206.55</v>
      </c>
      <c r="G23" s="429">
        <v>708.7</v>
      </c>
      <c r="H23" s="850">
        <v>-497.84999999999991</v>
      </c>
      <c r="I23" s="851">
        <v>-0.41262276739463755</v>
      </c>
      <c r="J23" s="852">
        <v>1</v>
      </c>
      <c r="K23" s="848">
        <v>1</v>
      </c>
      <c r="L23" s="428">
        <v>7.91</v>
      </c>
      <c r="M23" s="429">
        <v>-458.19</v>
      </c>
      <c r="N23" s="850">
        <v>-466.1</v>
      </c>
      <c r="O23" s="851">
        <v>-58.925410872313527</v>
      </c>
      <c r="P23" s="852">
        <v>6.5558824748249145E-3</v>
      </c>
      <c r="Q23" s="848">
        <v>-0.64652180047975161</v>
      </c>
      <c r="R23" s="428">
        <v>1198.6500000000001</v>
      </c>
      <c r="S23" s="429">
        <v>1166.8900000000001</v>
      </c>
      <c r="T23" s="850">
        <v>-31.759999999999991</v>
      </c>
      <c r="U23" s="851">
        <v>-2.6496475201268084E-2</v>
      </c>
      <c r="V23" s="852">
        <v>0.99345240561932791</v>
      </c>
      <c r="W23" s="848">
        <v>1.6465218004797517</v>
      </c>
      <c r="X23" s="428">
        <v>332.87</v>
      </c>
      <c r="Y23" s="429">
        <v>116.01</v>
      </c>
      <c r="Z23" s="850">
        <v>-216.86</v>
      </c>
      <c r="AA23" s="851">
        <v>-0.65148556493526</v>
      </c>
      <c r="AB23" s="853">
        <v>0.27588579006257513</v>
      </c>
      <c r="AC23" s="848">
        <v>0.16369408776633271</v>
      </c>
      <c r="AD23" s="428">
        <v>865.78</v>
      </c>
      <c r="AE23" s="429">
        <v>1050.8800000000001</v>
      </c>
      <c r="AF23" s="850">
        <v>185.10000000000014</v>
      </c>
      <c r="AG23" s="851">
        <v>0.21379565247522481</v>
      </c>
      <c r="AH23" s="853">
        <v>0.71756661555675272</v>
      </c>
      <c r="AI23" s="848">
        <v>1.4828277127134191</v>
      </c>
      <c r="AJ23" s="428">
        <v>3.54</v>
      </c>
      <c r="AK23" s="429">
        <v>94.9</v>
      </c>
      <c r="AL23" s="850">
        <v>91.36</v>
      </c>
      <c r="AM23" s="851">
        <v>25.807909604519775</v>
      </c>
      <c r="AN23" s="853">
        <v>2.9339853300733498E-3</v>
      </c>
      <c r="AO23" s="848">
        <v>0.13390715394384084</v>
      </c>
      <c r="AP23" s="428">
        <v>3.54</v>
      </c>
      <c r="AQ23" s="429">
        <v>94.9</v>
      </c>
      <c r="AR23" s="850">
        <v>91.36</v>
      </c>
      <c r="AS23" s="851">
        <v>25.807909604519775</v>
      </c>
      <c r="AT23" s="853">
        <v>2.9339853300733498E-3</v>
      </c>
      <c r="AU23" s="848">
        <v>0.13390715394384084</v>
      </c>
      <c r="AV23" s="428">
        <v>642.13</v>
      </c>
      <c r="AW23" s="429">
        <v>794.65</v>
      </c>
      <c r="AX23" s="850">
        <v>152.51999999999998</v>
      </c>
      <c r="AY23" s="851">
        <v>0.23752199710339025</v>
      </c>
      <c r="AZ23" s="853">
        <v>181.39265536723164</v>
      </c>
      <c r="BA23" s="848">
        <v>8.3735511064278185</v>
      </c>
      <c r="BB23" s="428">
        <v>645.66999999999996</v>
      </c>
      <c r="BC23" s="429">
        <v>889.55</v>
      </c>
      <c r="BD23" s="850">
        <v>243.88</v>
      </c>
      <c r="BE23" s="851">
        <v>0.37771617079932474</v>
      </c>
      <c r="BF23" s="853">
        <v>0.53866433070537678</v>
      </c>
      <c r="BG23" s="848">
        <v>0.762325497690442</v>
      </c>
      <c r="BH23" s="428">
        <v>645.66999999999996</v>
      </c>
      <c r="BI23" s="429">
        <v>889.55</v>
      </c>
      <c r="BJ23" s="850">
        <v>243.88</v>
      </c>
      <c r="BK23" s="851">
        <v>0.37771617079932474</v>
      </c>
      <c r="BL23" s="853">
        <v>0.74576682298043384</v>
      </c>
      <c r="BM23" s="848">
        <v>0.84648104445797789</v>
      </c>
      <c r="BN23" s="428">
        <v>22.16</v>
      </c>
      <c r="BO23" s="429">
        <v>34.47</v>
      </c>
      <c r="BP23" s="850">
        <v>12.309999999999999</v>
      </c>
      <c r="BQ23" s="851">
        <v>0.55550541516245477</v>
      </c>
      <c r="BR23" s="853">
        <v>1.8366416642493059E-2</v>
      </c>
      <c r="BS23" s="848">
        <v>4.8638351911951455E-2</v>
      </c>
      <c r="BT23" s="428">
        <v>22.16</v>
      </c>
      <c r="BU23" s="429">
        <v>34.47</v>
      </c>
      <c r="BV23" s="850">
        <v>12.309999999999999</v>
      </c>
      <c r="BW23" s="851">
        <v>0.55550541516245477</v>
      </c>
      <c r="BX23" s="853">
        <v>2.5595416849546075E-2</v>
      </c>
      <c r="BY23" s="848">
        <v>3.280108099878197E-2</v>
      </c>
      <c r="BZ23" s="428">
        <v>-0.01</v>
      </c>
      <c r="CA23" s="429">
        <v>0</v>
      </c>
      <c r="CB23" s="850">
        <v>0.01</v>
      </c>
      <c r="CC23" s="851">
        <v>1</v>
      </c>
      <c r="CD23" s="853">
        <v>-1.1550278361708518E-5</v>
      </c>
      <c r="CE23" s="848">
        <v>0</v>
      </c>
      <c r="CF23" s="428">
        <v>38.229999999999997</v>
      </c>
      <c r="CG23" s="429">
        <v>23.96</v>
      </c>
      <c r="CH23" s="850">
        <v>-14.269999999999996</v>
      </c>
      <c r="CI23" s="851">
        <v>-0.37326706774784196</v>
      </c>
      <c r="CJ23" s="853">
        <v>4.4156714176811662E-2</v>
      </c>
      <c r="CK23" s="848">
        <v>2.2799939098660169E-2</v>
      </c>
      <c r="CL23" s="428">
        <v>131.61000000000001</v>
      </c>
      <c r="CM23" s="429">
        <v>162.15</v>
      </c>
      <c r="CN23" s="850">
        <v>30.539999999999992</v>
      </c>
      <c r="CO23" s="851">
        <v>0.23204923638021419</v>
      </c>
      <c r="CP23" s="853">
        <v>0.15201321351844582</v>
      </c>
      <c r="CQ23" s="848">
        <v>0.15429925395858707</v>
      </c>
      <c r="CR23" s="428">
        <v>-1.02</v>
      </c>
      <c r="CS23" s="429">
        <v>0.47</v>
      </c>
      <c r="CT23" s="850">
        <v>1.49</v>
      </c>
      <c r="CU23" s="851">
        <v>1.4607843137254901</v>
      </c>
      <c r="CV23" s="853">
        <v>-1.1781283928942688E-3</v>
      </c>
      <c r="CW23" s="848">
        <v>4.4724421437271615E-4</v>
      </c>
      <c r="CX23" s="428">
        <v>29.14</v>
      </c>
      <c r="CY23" s="429">
        <v>-59.71</v>
      </c>
      <c r="CZ23" s="850">
        <v>-88.85</v>
      </c>
      <c r="DA23" s="851">
        <v>-3.049073438572409</v>
      </c>
      <c r="DB23" s="853">
        <v>2.4151506361112265E-2</v>
      </c>
      <c r="DC23" s="848">
        <v>-8.4252857344433468E-2</v>
      </c>
      <c r="DD23" s="853">
        <v>0.96634248885398144</v>
      </c>
      <c r="DE23" s="848">
        <v>1.0568190468940315</v>
      </c>
      <c r="DF23" s="905"/>
      <c r="DG23" s="870"/>
    </row>
    <row r="24" spans="1:111" s="47" customFormat="1" ht="19.5" customHeight="1">
      <c r="A24" s="765" t="s">
        <v>492</v>
      </c>
      <c r="B24" s="428">
        <v>0.81</v>
      </c>
      <c r="C24" s="429">
        <v>575.08000000000004</v>
      </c>
      <c r="D24" s="850">
        <v>574.2700000000001</v>
      </c>
      <c r="E24" s="845">
        <v>708.9753086419754</v>
      </c>
      <c r="F24" s="428">
        <v>0.81</v>
      </c>
      <c r="G24" s="429">
        <v>0.33</v>
      </c>
      <c r="H24" s="850">
        <v>-0.48000000000000004</v>
      </c>
      <c r="I24" s="851">
        <v>-0.59259259259259256</v>
      </c>
      <c r="J24" s="852">
        <v>1</v>
      </c>
      <c r="K24" s="848">
        <v>5.7383320581484319E-4</v>
      </c>
      <c r="L24" s="428">
        <v>0</v>
      </c>
      <c r="M24" s="429">
        <v>5.96</v>
      </c>
      <c r="N24" s="850">
        <v>5.96</v>
      </c>
      <c r="O24" s="851" t="s">
        <v>490</v>
      </c>
      <c r="P24" s="852">
        <v>0</v>
      </c>
      <c r="Q24" s="848">
        <v>18.060606060606059</v>
      </c>
      <c r="R24" s="428">
        <v>0.81</v>
      </c>
      <c r="S24" s="429">
        <v>-5.64</v>
      </c>
      <c r="T24" s="850">
        <v>-6.4499999999999993</v>
      </c>
      <c r="U24" s="851">
        <v>-7.9629629629629619</v>
      </c>
      <c r="V24" s="852">
        <v>1</v>
      </c>
      <c r="W24" s="848">
        <v>-17.09090909090909</v>
      </c>
      <c r="X24" s="428">
        <v>0</v>
      </c>
      <c r="Y24" s="429">
        <v>0</v>
      </c>
      <c r="Z24" s="850">
        <v>0</v>
      </c>
      <c r="AA24" s="851">
        <v>0</v>
      </c>
      <c r="AB24" s="853">
        <v>0</v>
      </c>
      <c r="AC24" s="848">
        <v>0</v>
      </c>
      <c r="AD24" s="428">
        <v>0.81</v>
      </c>
      <c r="AE24" s="429">
        <v>-5.64</v>
      </c>
      <c r="AF24" s="850">
        <v>-6.4499999999999993</v>
      </c>
      <c r="AG24" s="851">
        <v>-7.9629629629629619</v>
      </c>
      <c r="AH24" s="853">
        <v>1</v>
      </c>
      <c r="AI24" s="848">
        <v>-17.09090909090909</v>
      </c>
      <c r="AJ24" s="428">
        <v>0</v>
      </c>
      <c r="AK24" s="429">
        <v>8.65</v>
      </c>
      <c r="AL24" s="850">
        <v>8.65</v>
      </c>
      <c r="AM24" s="851" t="s">
        <v>490</v>
      </c>
      <c r="AN24" s="853">
        <v>0</v>
      </c>
      <c r="AO24" s="848">
        <v>1.5041385546358766E-2</v>
      </c>
      <c r="AP24" s="428">
        <v>0</v>
      </c>
      <c r="AQ24" s="429">
        <v>0</v>
      </c>
      <c r="AR24" s="850">
        <v>0</v>
      </c>
      <c r="AS24" s="851">
        <v>0</v>
      </c>
      <c r="AT24" s="853">
        <v>0</v>
      </c>
      <c r="AU24" s="848">
        <v>0</v>
      </c>
      <c r="AV24" s="428">
        <v>0</v>
      </c>
      <c r="AW24" s="429">
        <v>-0.09</v>
      </c>
      <c r="AX24" s="850">
        <v>-0.09</v>
      </c>
      <c r="AY24" s="851" t="s">
        <v>490</v>
      </c>
      <c r="AZ24" s="853" t="s">
        <v>488</v>
      </c>
      <c r="BA24" s="848" t="s">
        <v>488</v>
      </c>
      <c r="BB24" s="428">
        <v>0</v>
      </c>
      <c r="BC24" s="429">
        <v>-0.09</v>
      </c>
      <c r="BD24" s="850">
        <v>-0.09</v>
      </c>
      <c r="BE24" s="851" t="s">
        <v>490</v>
      </c>
      <c r="BF24" s="853">
        <v>0</v>
      </c>
      <c r="BG24" s="848" t="s">
        <v>488</v>
      </c>
      <c r="BH24" s="428">
        <v>0</v>
      </c>
      <c r="BI24" s="429">
        <v>-0.09</v>
      </c>
      <c r="BJ24" s="850">
        <v>-0.09</v>
      </c>
      <c r="BK24" s="851" t="s">
        <v>490</v>
      </c>
      <c r="BL24" s="853">
        <v>0</v>
      </c>
      <c r="BM24" s="848" t="s">
        <v>488</v>
      </c>
      <c r="BN24" s="428">
        <v>0.03</v>
      </c>
      <c r="BO24" s="429">
        <v>121.71</v>
      </c>
      <c r="BP24" s="850">
        <v>121.67999999999999</v>
      </c>
      <c r="BQ24" s="851">
        <v>4056</v>
      </c>
      <c r="BR24" s="853">
        <v>3.7037037037037035E-2</v>
      </c>
      <c r="BS24" s="848">
        <v>0.21164011963552895</v>
      </c>
      <c r="BT24" s="428">
        <v>0.03</v>
      </c>
      <c r="BU24" s="429">
        <v>-83.04</v>
      </c>
      <c r="BV24" s="850">
        <v>-83.070000000000007</v>
      </c>
      <c r="BW24" s="851">
        <v>-2769.0000000000005</v>
      </c>
      <c r="BX24" s="853">
        <v>3.7037037037037035E-2</v>
      </c>
      <c r="BY24" s="848" t="s">
        <v>488</v>
      </c>
      <c r="BZ24" s="428">
        <v>0</v>
      </c>
      <c r="CA24" s="429">
        <v>0</v>
      </c>
      <c r="CB24" s="850">
        <v>0</v>
      </c>
      <c r="CC24" s="851">
        <v>0</v>
      </c>
      <c r="CD24" s="853">
        <v>0</v>
      </c>
      <c r="CE24" s="848" t="s">
        <v>488</v>
      </c>
      <c r="CF24" s="428">
        <v>0</v>
      </c>
      <c r="CG24" s="429">
        <v>0</v>
      </c>
      <c r="CH24" s="850">
        <v>0</v>
      </c>
      <c r="CI24" s="851">
        <v>0</v>
      </c>
      <c r="CJ24" s="853">
        <v>0</v>
      </c>
      <c r="CK24" s="848" t="s">
        <v>488</v>
      </c>
      <c r="CL24" s="428">
        <v>7.0000000000000007E-2</v>
      </c>
      <c r="CM24" s="429">
        <v>1.49</v>
      </c>
      <c r="CN24" s="850">
        <v>1.42</v>
      </c>
      <c r="CO24" s="851">
        <v>20.285714285714281</v>
      </c>
      <c r="CP24" s="853">
        <v>8.6419753086419762E-2</v>
      </c>
      <c r="CQ24" s="848" t="s">
        <v>488</v>
      </c>
      <c r="CR24" s="428">
        <v>0</v>
      </c>
      <c r="CS24" s="429">
        <v>0</v>
      </c>
      <c r="CT24" s="850">
        <v>0</v>
      </c>
      <c r="CU24" s="851">
        <v>0</v>
      </c>
      <c r="CV24" s="853">
        <v>0</v>
      </c>
      <c r="CW24" s="848" t="s">
        <v>488</v>
      </c>
      <c r="CX24" s="428">
        <v>0.71</v>
      </c>
      <c r="CY24" s="429">
        <v>76</v>
      </c>
      <c r="CZ24" s="850">
        <v>75.290000000000006</v>
      </c>
      <c r="DA24" s="851">
        <v>106.04225352112678</v>
      </c>
      <c r="DB24" s="853">
        <v>0.87654320987654311</v>
      </c>
      <c r="DC24" s="848">
        <v>0.13215552618766083</v>
      </c>
      <c r="DD24" s="853">
        <v>0.12345679012345678</v>
      </c>
      <c r="DE24" s="848">
        <v>14.475177304964539</v>
      </c>
      <c r="DF24" s="905"/>
      <c r="DG24" s="870"/>
    </row>
    <row r="25" spans="1:111" s="47" customFormat="1" ht="19.5" customHeight="1">
      <c r="A25" s="765" t="s">
        <v>23</v>
      </c>
      <c r="B25" s="428">
        <v>0</v>
      </c>
      <c r="C25" s="429">
        <v>59.09</v>
      </c>
      <c r="D25" s="850">
        <v>59.09</v>
      </c>
      <c r="E25" s="845" t="s">
        <v>490</v>
      </c>
      <c r="F25" s="428">
        <v>0</v>
      </c>
      <c r="G25" s="429">
        <v>45.56</v>
      </c>
      <c r="H25" s="850">
        <v>45.56</v>
      </c>
      <c r="I25" s="851" t="s">
        <v>490</v>
      </c>
      <c r="J25" s="852" t="s">
        <v>488</v>
      </c>
      <c r="K25" s="848">
        <v>0.77102724657302424</v>
      </c>
      <c r="L25" s="428">
        <v>0</v>
      </c>
      <c r="M25" s="429">
        <v>20.29</v>
      </c>
      <c r="N25" s="850">
        <v>20.29</v>
      </c>
      <c r="O25" s="851" t="s">
        <v>490</v>
      </c>
      <c r="P25" s="852" t="s">
        <v>488</v>
      </c>
      <c r="Q25" s="848">
        <v>0.44534679543459171</v>
      </c>
      <c r="R25" s="428">
        <v>0</v>
      </c>
      <c r="S25" s="429">
        <v>25.27</v>
      </c>
      <c r="T25" s="850">
        <v>25.27</v>
      </c>
      <c r="U25" s="851" t="s">
        <v>490</v>
      </c>
      <c r="V25" s="852" t="s">
        <v>488</v>
      </c>
      <c r="W25" s="848">
        <v>0.55465320456540823</v>
      </c>
      <c r="X25" s="428">
        <v>0</v>
      </c>
      <c r="Y25" s="429">
        <v>0</v>
      </c>
      <c r="Z25" s="850">
        <v>0</v>
      </c>
      <c r="AA25" s="851">
        <v>0</v>
      </c>
      <c r="AB25" s="853" t="s">
        <v>488</v>
      </c>
      <c r="AC25" s="848">
        <v>0</v>
      </c>
      <c r="AD25" s="428">
        <v>0</v>
      </c>
      <c r="AE25" s="429">
        <v>25.27</v>
      </c>
      <c r="AF25" s="850">
        <v>25.27</v>
      </c>
      <c r="AG25" s="851" t="s">
        <v>490</v>
      </c>
      <c r="AH25" s="853" t="s">
        <v>488</v>
      </c>
      <c r="AI25" s="848">
        <v>0.55465320456540823</v>
      </c>
      <c r="AJ25" s="428">
        <v>0</v>
      </c>
      <c r="AK25" s="429">
        <v>0</v>
      </c>
      <c r="AL25" s="850">
        <v>0</v>
      </c>
      <c r="AM25" s="851">
        <v>0</v>
      </c>
      <c r="AN25" s="853" t="s">
        <v>488</v>
      </c>
      <c r="AO25" s="848">
        <v>0</v>
      </c>
      <c r="AP25" s="428">
        <v>0</v>
      </c>
      <c r="AQ25" s="429">
        <v>0</v>
      </c>
      <c r="AR25" s="850">
        <v>0</v>
      </c>
      <c r="AS25" s="851">
        <v>0</v>
      </c>
      <c r="AT25" s="853" t="s">
        <v>488</v>
      </c>
      <c r="AU25" s="848">
        <v>0</v>
      </c>
      <c r="AV25" s="428">
        <v>0</v>
      </c>
      <c r="AW25" s="429">
        <v>14.94</v>
      </c>
      <c r="AX25" s="850">
        <v>14.94</v>
      </c>
      <c r="AY25" s="851" t="s">
        <v>490</v>
      </c>
      <c r="AZ25" s="853" t="s">
        <v>488</v>
      </c>
      <c r="BA25" s="848" t="s">
        <v>488</v>
      </c>
      <c r="BB25" s="428">
        <v>0</v>
      </c>
      <c r="BC25" s="429">
        <v>14.94</v>
      </c>
      <c r="BD25" s="850">
        <v>14.94</v>
      </c>
      <c r="BE25" s="851" t="s">
        <v>490</v>
      </c>
      <c r="BF25" s="853" t="s">
        <v>488</v>
      </c>
      <c r="BG25" s="848">
        <v>0.5912148793035219</v>
      </c>
      <c r="BH25" s="428">
        <v>0</v>
      </c>
      <c r="BI25" s="429">
        <v>14.94</v>
      </c>
      <c r="BJ25" s="850">
        <v>14.94</v>
      </c>
      <c r="BK25" s="851" t="s">
        <v>490</v>
      </c>
      <c r="BL25" s="853" t="s">
        <v>488</v>
      </c>
      <c r="BM25" s="848">
        <v>0.5912148793035219</v>
      </c>
      <c r="BN25" s="428">
        <v>0</v>
      </c>
      <c r="BO25" s="429">
        <v>5.43</v>
      </c>
      <c r="BP25" s="850">
        <v>5.43</v>
      </c>
      <c r="BQ25" s="851" t="s">
        <v>490</v>
      </c>
      <c r="BR25" s="853" t="s">
        <v>488</v>
      </c>
      <c r="BS25" s="848">
        <v>9.1893721441868331E-2</v>
      </c>
      <c r="BT25" s="428">
        <v>0</v>
      </c>
      <c r="BU25" s="429">
        <v>5.43</v>
      </c>
      <c r="BV25" s="850">
        <v>5.43</v>
      </c>
      <c r="BW25" s="851" t="s">
        <v>490</v>
      </c>
      <c r="BX25" s="853" t="s">
        <v>488</v>
      </c>
      <c r="BY25" s="848">
        <v>0.2148793035219628</v>
      </c>
      <c r="BZ25" s="428">
        <v>0</v>
      </c>
      <c r="CA25" s="429">
        <v>0</v>
      </c>
      <c r="CB25" s="850">
        <v>0</v>
      </c>
      <c r="CC25" s="851">
        <v>0</v>
      </c>
      <c r="CD25" s="853" t="s">
        <v>488</v>
      </c>
      <c r="CE25" s="848">
        <v>0</v>
      </c>
      <c r="CF25" s="428">
        <v>0</v>
      </c>
      <c r="CG25" s="429">
        <v>0</v>
      </c>
      <c r="CH25" s="850">
        <v>0</v>
      </c>
      <c r="CI25" s="851">
        <v>0</v>
      </c>
      <c r="CJ25" s="853" t="s">
        <v>488</v>
      </c>
      <c r="CK25" s="848">
        <v>0</v>
      </c>
      <c r="CL25" s="428">
        <v>0</v>
      </c>
      <c r="CM25" s="429">
        <v>414.76</v>
      </c>
      <c r="CN25" s="850">
        <v>414.76</v>
      </c>
      <c r="CO25" s="851" t="s">
        <v>490</v>
      </c>
      <c r="CP25" s="853" t="s">
        <v>488</v>
      </c>
      <c r="CQ25" s="848">
        <v>16.413138108428967</v>
      </c>
      <c r="CR25" s="428">
        <v>0</v>
      </c>
      <c r="CS25" s="429">
        <v>0.33</v>
      </c>
      <c r="CT25" s="850">
        <v>0.33</v>
      </c>
      <c r="CU25" s="851" t="s">
        <v>490</v>
      </c>
      <c r="CV25" s="853" t="s">
        <v>488</v>
      </c>
      <c r="CW25" s="848">
        <v>1.3058963197467353E-2</v>
      </c>
      <c r="CX25" s="428">
        <v>0</v>
      </c>
      <c r="CY25" s="429">
        <v>-410.18</v>
      </c>
      <c r="CZ25" s="850">
        <v>-410.18</v>
      </c>
      <c r="DA25" s="851" t="s">
        <v>490</v>
      </c>
      <c r="DB25" s="853" t="s">
        <v>488</v>
      </c>
      <c r="DC25" s="848">
        <v>-6.9416144863767135</v>
      </c>
      <c r="DD25" s="853" t="s">
        <v>489</v>
      </c>
      <c r="DE25" s="848">
        <v>17.23189552829442</v>
      </c>
      <c r="DF25" s="905"/>
      <c r="DG25" s="870"/>
    </row>
    <row r="26" spans="1:111" s="47" customFormat="1" ht="19.5" customHeight="1">
      <c r="A26" s="765" t="s">
        <v>501</v>
      </c>
      <c r="B26" s="428">
        <v>0</v>
      </c>
      <c r="C26" s="429">
        <v>6.71</v>
      </c>
      <c r="D26" s="850">
        <v>6.71</v>
      </c>
      <c r="E26" s="845" t="s">
        <v>490</v>
      </c>
      <c r="F26" s="428">
        <v>0</v>
      </c>
      <c r="G26" s="429">
        <v>6.71</v>
      </c>
      <c r="H26" s="850">
        <v>6.71</v>
      </c>
      <c r="I26" s="851" t="s">
        <v>490</v>
      </c>
      <c r="J26" s="852" t="s">
        <v>488</v>
      </c>
      <c r="K26" s="848">
        <v>1</v>
      </c>
      <c r="L26" s="428">
        <v>0</v>
      </c>
      <c r="M26" s="429">
        <v>0.64</v>
      </c>
      <c r="N26" s="850">
        <v>0.64</v>
      </c>
      <c r="O26" s="851" t="s">
        <v>490</v>
      </c>
      <c r="P26" s="852" t="s">
        <v>488</v>
      </c>
      <c r="Q26" s="848">
        <v>9.5380029806259314E-2</v>
      </c>
      <c r="R26" s="428">
        <v>0</v>
      </c>
      <c r="S26" s="429">
        <v>6.07</v>
      </c>
      <c r="T26" s="850">
        <v>6.07</v>
      </c>
      <c r="U26" s="851" t="s">
        <v>490</v>
      </c>
      <c r="V26" s="852" t="s">
        <v>488</v>
      </c>
      <c r="W26" s="848">
        <v>0.90461997019374074</v>
      </c>
      <c r="X26" s="428">
        <v>0</v>
      </c>
      <c r="Y26" s="429">
        <v>0</v>
      </c>
      <c r="Z26" s="850">
        <v>0</v>
      </c>
      <c r="AA26" s="851">
        <v>0</v>
      </c>
      <c r="AB26" s="853" t="s">
        <v>488</v>
      </c>
      <c r="AC26" s="848">
        <v>0</v>
      </c>
      <c r="AD26" s="428">
        <v>0</v>
      </c>
      <c r="AE26" s="429">
        <v>6.07</v>
      </c>
      <c r="AF26" s="850">
        <v>6.07</v>
      </c>
      <c r="AG26" s="851" t="s">
        <v>490</v>
      </c>
      <c r="AH26" s="853" t="s">
        <v>488</v>
      </c>
      <c r="AI26" s="848">
        <v>0.90461997019374074</v>
      </c>
      <c r="AJ26" s="428">
        <v>0</v>
      </c>
      <c r="AK26" s="429">
        <v>0</v>
      </c>
      <c r="AL26" s="850">
        <v>0</v>
      </c>
      <c r="AM26" s="851">
        <v>0</v>
      </c>
      <c r="AN26" s="853" t="s">
        <v>488</v>
      </c>
      <c r="AO26" s="848">
        <v>0</v>
      </c>
      <c r="AP26" s="428">
        <v>0</v>
      </c>
      <c r="AQ26" s="429">
        <v>0</v>
      </c>
      <c r="AR26" s="850">
        <v>0</v>
      </c>
      <c r="AS26" s="851">
        <v>0</v>
      </c>
      <c r="AT26" s="853" t="s">
        <v>488</v>
      </c>
      <c r="AU26" s="848">
        <v>0</v>
      </c>
      <c r="AV26" s="428">
        <v>0</v>
      </c>
      <c r="AW26" s="429">
        <v>52.11</v>
      </c>
      <c r="AX26" s="850">
        <v>52.11</v>
      </c>
      <c r="AY26" s="851" t="s">
        <v>490</v>
      </c>
      <c r="AZ26" s="853" t="s">
        <v>488</v>
      </c>
      <c r="BA26" s="848" t="s">
        <v>488</v>
      </c>
      <c r="BB26" s="428">
        <v>0</v>
      </c>
      <c r="BC26" s="429">
        <v>52.11</v>
      </c>
      <c r="BD26" s="850">
        <v>52.11</v>
      </c>
      <c r="BE26" s="851" t="s">
        <v>490</v>
      </c>
      <c r="BF26" s="853" t="s">
        <v>488</v>
      </c>
      <c r="BG26" s="848">
        <v>8.58484349258649</v>
      </c>
      <c r="BH26" s="428">
        <v>0</v>
      </c>
      <c r="BI26" s="429">
        <v>52.11</v>
      </c>
      <c r="BJ26" s="850">
        <v>52.11</v>
      </c>
      <c r="BK26" s="851" t="s">
        <v>490</v>
      </c>
      <c r="BL26" s="853" t="s">
        <v>488</v>
      </c>
      <c r="BM26" s="848">
        <v>8.58484349258649</v>
      </c>
      <c r="BN26" s="428">
        <v>0</v>
      </c>
      <c r="BO26" s="429">
        <v>0</v>
      </c>
      <c r="BP26" s="850">
        <v>0</v>
      </c>
      <c r="BQ26" s="851">
        <v>0</v>
      </c>
      <c r="BR26" s="853" t="s">
        <v>488</v>
      </c>
      <c r="BS26" s="848">
        <v>0</v>
      </c>
      <c r="BT26" s="428">
        <v>0</v>
      </c>
      <c r="BU26" s="429">
        <v>0</v>
      </c>
      <c r="BV26" s="850">
        <v>0</v>
      </c>
      <c r="BW26" s="851">
        <v>0</v>
      </c>
      <c r="BX26" s="853" t="s">
        <v>488</v>
      </c>
      <c r="BY26" s="848">
        <v>0</v>
      </c>
      <c r="BZ26" s="428">
        <v>0</v>
      </c>
      <c r="CA26" s="429">
        <v>0</v>
      </c>
      <c r="CB26" s="850">
        <v>0</v>
      </c>
      <c r="CC26" s="851">
        <v>0</v>
      </c>
      <c r="CD26" s="853" t="s">
        <v>488</v>
      </c>
      <c r="CE26" s="848">
        <v>0</v>
      </c>
      <c r="CF26" s="428">
        <v>0</v>
      </c>
      <c r="CG26" s="429">
        <v>49.43</v>
      </c>
      <c r="CH26" s="850">
        <v>49.43</v>
      </c>
      <c r="CI26" s="851" t="s">
        <v>490</v>
      </c>
      <c r="CJ26" s="853" t="s">
        <v>488</v>
      </c>
      <c r="CK26" s="848">
        <v>8.1433278418451405</v>
      </c>
      <c r="CL26" s="428">
        <v>0</v>
      </c>
      <c r="CM26" s="429">
        <v>3.28</v>
      </c>
      <c r="CN26" s="850">
        <v>3.28</v>
      </c>
      <c r="CO26" s="851" t="s">
        <v>490</v>
      </c>
      <c r="CP26" s="853" t="s">
        <v>488</v>
      </c>
      <c r="CQ26" s="848">
        <v>0.5403624382207578</v>
      </c>
      <c r="CR26" s="428">
        <v>0</v>
      </c>
      <c r="CS26" s="429">
        <v>0</v>
      </c>
      <c r="CT26" s="850">
        <v>0</v>
      </c>
      <c r="CU26" s="851">
        <v>0</v>
      </c>
      <c r="CV26" s="853" t="s">
        <v>488</v>
      </c>
      <c r="CW26" s="848">
        <v>0</v>
      </c>
      <c r="CX26" s="428">
        <v>0</v>
      </c>
      <c r="CY26" s="429">
        <v>-98.75</v>
      </c>
      <c r="CZ26" s="850">
        <v>-98.75</v>
      </c>
      <c r="DA26" s="851" t="s">
        <v>490</v>
      </c>
      <c r="DB26" s="853" t="s">
        <v>488</v>
      </c>
      <c r="DC26" s="848">
        <v>-14.716840536512668</v>
      </c>
      <c r="DD26" s="853" t="s">
        <v>489</v>
      </c>
      <c r="DE26" s="848">
        <v>17.268533772652386</v>
      </c>
      <c r="DF26" s="905"/>
      <c r="DG26" s="870"/>
    </row>
    <row r="27" spans="1:111" s="47" customFormat="1" ht="19.5" customHeight="1">
      <c r="A27" s="758" t="s">
        <v>506</v>
      </c>
      <c r="B27" s="428">
        <v>2.4</v>
      </c>
      <c r="C27" s="429">
        <v>1.1100000000000001</v>
      </c>
      <c r="D27" s="850">
        <v>-1.2899999999999998</v>
      </c>
      <c r="E27" s="845">
        <v>-0.53749999999999998</v>
      </c>
      <c r="F27" s="428">
        <v>2.4</v>
      </c>
      <c r="G27" s="429">
        <v>1.1100000000000001</v>
      </c>
      <c r="H27" s="850">
        <v>-1.2899999999999998</v>
      </c>
      <c r="I27" s="851">
        <v>-0.53749999999999998</v>
      </c>
      <c r="J27" s="852">
        <v>1</v>
      </c>
      <c r="K27" s="848">
        <v>1</v>
      </c>
      <c r="L27" s="428">
        <v>-0.01</v>
      </c>
      <c r="M27" s="429">
        <v>0</v>
      </c>
      <c r="N27" s="850">
        <v>0.01</v>
      </c>
      <c r="O27" s="851">
        <v>1</v>
      </c>
      <c r="P27" s="852">
        <v>-4.1666666666666666E-3</v>
      </c>
      <c r="Q27" s="848">
        <v>0</v>
      </c>
      <c r="R27" s="428">
        <v>2.41</v>
      </c>
      <c r="S27" s="429">
        <v>1.1100000000000001</v>
      </c>
      <c r="T27" s="850">
        <v>-1.3</v>
      </c>
      <c r="U27" s="851">
        <v>-0.53941908713692943</v>
      </c>
      <c r="V27" s="852">
        <v>1.0041666666666669</v>
      </c>
      <c r="W27" s="848">
        <v>1</v>
      </c>
      <c r="X27" s="428">
        <v>0</v>
      </c>
      <c r="Y27" s="429">
        <v>0</v>
      </c>
      <c r="Z27" s="850">
        <v>0</v>
      </c>
      <c r="AA27" s="851">
        <v>0</v>
      </c>
      <c r="AB27" s="853">
        <v>0</v>
      </c>
      <c r="AC27" s="848">
        <v>0</v>
      </c>
      <c r="AD27" s="428">
        <v>2.41</v>
      </c>
      <c r="AE27" s="429">
        <v>1.1100000000000001</v>
      </c>
      <c r="AF27" s="850">
        <v>-1.3</v>
      </c>
      <c r="AG27" s="851">
        <v>-0.53941908713692943</v>
      </c>
      <c r="AH27" s="853">
        <v>1.0041666666666669</v>
      </c>
      <c r="AI27" s="848">
        <v>1</v>
      </c>
      <c r="AJ27" s="428">
        <v>0</v>
      </c>
      <c r="AK27" s="429">
        <v>0</v>
      </c>
      <c r="AL27" s="850">
        <v>0</v>
      </c>
      <c r="AM27" s="851">
        <v>0</v>
      </c>
      <c r="AN27" s="853">
        <v>0</v>
      </c>
      <c r="AO27" s="848">
        <v>0</v>
      </c>
      <c r="AP27" s="428">
        <v>0</v>
      </c>
      <c r="AQ27" s="429">
        <v>0</v>
      </c>
      <c r="AR27" s="850">
        <v>0</v>
      </c>
      <c r="AS27" s="851">
        <v>0</v>
      </c>
      <c r="AT27" s="853">
        <v>0</v>
      </c>
      <c r="AU27" s="848">
        <v>0</v>
      </c>
      <c r="AV27" s="428">
        <v>0.73</v>
      </c>
      <c r="AW27" s="429">
        <v>-0.54</v>
      </c>
      <c r="AX27" s="850">
        <v>-1.27</v>
      </c>
      <c r="AY27" s="851">
        <v>-1.7397260273972603</v>
      </c>
      <c r="AZ27" s="853" t="s">
        <v>488</v>
      </c>
      <c r="BA27" s="848" t="s">
        <v>488</v>
      </c>
      <c r="BB27" s="428">
        <v>0.73</v>
      </c>
      <c r="BC27" s="429">
        <v>-0.54</v>
      </c>
      <c r="BD27" s="850">
        <v>-1.27</v>
      </c>
      <c r="BE27" s="851">
        <v>-1.7397260273972603</v>
      </c>
      <c r="BF27" s="853">
        <v>0.30290456431535268</v>
      </c>
      <c r="BG27" s="848">
        <v>-0.48648648648648646</v>
      </c>
      <c r="BH27" s="428">
        <v>0.73</v>
      </c>
      <c r="BI27" s="429">
        <v>-0.54</v>
      </c>
      <c r="BJ27" s="850">
        <v>-1.27</v>
      </c>
      <c r="BK27" s="851">
        <v>-1.7397260273972603</v>
      </c>
      <c r="BL27" s="853">
        <v>0.30290456431535268</v>
      </c>
      <c r="BM27" s="848">
        <v>-0.48648648648648646</v>
      </c>
      <c r="BN27" s="428">
        <v>0.87</v>
      </c>
      <c r="BO27" s="429">
        <v>0</v>
      </c>
      <c r="BP27" s="850">
        <v>-0.87</v>
      </c>
      <c r="BQ27" s="851">
        <v>-1</v>
      </c>
      <c r="BR27" s="853">
        <v>0.36249999999999999</v>
      </c>
      <c r="BS27" s="848">
        <v>0</v>
      </c>
      <c r="BT27" s="428">
        <v>0.87</v>
      </c>
      <c r="BU27" s="429">
        <v>0</v>
      </c>
      <c r="BV27" s="850">
        <v>-0.87</v>
      </c>
      <c r="BW27" s="851">
        <v>-1</v>
      </c>
      <c r="BX27" s="853">
        <v>0.36099585062240663</v>
      </c>
      <c r="BY27" s="848">
        <v>0</v>
      </c>
      <c r="BZ27" s="428">
        <v>0</v>
      </c>
      <c r="CA27" s="429">
        <v>0</v>
      </c>
      <c r="CB27" s="850">
        <v>0</v>
      </c>
      <c r="CC27" s="851">
        <v>0</v>
      </c>
      <c r="CD27" s="853">
        <v>0</v>
      </c>
      <c r="CE27" s="848">
        <v>0</v>
      </c>
      <c r="CF27" s="428">
        <v>0.62</v>
      </c>
      <c r="CG27" s="429">
        <v>0.13</v>
      </c>
      <c r="CH27" s="850">
        <v>-0.49</v>
      </c>
      <c r="CI27" s="851">
        <v>-0.79032258064516125</v>
      </c>
      <c r="CJ27" s="853">
        <v>0.25726141078838172</v>
      </c>
      <c r="CK27" s="848">
        <v>0.11711711711711711</v>
      </c>
      <c r="CL27" s="428">
        <v>0.9</v>
      </c>
      <c r="CM27" s="429">
        <v>0.32</v>
      </c>
      <c r="CN27" s="850">
        <v>-0.58000000000000007</v>
      </c>
      <c r="CO27" s="851">
        <v>-0.64444444444444449</v>
      </c>
      <c r="CP27" s="853">
        <v>0.37344398340248963</v>
      </c>
      <c r="CQ27" s="848">
        <v>0.28828828828828829</v>
      </c>
      <c r="CR27" s="428">
        <v>1.56</v>
      </c>
      <c r="CS27" s="429">
        <v>0.17</v>
      </c>
      <c r="CT27" s="850">
        <v>-1.3900000000000001</v>
      </c>
      <c r="CU27" s="851">
        <v>-0.89102564102564108</v>
      </c>
      <c r="CV27" s="853">
        <v>0.64730290456431538</v>
      </c>
      <c r="CW27" s="848">
        <v>0.15315315315315314</v>
      </c>
      <c r="CX27" s="428">
        <v>-2.27</v>
      </c>
      <c r="CY27" s="429">
        <v>1.03</v>
      </c>
      <c r="CZ27" s="850">
        <v>3.3</v>
      </c>
      <c r="DA27" s="851">
        <v>1.4537444933920705</v>
      </c>
      <c r="DB27" s="853">
        <v>-0.94583333333333341</v>
      </c>
      <c r="DC27" s="848">
        <v>0.92792792792792789</v>
      </c>
      <c r="DD27" s="853">
        <v>1.9419087136929458</v>
      </c>
      <c r="DE27" s="848">
        <v>8.1081081081081072E-2</v>
      </c>
      <c r="DF27" s="905"/>
      <c r="DG27" s="870"/>
    </row>
    <row r="28" spans="1:111" s="47" customFormat="1" ht="19.5" customHeight="1" thickBot="1">
      <c r="A28" s="765" t="s">
        <v>49</v>
      </c>
      <c r="B28" s="428">
        <v>0</v>
      </c>
      <c r="C28" s="429">
        <v>0</v>
      </c>
      <c r="D28" s="850">
        <v>0</v>
      </c>
      <c r="E28" s="845">
        <v>0</v>
      </c>
      <c r="F28" s="428">
        <v>0</v>
      </c>
      <c r="G28" s="429">
        <v>0</v>
      </c>
      <c r="H28" s="850">
        <v>0</v>
      </c>
      <c r="I28" s="851">
        <v>0</v>
      </c>
      <c r="J28" s="852" t="s">
        <v>488</v>
      </c>
      <c r="K28" s="848" t="s">
        <v>488</v>
      </c>
      <c r="L28" s="428">
        <v>0</v>
      </c>
      <c r="M28" s="429">
        <v>0</v>
      </c>
      <c r="N28" s="850">
        <v>0</v>
      </c>
      <c r="O28" s="851">
        <v>0</v>
      </c>
      <c r="P28" s="852" t="s">
        <v>488</v>
      </c>
      <c r="Q28" s="848" t="s">
        <v>488</v>
      </c>
      <c r="R28" s="428">
        <v>0</v>
      </c>
      <c r="S28" s="429">
        <v>0</v>
      </c>
      <c r="T28" s="850">
        <v>0</v>
      </c>
      <c r="U28" s="851">
        <v>0</v>
      </c>
      <c r="V28" s="852" t="s">
        <v>488</v>
      </c>
      <c r="W28" s="848" t="s">
        <v>488</v>
      </c>
      <c r="X28" s="428">
        <v>0</v>
      </c>
      <c r="Y28" s="429">
        <v>0</v>
      </c>
      <c r="Z28" s="850">
        <v>0</v>
      </c>
      <c r="AA28" s="851">
        <v>0</v>
      </c>
      <c r="AB28" s="853" t="s">
        <v>488</v>
      </c>
      <c r="AC28" s="848" t="s">
        <v>488</v>
      </c>
      <c r="AD28" s="428">
        <v>0</v>
      </c>
      <c r="AE28" s="429">
        <v>0</v>
      </c>
      <c r="AF28" s="850">
        <v>0</v>
      </c>
      <c r="AG28" s="851">
        <v>0</v>
      </c>
      <c r="AH28" s="853" t="s">
        <v>488</v>
      </c>
      <c r="AI28" s="848" t="s">
        <v>488</v>
      </c>
      <c r="AJ28" s="428">
        <v>40</v>
      </c>
      <c r="AK28" s="429">
        <v>0</v>
      </c>
      <c r="AL28" s="850">
        <v>-40</v>
      </c>
      <c r="AM28" s="851">
        <v>-1</v>
      </c>
      <c r="AN28" s="853" t="s">
        <v>488</v>
      </c>
      <c r="AO28" s="848" t="s">
        <v>488</v>
      </c>
      <c r="AP28" s="428">
        <v>40</v>
      </c>
      <c r="AQ28" s="429">
        <v>0</v>
      </c>
      <c r="AR28" s="850">
        <v>-40</v>
      </c>
      <c r="AS28" s="851">
        <v>-1</v>
      </c>
      <c r="AT28" s="853" t="s">
        <v>488</v>
      </c>
      <c r="AU28" s="848" t="s">
        <v>488</v>
      </c>
      <c r="AV28" s="428">
        <v>-40</v>
      </c>
      <c r="AW28" s="429">
        <v>-30.64</v>
      </c>
      <c r="AX28" s="850">
        <v>9.36</v>
      </c>
      <c r="AY28" s="851">
        <v>0.23399999999999999</v>
      </c>
      <c r="AZ28" s="853">
        <v>-1</v>
      </c>
      <c r="BA28" s="848" t="s">
        <v>488</v>
      </c>
      <c r="BB28" s="428">
        <v>0</v>
      </c>
      <c r="BC28" s="429">
        <v>-30.64</v>
      </c>
      <c r="BD28" s="850">
        <v>-30.64</v>
      </c>
      <c r="BE28" s="851" t="s">
        <v>490</v>
      </c>
      <c r="BF28" s="853" t="s">
        <v>488</v>
      </c>
      <c r="BG28" s="848" t="s">
        <v>488</v>
      </c>
      <c r="BH28" s="428">
        <v>0</v>
      </c>
      <c r="BI28" s="429">
        <v>-30.64</v>
      </c>
      <c r="BJ28" s="850">
        <v>-30.64</v>
      </c>
      <c r="BK28" s="851" t="s">
        <v>490</v>
      </c>
      <c r="BL28" s="853" t="s">
        <v>488</v>
      </c>
      <c r="BM28" s="848" t="s">
        <v>488</v>
      </c>
      <c r="BN28" s="428">
        <v>0</v>
      </c>
      <c r="BO28" s="429">
        <v>0</v>
      </c>
      <c r="BP28" s="850">
        <v>0</v>
      </c>
      <c r="BQ28" s="851">
        <v>0</v>
      </c>
      <c r="BR28" s="853" t="s">
        <v>488</v>
      </c>
      <c r="BS28" s="848" t="s">
        <v>488</v>
      </c>
      <c r="BT28" s="428">
        <v>0</v>
      </c>
      <c r="BU28" s="429">
        <v>0</v>
      </c>
      <c r="BV28" s="850">
        <v>0</v>
      </c>
      <c r="BW28" s="851">
        <v>0</v>
      </c>
      <c r="BX28" s="853" t="s">
        <v>488</v>
      </c>
      <c r="BY28" s="848" t="s">
        <v>488</v>
      </c>
      <c r="BZ28" s="428">
        <v>0</v>
      </c>
      <c r="CA28" s="429">
        <v>0</v>
      </c>
      <c r="CB28" s="850">
        <v>0</v>
      </c>
      <c r="CC28" s="851">
        <v>0</v>
      </c>
      <c r="CD28" s="853" t="s">
        <v>488</v>
      </c>
      <c r="CE28" s="848" t="s">
        <v>488</v>
      </c>
      <c r="CF28" s="428">
        <v>0</v>
      </c>
      <c r="CG28" s="429">
        <v>0</v>
      </c>
      <c r="CH28" s="850">
        <v>0</v>
      </c>
      <c r="CI28" s="851">
        <v>0</v>
      </c>
      <c r="CJ28" s="853" t="s">
        <v>488</v>
      </c>
      <c r="CK28" s="848" t="s">
        <v>488</v>
      </c>
      <c r="CL28" s="428">
        <v>0.36</v>
      </c>
      <c r="CM28" s="429">
        <v>0</v>
      </c>
      <c r="CN28" s="850">
        <v>-0.36</v>
      </c>
      <c r="CO28" s="851">
        <v>-1</v>
      </c>
      <c r="CP28" s="853" t="s">
        <v>488</v>
      </c>
      <c r="CQ28" s="848" t="s">
        <v>488</v>
      </c>
      <c r="CR28" s="428">
        <v>0</v>
      </c>
      <c r="CS28" s="429">
        <v>0</v>
      </c>
      <c r="CT28" s="850">
        <v>0</v>
      </c>
      <c r="CU28" s="851">
        <v>0</v>
      </c>
      <c r="CV28" s="853" t="s">
        <v>488</v>
      </c>
      <c r="CW28" s="848" t="s">
        <v>488</v>
      </c>
      <c r="CX28" s="428">
        <v>-0.36</v>
      </c>
      <c r="CY28" s="429">
        <v>30.64</v>
      </c>
      <c r="CZ28" s="850">
        <v>31</v>
      </c>
      <c r="DA28" s="851">
        <v>86.111111111111114</v>
      </c>
      <c r="DB28" s="853" t="s">
        <v>488</v>
      </c>
      <c r="DC28" s="848" t="s">
        <v>488</v>
      </c>
      <c r="DD28" s="853" t="s">
        <v>489</v>
      </c>
      <c r="DE28" s="848" t="s">
        <v>489</v>
      </c>
      <c r="DF28" s="905"/>
      <c r="DG28" s="870"/>
    </row>
    <row r="29" spans="1:111" s="45" customFormat="1" ht="24" customHeight="1" thickTop="1" thickBot="1">
      <c r="A29" s="78" t="s">
        <v>9</v>
      </c>
      <c r="B29" s="79">
        <v>1878480.7100000002</v>
      </c>
      <c r="C29" s="80">
        <v>2345774.1999999997</v>
      </c>
      <c r="D29" s="897">
        <v>467293.48999999993</v>
      </c>
      <c r="E29" s="195">
        <v>0.24876139931189364</v>
      </c>
      <c r="F29" s="79">
        <v>1809919.6</v>
      </c>
      <c r="G29" s="85">
        <v>2253752.0500000003</v>
      </c>
      <c r="H29" s="897">
        <v>443832.45</v>
      </c>
      <c r="I29" s="195">
        <v>0.24522219108517315</v>
      </c>
      <c r="J29" s="194">
        <v>0.96350182909251159</v>
      </c>
      <c r="K29" s="196">
        <v>0.96077109638259328</v>
      </c>
      <c r="L29" s="79">
        <v>26195.64</v>
      </c>
      <c r="M29" s="80">
        <v>8505.9100000000017</v>
      </c>
      <c r="N29" s="897">
        <v>-17689.730000000003</v>
      </c>
      <c r="O29" s="195">
        <v>-0.67529291133944414</v>
      </c>
      <c r="P29" s="194">
        <v>1.447337218736125E-2</v>
      </c>
      <c r="Q29" s="195">
        <v>3.774110821108294E-3</v>
      </c>
      <c r="R29" s="81">
        <v>1783723.98</v>
      </c>
      <c r="S29" s="86">
        <v>2245246.14</v>
      </c>
      <c r="T29" s="897">
        <v>461522.15999999992</v>
      </c>
      <c r="U29" s="195">
        <v>0.25874079463796867</v>
      </c>
      <c r="V29" s="194">
        <v>0.9855266388628533</v>
      </c>
      <c r="W29" s="196">
        <v>0.99622588917889165</v>
      </c>
      <c r="X29" s="81">
        <v>26118.890000000003</v>
      </c>
      <c r="Y29" s="82">
        <v>29123.75</v>
      </c>
      <c r="Z29" s="897">
        <v>3004.8599999999983</v>
      </c>
      <c r="AA29" s="195">
        <v>0.11504547092162019</v>
      </c>
      <c r="AB29" s="197">
        <v>1.443096698880989E-2</v>
      </c>
      <c r="AC29" s="196">
        <v>1.2922339882064664E-2</v>
      </c>
      <c r="AD29" s="81">
        <v>1757605.08</v>
      </c>
      <c r="AE29" s="82">
        <v>2216122.37</v>
      </c>
      <c r="AF29" s="897">
        <v>458517.28999999992</v>
      </c>
      <c r="AG29" s="195">
        <v>0.26087617475479757</v>
      </c>
      <c r="AH29" s="197">
        <v>0.97109566634893618</v>
      </c>
      <c r="AI29" s="196">
        <v>0.98330354042273627</v>
      </c>
      <c r="AJ29" s="81">
        <v>1238472.3799999999</v>
      </c>
      <c r="AK29" s="86">
        <v>1484035.2599999998</v>
      </c>
      <c r="AL29" s="897">
        <v>245562.87999999989</v>
      </c>
      <c r="AM29" s="195">
        <v>0.19827885059495629</v>
      </c>
      <c r="AN29" s="194">
        <v>0.65929470204674057</v>
      </c>
      <c r="AO29" s="196">
        <v>0.63264199086169504</v>
      </c>
      <c r="AP29" s="81">
        <v>1198435.1400000001</v>
      </c>
      <c r="AQ29" s="82">
        <v>1431544.77</v>
      </c>
      <c r="AR29" s="897">
        <v>233109.62999999986</v>
      </c>
      <c r="AS29" s="195">
        <v>0.19451167795363533</v>
      </c>
      <c r="AT29" s="197">
        <v>0.66214827443163782</v>
      </c>
      <c r="AU29" s="196">
        <v>0.63518290310595604</v>
      </c>
      <c r="AV29" s="81">
        <v>136796.27000000002</v>
      </c>
      <c r="AW29" s="86">
        <v>135443.55000000002</v>
      </c>
      <c r="AX29" s="897">
        <v>-1352.7200000000084</v>
      </c>
      <c r="AY29" s="195">
        <v>-9.8885737162277953E-3</v>
      </c>
      <c r="AZ29" s="197">
        <v>0.11414574342337792</v>
      </c>
      <c r="BA29" s="196">
        <v>9.4613562103265561E-2</v>
      </c>
      <c r="BB29" s="81">
        <v>1335231.42</v>
      </c>
      <c r="BC29" s="82">
        <v>1566988.3399999999</v>
      </c>
      <c r="BD29" s="897">
        <v>231756.91999999998</v>
      </c>
      <c r="BE29" s="195">
        <v>0.17357060096743374</v>
      </c>
      <c r="BF29" s="197">
        <v>0.74856392298992358</v>
      </c>
      <c r="BG29" s="196">
        <v>0.69791383318000033</v>
      </c>
      <c r="BH29" s="81">
        <v>1300551.5999999999</v>
      </c>
      <c r="BI29" s="82">
        <v>1536104.7</v>
      </c>
      <c r="BJ29" s="897">
        <v>235553.09999999986</v>
      </c>
      <c r="BK29" s="195">
        <v>0.18111784261385716</v>
      </c>
      <c r="BL29" s="197">
        <v>0.73995666876429367</v>
      </c>
      <c r="BM29" s="196">
        <v>0.69314976501049441</v>
      </c>
      <c r="BN29" s="81">
        <v>245573.06</v>
      </c>
      <c r="BO29" s="82">
        <v>301061.66000000003</v>
      </c>
      <c r="BP29" s="897">
        <v>55488.600000000006</v>
      </c>
      <c r="BQ29" s="195">
        <v>0.22595556695021854</v>
      </c>
      <c r="BR29" s="197">
        <v>0.13072961499828228</v>
      </c>
      <c r="BS29" s="196">
        <v>0.12834213113947629</v>
      </c>
      <c r="BT29" s="81">
        <v>227861.78</v>
      </c>
      <c r="BU29" s="86">
        <v>283489.41000000003</v>
      </c>
      <c r="BV29" s="897">
        <v>55627.630000000005</v>
      </c>
      <c r="BW29" s="195">
        <v>0.24412883108347541</v>
      </c>
      <c r="BX29" s="197">
        <v>0.1296433326194073</v>
      </c>
      <c r="BY29" s="196">
        <v>0.12792137015430247</v>
      </c>
      <c r="BZ29" s="81">
        <v>-0.01</v>
      </c>
      <c r="CA29" s="82">
        <v>-37.15</v>
      </c>
      <c r="CB29" s="897">
        <v>-37.14</v>
      </c>
      <c r="CC29" s="195">
        <v>-3714</v>
      </c>
      <c r="CD29" s="197">
        <v>-5.689560250929634E-9</v>
      </c>
      <c r="CE29" s="196">
        <v>-1.6763514733168817E-5</v>
      </c>
      <c r="CF29" s="81">
        <v>81425.149999999994</v>
      </c>
      <c r="CG29" s="86">
        <v>108473.32999999999</v>
      </c>
      <c r="CH29" s="897">
        <v>27048.180000000004</v>
      </c>
      <c r="CI29" s="195">
        <v>0.33218458915949184</v>
      </c>
      <c r="CJ29" s="197">
        <v>4.6327329686598306E-2</v>
      </c>
      <c r="CK29" s="196">
        <v>4.8947355736497521E-2</v>
      </c>
      <c r="CL29" s="81">
        <v>216343.85</v>
      </c>
      <c r="CM29" s="82">
        <v>248063.54</v>
      </c>
      <c r="CN29" s="897">
        <v>31719.689999999991</v>
      </c>
      <c r="CO29" s="195">
        <v>0.14661701730832655</v>
      </c>
      <c r="CP29" s="197">
        <v>0.12309013694930832</v>
      </c>
      <c r="CQ29" s="196">
        <v>0.11193584946304205</v>
      </c>
      <c r="CR29" s="81">
        <v>3082.2099999999991</v>
      </c>
      <c r="CS29" s="86">
        <v>2781.0699999999997</v>
      </c>
      <c r="CT29" s="897">
        <v>-301.13999999999965</v>
      </c>
      <c r="CU29" s="195">
        <v>-9.7702622468942582E-2</v>
      </c>
      <c r="CV29" s="197">
        <v>1.7536419501017822E-3</v>
      </c>
      <c r="CW29" s="196">
        <v>1.2549261889360376E-3</v>
      </c>
      <c r="CX29" s="81">
        <v>-71659.509999999995</v>
      </c>
      <c r="CY29" s="86">
        <v>37247.49</v>
      </c>
      <c r="CZ29" s="897">
        <v>108907.00000000001</v>
      </c>
      <c r="DA29" s="195">
        <v>1.519784324509057</v>
      </c>
      <c r="DB29" s="197">
        <v>-3.814758896299765E-2</v>
      </c>
      <c r="DC29" s="196">
        <v>1.5878548753754732E-2</v>
      </c>
      <c r="DD29" s="273">
        <v>1.0407711099697092</v>
      </c>
      <c r="DE29" s="196">
        <v>0.98319249852615298</v>
      </c>
      <c r="DF29" s="402"/>
      <c r="DG29" s="305"/>
    </row>
    <row r="30" spans="1:111" s="6" customFormat="1" ht="13.5" thickTop="1">
      <c r="B30" s="5" t="s">
        <v>491</v>
      </c>
      <c r="X30" s="13"/>
      <c r="AD30" s="39"/>
      <c r="AE30" s="39"/>
      <c r="AF30" s="39"/>
      <c r="AG30" s="39"/>
      <c r="AH30" s="39"/>
      <c r="AI30" s="39"/>
      <c r="AJ30" s="11"/>
      <c r="AK30" s="7"/>
      <c r="AL30" s="7"/>
      <c r="AM30" s="7"/>
      <c r="AN30" s="11"/>
      <c r="AO30" s="7"/>
      <c r="AP30" s="11"/>
      <c r="AQ30" s="7"/>
      <c r="AR30" s="7"/>
      <c r="AS30" s="7"/>
      <c r="BB30" s="13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CL30" s="13"/>
      <c r="DF30" s="370"/>
    </row>
    <row r="31" spans="1:111" ht="15">
      <c r="AJ31" s="46"/>
      <c r="AK31" s="47"/>
      <c r="AL31" s="47"/>
      <c r="AM31" s="47"/>
      <c r="AN31" s="46"/>
      <c r="AT31" s="39"/>
      <c r="AU31" s="39"/>
      <c r="AV31" s="39"/>
      <c r="AW31" s="39"/>
      <c r="AX31" s="39"/>
      <c r="AY31" s="39"/>
      <c r="DF31" s="403"/>
      <c r="DG31" s="297"/>
    </row>
    <row r="32" spans="1:111" ht="15">
      <c r="AJ32" s="46"/>
      <c r="AK32" s="47"/>
      <c r="AL32" s="47"/>
      <c r="AM32" s="47"/>
      <c r="AN32" s="46"/>
      <c r="AT32" s="39"/>
      <c r="AU32" s="39"/>
      <c r="AV32" s="39"/>
      <c r="AW32" s="39"/>
      <c r="AX32" s="39"/>
      <c r="AY32" s="39"/>
      <c r="DF32" s="403"/>
      <c r="DG32" s="297"/>
    </row>
    <row r="33" spans="1:90">
      <c r="B33" s="39" t="s">
        <v>57</v>
      </c>
      <c r="X33" s="39" t="s">
        <v>58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  <c r="BB33" s="39" t="s">
        <v>67</v>
      </c>
      <c r="CL33" s="6" t="s">
        <v>416</v>
      </c>
    </row>
    <row r="34" spans="1:90">
      <c r="B34" s="39" t="s">
        <v>59</v>
      </c>
      <c r="X34" s="39" t="s">
        <v>60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1:90">
      <c r="B35" s="39" t="s">
        <v>435</v>
      </c>
      <c r="X35" s="39" t="s">
        <v>61</v>
      </c>
      <c r="AJ35" s="47"/>
      <c r="AK35" s="46"/>
      <c r="AL35" s="46"/>
      <c r="AM35" s="46"/>
      <c r="AN35" s="47"/>
      <c r="AO35" s="46"/>
      <c r="AP35" s="47"/>
      <c r="AQ35" s="39"/>
      <c r="AR35" s="39"/>
      <c r="AS35" s="39"/>
      <c r="AT35" s="39"/>
      <c r="AU35" s="39"/>
      <c r="AV35" s="39"/>
      <c r="AW35" s="39"/>
      <c r="AX35" s="39"/>
      <c r="AY35" s="39"/>
    </row>
    <row r="36" spans="1:90">
      <c r="X36" s="39" t="s">
        <v>62</v>
      </c>
      <c r="AJ36" s="47"/>
      <c r="AK36" s="46"/>
      <c r="AL36" s="46"/>
      <c r="AM36" s="46"/>
      <c r="AN36" s="47"/>
      <c r="AO36" s="46"/>
      <c r="AP36" s="47"/>
      <c r="AQ36" s="39"/>
      <c r="AR36" s="39"/>
      <c r="AS36" s="39"/>
      <c r="AT36" s="39"/>
      <c r="AU36" s="39"/>
      <c r="AV36" s="39"/>
      <c r="AW36" s="39"/>
      <c r="AX36" s="39"/>
      <c r="AY36" s="39"/>
    </row>
    <row r="37" spans="1:90">
      <c r="B37" s="48"/>
      <c r="C37" s="48"/>
    </row>
    <row r="38" spans="1:90">
      <c r="B38" s="48"/>
      <c r="C38" s="48"/>
    </row>
    <row r="39" spans="1:90">
      <c r="A39" s="298"/>
    </row>
    <row r="40" spans="1:90">
      <c r="A40" s="298"/>
    </row>
    <row r="41" spans="1:90">
      <c r="A41" s="298"/>
    </row>
    <row r="42" spans="1:90">
      <c r="A42" s="299"/>
    </row>
    <row r="45" spans="1:90">
      <c r="A45" s="298"/>
    </row>
    <row r="46" spans="1:90">
      <c r="A46" s="298"/>
    </row>
    <row r="47" spans="1:90">
      <c r="A47" s="298"/>
    </row>
    <row r="48" spans="1:90">
      <c r="A48" s="298"/>
    </row>
    <row r="49" spans="1:1">
      <c r="A49" s="298"/>
    </row>
    <row r="50" spans="1:1">
      <c r="A50" s="298"/>
    </row>
    <row r="51" spans="1:1">
      <c r="A51" s="298"/>
    </row>
    <row r="52" spans="1:1">
      <c r="A52" s="298"/>
    </row>
    <row r="53" spans="1:1">
      <c r="A53" s="298"/>
    </row>
    <row r="58" spans="1:1">
      <c r="A58" s="298"/>
    </row>
    <row r="59" spans="1:1">
      <c r="A59" s="113"/>
    </row>
  </sheetData>
  <sortState xmlns:xlrd2="http://schemas.microsoft.com/office/spreadsheetml/2017/richdata2" ref="A10:DE28">
    <sortCondition descending="1" ref="C10:C28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L58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72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72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72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72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141" customFormat="1" ht="12" customHeight="1" thickBot="1">
      <c r="A9" s="1442"/>
      <c r="B9" s="1450">
        <v>1</v>
      </c>
      <c r="C9" s="1451"/>
      <c r="D9" s="1445"/>
      <c r="E9" s="1445"/>
      <c r="F9" s="1450">
        <v>2</v>
      </c>
      <c r="G9" s="1455"/>
      <c r="H9" s="1445"/>
      <c r="I9" s="1447"/>
      <c r="J9" s="1448" t="s">
        <v>48</v>
      </c>
      <c r="K9" s="1449"/>
      <c r="L9" s="1454">
        <v>3</v>
      </c>
      <c r="M9" s="1451"/>
      <c r="N9" s="1445"/>
      <c r="O9" s="1445"/>
      <c r="P9" s="1452" t="s">
        <v>53</v>
      </c>
      <c r="Q9" s="1456"/>
      <c r="R9" s="1450">
        <v>4</v>
      </c>
      <c r="S9" s="1455"/>
      <c r="T9" s="1445"/>
      <c r="U9" s="1445"/>
      <c r="V9" s="1448" t="s">
        <v>54</v>
      </c>
      <c r="W9" s="1449"/>
      <c r="X9" s="1450">
        <v>5</v>
      </c>
      <c r="Y9" s="1451"/>
      <c r="Z9" s="1447"/>
      <c r="AA9" s="1447"/>
      <c r="AB9" s="1452" t="s">
        <v>68</v>
      </c>
      <c r="AC9" s="1449"/>
      <c r="AD9" s="1450">
        <v>6</v>
      </c>
      <c r="AE9" s="1451"/>
      <c r="AF9" s="1447"/>
      <c r="AG9" s="1447"/>
      <c r="AH9" s="1452" t="s">
        <v>114</v>
      </c>
      <c r="AI9" s="1449"/>
      <c r="AJ9" s="1453">
        <v>7</v>
      </c>
      <c r="AK9" s="1454"/>
      <c r="AL9" s="1447"/>
      <c r="AM9" s="1447"/>
      <c r="AN9" s="1452" t="s">
        <v>115</v>
      </c>
      <c r="AO9" s="1449"/>
      <c r="AP9" s="1450">
        <v>8</v>
      </c>
      <c r="AQ9" s="1451"/>
      <c r="AR9" s="1447"/>
      <c r="AS9" s="1447"/>
      <c r="AT9" s="1452" t="s">
        <v>116</v>
      </c>
      <c r="AU9" s="1449"/>
      <c r="AV9" s="1450">
        <v>9</v>
      </c>
      <c r="AW9" s="1455"/>
      <c r="AX9" s="1447"/>
      <c r="AY9" s="1447"/>
      <c r="AZ9" s="1448" t="s">
        <v>117</v>
      </c>
      <c r="BA9" s="1449"/>
      <c r="BB9" s="1454">
        <v>10</v>
      </c>
      <c r="BC9" s="1451"/>
      <c r="BD9" s="1447"/>
      <c r="BE9" s="1447"/>
      <c r="BF9" s="1452" t="s">
        <v>118</v>
      </c>
      <c r="BG9" s="1456"/>
      <c r="BH9" s="1450">
        <v>11</v>
      </c>
      <c r="BI9" s="1455"/>
      <c r="BJ9" s="1447"/>
      <c r="BK9" s="1447"/>
      <c r="BL9" s="1452" t="s">
        <v>162</v>
      </c>
      <c r="BM9" s="1456"/>
      <c r="BN9" s="1450">
        <v>12</v>
      </c>
      <c r="BO9" s="1455"/>
      <c r="BP9" s="1447"/>
      <c r="BQ9" s="1447"/>
      <c r="BR9" s="1452" t="s">
        <v>163</v>
      </c>
      <c r="BS9" s="1456"/>
      <c r="BT9" s="1450">
        <v>13</v>
      </c>
      <c r="BU9" s="1455"/>
      <c r="BV9" s="1447"/>
      <c r="BW9" s="1447"/>
      <c r="BX9" s="1448" t="s">
        <v>164</v>
      </c>
      <c r="BY9" s="1449"/>
      <c r="BZ9" s="1450">
        <v>14</v>
      </c>
      <c r="CA9" s="1451"/>
      <c r="CB9" s="1447"/>
      <c r="CC9" s="1447"/>
      <c r="CD9" s="1452" t="s">
        <v>133</v>
      </c>
      <c r="CE9" s="1449"/>
      <c r="CF9" s="1450">
        <v>15</v>
      </c>
      <c r="CG9" s="1455"/>
      <c r="CH9" s="1447"/>
      <c r="CI9" s="1447"/>
      <c r="CJ9" s="1448" t="s">
        <v>134</v>
      </c>
      <c r="CK9" s="1449"/>
      <c r="CL9" s="1454">
        <v>16</v>
      </c>
      <c r="CM9" s="1451"/>
      <c r="CN9" s="1447"/>
      <c r="CO9" s="1447"/>
      <c r="CP9" s="1452" t="s">
        <v>135</v>
      </c>
      <c r="CQ9" s="1456"/>
      <c r="CR9" s="1450">
        <v>17</v>
      </c>
      <c r="CS9" s="1455"/>
      <c r="CT9" s="1447"/>
      <c r="CU9" s="1447"/>
      <c r="CV9" s="1448" t="s">
        <v>137</v>
      </c>
      <c r="CW9" s="1449"/>
      <c r="CX9" s="1450">
        <v>18</v>
      </c>
      <c r="CY9" s="1455"/>
      <c r="CZ9" s="1447"/>
      <c r="DA9" s="1447"/>
      <c r="DB9" s="1448" t="s">
        <v>138</v>
      </c>
      <c r="DC9" s="1449"/>
      <c r="DD9" s="1453">
        <v>19</v>
      </c>
      <c r="DE9" s="1457"/>
    </row>
    <row r="10" spans="1:116" s="47" customFormat="1" ht="19.5" customHeight="1">
      <c r="A10" s="758" t="s">
        <v>341</v>
      </c>
      <c r="B10" s="428">
        <v>233128.29</v>
      </c>
      <c r="C10" s="429">
        <v>254211.01</v>
      </c>
      <c r="D10" s="749">
        <v>21082.720000000001</v>
      </c>
      <c r="E10" s="388">
        <v>9.0433983794931116E-2</v>
      </c>
      <c r="F10" s="428">
        <v>218292.3</v>
      </c>
      <c r="G10" s="750">
        <v>237849.91</v>
      </c>
      <c r="H10" s="749">
        <v>19557.610000000015</v>
      </c>
      <c r="I10" s="442">
        <v>8.9593677834719845E-2</v>
      </c>
      <c r="J10" s="748">
        <v>0.93636126271933784</v>
      </c>
      <c r="K10" s="670">
        <v>0.93563968767521122</v>
      </c>
      <c r="L10" s="428">
        <v>-2194.77</v>
      </c>
      <c r="M10" s="429">
        <v>2845.93</v>
      </c>
      <c r="N10" s="749">
        <v>5040.7</v>
      </c>
      <c r="O10" s="442">
        <v>2.2966871243911662</v>
      </c>
      <c r="P10" s="748">
        <v>-1.0054271268386471E-2</v>
      </c>
      <c r="Q10" s="670">
        <v>1.1965234714614775E-2</v>
      </c>
      <c r="R10" s="428">
        <v>220487.07</v>
      </c>
      <c r="S10" s="750">
        <v>235003.99</v>
      </c>
      <c r="T10" s="749">
        <v>14516.919999999984</v>
      </c>
      <c r="U10" s="442">
        <v>6.5840232717501224E-2</v>
      </c>
      <c r="V10" s="748">
        <v>1.0100542712683866</v>
      </c>
      <c r="W10" s="670">
        <v>0.98803480732870563</v>
      </c>
      <c r="X10" s="428">
        <v>1865</v>
      </c>
      <c r="Y10" s="429">
        <v>1893.81</v>
      </c>
      <c r="Z10" s="749">
        <v>28.809999999999945</v>
      </c>
      <c r="AA10" s="442">
        <v>1.5447721179624636E-2</v>
      </c>
      <c r="AB10" s="669">
        <v>8.5435904060747903E-3</v>
      </c>
      <c r="AC10" s="670">
        <v>7.9622060819783368E-3</v>
      </c>
      <c r="AD10" s="428">
        <v>218622.07999999999</v>
      </c>
      <c r="AE10" s="429">
        <v>233110.18</v>
      </c>
      <c r="AF10" s="749">
        <v>14488.100000000006</v>
      </c>
      <c r="AG10" s="442">
        <v>6.6270067506447691E-2</v>
      </c>
      <c r="AH10" s="669">
        <v>1.0015107266724479</v>
      </c>
      <c r="AI10" s="670">
        <v>0.98007260124672735</v>
      </c>
      <c r="AJ10" s="428">
        <v>64183.040000000001</v>
      </c>
      <c r="AK10" s="750">
        <v>71137.98</v>
      </c>
      <c r="AL10" s="749">
        <v>6954.9399999999951</v>
      </c>
      <c r="AM10" s="442">
        <v>0.10836102496858975</v>
      </c>
      <c r="AN10" s="669">
        <v>0.27531210390639421</v>
      </c>
      <c r="AO10" s="670">
        <v>0.27983831227451555</v>
      </c>
      <c r="AP10" s="428">
        <v>54566.95</v>
      </c>
      <c r="AQ10" s="429">
        <v>60093.32</v>
      </c>
      <c r="AR10" s="749">
        <v>5526.3700000000026</v>
      </c>
      <c r="AS10" s="442">
        <v>0.10127687180610247</v>
      </c>
      <c r="AT10" s="669">
        <v>0.24997194129156181</v>
      </c>
      <c r="AU10" s="670">
        <v>0.25265227134204088</v>
      </c>
      <c r="AV10" s="428">
        <v>1272.51</v>
      </c>
      <c r="AW10" s="750">
        <v>1441.98</v>
      </c>
      <c r="AX10" s="749">
        <v>169.47000000000003</v>
      </c>
      <c r="AY10" s="442">
        <v>0.13317773534196198</v>
      </c>
      <c r="AZ10" s="669">
        <v>2.3320159913647366E-2</v>
      </c>
      <c r="BA10" s="670">
        <v>2.3995678721029225E-2</v>
      </c>
      <c r="BB10" s="428">
        <v>55839.47</v>
      </c>
      <c r="BC10" s="429">
        <v>61535.3</v>
      </c>
      <c r="BD10" s="749">
        <v>5695.8300000000017</v>
      </c>
      <c r="BE10" s="442">
        <v>0.10200365440431296</v>
      </c>
      <c r="BF10" s="669">
        <v>0.25325507749728815</v>
      </c>
      <c r="BG10" s="670">
        <v>0.26184789458255581</v>
      </c>
      <c r="BH10" s="428">
        <v>55225.57</v>
      </c>
      <c r="BI10" s="429">
        <v>61382.32</v>
      </c>
      <c r="BJ10" s="749">
        <v>6156.75</v>
      </c>
      <c r="BK10" s="442">
        <v>0.11148368409778296</v>
      </c>
      <c r="BL10" s="669">
        <v>0.25260746764462216</v>
      </c>
      <c r="BM10" s="670">
        <v>0.26331891640253552</v>
      </c>
      <c r="BN10" s="428">
        <v>114778.32</v>
      </c>
      <c r="BO10" s="429">
        <v>132356.87</v>
      </c>
      <c r="BP10" s="749">
        <v>17578.549999999988</v>
      </c>
      <c r="BQ10" s="442">
        <v>0.15315218065571953</v>
      </c>
      <c r="BR10" s="669">
        <v>0.49233973277117077</v>
      </c>
      <c r="BS10" s="670">
        <v>0.52065750417340295</v>
      </c>
      <c r="BT10" s="428">
        <v>113503.57</v>
      </c>
      <c r="BU10" s="750">
        <v>131417.85</v>
      </c>
      <c r="BV10" s="749">
        <v>17914.28</v>
      </c>
      <c r="BW10" s="442">
        <v>0.15783010173160189</v>
      </c>
      <c r="BX10" s="669">
        <v>0.51917706573828226</v>
      </c>
      <c r="BY10" s="670">
        <v>0.56375851968369639</v>
      </c>
      <c r="BZ10" s="428">
        <v>-24.42</v>
      </c>
      <c r="CA10" s="429">
        <v>-5.88</v>
      </c>
      <c r="CB10" s="749">
        <v>18.540000000000003</v>
      </c>
      <c r="CC10" s="442">
        <v>0.75921375921375922</v>
      </c>
      <c r="CD10" s="669">
        <v>-1.1169960509020865E-4</v>
      </c>
      <c r="CE10" s="670">
        <v>-2.5224123631151589E-5</v>
      </c>
      <c r="CF10" s="428">
        <v>21405.8</v>
      </c>
      <c r="CG10" s="750">
        <v>26682.81</v>
      </c>
      <c r="CH10" s="749">
        <v>5277.010000000002</v>
      </c>
      <c r="CI10" s="442">
        <v>0.24652243784394895</v>
      </c>
      <c r="CJ10" s="669">
        <v>9.7912342614250122E-2</v>
      </c>
      <c r="CK10" s="670">
        <v>0.11446437045349114</v>
      </c>
      <c r="CL10" s="428">
        <v>57030.86</v>
      </c>
      <c r="CM10" s="429">
        <v>61872.08</v>
      </c>
      <c r="CN10" s="749">
        <v>4841.2200000000012</v>
      </c>
      <c r="CO10" s="442">
        <v>8.4887725697981781E-2</v>
      </c>
      <c r="CP10" s="669">
        <v>0.26086505077620709</v>
      </c>
      <c r="CQ10" s="670">
        <v>0.26541989714906489</v>
      </c>
      <c r="CR10" s="428">
        <v>-450.37</v>
      </c>
      <c r="CS10" s="750">
        <v>-12.74</v>
      </c>
      <c r="CT10" s="749">
        <v>437.63</v>
      </c>
      <c r="CU10" s="442">
        <v>0.97171214778959525</v>
      </c>
      <c r="CV10" s="669">
        <v>-2.0600389494052937E-3</v>
      </c>
      <c r="CW10" s="670">
        <v>-5.465226786749511E-5</v>
      </c>
      <c r="CX10" s="428">
        <v>-28068.93</v>
      </c>
      <c r="CY10" s="750">
        <v>-48226.25</v>
      </c>
      <c r="CZ10" s="749">
        <v>-20157.32</v>
      </c>
      <c r="DA10" s="442">
        <v>-0.7181363878138568</v>
      </c>
      <c r="DB10" s="669">
        <v>-0.12040121771579074</v>
      </c>
      <c r="DC10" s="670">
        <v>-0.18970952516966122</v>
      </c>
      <c r="DD10" s="849">
        <v>1.1283901882188663</v>
      </c>
      <c r="DE10" s="848">
        <v>1.2068817843991198</v>
      </c>
    </row>
    <row r="11" spans="1:116" s="47" customFormat="1" ht="19.5" customHeight="1">
      <c r="A11" s="758" t="s">
        <v>270</v>
      </c>
      <c r="B11" s="428">
        <v>154748.26</v>
      </c>
      <c r="C11" s="429">
        <v>178216.07</v>
      </c>
      <c r="D11" s="753">
        <v>23467.809999999998</v>
      </c>
      <c r="E11" s="388">
        <v>0.15165152745497751</v>
      </c>
      <c r="F11" s="428">
        <v>153835.04999999999</v>
      </c>
      <c r="G11" s="750">
        <v>177325.57</v>
      </c>
      <c r="H11" s="753">
        <v>23490.520000000019</v>
      </c>
      <c r="I11" s="404">
        <v>0.15269940107927302</v>
      </c>
      <c r="J11" s="743">
        <v>0.99409873816997996</v>
      </c>
      <c r="K11" s="670">
        <v>0.99500325644034238</v>
      </c>
      <c r="L11" s="428">
        <v>61062.95</v>
      </c>
      <c r="M11" s="429">
        <v>63501.77</v>
      </c>
      <c r="N11" s="753">
        <v>2438.8199999999997</v>
      </c>
      <c r="O11" s="404">
        <v>3.9939439545583696E-2</v>
      </c>
      <c r="P11" s="743">
        <v>0.39693782398744631</v>
      </c>
      <c r="Q11" s="670">
        <v>0.35810836530794737</v>
      </c>
      <c r="R11" s="428">
        <v>92772.1</v>
      </c>
      <c r="S11" s="750">
        <v>113823.81</v>
      </c>
      <c r="T11" s="753">
        <v>21051.709999999992</v>
      </c>
      <c r="U11" s="404">
        <v>0.22691854555410507</v>
      </c>
      <c r="V11" s="743">
        <v>0.60306217601255374</v>
      </c>
      <c r="W11" s="670">
        <v>0.64189169108549882</v>
      </c>
      <c r="X11" s="428">
        <v>55.49</v>
      </c>
      <c r="Y11" s="429">
        <v>45.22</v>
      </c>
      <c r="Z11" s="753">
        <v>-10.270000000000003</v>
      </c>
      <c r="AA11" s="404">
        <v>-0.18507839250315378</v>
      </c>
      <c r="AB11" s="671">
        <v>3.6071103431890199E-4</v>
      </c>
      <c r="AC11" s="670">
        <v>2.5501116392858623E-4</v>
      </c>
      <c r="AD11" s="428">
        <v>92716.61</v>
      </c>
      <c r="AE11" s="429">
        <v>113778.58</v>
      </c>
      <c r="AF11" s="753">
        <v>21061.97</v>
      </c>
      <c r="AG11" s="404">
        <v>0.22716501390635402</v>
      </c>
      <c r="AH11" s="671">
        <v>0.60270146497823485</v>
      </c>
      <c r="AI11" s="670">
        <v>0.64163662352812401</v>
      </c>
      <c r="AJ11" s="428">
        <v>9831.33</v>
      </c>
      <c r="AK11" s="750">
        <v>11573.47</v>
      </c>
      <c r="AL11" s="753">
        <v>1742.1399999999994</v>
      </c>
      <c r="AM11" s="404">
        <v>0.17720288099372103</v>
      </c>
      <c r="AN11" s="671">
        <v>6.3531118217419691E-2</v>
      </c>
      <c r="AO11" s="670">
        <v>6.4940664441764426E-2</v>
      </c>
      <c r="AP11" s="428">
        <v>9349.9699999999993</v>
      </c>
      <c r="AQ11" s="429">
        <v>10772.11</v>
      </c>
      <c r="AR11" s="753">
        <v>1422.1400000000012</v>
      </c>
      <c r="AS11" s="404">
        <v>0.15210102278403045</v>
      </c>
      <c r="AT11" s="671">
        <v>6.07791917381637E-2</v>
      </c>
      <c r="AU11" s="670">
        <v>6.074764062509428E-2</v>
      </c>
      <c r="AV11" s="428">
        <v>628.89</v>
      </c>
      <c r="AW11" s="750">
        <v>3011.91</v>
      </c>
      <c r="AX11" s="753">
        <v>2383.02</v>
      </c>
      <c r="AY11" s="404">
        <v>3.7892477221771692</v>
      </c>
      <c r="AZ11" s="671">
        <v>6.7261178378112449E-2</v>
      </c>
      <c r="BA11" s="670">
        <v>0.2796026033896794</v>
      </c>
      <c r="BB11" s="428">
        <v>9978.86</v>
      </c>
      <c r="BC11" s="429">
        <v>13784.02</v>
      </c>
      <c r="BD11" s="753">
        <v>3805.16</v>
      </c>
      <c r="BE11" s="404">
        <v>0.38132211495100637</v>
      </c>
      <c r="BF11" s="671">
        <v>0.10756315745789952</v>
      </c>
      <c r="BG11" s="670">
        <v>0.12109961878801984</v>
      </c>
      <c r="BH11" s="428">
        <v>9056.33</v>
      </c>
      <c r="BI11" s="429">
        <v>11699.47</v>
      </c>
      <c r="BJ11" s="753">
        <v>2643.1399999999994</v>
      </c>
      <c r="BK11" s="404">
        <v>0.2918555308828189</v>
      </c>
      <c r="BL11" s="671">
        <v>9.7677535880571986E-2</v>
      </c>
      <c r="BM11" s="670">
        <v>0.102826648038673</v>
      </c>
      <c r="BN11" s="428">
        <v>19041.59</v>
      </c>
      <c r="BO11" s="429">
        <v>21533.98</v>
      </c>
      <c r="BP11" s="753">
        <v>2492.3899999999994</v>
      </c>
      <c r="BQ11" s="404">
        <v>0.13089190556040747</v>
      </c>
      <c r="BR11" s="671">
        <v>0.12304881489459073</v>
      </c>
      <c r="BS11" s="670">
        <v>0.12083074214351151</v>
      </c>
      <c r="BT11" s="428">
        <v>19054.18</v>
      </c>
      <c r="BU11" s="750">
        <v>21541.45</v>
      </c>
      <c r="BV11" s="753">
        <v>2487.2700000000004</v>
      </c>
      <c r="BW11" s="404">
        <v>0.13053671162967917</v>
      </c>
      <c r="BX11" s="671">
        <v>0.20550988652410826</v>
      </c>
      <c r="BY11" s="670">
        <v>0.18932781548161351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44070.69</v>
      </c>
      <c r="CG11" s="750">
        <v>44858.63</v>
      </c>
      <c r="CH11" s="753">
        <v>787.93999999999505</v>
      </c>
      <c r="CI11" s="404">
        <v>1.7879003028997163E-2</v>
      </c>
      <c r="CJ11" s="671">
        <v>0.47532680498132968</v>
      </c>
      <c r="CK11" s="670">
        <v>0.39426252287557112</v>
      </c>
      <c r="CL11" s="428">
        <v>54866.86</v>
      </c>
      <c r="CM11" s="429">
        <v>56862.7</v>
      </c>
      <c r="CN11" s="753">
        <v>1995.8399999999965</v>
      </c>
      <c r="CO11" s="404">
        <v>3.6376056512072978E-2</v>
      </c>
      <c r="CP11" s="671">
        <v>0.59176947906097943</v>
      </c>
      <c r="CQ11" s="670">
        <v>0.49976630047588921</v>
      </c>
      <c r="CR11" s="428">
        <v>80.260000000000005</v>
      </c>
      <c r="CS11" s="750">
        <v>17.82</v>
      </c>
      <c r="CT11" s="753">
        <v>-62.440000000000005</v>
      </c>
      <c r="CU11" s="404">
        <v>-0.77797159232494395</v>
      </c>
      <c r="CV11" s="671">
        <v>8.6564856070557377E-4</v>
      </c>
      <c r="CW11" s="670">
        <v>1.5661998945671495E-4</v>
      </c>
      <c r="CX11" s="428">
        <v>-34411.71</v>
      </c>
      <c r="CY11" s="750">
        <v>-21201.49</v>
      </c>
      <c r="CZ11" s="753">
        <v>13210.219999999998</v>
      </c>
      <c r="DA11" s="404">
        <v>0.38388734532518137</v>
      </c>
      <c r="DB11" s="671">
        <v>-0.22237219339332148</v>
      </c>
      <c r="DC11" s="670">
        <v>-0.11896508547180959</v>
      </c>
      <c r="DD11" s="853">
        <v>1.371149355007695</v>
      </c>
      <c r="DE11" s="848">
        <v>1.1863399068612037</v>
      </c>
    </row>
    <row r="12" spans="1:116" s="47" customFormat="1" ht="19.5" customHeight="1">
      <c r="A12" s="758" t="s">
        <v>28</v>
      </c>
      <c r="B12" s="428">
        <v>131189.89000000001</v>
      </c>
      <c r="C12" s="429">
        <v>134483.93</v>
      </c>
      <c r="D12" s="753">
        <v>3294.039999999979</v>
      </c>
      <c r="E12" s="388">
        <v>2.5108947038525443E-2</v>
      </c>
      <c r="F12" s="428">
        <v>122080.33</v>
      </c>
      <c r="G12" s="750">
        <v>125156.44</v>
      </c>
      <c r="H12" s="753">
        <v>3076.1100000000006</v>
      </c>
      <c r="I12" s="404">
        <v>2.5197425334613697E-2</v>
      </c>
      <c r="J12" s="743">
        <v>0.9305620273025611</v>
      </c>
      <c r="K12" s="670">
        <v>0.93064234514859889</v>
      </c>
      <c r="L12" s="428">
        <v>-2530.4</v>
      </c>
      <c r="M12" s="429">
        <v>-2826.77</v>
      </c>
      <c r="N12" s="753">
        <v>-296.36999999999989</v>
      </c>
      <c r="O12" s="404">
        <v>-0.1171237748972494</v>
      </c>
      <c r="P12" s="743">
        <v>-2.0727335845176696E-2</v>
      </c>
      <c r="Q12" s="670">
        <v>-2.2585893302813662E-2</v>
      </c>
      <c r="R12" s="428">
        <v>124610.73</v>
      </c>
      <c r="S12" s="750">
        <v>127983.21</v>
      </c>
      <c r="T12" s="753">
        <v>3372.4800000000105</v>
      </c>
      <c r="U12" s="404">
        <v>2.706412200618687E-2</v>
      </c>
      <c r="V12" s="743">
        <v>1.0207273358451767</v>
      </c>
      <c r="W12" s="670">
        <v>1.0225858933028138</v>
      </c>
      <c r="X12" s="428">
        <v>282.20999999999998</v>
      </c>
      <c r="Y12" s="429">
        <v>340.78</v>
      </c>
      <c r="Z12" s="753">
        <v>58.569999999999993</v>
      </c>
      <c r="AA12" s="404">
        <v>0.20754048403671024</v>
      </c>
      <c r="AB12" s="671">
        <v>2.3116746162137668E-3</v>
      </c>
      <c r="AC12" s="670">
        <v>2.7228323208937548E-3</v>
      </c>
      <c r="AD12" s="428">
        <v>124328.52</v>
      </c>
      <c r="AE12" s="429">
        <v>127642.43</v>
      </c>
      <c r="AF12" s="753">
        <v>3313.9099999999889</v>
      </c>
      <c r="AG12" s="404">
        <v>2.6654463513279082E-2</v>
      </c>
      <c r="AH12" s="671">
        <v>1.018415661228963</v>
      </c>
      <c r="AI12" s="670">
        <v>1.0198630609819199</v>
      </c>
      <c r="AJ12" s="428">
        <v>42649.37</v>
      </c>
      <c r="AK12" s="750">
        <v>50872.52</v>
      </c>
      <c r="AL12" s="753">
        <v>8223.1499999999942</v>
      </c>
      <c r="AM12" s="404">
        <v>0.19280824077823408</v>
      </c>
      <c r="AN12" s="671">
        <v>0.32509646894284305</v>
      </c>
      <c r="AO12" s="670">
        <v>0.3782795461137996</v>
      </c>
      <c r="AP12" s="428">
        <v>33937.17</v>
      </c>
      <c r="AQ12" s="429">
        <v>41229.94</v>
      </c>
      <c r="AR12" s="753">
        <v>7292.7700000000041</v>
      </c>
      <c r="AS12" s="404">
        <v>0.21489034000183294</v>
      </c>
      <c r="AT12" s="671">
        <v>0.27799048380685076</v>
      </c>
      <c r="AU12" s="670">
        <v>0.32942723522656925</v>
      </c>
      <c r="AV12" s="428">
        <v>4986.38</v>
      </c>
      <c r="AW12" s="750">
        <v>-3298.9</v>
      </c>
      <c r="AX12" s="753">
        <v>-8285.2800000000007</v>
      </c>
      <c r="AY12" s="404">
        <v>-1.6615821497759899</v>
      </c>
      <c r="AZ12" s="671">
        <v>0.14692975283442905</v>
      </c>
      <c r="BA12" s="670">
        <v>-8.0012243529823224E-2</v>
      </c>
      <c r="BB12" s="428">
        <v>38923.550000000003</v>
      </c>
      <c r="BC12" s="429">
        <v>37931.03</v>
      </c>
      <c r="BD12" s="753">
        <v>-992.52000000000407</v>
      </c>
      <c r="BE12" s="404">
        <v>-2.5499215770401311E-2</v>
      </c>
      <c r="BF12" s="671">
        <v>0.31236114257576375</v>
      </c>
      <c r="BG12" s="670">
        <v>0.29637504794574221</v>
      </c>
      <c r="BH12" s="428">
        <v>38923.550000000003</v>
      </c>
      <c r="BI12" s="429">
        <v>37931.03</v>
      </c>
      <c r="BJ12" s="753">
        <v>-992.52000000000407</v>
      </c>
      <c r="BK12" s="404">
        <v>-2.5499215770401311E-2</v>
      </c>
      <c r="BL12" s="671">
        <v>0.31307016282346162</v>
      </c>
      <c r="BM12" s="670">
        <v>0.29716631060690402</v>
      </c>
      <c r="BN12" s="428">
        <v>31866.29</v>
      </c>
      <c r="BO12" s="429">
        <v>33619.379999999997</v>
      </c>
      <c r="BP12" s="753">
        <v>1753.0899999999965</v>
      </c>
      <c r="BQ12" s="404">
        <v>5.5013934788141212E-2</v>
      </c>
      <c r="BR12" s="671">
        <v>0.24290202545333331</v>
      </c>
      <c r="BS12" s="670">
        <v>0.24998808407814971</v>
      </c>
      <c r="BT12" s="428">
        <v>31527.23</v>
      </c>
      <c r="BU12" s="750">
        <v>32841.18</v>
      </c>
      <c r="BV12" s="753">
        <v>1313.9500000000007</v>
      </c>
      <c r="BW12" s="404">
        <v>4.1676671245777085E-2</v>
      </c>
      <c r="BX12" s="671">
        <v>0.25358003135563745</v>
      </c>
      <c r="BY12" s="670">
        <v>0.25729046368045488</v>
      </c>
      <c r="BZ12" s="428">
        <v>15.71</v>
      </c>
      <c r="CA12" s="429">
        <v>-735.47</v>
      </c>
      <c r="CB12" s="753">
        <v>-751.18000000000006</v>
      </c>
      <c r="CC12" s="404">
        <v>-47.815404201145768</v>
      </c>
      <c r="CD12" s="671">
        <v>1.2635877914415775E-4</v>
      </c>
      <c r="CE12" s="670">
        <v>-5.7619554876854042E-3</v>
      </c>
      <c r="CF12" s="428">
        <v>13989.77</v>
      </c>
      <c r="CG12" s="750">
        <v>15978.39</v>
      </c>
      <c r="CH12" s="753">
        <v>1988.619999999999</v>
      </c>
      <c r="CI12" s="404">
        <v>0.14214815540212591</v>
      </c>
      <c r="CJ12" s="671">
        <v>0.11252261347597478</v>
      </c>
      <c r="CK12" s="670">
        <v>0.12518086658174715</v>
      </c>
      <c r="CL12" s="428">
        <v>19158.37</v>
      </c>
      <c r="CM12" s="429">
        <v>15554.36</v>
      </c>
      <c r="CN12" s="753">
        <v>-3604.0099999999984</v>
      </c>
      <c r="CO12" s="404">
        <v>-0.18811673435683718</v>
      </c>
      <c r="CP12" s="671">
        <v>0.15409473224647086</v>
      </c>
      <c r="CQ12" s="670">
        <v>0.12185885210740661</v>
      </c>
      <c r="CR12" s="428">
        <v>124.55</v>
      </c>
      <c r="CS12" s="750">
        <v>-206.52</v>
      </c>
      <c r="CT12" s="753">
        <v>-331.07</v>
      </c>
      <c r="CU12" s="404">
        <v>-2.6581292653552788</v>
      </c>
      <c r="CV12" s="671">
        <v>1.0017814094465212E-3</v>
      </c>
      <c r="CW12" s="670">
        <v>-1.6179572889673129E-3</v>
      </c>
      <c r="CX12" s="428">
        <v>20589.349999999999</v>
      </c>
      <c r="CY12" s="750">
        <v>26279.439999999999</v>
      </c>
      <c r="CZ12" s="753">
        <v>5690.09</v>
      </c>
      <c r="DA12" s="404">
        <v>0.27636083703468056</v>
      </c>
      <c r="DB12" s="671">
        <v>0.15694311505253947</v>
      </c>
      <c r="DC12" s="670">
        <v>0.19540951844580984</v>
      </c>
      <c r="DD12" s="853">
        <v>0.8343955996580672</v>
      </c>
      <c r="DE12" s="848">
        <v>0.79411673688756956</v>
      </c>
    </row>
    <row r="13" spans="1:116" s="47" customFormat="1" ht="19.5" customHeight="1">
      <c r="A13" s="758" t="s">
        <v>506</v>
      </c>
      <c r="B13" s="428">
        <v>65222.35</v>
      </c>
      <c r="C13" s="429">
        <v>65515.79</v>
      </c>
      <c r="D13" s="753">
        <v>293.44000000000233</v>
      </c>
      <c r="E13" s="388">
        <v>4.4990712539490271E-3</v>
      </c>
      <c r="F13" s="428">
        <v>58268.06</v>
      </c>
      <c r="G13" s="750">
        <v>59390.94</v>
      </c>
      <c r="H13" s="753">
        <v>1122.8800000000047</v>
      </c>
      <c r="I13" s="404">
        <v>1.9270935054299127E-2</v>
      </c>
      <c r="J13" s="743">
        <v>0.89337566033729232</v>
      </c>
      <c r="K13" s="670">
        <v>0.90651337639369078</v>
      </c>
      <c r="L13" s="428">
        <v>621.97</v>
      </c>
      <c r="M13" s="429">
        <v>123.93</v>
      </c>
      <c r="N13" s="753">
        <v>-498.04</v>
      </c>
      <c r="O13" s="404">
        <v>-0.80074601668890777</v>
      </c>
      <c r="P13" s="743">
        <v>1.0674287079405081E-2</v>
      </c>
      <c r="Q13" s="670">
        <v>2.0866819080486015E-3</v>
      </c>
      <c r="R13" s="428">
        <v>57646.1</v>
      </c>
      <c r="S13" s="750">
        <v>59267.01</v>
      </c>
      <c r="T13" s="753">
        <v>1620.9100000000035</v>
      </c>
      <c r="U13" s="404">
        <v>2.8118294212444616E-2</v>
      </c>
      <c r="V13" s="743">
        <v>0.98932588454120496</v>
      </c>
      <c r="W13" s="670">
        <v>0.99791331809195138</v>
      </c>
      <c r="X13" s="428">
        <v>152.79</v>
      </c>
      <c r="Y13" s="429">
        <v>29.9</v>
      </c>
      <c r="Z13" s="753">
        <v>-122.88999999999999</v>
      </c>
      <c r="AA13" s="404">
        <v>-0.80430656456574379</v>
      </c>
      <c r="AB13" s="671">
        <v>2.6221913000020938E-3</v>
      </c>
      <c r="AC13" s="670">
        <v>5.0344379125839725E-4</v>
      </c>
      <c r="AD13" s="428">
        <v>57493.3</v>
      </c>
      <c r="AE13" s="429">
        <v>59237.11</v>
      </c>
      <c r="AF13" s="753">
        <v>1743.8099999999977</v>
      </c>
      <c r="AG13" s="404">
        <v>3.0330664616572672E-2</v>
      </c>
      <c r="AH13" s="671">
        <v>0.98670352162059294</v>
      </c>
      <c r="AI13" s="670">
        <v>0.99740987430069294</v>
      </c>
      <c r="AJ13" s="428">
        <v>15739.47</v>
      </c>
      <c r="AK13" s="750">
        <v>19184.63</v>
      </c>
      <c r="AL13" s="753">
        <v>3445.1600000000017</v>
      </c>
      <c r="AM13" s="404">
        <v>0.21888665882650443</v>
      </c>
      <c r="AN13" s="671">
        <v>0.24132019162143037</v>
      </c>
      <c r="AO13" s="670">
        <v>0.29282452367589556</v>
      </c>
      <c r="AP13" s="428">
        <v>14765.33</v>
      </c>
      <c r="AQ13" s="429">
        <v>17435</v>
      </c>
      <c r="AR13" s="753">
        <v>2669.67</v>
      </c>
      <c r="AS13" s="404">
        <v>0.18080665992565015</v>
      </c>
      <c r="AT13" s="671">
        <v>0.25340349412697111</v>
      </c>
      <c r="AU13" s="670">
        <v>0.29356329433411898</v>
      </c>
      <c r="AV13" s="428">
        <v>3741.6</v>
      </c>
      <c r="AW13" s="750">
        <v>-3354.99</v>
      </c>
      <c r="AX13" s="753">
        <v>-7096.59</v>
      </c>
      <c r="AY13" s="404">
        <v>-1.8966725465041694</v>
      </c>
      <c r="AZ13" s="671">
        <v>0.2534044278048645</v>
      </c>
      <c r="BA13" s="670">
        <v>-0.19242844852308574</v>
      </c>
      <c r="BB13" s="428">
        <v>18506.93</v>
      </c>
      <c r="BC13" s="429">
        <v>14080.01</v>
      </c>
      <c r="BD13" s="753">
        <v>-4426.92</v>
      </c>
      <c r="BE13" s="404">
        <v>-0.23920336868405512</v>
      </c>
      <c r="BF13" s="671">
        <v>0.32104392144481586</v>
      </c>
      <c r="BG13" s="670">
        <v>0.23756909619702427</v>
      </c>
      <c r="BH13" s="428">
        <v>18506.93</v>
      </c>
      <c r="BI13" s="429">
        <v>14080.01</v>
      </c>
      <c r="BJ13" s="753">
        <v>-4426.92</v>
      </c>
      <c r="BK13" s="404">
        <v>-0.23920336868405512</v>
      </c>
      <c r="BL13" s="671">
        <v>0.32189716019083964</v>
      </c>
      <c r="BM13" s="670">
        <v>0.23768900947395982</v>
      </c>
      <c r="BN13" s="428">
        <v>15695.81</v>
      </c>
      <c r="BO13" s="429">
        <v>20912.439999999999</v>
      </c>
      <c r="BP13" s="753">
        <v>5216.6299999999992</v>
      </c>
      <c r="BQ13" s="404">
        <v>0.33235812614959021</v>
      </c>
      <c r="BR13" s="671">
        <v>0.24065078918499563</v>
      </c>
      <c r="BS13" s="670">
        <v>0.31919694473652838</v>
      </c>
      <c r="BT13" s="428">
        <v>11615.47</v>
      </c>
      <c r="BU13" s="750">
        <v>17810.21</v>
      </c>
      <c r="BV13" s="753">
        <v>6194.74</v>
      </c>
      <c r="BW13" s="404">
        <v>0.5333180663373932</v>
      </c>
      <c r="BX13" s="671">
        <v>0.20203171499983474</v>
      </c>
      <c r="BY13" s="670">
        <v>0.3006596709393824</v>
      </c>
      <c r="BZ13" s="428">
        <v>0</v>
      </c>
      <c r="CA13" s="429">
        <v>-2.92</v>
      </c>
      <c r="CB13" s="753">
        <v>-2.92</v>
      </c>
      <c r="CC13" s="404" t="s">
        <v>490</v>
      </c>
      <c r="CD13" s="671">
        <v>0</v>
      </c>
      <c r="CE13" s="670">
        <v>-4.9293424341599379E-5</v>
      </c>
      <c r="CF13" s="428">
        <v>10155.74</v>
      </c>
      <c r="CG13" s="750">
        <v>9474.93</v>
      </c>
      <c r="CH13" s="753">
        <v>-680.80999999999949</v>
      </c>
      <c r="CI13" s="404">
        <v>-6.7036966287045502E-2</v>
      </c>
      <c r="CJ13" s="671">
        <v>0.17664214786766458</v>
      </c>
      <c r="CK13" s="670">
        <v>0.15994922777292817</v>
      </c>
      <c r="CL13" s="428">
        <v>9686.43</v>
      </c>
      <c r="CM13" s="429">
        <v>9617.6299999999992</v>
      </c>
      <c r="CN13" s="753">
        <v>-68.800000000001091</v>
      </c>
      <c r="CO13" s="404">
        <v>-7.1027199907500588E-3</v>
      </c>
      <c r="CP13" s="671">
        <v>0.16847928367305406</v>
      </c>
      <c r="CQ13" s="670">
        <v>0.16235819066797821</v>
      </c>
      <c r="CR13" s="428">
        <v>344.08</v>
      </c>
      <c r="CS13" s="750">
        <v>-262.41000000000003</v>
      </c>
      <c r="CT13" s="753">
        <v>-606.49</v>
      </c>
      <c r="CU13" s="404">
        <v>-1.7626424087421531</v>
      </c>
      <c r="CV13" s="671">
        <v>5.9846973473430811E-3</v>
      </c>
      <c r="CW13" s="670">
        <v>-4.4298244799585943E-3</v>
      </c>
      <c r="CX13" s="428">
        <v>7184.65</v>
      </c>
      <c r="CY13" s="750">
        <v>8519.67</v>
      </c>
      <c r="CZ13" s="753">
        <v>1335.0200000000004</v>
      </c>
      <c r="DA13" s="404">
        <v>0.18581559296555858</v>
      </c>
      <c r="DB13" s="671">
        <v>0.11015625778586635</v>
      </c>
      <c r="DC13" s="670">
        <v>0.13003994914813666</v>
      </c>
      <c r="DD13" s="853">
        <v>0.87503517801204667</v>
      </c>
      <c r="DE13" s="848">
        <v>0.85617681213685137</v>
      </c>
    </row>
    <row r="14" spans="1:116" s="47" customFormat="1" ht="19.5" customHeight="1">
      <c r="A14" s="758" t="s">
        <v>27</v>
      </c>
      <c r="B14" s="428">
        <v>37671.97</v>
      </c>
      <c r="C14" s="429">
        <v>51174.8</v>
      </c>
      <c r="D14" s="753">
        <v>13502.830000000002</v>
      </c>
      <c r="E14" s="388">
        <v>0.35843174646826276</v>
      </c>
      <c r="F14" s="428">
        <v>37525.86</v>
      </c>
      <c r="G14" s="750">
        <v>51076.73</v>
      </c>
      <c r="H14" s="753">
        <v>13550.870000000003</v>
      </c>
      <c r="I14" s="404">
        <v>0.36110751359196036</v>
      </c>
      <c r="J14" s="743">
        <v>0.99612151952764882</v>
      </c>
      <c r="K14" s="670">
        <v>0.99808362709771214</v>
      </c>
      <c r="L14" s="428">
        <v>11331.22</v>
      </c>
      <c r="M14" s="429">
        <v>11777.86</v>
      </c>
      <c r="N14" s="753">
        <v>446.64000000000124</v>
      </c>
      <c r="O14" s="404">
        <v>3.9416761831471039E-2</v>
      </c>
      <c r="P14" s="743">
        <v>0.30195763668041181</v>
      </c>
      <c r="Q14" s="670">
        <v>0.23059150419378843</v>
      </c>
      <c r="R14" s="428">
        <v>26194.639999999999</v>
      </c>
      <c r="S14" s="750">
        <v>39298.870000000003</v>
      </c>
      <c r="T14" s="753">
        <v>13104.230000000003</v>
      </c>
      <c r="U14" s="404">
        <v>0.50026379442511915</v>
      </c>
      <c r="V14" s="743">
        <v>0.69804236331958813</v>
      </c>
      <c r="W14" s="670">
        <v>0.76940849580621151</v>
      </c>
      <c r="X14" s="428">
        <v>0</v>
      </c>
      <c r="Y14" s="429">
        <v>0</v>
      </c>
      <c r="Z14" s="753">
        <v>0</v>
      </c>
      <c r="AA14" s="404">
        <v>0</v>
      </c>
      <c r="AB14" s="671">
        <v>0</v>
      </c>
      <c r="AC14" s="670">
        <v>0</v>
      </c>
      <c r="AD14" s="428">
        <v>26194.639999999999</v>
      </c>
      <c r="AE14" s="429">
        <v>39298.870000000003</v>
      </c>
      <c r="AF14" s="753">
        <v>13104.230000000003</v>
      </c>
      <c r="AG14" s="404">
        <v>0.50026379442511915</v>
      </c>
      <c r="AH14" s="671">
        <v>0.69804236331958813</v>
      </c>
      <c r="AI14" s="670">
        <v>0.76940849580621151</v>
      </c>
      <c r="AJ14" s="428">
        <v>22978.48</v>
      </c>
      <c r="AK14" s="750">
        <v>47419.95</v>
      </c>
      <c r="AL14" s="753">
        <v>24441.469999999998</v>
      </c>
      <c r="AM14" s="404">
        <v>1.0636678318148109</v>
      </c>
      <c r="AN14" s="671">
        <v>0.60996226106572071</v>
      </c>
      <c r="AO14" s="670">
        <v>0.92662697265060134</v>
      </c>
      <c r="AP14" s="428">
        <v>20323.61</v>
      </c>
      <c r="AQ14" s="429">
        <v>47130.33</v>
      </c>
      <c r="AR14" s="753">
        <v>26806.720000000001</v>
      </c>
      <c r="AS14" s="404">
        <v>1.3189940173030283</v>
      </c>
      <c r="AT14" s="671">
        <v>0.54158945324637464</v>
      </c>
      <c r="AU14" s="670">
        <v>0.92273585251052681</v>
      </c>
      <c r="AV14" s="428">
        <v>-10722.77</v>
      </c>
      <c r="AW14" s="750">
        <v>-7888.88</v>
      </c>
      <c r="AX14" s="753">
        <v>2833.8900000000003</v>
      </c>
      <c r="AY14" s="404">
        <v>0.26428711983936987</v>
      </c>
      <c r="AZ14" s="671">
        <v>-0.52760164163748469</v>
      </c>
      <c r="BA14" s="670">
        <v>-0.16738435737666169</v>
      </c>
      <c r="BB14" s="428">
        <v>9600.84</v>
      </c>
      <c r="BC14" s="429">
        <v>39241.449999999997</v>
      </c>
      <c r="BD14" s="753">
        <v>29640.609999999997</v>
      </c>
      <c r="BE14" s="404">
        <v>3.0872934034938604</v>
      </c>
      <c r="BF14" s="671">
        <v>0.36651925737479119</v>
      </c>
      <c r="BG14" s="670">
        <v>0.99853888928612944</v>
      </c>
      <c r="BH14" s="428">
        <v>9450.44</v>
      </c>
      <c r="BI14" s="429">
        <v>39241.449999999997</v>
      </c>
      <c r="BJ14" s="753">
        <v>29791.009999999995</v>
      </c>
      <c r="BK14" s="404">
        <v>3.1523410550196598</v>
      </c>
      <c r="BL14" s="671">
        <v>0.36077762473544212</v>
      </c>
      <c r="BM14" s="670">
        <v>0.99853888928612944</v>
      </c>
      <c r="BN14" s="428">
        <v>1417.28</v>
      </c>
      <c r="BO14" s="429">
        <v>1330.51</v>
      </c>
      <c r="BP14" s="753">
        <v>-86.769999999999982</v>
      </c>
      <c r="BQ14" s="404">
        <v>-6.1222905847821169E-2</v>
      </c>
      <c r="BR14" s="671">
        <v>3.7621605665963315E-2</v>
      </c>
      <c r="BS14" s="670">
        <v>2.5999319977801572E-2</v>
      </c>
      <c r="BT14" s="428">
        <v>1417.28</v>
      </c>
      <c r="BU14" s="750">
        <v>2367.59</v>
      </c>
      <c r="BV14" s="753">
        <v>950.31000000000017</v>
      </c>
      <c r="BW14" s="404">
        <v>0.67051676450666076</v>
      </c>
      <c r="BX14" s="671">
        <v>5.41057254461218E-2</v>
      </c>
      <c r="BY14" s="670">
        <v>6.0245752613243081E-2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890.37</v>
      </c>
      <c r="CG14" s="750">
        <v>1130.1300000000001</v>
      </c>
      <c r="CH14" s="753">
        <v>239.7600000000001</v>
      </c>
      <c r="CI14" s="404">
        <v>0.26928131001718397</v>
      </c>
      <c r="CJ14" s="671">
        <v>3.3990541576444648E-2</v>
      </c>
      <c r="CK14" s="670">
        <v>2.8757315413903761E-2</v>
      </c>
      <c r="CL14" s="428">
        <v>19473.78</v>
      </c>
      <c r="CM14" s="429">
        <v>5563.3</v>
      </c>
      <c r="CN14" s="753">
        <v>-13910.48</v>
      </c>
      <c r="CO14" s="404">
        <v>-0.71431843227149538</v>
      </c>
      <c r="CP14" s="671">
        <v>0.7434261360339367</v>
      </c>
      <c r="CQ14" s="670">
        <v>0.14156386684909769</v>
      </c>
      <c r="CR14" s="428">
        <v>63.07</v>
      </c>
      <c r="CS14" s="750">
        <v>-5.23</v>
      </c>
      <c r="CT14" s="753">
        <v>-68.3</v>
      </c>
      <c r="CU14" s="404">
        <v>-1.0829237355319485</v>
      </c>
      <c r="CV14" s="671">
        <v>2.4077444851313095E-3</v>
      </c>
      <c r="CW14" s="670">
        <v>-1.3308270695824078E-4</v>
      </c>
      <c r="CX14" s="428">
        <v>-5100.29</v>
      </c>
      <c r="CY14" s="750">
        <v>-8998.3700000000008</v>
      </c>
      <c r="CZ14" s="753">
        <v>-3898.0800000000008</v>
      </c>
      <c r="DA14" s="404">
        <v>-0.76428595236741459</v>
      </c>
      <c r="DB14" s="671">
        <v>-0.13538686721188192</v>
      </c>
      <c r="DC14" s="670">
        <v>-0.17583595832323723</v>
      </c>
      <c r="DD14" s="853">
        <v>1.1947073905195873</v>
      </c>
      <c r="DE14" s="848">
        <v>1.2289724869951733</v>
      </c>
      <c r="DF14" s="881"/>
      <c r="DG14" s="870"/>
    </row>
    <row r="15" spans="1:116" s="47" customFormat="1" ht="19.5" customHeight="1">
      <c r="A15" s="758" t="s">
        <v>159</v>
      </c>
      <c r="B15" s="428">
        <v>32833.54</v>
      </c>
      <c r="C15" s="429">
        <v>39446.15</v>
      </c>
      <c r="D15" s="753">
        <v>6612.6100000000006</v>
      </c>
      <c r="E15" s="388">
        <v>0.20139802165712259</v>
      </c>
      <c r="F15" s="428">
        <v>31555.21</v>
      </c>
      <c r="G15" s="750">
        <v>37970.49</v>
      </c>
      <c r="H15" s="753">
        <v>6415.2799999999988</v>
      </c>
      <c r="I15" s="404">
        <v>0.20330335307545089</v>
      </c>
      <c r="J15" s="743">
        <v>0.96106633643524264</v>
      </c>
      <c r="K15" s="670">
        <v>0.96259051897333447</v>
      </c>
      <c r="L15" s="428">
        <v>727.89</v>
      </c>
      <c r="M15" s="429">
        <v>149.43</v>
      </c>
      <c r="N15" s="753">
        <v>-578.46</v>
      </c>
      <c r="O15" s="404">
        <v>-0.79470799159213623</v>
      </c>
      <c r="P15" s="743">
        <v>2.3067189221684787E-2</v>
      </c>
      <c r="Q15" s="670">
        <v>3.9354245889373571E-3</v>
      </c>
      <c r="R15" s="428">
        <v>30827.32</v>
      </c>
      <c r="S15" s="750">
        <v>37821.06</v>
      </c>
      <c r="T15" s="753">
        <v>6993.739999999998</v>
      </c>
      <c r="U15" s="404">
        <v>0.22686824543943482</v>
      </c>
      <c r="V15" s="743">
        <v>0.97693281077831529</v>
      </c>
      <c r="W15" s="670">
        <v>0.99606457541106264</v>
      </c>
      <c r="X15" s="428">
        <v>308.19</v>
      </c>
      <c r="Y15" s="429">
        <v>655.33000000000004</v>
      </c>
      <c r="Z15" s="753">
        <v>347.14000000000004</v>
      </c>
      <c r="AA15" s="404">
        <v>1.1263830753755801</v>
      </c>
      <c r="AB15" s="671">
        <v>9.7666914591916839E-3</v>
      </c>
      <c r="AC15" s="670">
        <v>1.7258929236888966E-2</v>
      </c>
      <c r="AD15" s="428">
        <v>30519.14</v>
      </c>
      <c r="AE15" s="429">
        <v>37165.730000000003</v>
      </c>
      <c r="AF15" s="753">
        <v>6646.5900000000038</v>
      </c>
      <c r="AG15" s="750">
        <v>0.21778431502329371</v>
      </c>
      <c r="AH15" s="671">
        <v>0.96716643622400233</v>
      </c>
      <c r="AI15" s="670">
        <v>0.97880564617417387</v>
      </c>
      <c r="AJ15" s="428">
        <v>5715.54</v>
      </c>
      <c r="AK15" s="750">
        <v>12771.49</v>
      </c>
      <c r="AL15" s="753">
        <v>7055.95</v>
      </c>
      <c r="AM15" s="404">
        <v>1.2345202728001203</v>
      </c>
      <c r="AN15" s="671">
        <v>0.17407626469762322</v>
      </c>
      <c r="AO15" s="670">
        <v>0.32377025387775482</v>
      </c>
      <c r="AP15" s="428">
        <v>5405.61</v>
      </c>
      <c r="AQ15" s="429">
        <v>12051.31</v>
      </c>
      <c r="AR15" s="753">
        <v>6645.7</v>
      </c>
      <c r="AS15" s="404">
        <v>1.2294079669084526</v>
      </c>
      <c r="AT15" s="671">
        <v>0.17130641817943851</v>
      </c>
      <c r="AU15" s="670">
        <v>0.31738621229275682</v>
      </c>
      <c r="AV15" s="428">
        <v>2918.52</v>
      </c>
      <c r="AW15" s="750">
        <v>1936.42</v>
      </c>
      <c r="AX15" s="753">
        <v>-982.09999999999991</v>
      </c>
      <c r="AY15" s="404">
        <v>-0.33650617436234803</v>
      </c>
      <c r="AZ15" s="671">
        <v>0.53990576456681116</v>
      </c>
      <c r="BA15" s="670">
        <v>0.16068128693063244</v>
      </c>
      <c r="BB15" s="428">
        <v>8324.1299999999992</v>
      </c>
      <c r="BC15" s="429">
        <v>13987.73</v>
      </c>
      <c r="BD15" s="753">
        <v>5663.6</v>
      </c>
      <c r="BE15" s="404">
        <v>0.68038341544401648</v>
      </c>
      <c r="BF15" s="671">
        <v>0.27002444584868224</v>
      </c>
      <c r="BG15" s="670">
        <v>0.36983971364102436</v>
      </c>
      <c r="BH15" s="428">
        <v>7759.8</v>
      </c>
      <c r="BI15" s="429">
        <v>13047.45</v>
      </c>
      <c r="BJ15" s="753">
        <v>5287.6500000000005</v>
      </c>
      <c r="BK15" s="404">
        <v>0.68141575813809641</v>
      </c>
      <c r="BL15" s="671">
        <v>0.2542601134894365</v>
      </c>
      <c r="BM15" s="670">
        <v>0.35106131374252569</v>
      </c>
      <c r="BN15" s="428">
        <v>9366.64</v>
      </c>
      <c r="BO15" s="429">
        <v>14380.4</v>
      </c>
      <c r="BP15" s="753">
        <v>5013.76</v>
      </c>
      <c r="BQ15" s="404">
        <v>0.53527839225165064</v>
      </c>
      <c r="BR15" s="671">
        <v>0.28527657998497874</v>
      </c>
      <c r="BS15" s="670">
        <v>0.36455775785469557</v>
      </c>
      <c r="BT15" s="428">
        <v>8771.42</v>
      </c>
      <c r="BU15" s="750">
        <v>13915.84</v>
      </c>
      <c r="BV15" s="753">
        <v>5144.42</v>
      </c>
      <c r="BW15" s="404">
        <v>0.58649796726185721</v>
      </c>
      <c r="BX15" s="671">
        <v>0.28740718119842174</v>
      </c>
      <c r="BY15" s="670">
        <v>0.37442665595428903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2116.37</v>
      </c>
      <c r="CG15" s="750">
        <v>2340.52</v>
      </c>
      <c r="CH15" s="753">
        <v>224.15000000000009</v>
      </c>
      <c r="CI15" s="404">
        <v>0.10591248222191776</v>
      </c>
      <c r="CJ15" s="671">
        <v>6.9345663082249362E-2</v>
      </c>
      <c r="CK15" s="670">
        <v>6.297521937548381E-2</v>
      </c>
      <c r="CL15" s="428">
        <v>1023.6</v>
      </c>
      <c r="CM15" s="429">
        <v>3540.31</v>
      </c>
      <c r="CN15" s="753">
        <v>2516.71</v>
      </c>
      <c r="CO15" s="404">
        <v>2.4586850332161001</v>
      </c>
      <c r="CP15" s="671">
        <v>3.353960825894832E-2</v>
      </c>
      <c r="CQ15" s="670">
        <v>9.5257378235272111E-2</v>
      </c>
      <c r="CR15" s="428">
        <v>253.77</v>
      </c>
      <c r="CS15" s="750">
        <v>33.65</v>
      </c>
      <c r="CT15" s="753">
        <v>-220.12</v>
      </c>
      <c r="CU15" s="404">
        <v>-0.86739961382354103</v>
      </c>
      <c r="CV15" s="671">
        <v>8.3151097966718598E-3</v>
      </c>
      <c r="CW15" s="670">
        <v>9.0540398372371527E-4</v>
      </c>
      <c r="CX15" s="428">
        <v>10594.16</v>
      </c>
      <c r="CY15" s="750">
        <v>4287.96</v>
      </c>
      <c r="CZ15" s="753">
        <v>-6306.2</v>
      </c>
      <c r="DA15" s="404">
        <v>-0.59525247872412723</v>
      </c>
      <c r="DB15" s="671">
        <v>0.32266274060000838</v>
      </c>
      <c r="DC15" s="670">
        <v>0.10870414476444469</v>
      </c>
      <c r="DD15" s="853">
        <v>0.65286800348895813</v>
      </c>
      <c r="DE15" s="848">
        <v>0.8846257022262175</v>
      </c>
      <c r="DF15" s="880"/>
    </row>
    <row r="16" spans="1:116" s="47" customFormat="1" ht="19.5" customHeight="1">
      <c r="A16" s="758" t="s">
        <v>505</v>
      </c>
      <c r="B16" s="428">
        <v>22704.15</v>
      </c>
      <c r="C16" s="429">
        <v>32174.65</v>
      </c>
      <c r="D16" s="753">
        <v>9470.5</v>
      </c>
      <c r="E16" s="388">
        <v>0.41712638438347172</v>
      </c>
      <c r="F16" s="428">
        <v>4344.1400000000003</v>
      </c>
      <c r="G16" s="750">
        <v>6297.45</v>
      </c>
      <c r="H16" s="753">
        <v>1953.3099999999995</v>
      </c>
      <c r="I16" s="404">
        <v>0.4496425069173644</v>
      </c>
      <c r="J16" s="743">
        <v>0.19133682608686078</v>
      </c>
      <c r="K16" s="670">
        <v>0.19572707084614749</v>
      </c>
      <c r="L16" s="428">
        <v>2726.72</v>
      </c>
      <c r="M16" s="429">
        <v>1147.3800000000001</v>
      </c>
      <c r="N16" s="753">
        <v>-1579.3399999999997</v>
      </c>
      <c r="O16" s="404">
        <v>-0.57920871963384568</v>
      </c>
      <c r="P16" s="743">
        <v>0.62767774519237396</v>
      </c>
      <c r="Q16" s="670">
        <v>0.18219755615368127</v>
      </c>
      <c r="R16" s="428">
        <v>1617.42</v>
      </c>
      <c r="S16" s="750">
        <v>5150.07</v>
      </c>
      <c r="T16" s="753">
        <v>3532.6499999999996</v>
      </c>
      <c r="U16" s="404">
        <v>2.1841265719479166</v>
      </c>
      <c r="V16" s="743">
        <v>0.37232225480762587</v>
      </c>
      <c r="W16" s="670">
        <v>0.81780244384631873</v>
      </c>
      <c r="X16" s="428">
        <v>0</v>
      </c>
      <c r="Y16" s="429">
        <v>0</v>
      </c>
      <c r="Z16" s="753">
        <v>0</v>
      </c>
      <c r="AA16" s="404">
        <v>0</v>
      </c>
      <c r="AB16" s="671">
        <v>0</v>
      </c>
      <c r="AC16" s="670">
        <v>0</v>
      </c>
      <c r="AD16" s="428">
        <v>1617.42</v>
      </c>
      <c r="AE16" s="429">
        <v>5150.07</v>
      </c>
      <c r="AF16" s="753">
        <v>3532.6499999999996</v>
      </c>
      <c r="AG16" s="404">
        <v>2.1841265719479166</v>
      </c>
      <c r="AH16" s="671">
        <v>0.37232225480762587</v>
      </c>
      <c r="AI16" s="670">
        <v>0.81780244384631873</v>
      </c>
      <c r="AJ16" s="428">
        <v>1179.8399999999999</v>
      </c>
      <c r="AK16" s="750">
        <v>1037.98</v>
      </c>
      <c r="AL16" s="753">
        <v>-141.8599999999999</v>
      </c>
      <c r="AM16" s="404">
        <v>-0.12023664225657708</v>
      </c>
      <c r="AN16" s="671">
        <v>5.196583003547809E-2</v>
      </c>
      <c r="AO16" s="670">
        <v>3.2260801593801333E-2</v>
      </c>
      <c r="AP16" s="428">
        <v>228.22</v>
      </c>
      <c r="AQ16" s="429">
        <v>201.11</v>
      </c>
      <c r="AR16" s="753">
        <v>-27.109999999999985</v>
      </c>
      <c r="AS16" s="404">
        <v>-0.11878888791516951</v>
      </c>
      <c r="AT16" s="671">
        <v>5.2535139291090986E-2</v>
      </c>
      <c r="AU16" s="670">
        <v>3.193514835369872E-2</v>
      </c>
      <c r="AV16" s="428">
        <v>1.42</v>
      </c>
      <c r="AW16" s="750">
        <v>-15.5</v>
      </c>
      <c r="AX16" s="753">
        <v>-16.920000000000002</v>
      </c>
      <c r="AY16" s="404">
        <v>-11.91549295774648</v>
      </c>
      <c r="AZ16" s="671">
        <v>6.2220664271317146E-3</v>
      </c>
      <c r="BA16" s="670">
        <v>-7.7072249017950373E-2</v>
      </c>
      <c r="BB16" s="428">
        <v>229.64</v>
      </c>
      <c r="BC16" s="429">
        <v>185.62</v>
      </c>
      <c r="BD16" s="753">
        <v>-44.019999999999982</v>
      </c>
      <c r="BE16" s="404">
        <v>-0.19169134297160767</v>
      </c>
      <c r="BF16" s="671">
        <v>0.14197920144427545</v>
      </c>
      <c r="BG16" s="670">
        <v>3.6042228552233276E-2</v>
      </c>
      <c r="BH16" s="428">
        <v>229.64</v>
      </c>
      <c r="BI16" s="429">
        <v>185.62</v>
      </c>
      <c r="BJ16" s="753">
        <v>-44.019999999999982</v>
      </c>
      <c r="BK16" s="404">
        <v>-0.19169134297160767</v>
      </c>
      <c r="BL16" s="671">
        <v>0.14197920144427545</v>
      </c>
      <c r="BM16" s="670">
        <v>3.6042228552233276E-2</v>
      </c>
      <c r="BN16" s="428">
        <v>6977.35</v>
      </c>
      <c r="BO16" s="429">
        <v>7696.08</v>
      </c>
      <c r="BP16" s="753">
        <v>718.72999999999956</v>
      </c>
      <c r="BQ16" s="404">
        <v>0.1030090220499186</v>
      </c>
      <c r="BR16" s="671">
        <v>0.30731606336286538</v>
      </c>
      <c r="BS16" s="670">
        <v>0.23919700758205606</v>
      </c>
      <c r="BT16" s="428">
        <v>-2694.92</v>
      </c>
      <c r="BU16" s="750">
        <v>-3422.57</v>
      </c>
      <c r="BV16" s="753">
        <v>-727.65000000000009</v>
      </c>
      <c r="BW16" s="404">
        <v>-0.27000801508022504</v>
      </c>
      <c r="BX16" s="671">
        <v>-1.6661844171581901</v>
      </c>
      <c r="BY16" s="670">
        <v>-0.66456766607055828</v>
      </c>
      <c r="BZ16" s="428">
        <v>0</v>
      </c>
      <c r="CA16" s="429">
        <v>0</v>
      </c>
      <c r="CB16" s="753">
        <v>0</v>
      </c>
      <c r="CC16" s="404">
        <v>0</v>
      </c>
      <c r="CD16" s="671">
        <v>0</v>
      </c>
      <c r="CE16" s="670">
        <v>0</v>
      </c>
      <c r="CF16" s="428">
        <v>2474.86</v>
      </c>
      <c r="CG16" s="750">
        <v>2643.79</v>
      </c>
      <c r="CH16" s="753">
        <v>168.92999999999984</v>
      </c>
      <c r="CI16" s="404">
        <v>6.825840653612722E-2</v>
      </c>
      <c r="CJ16" s="671">
        <v>1.5301282289077667</v>
      </c>
      <c r="CK16" s="670">
        <v>0.51335030397645087</v>
      </c>
      <c r="CL16" s="428">
        <v>2678.02</v>
      </c>
      <c r="CM16" s="429">
        <v>2888.19</v>
      </c>
      <c r="CN16" s="753">
        <v>210.17000000000007</v>
      </c>
      <c r="CO16" s="404">
        <v>7.8479623005055996E-2</v>
      </c>
      <c r="CP16" s="671">
        <v>1.6557356778078667</v>
      </c>
      <c r="CQ16" s="670">
        <v>0.56080596962759732</v>
      </c>
      <c r="CR16" s="428">
        <v>6.17</v>
      </c>
      <c r="CS16" s="750">
        <v>-0.82</v>
      </c>
      <c r="CT16" s="753">
        <v>-6.99</v>
      </c>
      <c r="CU16" s="404">
        <v>-1.13290113452188</v>
      </c>
      <c r="CV16" s="671">
        <v>3.8147172657689403E-3</v>
      </c>
      <c r="CW16" s="670">
        <v>-1.5922113680008233E-4</v>
      </c>
      <c r="CX16" s="428">
        <v>-1076.3499999999999</v>
      </c>
      <c r="CY16" s="750">
        <v>2855.87</v>
      </c>
      <c r="CZ16" s="753">
        <v>3932.22</v>
      </c>
      <c r="DA16" s="404">
        <v>3.6532912156826312</v>
      </c>
      <c r="DB16" s="671">
        <v>-4.7407632525331263E-2</v>
      </c>
      <c r="DC16" s="670">
        <v>8.8761493909024644E-2</v>
      </c>
      <c r="DD16" s="853">
        <v>1.6654795909534938</v>
      </c>
      <c r="DE16" s="848">
        <v>0.44547161494892307</v>
      </c>
      <c r="DF16" s="869"/>
      <c r="DG16" s="870"/>
    </row>
    <row r="17" spans="1:111" s="47" customFormat="1" ht="19.5" customHeight="1">
      <c r="A17" s="758" t="s">
        <v>121</v>
      </c>
      <c r="B17" s="428">
        <v>20736.87</v>
      </c>
      <c r="C17" s="429">
        <v>22304</v>
      </c>
      <c r="D17" s="753">
        <v>1567.130000000001</v>
      </c>
      <c r="E17" s="388">
        <v>7.5572157225270789E-2</v>
      </c>
      <c r="F17" s="428">
        <v>18218.8</v>
      </c>
      <c r="G17" s="750">
        <v>19507.18</v>
      </c>
      <c r="H17" s="753">
        <v>1288.380000000001</v>
      </c>
      <c r="I17" s="404">
        <v>7.071706149691534E-2</v>
      </c>
      <c r="J17" s="743">
        <v>0.87857039177079277</v>
      </c>
      <c r="K17" s="670">
        <v>0.87460455523672886</v>
      </c>
      <c r="L17" s="428">
        <v>8938.75</v>
      </c>
      <c r="M17" s="429">
        <v>10745.88</v>
      </c>
      <c r="N17" s="753">
        <v>1807.1299999999992</v>
      </c>
      <c r="O17" s="404">
        <v>0.20216808837924757</v>
      </c>
      <c r="P17" s="743">
        <v>0.49063330186400861</v>
      </c>
      <c r="Q17" s="670">
        <v>0.55086793683146407</v>
      </c>
      <c r="R17" s="428">
        <v>9280.0499999999993</v>
      </c>
      <c r="S17" s="750">
        <v>8761.2999999999993</v>
      </c>
      <c r="T17" s="753">
        <v>-518.75</v>
      </c>
      <c r="U17" s="404">
        <v>-5.5899483300197741E-2</v>
      </c>
      <c r="V17" s="743">
        <v>0.50936669813599134</v>
      </c>
      <c r="W17" s="670">
        <v>0.44913206316853582</v>
      </c>
      <c r="X17" s="428">
        <v>0</v>
      </c>
      <c r="Y17" s="429">
        <v>0</v>
      </c>
      <c r="Z17" s="753">
        <v>0</v>
      </c>
      <c r="AA17" s="404">
        <v>0</v>
      </c>
      <c r="AB17" s="671">
        <v>0</v>
      </c>
      <c r="AC17" s="670">
        <v>0</v>
      </c>
      <c r="AD17" s="428">
        <v>9280.0499999999993</v>
      </c>
      <c r="AE17" s="429">
        <v>8761.2999999999993</v>
      </c>
      <c r="AF17" s="753">
        <v>-518.75</v>
      </c>
      <c r="AG17" s="404">
        <v>-5.5899483300197741E-2</v>
      </c>
      <c r="AH17" s="671">
        <v>0.50936669813599134</v>
      </c>
      <c r="AI17" s="670">
        <v>0.44913206316853582</v>
      </c>
      <c r="AJ17" s="428">
        <v>1205.3</v>
      </c>
      <c r="AK17" s="750">
        <v>1208.71</v>
      </c>
      <c r="AL17" s="753">
        <v>3.4100000000000819</v>
      </c>
      <c r="AM17" s="404">
        <v>2.8291711607069461E-3</v>
      </c>
      <c r="AN17" s="671">
        <v>5.8123525874444894E-2</v>
      </c>
      <c r="AO17" s="670">
        <v>5.4192521520803442E-2</v>
      </c>
      <c r="AP17" s="428">
        <v>818.4</v>
      </c>
      <c r="AQ17" s="429">
        <v>797.7</v>
      </c>
      <c r="AR17" s="753">
        <v>-20.699999999999932</v>
      </c>
      <c r="AS17" s="404">
        <v>-2.5293255131964728E-2</v>
      </c>
      <c r="AT17" s="671">
        <v>4.4920631435659872E-2</v>
      </c>
      <c r="AU17" s="670">
        <v>4.08926354296213E-2</v>
      </c>
      <c r="AV17" s="428">
        <v>571.38</v>
      </c>
      <c r="AW17" s="750">
        <v>382.08</v>
      </c>
      <c r="AX17" s="753">
        <v>-189.3</v>
      </c>
      <c r="AY17" s="404">
        <v>-0.33130316076866534</v>
      </c>
      <c r="AZ17" s="671">
        <v>0.69816715542522001</v>
      </c>
      <c r="BA17" s="670">
        <v>0.47897705904475363</v>
      </c>
      <c r="BB17" s="428">
        <v>1389.78</v>
      </c>
      <c r="BC17" s="429">
        <v>1179.78</v>
      </c>
      <c r="BD17" s="753">
        <v>-210</v>
      </c>
      <c r="BE17" s="404">
        <v>-0.1511030522816561</v>
      </c>
      <c r="BF17" s="671">
        <v>0.14975996896568447</v>
      </c>
      <c r="BG17" s="670">
        <v>0.13465809868398526</v>
      </c>
      <c r="BH17" s="428">
        <v>1389.78</v>
      </c>
      <c r="BI17" s="429">
        <v>1179.78</v>
      </c>
      <c r="BJ17" s="753">
        <v>-210</v>
      </c>
      <c r="BK17" s="404">
        <v>-0.1511030522816561</v>
      </c>
      <c r="BL17" s="671">
        <v>0.14975996896568447</v>
      </c>
      <c r="BM17" s="670">
        <v>0.13465809868398526</v>
      </c>
      <c r="BN17" s="428">
        <v>3270.29</v>
      </c>
      <c r="BO17" s="429">
        <v>3831.47</v>
      </c>
      <c r="BP17" s="753">
        <v>561.17999999999984</v>
      </c>
      <c r="BQ17" s="404">
        <v>0.17159946059829551</v>
      </c>
      <c r="BR17" s="671">
        <v>0.15770412796145225</v>
      </c>
      <c r="BS17" s="670">
        <v>0.17178398493543759</v>
      </c>
      <c r="BT17" s="428">
        <v>3296.6</v>
      </c>
      <c r="BU17" s="750">
        <v>3809.67</v>
      </c>
      <c r="BV17" s="753">
        <v>513.07000000000016</v>
      </c>
      <c r="BW17" s="404">
        <v>0.15563610993144458</v>
      </c>
      <c r="BX17" s="671">
        <v>0.35523515498300118</v>
      </c>
      <c r="BY17" s="670">
        <v>0.43482930615319648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2762.91</v>
      </c>
      <c r="CG17" s="750">
        <v>3199.9</v>
      </c>
      <c r="CH17" s="753">
        <v>436.99000000000024</v>
      </c>
      <c r="CI17" s="404">
        <v>0.15816295138097161</v>
      </c>
      <c r="CJ17" s="671">
        <v>0.29772576656375777</v>
      </c>
      <c r="CK17" s="670">
        <v>0.36523118715259156</v>
      </c>
      <c r="CL17" s="428">
        <v>4792.6400000000003</v>
      </c>
      <c r="CM17" s="429">
        <v>5922.31</v>
      </c>
      <c r="CN17" s="753">
        <v>1129.67</v>
      </c>
      <c r="CO17" s="404">
        <v>0.23570933765106497</v>
      </c>
      <c r="CP17" s="671">
        <v>0.51644549328936817</v>
      </c>
      <c r="CQ17" s="670">
        <v>0.675962471322749</v>
      </c>
      <c r="CR17" s="428">
        <v>0</v>
      </c>
      <c r="CS17" s="750">
        <v>0</v>
      </c>
      <c r="CT17" s="753">
        <v>0</v>
      </c>
      <c r="CU17" s="404">
        <v>0</v>
      </c>
      <c r="CV17" s="671">
        <v>0</v>
      </c>
      <c r="CW17" s="670">
        <v>0</v>
      </c>
      <c r="CX17" s="428">
        <v>-2961.88</v>
      </c>
      <c r="CY17" s="750">
        <v>-5350.36</v>
      </c>
      <c r="CZ17" s="753">
        <v>-2388.4799999999996</v>
      </c>
      <c r="DA17" s="404">
        <v>-0.806406741664078</v>
      </c>
      <c r="DB17" s="671">
        <v>-0.14283158451588887</v>
      </c>
      <c r="DC17" s="670">
        <v>-0.23988342898134862</v>
      </c>
      <c r="DD17" s="853">
        <v>1.3191663838018115</v>
      </c>
      <c r="DE17" s="848">
        <v>1.6106810633125221</v>
      </c>
      <c r="DF17" s="869"/>
      <c r="DG17" s="870"/>
    </row>
    <row r="18" spans="1:111" s="47" customFormat="1" ht="19.5" customHeight="1">
      <c r="A18" s="758" t="s">
        <v>272</v>
      </c>
      <c r="B18" s="428">
        <v>12658.75</v>
      </c>
      <c r="C18" s="429">
        <v>13303.89</v>
      </c>
      <c r="D18" s="753">
        <v>645.13999999999942</v>
      </c>
      <c r="E18" s="388">
        <v>5.0963957736743316E-2</v>
      </c>
      <c r="F18" s="428">
        <v>12244.48</v>
      </c>
      <c r="G18" s="750">
        <v>13072.78</v>
      </c>
      <c r="H18" s="753">
        <v>828.30000000000109</v>
      </c>
      <c r="I18" s="404">
        <v>6.7646809011080999E-2</v>
      </c>
      <c r="J18" s="743">
        <v>0.96727401994667717</v>
      </c>
      <c r="K18" s="670">
        <v>0.98262838914031925</v>
      </c>
      <c r="L18" s="428">
        <v>1825.23</v>
      </c>
      <c r="M18" s="429">
        <v>-649.95000000000005</v>
      </c>
      <c r="N18" s="753">
        <v>-2475.1800000000003</v>
      </c>
      <c r="O18" s="404">
        <v>-1.3560921089396953</v>
      </c>
      <c r="P18" s="743">
        <v>0.1490655381037006</v>
      </c>
      <c r="Q18" s="670">
        <v>-4.9717810595756987E-2</v>
      </c>
      <c r="R18" s="428">
        <v>10419.25</v>
      </c>
      <c r="S18" s="750">
        <v>13722.73</v>
      </c>
      <c r="T18" s="753">
        <v>3303.4799999999996</v>
      </c>
      <c r="U18" s="404">
        <v>0.31705545024833837</v>
      </c>
      <c r="V18" s="743">
        <v>0.8509344618962994</v>
      </c>
      <c r="W18" s="670">
        <v>1.049717810595757</v>
      </c>
      <c r="X18" s="428">
        <v>1479.85</v>
      </c>
      <c r="Y18" s="429">
        <v>1986.13</v>
      </c>
      <c r="Z18" s="753">
        <v>506.2800000000002</v>
      </c>
      <c r="AA18" s="404">
        <v>0.34211575497516655</v>
      </c>
      <c r="AB18" s="671">
        <v>0.12085854197156597</v>
      </c>
      <c r="AC18" s="670">
        <v>0.15192866398730798</v>
      </c>
      <c r="AD18" s="428">
        <v>8939.4</v>
      </c>
      <c r="AE18" s="429">
        <v>11736.6</v>
      </c>
      <c r="AF18" s="753">
        <v>2797.2000000000007</v>
      </c>
      <c r="AG18" s="404">
        <v>0.31290690650379227</v>
      </c>
      <c r="AH18" s="671">
        <v>0.73007591992473342</v>
      </c>
      <c r="AI18" s="670">
        <v>0.897789146608449</v>
      </c>
      <c r="AJ18" s="428">
        <v>4777.12</v>
      </c>
      <c r="AK18" s="750">
        <v>7046.88</v>
      </c>
      <c r="AL18" s="753">
        <v>2269.7600000000002</v>
      </c>
      <c r="AM18" s="404">
        <v>0.47513145995913864</v>
      </c>
      <c r="AN18" s="671">
        <v>0.37737691320233041</v>
      </c>
      <c r="AO18" s="670">
        <v>0.52968567839932534</v>
      </c>
      <c r="AP18" s="428">
        <v>4229.22</v>
      </c>
      <c r="AQ18" s="429">
        <v>7046.88</v>
      </c>
      <c r="AR18" s="753">
        <v>2817.66</v>
      </c>
      <c r="AS18" s="404">
        <v>0.66623632726602056</v>
      </c>
      <c r="AT18" s="671">
        <v>0.34539808958812462</v>
      </c>
      <c r="AU18" s="670">
        <v>0.53904984249715815</v>
      </c>
      <c r="AV18" s="428">
        <v>1793.92</v>
      </c>
      <c r="AW18" s="750">
        <v>1726.23</v>
      </c>
      <c r="AX18" s="753">
        <v>-67.690000000000055</v>
      </c>
      <c r="AY18" s="404">
        <v>-3.7733009275775983E-2</v>
      </c>
      <c r="AZ18" s="671">
        <v>0.42417277890485716</v>
      </c>
      <c r="BA18" s="670">
        <v>0.24496372862884</v>
      </c>
      <c r="BB18" s="428">
        <v>6023.14</v>
      </c>
      <c r="BC18" s="429">
        <v>8773.11</v>
      </c>
      <c r="BD18" s="753">
        <v>2749.9700000000003</v>
      </c>
      <c r="BE18" s="404">
        <v>0.45656750465703938</v>
      </c>
      <c r="BF18" s="671">
        <v>0.57807807663699406</v>
      </c>
      <c r="BG18" s="670">
        <v>0.63931229427380709</v>
      </c>
      <c r="BH18" s="428">
        <v>5757.26</v>
      </c>
      <c r="BI18" s="429">
        <v>6525.55</v>
      </c>
      <c r="BJ18" s="753">
        <v>768.29</v>
      </c>
      <c r="BK18" s="404">
        <v>0.13344716062849341</v>
      </c>
      <c r="BL18" s="671">
        <v>0.64403203794438113</v>
      </c>
      <c r="BM18" s="670">
        <v>0.55600003408142051</v>
      </c>
      <c r="BN18" s="428">
        <v>4061.09</v>
      </c>
      <c r="BO18" s="429">
        <v>4456.93</v>
      </c>
      <c r="BP18" s="753">
        <v>395.84000000000015</v>
      </c>
      <c r="BQ18" s="404">
        <v>9.747136852421398E-2</v>
      </c>
      <c r="BR18" s="671">
        <v>0.32081287646884565</v>
      </c>
      <c r="BS18" s="670">
        <v>0.33500953480523371</v>
      </c>
      <c r="BT18" s="428">
        <v>4063.7</v>
      </c>
      <c r="BU18" s="750">
        <v>4458.66</v>
      </c>
      <c r="BV18" s="753">
        <v>394.96000000000004</v>
      </c>
      <c r="BW18" s="404">
        <v>9.7192213992174634E-2</v>
      </c>
      <c r="BX18" s="671">
        <v>0.45458308163858874</v>
      </c>
      <c r="BY18" s="670">
        <v>0.37989366596799751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2238.0300000000002</v>
      </c>
      <c r="CG18" s="750">
        <v>2419.1799999999998</v>
      </c>
      <c r="CH18" s="753">
        <v>181.14999999999964</v>
      </c>
      <c r="CI18" s="404">
        <v>8.0941721067188388E-2</v>
      </c>
      <c r="CJ18" s="671">
        <v>0.25035572857238741</v>
      </c>
      <c r="CK18" s="670">
        <v>0.20612272719526947</v>
      </c>
      <c r="CL18" s="428">
        <v>2893.47</v>
      </c>
      <c r="CM18" s="429">
        <v>2603.5500000000002</v>
      </c>
      <c r="CN18" s="753">
        <v>-289.91999999999962</v>
      </c>
      <c r="CO18" s="404">
        <v>-0.10019803212060248</v>
      </c>
      <c r="CP18" s="671">
        <v>0.32367608564333178</v>
      </c>
      <c r="CQ18" s="670">
        <v>0.2218317059455038</v>
      </c>
      <c r="CR18" s="428">
        <v>0.17</v>
      </c>
      <c r="CS18" s="750">
        <v>0.36</v>
      </c>
      <c r="CT18" s="753">
        <v>0.18999999999999997</v>
      </c>
      <c r="CU18" s="404">
        <v>1.1176470588235292</v>
      </c>
      <c r="CV18" s="671">
        <v>1.9016936259704235E-5</v>
      </c>
      <c r="CW18" s="670">
        <v>3.0673278462246306E-5</v>
      </c>
      <c r="CX18" s="428">
        <v>-6013.23</v>
      </c>
      <c r="CY18" s="750">
        <v>-4270.6899999999996</v>
      </c>
      <c r="CZ18" s="753">
        <v>1742.54</v>
      </c>
      <c r="DA18" s="404">
        <v>0.28978435882213055</v>
      </c>
      <c r="DB18" s="671">
        <v>-0.4750255751950232</v>
      </c>
      <c r="DC18" s="670">
        <v>-0.32101062170538092</v>
      </c>
      <c r="DD18" s="853">
        <v>1.6726659507349486</v>
      </c>
      <c r="DE18" s="848">
        <v>1.3638788064686536</v>
      </c>
      <c r="DF18" s="869"/>
      <c r="DG18" s="870"/>
    </row>
    <row r="19" spans="1:111" s="47" customFormat="1" ht="19.5" customHeight="1">
      <c r="A19" s="765" t="s">
        <v>492</v>
      </c>
      <c r="B19" s="428">
        <v>6655.07</v>
      </c>
      <c r="C19" s="429">
        <v>11422.03</v>
      </c>
      <c r="D19" s="753">
        <v>4766.9600000000009</v>
      </c>
      <c r="E19" s="388">
        <v>0.71628998643139763</v>
      </c>
      <c r="F19" s="428">
        <v>6163.93</v>
      </c>
      <c r="G19" s="750">
        <v>10529.66</v>
      </c>
      <c r="H19" s="753">
        <v>4365.7299999999996</v>
      </c>
      <c r="I19" s="404">
        <v>0.70827053519426719</v>
      </c>
      <c r="J19" s="743">
        <v>0.92620062598890784</v>
      </c>
      <c r="K19" s="670">
        <v>0.92187290700514701</v>
      </c>
      <c r="L19" s="428">
        <v>26.42</v>
      </c>
      <c r="M19" s="429">
        <v>34.61</v>
      </c>
      <c r="N19" s="753">
        <v>8.1899999999999977</v>
      </c>
      <c r="O19" s="404">
        <v>0.30999242997728982</v>
      </c>
      <c r="P19" s="743">
        <v>4.2862264821307188E-3</v>
      </c>
      <c r="Q19" s="670">
        <v>3.2869057500432113E-3</v>
      </c>
      <c r="R19" s="428">
        <v>6137.51</v>
      </c>
      <c r="S19" s="750">
        <v>10495.05</v>
      </c>
      <c r="T19" s="753">
        <v>4357.5399999999991</v>
      </c>
      <c r="U19" s="404">
        <v>0.70998499391447001</v>
      </c>
      <c r="V19" s="743">
        <v>0.99571377351786927</v>
      </c>
      <c r="W19" s="670">
        <v>0.99671309424995669</v>
      </c>
      <c r="X19" s="428">
        <v>0</v>
      </c>
      <c r="Y19" s="429">
        <v>0</v>
      </c>
      <c r="Z19" s="753">
        <v>0</v>
      </c>
      <c r="AA19" s="404">
        <v>0</v>
      </c>
      <c r="AB19" s="671">
        <v>0</v>
      </c>
      <c r="AC19" s="670">
        <v>0</v>
      </c>
      <c r="AD19" s="428">
        <v>6137.51</v>
      </c>
      <c r="AE19" s="429">
        <v>10495.05</v>
      </c>
      <c r="AF19" s="753">
        <v>4357.5399999999991</v>
      </c>
      <c r="AG19" s="404">
        <v>0.70998499391447001</v>
      </c>
      <c r="AH19" s="671">
        <v>0.99571377351786927</v>
      </c>
      <c r="AI19" s="670">
        <v>0.99671309424995669</v>
      </c>
      <c r="AJ19" s="428">
        <v>3758.38</v>
      </c>
      <c r="AK19" s="750">
        <v>3186.37</v>
      </c>
      <c r="AL19" s="753">
        <v>-572.01000000000022</v>
      </c>
      <c r="AM19" s="404">
        <v>-0.15219589291130758</v>
      </c>
      <c r="AN19" s="671">
        <v>0.56473936412389358</v>
      </c>
      <c r="AO19" s="670">
        <v>0.2789670487645366</v>
      </c>
      <c r="AP19" s="428">
        <v>3083.84</v>
      </c>
      <c r="AQ19" s="429">
        <v>2594.23</v>
      </c>
      <c r="AR19" s="753">
        <v>-489.61000000000013</v>
      </c>
      <c r="AS19" s="404">
        <v>-0.15876634326035077</v>
      </c>
      <c r="AT19" s="671">
        <v>0.50030418904822083</v>
      </c>
      <c r="AU19" s="670">
        <v>0.24637357711455071</v>
      </c>
      <c r="AV19" s="428">
        <v>1630.07</v>
      </c>
      <c r="AW19" s="750">
        <v>746.26</v>
      </c>
      <c r="AX19" s="753">
        <v>-883.81</v>
      </c>
      <c r="AY19" s="404">
        <v>-0.54219143963142691</v>
      </c>
      <c r="AZ19" s="671">
        <v>0.52858449206184488</v>
      </c>
      <c r="BA19" s="670">
        <v>0.28766146409531923</v>
      </c>
      <c r="BB19" s="428">
        <v>4713.91</v>
      </c>
      <c r="BC19" s="429">
        <v>3340.49</v>
      </c>
      <c r="BD19" s="753">
        <v>-1373.42</v>
      </c>
      <c r="BE19" s="404">
        <v>-0.29135473524102073</v>
      </c>
      <c r="BF19" s="671">
        <v>0.7680492577608834</v>
      </c>
      <c r="BG19" s="670">
        <v>0.31829195668434168</v>
      </c>
      <c r="BH19" s="428">
        <v>2910.06</v>
      </c>
      <c r="BI19" s="429">
        <v>2416.7800000000002</v>
      </c>
      <c r="BJ19" s="753">
        <v>-493.27999999999975</v>
      </c>
      <c r="BK19" s="404">
        <v>-0.16950853247012079</v>
      </c>
      <c r="BL19" s="671">
        <v>0.4741434229842395</v>
      </c>
      <c r="BM19" s="670">
        <v>0.23027808347744894</v>
      </c>
      <c r="BN19" s="428">
        <v>4187.33</v>
      </c>
      <c r="BO19" s="429">
        <v>6731.95</v>
      </c>
      <c r="BP19" s="753">
        <v>2544.62</v>
      </c>
      <c r="BQ19" s="404">
        <v>0.60769511836898449</v>
      </c>
      <c r="BR19" s="671">
        <v>0.62919398293331252</v>
      </c>
      <c r="BS19" s="670">
        <v>0.58938297307921617</v>
      </c>
      <c r="BT19" s="428">
        <v>4058.62</v>
      </c>
      <c r="BU19" s="750">
        <v>6521.21</v>
      </c>
      <c r="BV19" s="753">
        <v>2462.59</v>
      </c>
      <c r="BW19" s="404">
        <v>0.60675549817425634</v>
      </c>
      <c r="BX19" s="671">
        <v>0.66128120361514686</v>
      </c>
      <c r="BY19" s="670">
        <v>0.62136054616223846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0</v>
      </c>
      <c r="CG19" s="750">
        <v>41.37</v>
      </c>
      <c r="CH19" s="753">
        <v>41.37</v>
      </c>
      <c r="CI19" s="404" t="s">
        <v>490</v>
      </c>
      <c r="CJ19" s="671">
        <v>0</v>
      </c>
      <c r="CK19" s="670">
        <v>3.9418583046293256E-3</v>
      </c>
      <c r="CL19" s="428">
        <v>0</v>
      </c>
      <c r="CM19" s="429">
        <v>893.44</v>
      </c>
      <c r="CN19" s="753">
        <v>893.44</v>
      </c>
      <c r="CO19" s="404" t="s">
        <v>490</v>
      </c>
      <c r="CP19" s="671">
        <v>0</v>
      </c>
      <c r="CQ19" s="670">
        <v>8.5129656361808678E-2</v>
      </c>
      <c r="CR19" s="428">
        <v>-0.02</v>
      </c>
      <c r="CS19" s="750">
        <v>0</v>
      </c>
      <c r="CT19" s="753">
        <v>0.02</v>
      </c>
      <c r="CU19" s="404">
        <v>1</v>
      </c>
      <c r="CV19" s="671">
        <v>-3.2586504950704764E-6</v>
      </c>
      <c r="CW19" s="670">
        <v>0</v>
      </c>
      <c r="CX19" s="428">
        <v>-831.14</v>
      </c>
      <c r="CY19" s="750">
        <v>622.26</v>
      </c>
      <c r="CZ19" s="753">
        <v>1453.4</v>
      </c>
      <c r="DA19" s="404">
        <v>1.7486825324253437</v>
      </c>
      <c r="DB19" s="671">
        <v>-0.12488824309887049</v>
      </c>
      <c r="DC19" s="670">
        <v>5.4478932378920382E-2</v>
      </c>
      <c r="DD19" s="853">
        <v>1.1354213679488914</v>
      </c>
      <c r="DE19" s="848">
        <v>0.94071014430612532</v>
      </c>
      <c r="DF19" s="869"/>
      <c r="DG19" s="870"/>
    </row>
    <row r="20" spans="1:111" s="47" customFormat="1" ht="19.5" customHeight="1">
      <c r="A20" s="758" t="s">
        <v>290</v>
      </c>
      <c r="B20" s="428">
        <v>7676.68</v>
      </c>
      <c r="C20" s="429">
        <v>9343.66</v>
      </c>
      <c r="D20" s="753">
        <v>1666.9799999999996</v>
      </c>
      <c r="E20" s="388">
        <v>0.21714855901248972</v>
      </c>
      <c r="F20" s="428">
        <v>6773.96</v>
      </c>
      <c r="G20" s="750">
        <v>8431.84</v>
      </c>
      <c r="H20" s="753">
        <v>1657.88</v>
      </c>
      <c r="I20" s="404">
        <v>0.24474310447655434</v>
      </c>
      <c r="J20" s="743">
        <v>0.88240749907512095</v>
      </c>
      <c r="K20" s="670">
        <v>0.90241297307479085</v>
      </c>
      <c r="L20" s="428">
        <v>-616.82000000000005</v>
      </c>
      <c r="M20" s="429">
        <v>-614.57000000000005</v>
      </c>
      <c r="N20" s="753">
        <v>2.25</v>
      </c>
      <c r="O20" s="404">
        <v>3.6477416426185919E-3</v>
      </c>
      <c r="P20" s="743">
        <v>-9.1057520268794032E-2</v>
      </c>
      <c r="Q20" s="670">
        <v>-7.2886819484240695E-2</v>
      </c>
      <c r="R20" s="428">
        <v>7390.78</v>
      </c>
      <c r="S20" s="750">
        <v>9046.41</v>
      </c>
      <c r="T20" s="753">
        <v>1655.63</v>
      </c>
      <c r="U20" s="404">
        <v>0.2240128917380845</v>
      </c>
      <c r="V20" s="743">
        <v>1.091057520268794</v>
      </c>
      <c r="W20" s="670">
        <v>1.0728868194842407</v>
      </c>
      <c r="X20" s="428">
        <v>0</v>
      </c>
      <c r="Y20" s="429">
        <v>0</v>
      </c>
      <c r="Z20" s="753">
        <v>0</v>
      </c>
      <c r="AA20" s="404">
        <v>0</v>
      </c>
      <c r="AB20" s="671">
        <v>0</v>
      </c>
      <c r="AC20" s="670">
        <v>0</v>
      </c>
      <c r="AD20" s="428">
        <v>7390.78</v>
      </c>
      <c r="AE20" s="429">
        <v>9046.41</v>
      </c>
      <c r="AF20" s="753">
        <v>1655.63</v>
      </c>
      <c r="AG20" s="404">
        <v>0.2240128917380845</v>
      </c>
      <c r="AH20" s="671">
        <v>1.091057520268794</v>
      </c>
      <c r="AI20" s="670">
        <v>1.0728868194842407</v>
      </c>
      <c r="AJ20" s="428">
        <v>3406.02</v>
      </c>
      <c r="AK20" s="750">
        <v>2198.75</v>
      </c>
      <c r="AL20" s="753">
        <v>-1207.27</v>
      </c>
      <c r="AM20" s="404">
        <v>-0.35445182353597454</v>
      </c>
      <c r="AN20" s="671">
        <v>0.44368398839081474</v>
      </c>
      <c r="AO20" s="670">
        <v>0.2353199923798597</v>
      </c>
      <c r="AP20" s="428">
        <v>2262.88</v>
      </c>
      <c r="AQ20" s="429">
        <v>1528.32</v>
      </c>
      <c r="AR20" s="753">
        <v>-734.56000000000017</v>
      </c>
      <c r="AS20" s="404">
        <v>-0.32461288269815464</v>
      </c>
      <c r="AT20" s="671">
        <v>0.33405570744439</v>
      </c>
      <c r="AU20" s="670">
        <v>0.18125581130571736</v>
      </c>
      <c r="AV20" s="428">
        <v>52.58</v>
      </c>
      <c r="AW20" s="750">
        <v>961.87</v>
      </c>
      <c r="AX20" s="753">
        <v>909.29</v>
      </c>
      <c r="AY20" s="404">
        <v>17.293457588436667</v>
      </c>
      <c r="AZ20" s="671">
        <v>2.3235876405288833E-2</v>
      </c>
      <c r="BA20" s="670">
        <v>0.62936426926298161</v>
      </c>
      <c r="BB20" s="428">
        <v>2315.4499999999998</v>
      </c>
      <c r="BC20" s="429">
        <v>2490.19</v>
      </c>
      <c r="BD20" s="753">
        <v>174.74000000000024</v>
      </c>
      <c r="BE20" s="404">
        <v>7.5466971862920923E-2</v>
      </c>
      <c r="BF20" s="671">
        <v>0.31328898979539371</v>
      </c>
      <c r="BG20" s="670">
        <v>0.27526831085480319</v>
      </c>
      <c r="BH20" s="428">
        <v>2315.4499999999998</v>
      </c>
      <c r="BI20" s="429">
        <v>2490.19</v>
      </c>
      <c r="BJ20" s="753">
        <v>174.74000000000024</v>
      </c>
      <c r="BK20" s="404">
        <v>7.5466971862920923E-2</v>
      </c>
      <c r="BL20" s="671">
        <v>0.31328898979539371</v>
      </c>
      <c r="BM20" s="670">
        <v>0.27526831085480319</v>
      </c>
      <c r="BN20" s="428">
        <v>1910.6</v>
      </c>
      <c r="BO20" s="429">
        <v>2102.04</v>
      </c>
      <c r="BP20" s="753">
        <v>191.44000000000005</v>
      </c>
      <c r="BQ20" s="404">
        <v>0.10019889040092121</v>
      </c>
      <c r="BR20" s="671">
        <v>0.24888363198674424</v>
      </c>
      <c r="BS20" s="670">
        <v>0.22496965857062437</v>
      </c>
      <c r="BT20" s="428">
        <v>1927.59</v>
      </c>
      <c r="BU20" s="750">
        <v>2113.8000000000002</v>
      </c>
      <c r="BV20" s="753">
        <v>186.21000000000026</v>
      </c>
      <c r="BW20" s="404">
        <v>9.6602493268796927E-2</v>
      </c>
      <c r="BX20" s="671">
        <v>0.26081009040994318</v>
      </c>
      <c r="BY20" s="670">
        <v>0.23366175090450247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2438.2399999999998</v>
      </c>
      <c r="CG20" s="750">
        <v>530.17999999999995</v>
      </c>
      <c r="CH20" s="753">
        <v>-1908.06</v>
      </c>
      <c r="CI20" s="404">
        <v>-0.78255627009646311</v>
      </c>
      <c r="CJ20" s="671">
        <v>0.32990293311396091</v>
      </c>
      <c r="CK20" s="670">
        <v>5.860667380762092E-2</v>
      </c>
      <c r="CL20" s="428">
        <v>6251.57</v>
      </c>
      <c r="CM20" s="429">
        <v>7134.32</v>
      </c>
      <c r="CN20" s="753">
        <v>882.75</v>
      </c>
      <c r="CO20" s="404">
        <v>0.14120452942220915</v>
      </c>
      <c r="CP20" s="671">
        <v>0.84586065340870653</v>
      </c>
      <c r="CQ20" s="670">
        <v>0.78863549186915027</v>
      </c>
      <c r="CR20" s="428">
        <v>-2.38</v>
      </c>
      <c r="CS20" s="750">
        <v>0.53</v>
      </c>
      <c r="CT20" s="753">
        <v>2.91</v>
      </c>
      <c r="CU20" s="404">
        <v>1.2226890756302522</v>
      </c>
      <c r="CV20" s="671">
        <v>-3.2202284467945197E-4</v>
      </c>
      <c r="CW20" s="670">
        <v>5.8586776411858407E-5</v>
      </c>
      <c r="CX20" s="428">
        <v>-5539.69</v>
      </c>
      <c r="CY20" s="750">
        <v>-3222.61</v>
      </c>
      <c r="CZ20" s="753">
        <v>2317.0799999999995</v>
      </c>
      <c r="DA20" s="404">
        <v>0.41826889230263781</v>
      </c>
      <c r="DB20" s="671">
        <v>-0.72162575488362146</v>
      </c>
      <c r="DC20" s="670">
        <v>-0.34489803781387596</v>
      </c>
      <c r="DD20" s="853">
        <v>1.749540643883325</v>
      </c>
      <c r="DE20" s="848">
        <v>1.3562308142124888</v>
      </c>
      <c r="DF20" s="869"/>
      <c r="DG20" s="870"/>
    </row>
    <row r="21" spans="1:111" s="47" customFormat="1" ht="19.5" customHeight="1">
      <c r="A21" s="758" t="s">
        <v>4</v>
      </c>
      <c r="B21" s="428">
        <v>4249.29</v>
      </c>
      <c r="C21" s="429">
        <v>5370.48</v>
      </c>
      <c r="D21" s="753">
        <v>1121.1899999999996</v>
      </c>
      <c r="E21" s="388">
        <v>0.26385349081846604</v>
      </c>
      <c r="F21" s="428">
        <v>4249.29</v>
      </c>
      <c r="G21" s="750">
        <v>5370.48</v>
      </c>
      <c r="H21" s="753">
        <v>1121.1899999999996</v>
      </c>
      <c r="I21" s="404">
        <v>0.26385349081846604</v>
      </c>
      <c r="J21" s="743">
        <v>1</v>
      </c>
      <c r="K21" s="670">
        <v>1</v>
      </c>
      <c r="L21" s="428">
        <v>683.21</v>
      </c>
      <c r="M21" s="429">
        <v>1475.31</v>
      </c>
      <c r="N21" s="753">
        <v>792.09999999999991</v>
      </c>
      <c r="O21" s="404">
        <v>1.1593799856559475</v>
      </c>
      <c r="P21" s="743">
        <v>0.16078215419517145</v>
      </c>
      <c r="Q21" s="670">
        <v>0.27470728873396794</v>
      </c>
      <c r="R21" s="428">
        <v>3566.08</v>
      </c>
      <c r="S21" s="750">
        <v>3895.16</v>
      </c>
      <c r="T21" s="753">
        <v>329.07999999999993</v>
      </c>
      <c r="U21" s="404">
        <v>9.2280599425699911E-2</v>
      </c>
      <c r="V21" s="743">
        <v>0.83921784580482861</v>
      </c>
      <c r="W21" s="670">
        <v>0.72529084923507769</v>
      </c>
      <c r="X21" s="428">
        <v>293.77</v>
      </c>
      <c r="Y21" s="429">
        <v>361.76</v>
      </c>
      <c r="Z21" s="753">
        <v>67.990000000000009</v>
      </c>
      <c r="AA21" s="404">
        <v>0.23143956156176607</v>
      </c>
      <c r="AB21" s="671">
        <v>6.9133902369572328E-2</v>
      </c>
      <c r="AC21" s="670">
        <v>6.7360831806467958E-2</v>
      </c>
      <c r="AD21" s="428">
        <v>3272.31</v>
      </c>
      <c r="AE21" s="429">
        <v>3533.41</v>
      </c>
      <c r="AF21" s="753">
        <v>261.09999999999991</v>
      </c>
      <c r="AG21" s="404">
        <v>7.9790728873486899E-2</v>
      </c>
      <c r="AH21" s="671">
        <v>0.77008394343525621</v>
      </c>
      <c r="AI21" s="670">
        <v>0.65793187945956422</v>
      </c>
      <c r="AJ21" s="428">
        <v>277.76</v>
      </c>
      <c r="AK21" s="750">
        <v>50.4</v>
      </c>
      <c r="AL21" s="753">
        <v>-227.35999999999999</v>
      </c>
      <c r="AM21" s="404">
        <v>-0.81854838709677413</v>
      </c>
      <c r="AN21" s="671">
        <v>6.5366214120476593E-2</v>
      </c>
      <c r="AO21" s="670">
        <v>9.3846360101890337E-3</v>
      </c>
      <c r="AP21" s="428">
        <v>277.76</v>
      </c>
      <c r="AQ21" s="429">
        <v>50.4</v>
      </c>
      <c r="AR21" s="753">
        <v>-227.35999999999999</v>
      </c>
      <c r="AS21" s="404">
        <v>-0.81854838709677413</v>
      </c>
      <c r="AT21" s="671">
        <v>6.5366214120476593E-2</v>
      </c>
      <c r="AU21" s="670">
        <v>9.3846360101890337E-3</v>
      </c>
      <c r="AV21" s="428">
        <v>201.33</v>
      </c>
      <c r="AW21" s="750">
        <v>36.520000000000003</v>
      </c>
      <c r="AX21" s="753">
        <v>-164.81</v>
      </c>
      <c r="AY21" s="404">
        <v>-0.8186062683157006</v>
      </c>
      <c r="AZ21" s="671">
        <v>0.72483438940092171</v>
      </c>
      <c r="BA21" s="670">
        <v>0.72460317460317469</v>
      </c>
      <c r="BB21" s="428">
        <v>479.08</v>
      </c>
      <c r="BC21" s="429">
        <v>86.92</v>
      </c>
      <c r="BD21" s="753">
        <v>-392.15999999999997</v>
      </c>
      <c r="BE21" s="404">
        <v>-0.81856892377056023</v>
      </c>
      <c r="BF21" s="671">
        <v>0.13434359296482412</v>
      </c>
      <c r="BG21" s="670">
        <v>2.2314872816521017E-2</v>
      </c>
      <c r="BH21" s="428">
        <v>479.08</v>
      </c>
      <c r="BI21" s="429">
        <v>86.92</v>
      </c>
      <c r="BJ21" s="753">
        <v>-392.15999999999997</v>
      </c>
      <c r="BK21" s="404">
        <v>-0.81856892377056023</v>
      </c>
      <c r="BL21" s="671">
        <v>0.14640422209387252</v>
      </c>
      <c r="BM21" s="670">
        <v>2.4599466237996723E-2</v>
      </c>
      <c r="BN21" s="428">
        <v>2734.13</v>
      </c>
      <c r="BO21" s="429">
        <v>3237.64</v>
      </c>
      <c r="BP21" s="753">
        <v>503.50999999999976</v>
      </c>
      <c r="BQ21" s="404">
        <v>0.18415730049412418</v>
      </c>
      <c r="BR21" s="671">
        <v>0.64343219690818942</v>
      </c>
      <c r="BS21" s="670">
        <v>0.6028585899211989</v>
      </c>
      <c r="BT21" s="428">
        <v>2734.13</v>
      </c>
      <c r="BU21" s="750">
        <v>3237.64</v>
      </c>
      <c r="BV21" s="753">
        <v>503.50999999999976</v>
      </c>
      <c r="BW21" s="404">
        <v>0.18415730049412418</v>
      </c>
      <c r="BX21" s="671">
        <v>0.83553514184169597</v>
      </c>
      <c r="BY21" s="670">
        <v>0.9162933257108572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2264.4</v>
      </c>
      <c r="CG21" s="750">
        <v>2243.7399999999998</v>
      </c>
      <c r="CH21" s="753">
        <v>-20.660000000000309</v>
      </c>
      <c r="CI21" s="404">
        <v>-9.1238297120651429E-3</v>
      </c>
      <c r="CJ21" s="671">
        <v>0.69198822849913366</v>
      </c>
      <c r="CK21" s="670">
        <v>0.63500697626372249</v>
      </c>
      <c r="CL21" s="428">
        <v>2963.28</v>
      </c>
      <c r="CM21" s="429">
        <v>3909.02</v>
      </c>
      <c r="CN21" s="753">
        <v>945.73999999999978</v>
      </c>
      <c r="CO21" s="404">
        <v>0.31915310061823376</v>
      </c>
      <c r="CP21" s="671">
        <v>0.90556212583771101</v>
      </c>
      <c r="CQ21" s="670">
        <v>1.1063024104193966</v>
      </c>
      <c r="CR21" s="428">
        <v>-8.7899999999999991</v>
      </c>
      <c r="CS21" s="750">
        <v>45.25</v>
      </c>
      <c r="CT21" s="753">
        <v>54.04</v>
      </c>
      <c r="CU21" s="404">
        <v>6.1478953356086468</v>
      </c>
      <c r="CV21" s="671">
        <v>-2.6861758207504787E-3</v>
      </c>
      <c r="CW21" s="670">
        <v>1.2806325900475745E-2</v>
      </c>
      <c r="CX21" s="428">
        <v>-5159.8100000000004</v>
      </c>
      <c r="CY21" s="750">
        <v>-5989.15</v>
      </c>
      <c r="CZ21" s="753">
        <v>-829.33999999999924</v>
      </c>
      <c r="DA21" s="404">
        <v>-0.1607307245809437</v>
      </c>
      <c r="DB21" s="671">
        <v>-1.2142757966625013</v>
      </c>
      <c r="DC21" s="670">
        <v>-1.1151982690560247</v>
      </c>
      <c r="DD21" s="853">
        <v>2.57680965434204</v>
      </c>
      <c r="DE21" s="848">
        <v>2.695005674405178</v>
      </c>
      <c r="DF21" s="869"/>
      <c r="DG21" s="870"/>
    </row>
    <row r="22" spans="1:111" s="47" customFormat="1" ht="19.5" customHeight="1">
      <c r="A22" s="758" t="s">
        <v>50</v>
      </c>
      <c r="B22" s="428">
        <v>4731.33</v>
      </c>
      <c r="C22" s="429">
        <v>4292.7</v>
      </c>
      <c r="D22" s="753">
        <v>-438.63000000000011</v>
      </c>
      <c r="E22" s="388">
        <v>-9.2707547349265451E-2</v>
      </c>
      <c r="F22" s="428">
        <v>3208.25</v>
      </c>
      <c r="G22" s="750">
        <v>3415.89</v>
      </c>
      <c r="H22" s="753">
        <v>207.63999999999987</v>
      </c>
      <c r="I22" s="404">
        <v>6.4720642094599823E-2</v>
      </c>
      <c r="J22" s="743">
        <v>0.67808628863342868</v>
      </c>
      <c r="K22" s="670">
        <v>0.79574393738206728</v>
      </c>
      <c r="L22" s="428">
        <v>1642.28</v>
      </c>
      <c r="M22" s="429">
        <v>640.03</v>
      </c>
      <c r="N22" s="753">
        <v>-1002.25</v>
      </c>
      <c r="O22" s="404">
        <v>-0.61027961127213393</v>
      </c>
      <c r="P22" s="743">
        <v>0.5118927764357516</v>
      </c>
      <c r="Q22" s="670">
        <v>0.18736844570521885</v>
      </c>
      <c r="R22" s="428">
        <v>1565.98</v>
      </c>
      <c r="S22" s="750">
        <v>2775.86</v>
      </c>
      <c r="T22" s="753">
        <v>1209.8800000000001</v>
      </c>
      <c r="U22" s="404">
        <v>0.77260245980153008</v>
      </c>
      <c r="V22" s="743">
        <v>0.48811034052832541</v>
      </c>
      <c r="W22" s="670">
        <v>0.81263155429478118</v>
      </c>
      <c r="X22" s="428">
        <v>13.31</v>
      </c>
      <c r="Y22" s="429">
        <v>13.55</v>
      </c>
      <c r="Z22" s="753">
        <v>0.24000000000000021</v>
      </c>
      <c r="AA22" s="404">
        <v>1.8031555221637883E-2</v>
      </c>
      <c r="AB22" s="671">
        <v>4.1486791864723763E-3</v>
      </c>
      <c r="AC22" s="670">
        <v>3.9667553697572229E-3</v>
      </c>
      <c r="AD22" s="428">
        <v>1552.67</v>
      </c>
      <c r="AE22" s="429">
        <v>2762.32</v>
      </c>
      <c r="AF22" s="753">
        <v>1209.6500000000001</v>
      </c>
      <c r="AG22" s="404">
        <v>0.77907733130671686</v>
      </c>
      <c r="AH22" s="671">
        <v>0.48396166134185303</v>
      </c>
      <c r="AI22" s="670">
        <v>0.80866772641976181</v>
      </c>
      <c r="AJ22" s="428">
        <v>934.05</v>
      </c>
      <c r="AK22" s="750">
        <v>1434.3</v>
      </c>
      <c r="AL22" s="753">
        <v>500.25</v>
      </c>
      <c r="AM22" s="404">
        <v>0.53557090091536863</v>
      </c>
      <c r="AN22" s="671">
        <v>0.19741806215165714</v>
      </c>
      <c r="AO22" s="670">
        <v>0.33412537563771055</v>
      </c>
      <c r="AP22" s="428">
        <v>564.24</v>
      </c>
      <c r="AQ22" s="429">
        <v>850.52</v>
      </c>
      <c r="AR22" s="753">
        <v>286.27999999999997</v>
      </c>
      <c r="AS22" s="404">
        <v>0.50737274918474407</v>
      </c>
      <c r="AT22" s="671">
        <v>0.17587158108002807</v>
      </c>
      <c r="AU22" s="670">
        <v>0.24898928244176483</v>
      </c>
      <c r="AV22" s="428">
        <v>1535.66</v>
      </c>
      <c r="AW22" s="750">
        <v>-1380.33</v>
      </c>
      <c r="AX22" s="753">
        <v>-2915.99</v>
      </c>
      <c r="AY22" s="404">
        <v>-1.8988513082322909</v>
      </c>
      <c r="AZ22" s="671">
        <v>2.7216432723663688</v>
      </c>
      <c r="BA22" s="670">
        <v>-1.6229247989465267</v>
      </c>
      <c r="BB22" s="428">
        <v>2099.9</v>
      </c>
      <c r="BC22" s="429">
        <v>-529.79999999999995</v>
      </c>
      <c r="BD22" s="753">
        <v>-2629.7</v>
      </c>
      <c r="BE22" s="404">
        <v>-1.2522977284632599</v>
      </c>
      <c r="BF22" s="671">
        <v>1.3409494374129938</v>
      </c>
      <c r="BG22" s="670">
        <v>-0.1908597695849214</v>
      </c>
      <c r="BH22" s="428">
        <v>2099.9</v>
      </c>
      <c r="BI22" s="429">
        <v>-529.79999999999995</v>
      </c>
      <c r="BJ22" s="753">
        <v>-2629.7</v>
      </c>
      <c r="BK22" s="404">
        <v>-1.2522977284632599</v>
      </c>
      <c r="BL22" s="671">
        <v>1.3524444988310458</v>
      </c>
      <c r="BM22" s="670">
        <v>-0.19179530249934834</v>
      </c>
      <c r="BN22" s="428">
        <v>1328.64</v>
      </c>
      <c r="BO22" s="429">
        <v>1245.43</v>
      </c>
      <c r="BP22" s="753">
        <v>-83.210000000000036</v>
      </c>
      <c r="BQ22" s="404">
        <v>-6.2627950385356471E-2</v>
      </c>
      <c r="BR22" s="671">
        <v>0.28081744456632707</v>
      </c>
      <c r="BS22" s="670">
        <v>0.29012742562955718</v>
      </c>
      <c r="BT22" s="428">
        <v>1328.65</v>
      </c>
      <c r="BU22" s="750">
        <v>1245.43</v>
      </c>
      <c r="BV22" s="753">
        <v>-83.220000000000027</v>
      </c>
      <c r="BW22" s="404">
        <v>-6.2635005456666559E-2</v>
      </c>
      <c r="BX22" s="671">
        <v>0.85571950253434403</v>
      </c>
      <c r="BY22" s="670">
        <v>0.45086376668887024</v>
      </c>
      <c r="BZ22" s="428">
        <v>0</v>
      </c>
      <c r="CA22" s="429">
        <v>0</v>
      </c>
      <c r="CB22" s="753">
        <v>0</v>
      </c>
      <c r="CC22" s="404">
        <v>0</v>
      </c>
      <c r="CD22" s="671">
        <v>0</v>
      </c>
      <c r="CE22" s="670">
        <v>0</v>
      </c>
      <c r="CF22" s="428">
        <v>177.64</v>
      </c>
      <c r="CG22" s="750">
        <v>212.33</v>
      </c>
      <c r="CH22" s="753">
        <v>34.690000000000026</v>
      </c>
      <c r="CI22" s="404">
        <v>0.19528259401035819</v>
      </c>
      <c r="CJ22" s="671">
        <v>0.11440937224265296</v>
      </c>
      <c r="CK22" s="670">
        <v>7.686654696052593E-2</v>
      </c>
      <c r="CL22" s="428">
        <v>1080.76</v>
      </c>
      <c r="CM22" s="429">
        <v>1180.7</v>
      </c>
      <c r="CN22" s="753">
        <v>99.940000000000055</v>
      </c>
      <c r="CO22" s="404">
        <v>9.2471964173359539E-2</v>
      </c>
      <c r="CP22" s="671">
        <v>0.69606548719302874</v>
      </c>
      <c r="CQ22" s="670">
        <v>0.42743056561151493</v>
      </c>
      <c r="CR22" s="428">
        <v>34.75</v>
      </c>
      <c r="CS22" s="750">
        <v>-149.43</v>
      </c>
      <c r="CT22" s="753">
        <v>-184.18</v>
      </c>
      <c r="CU22" s="404">
        <v>-5.3001438848920861</v>
      </c>
      <c r="CV22" s="671">
        <v>2.2380802102185265E-2</v>
      </c>
      <c r="CW22" s="670">
        <v>-5.4095832488632742E-2</v>
      </c>
      <c r="CX22" s="428">
        <v>-3169.03</v>
      </c>
      <c r="CY22" s="750">
        <v>803.09</v>
      </c>
      <c r="CZ22" s="753">
        <v>3972.1200000000003</v>
      </c>
      <c r="DA22" s="404">
        <v>1.2534182383884027</v>
      </c>
      <c r="DB22" s="671">
        <v>-0.66979686472936795</v>
      </c>
      <c r="DC22" s="670">
        <v>0.18708272183008365</v>
      </c>
      <c r="DD22" s="853">
        <v>3.0410132223846662</v>
      </c>
      <c r="DE22" s="848">
        <v>0.70926612412754497</v>
      </c>
      <c r="DF22" s="869"/>
      <c r="DG22" s="870"/>
    </row>
    <row r="23" spans="1:111" s="47" customFormat="1" ht="19.5" customHeight="1">
      <c r="A23" s="758" t="s">
        <v>6</v>
      </c>
      <c r="B23" s="428">
        <v>864.68</v>
      </c>
      <c r="C23" s="429">
        <v>847.21</v>
      </c>
      <c r="D23" s="753">
        <v>-17.469999999999914</v>
      </c>
      <c r="E23" s="388">
        <v>-2.0204006106305124E-2</v>
      </c>
      <c r="F23" s="428">
        <v>588.1</v>
      </c>
      <c r="G23" s="750">
        <v>607.66</v>
      </c>
      <c r="H23" s="753">
        <v>19.559999999999945</v>
      </c>
      <c r="I23" s="404">
        <v>3.3259649719435375E-2</v>
      </c>
      <c r="J23" s="743">
        <v>0.68013600407087016</v>
      </c>
      <c r="K23" s="670">
        <v>0.71724837997662916</v>
      </c>
      <c r="L23" s="428">
        <v>5050.49</v>
      </c>
      <c r="M23" s="429">
        <v>3403.17</v>
      </c>
      <c r="N23" s="753">
        <v>-1647.3199999999997</v>
      </c>
      <c r="O23" s="404">
        <v>-0.32617033198758927</v>
      </c>
      <c r="P23" s="743">
        <v>8.587808195885053</v>
      </c>
      <c r="Q23" s="670">
        <v>5.6004509100483828</v>
      </c>
      <c r="R23" s="428">
        <v>-4462.3900000000003</v>
      </c>
      <c r="S23" s="750">
        <v>-2795.51</v>
      </c>
      <c r="T23" s="753">
        <v>1666.88</v>
      </c>
      <c r="U23" s="404">
        <v>0.37353973991515754</v>
      </c>
      <c r="V23" s="743">
        <v>-7.5878081958850538</v>
      </c>
      <c r="W23" s="670">
        <v>-4.6004509100483828</v>
      </c>
      <c r="X23" s="428">
        <v>0</v>
      </c>
      <c r="Y23" s="429">
        <v>0</v>
      </c>
      <c r="Z23" s="753">
        <v>0</v>
      </c>
      <c r="AA23" s="404">
        <v>0</v>
      </c>
      <c r="AB23" s="671">
        <v>0</v>
      </c>
      <c r="AC23" s="670">
        <v>0</v>
      </c>
      <c r="AD23" s="428">
        <v>-4462.3900000000003</v>
      </c>
      <c r="AE23" s="429">
        <v>-2795.51</v>
      </c>
      <c r="AF23" s="753">
        <v>1666.88</v>
      </c>
      <c r="AG23" s="404">
        <v>0.37353973991515754</v>
      </c>
      <c r="AH23" s="671">
        <v>-7.5878081958850538</v>
      </c>
      <c r="AI23" s="670">
        <v>-4.6004509100483828</v>
      </c>
      <c r="AJ23" s="428">
        <v>328.56</v>
      </c>
      <c r="AK23" s="750">
        <v>456.4</v>
      </c>
      <c r="AL23" s="753">
        <v>127.83999999999997</v>
      </c>
      <c r="AM23" s="404">
        <v>0.38909179449719983</v>
      </c>
      <c r="AN23" s="671">
        <v>0.37997872045149655</v>
      </c>
      <c r="AO23" s="670">
        <v>0.53870941088986202</v>
      </c>
      <c r="AP23" s="428">
        <v>328.56</v>
      </c>
      <c r="AQ23" s="429">
        <v>456.4</v>
      </c>
      <c r="AR23" s="753">
        <v>127.83999999999997</v>
      </c>
      <c r="AS23" s="404">
        <v>0.38909179449719983</v>
      </c>
      <c r="AT23" s="671">
        <v>0.55868049651419827</v>
      </c>
      <c r="AU23" s="670">
        <v>0.75107790540762931</v>
      </c>
      <c r="AV23" s="428">
        <v>212.7</v>
      </c>
      <c r="AW23" s="750">
        <v>-59.79</v>
      </c>
      <c r="AX23" s="753">
        <v>-272.49</v>
      </c>
      <c r="AY23" s="404">
        <v>-1.2811001410437237</v>
      </c>
      <c r="AZ23" s="671">
        <v>0.64737034331628918</v>
      </c>
      <c r="BA23" s="670">
        <v>-0.13100350569675723</v>
      </c>
      <c r="BB23" s="428">
        <v>541.26</v>
      </c>
      <c r="BC23" s="429">
        <v>396.61</v>
      </c>
      <c r="BD23" s="753">
        <v>-144.64999999999998</v>
      </c>
      <c r="BE23" s="404">
        <v>-0.26724679451649852</v>
      </c>
      <c r="BF23" s="671" t="s">
        <v>488</v>
      </c>
      <c r="BG23" s="670" t="s">
        <v>488</v>
      </c>
      <c r="BH23" s="428">
        <v>270.2</v>
      </c>
      <c r="BI23" s="429">
        <v>67.91</v>
      </c>
      <c r="BJ23" s="753">
        <v>-202.29</v>
      </c>
      <c r="BK23" s="404">
        <v>-0.74866765358993337</v>
      </c>
      <c r="BL23" s="671" t="s">
        <v>488</v>
      </c>
      <c r="BM23" s="670" t="s">
        <v>488</v>
      </c>
      <c r="BN23" s="428">
        <v>763.61</v>
      </c>
      <c r="BO23" s="429">
        <v>741.08</v>
      </c>
      <c r="BP23" s="753">
        <v>-22.529999999999973</v>
      </c>
      <c r="BQ23" s="404">
        <v>-2.950459003941799E-2</v>
      </c>
      <c r="BR23" s="671">
        <v>0.88311282786695666</v>
      </c>
      <c r="BS23" s="670">
        <v>0.87472999610486191</v>
      </c>
      <c r="BT23" s="428">
        <v>763.61</v>
      </c>
      <c r="BU23" s="750">
        <v>741.08</v>
      </c>
      <c r="BV23" s="753">
        <v>-22.529999999999973</v>
      </c>
      <c r="BW23" s="404">
        <v>-2.950459003941799E-2</v>
      </c>
      <c r="BX23" s="671" t="s">
        <v>488</v>
      </c>
      <c r="BY23" s="670" t="s">
        <v>488</v>
      </c>
      <c r="BZ23" s="428">
        <v>0</v>
      </c>
      <c r="CA23" s="429">
        <v>0</v>
      </c>
      <c r="CB23" s="753">
        <v>0</v>
      </c>
      <c r="CC23" s="404">
        <v>0</v>
      </c>
      <c r="CD23" s="671" t="s">
        <v>488</v>
      </c>
      <c r="CE23" s="670" t="s">
        <v>488</v>
      </c>
      <c r="CF23" s="428">
        <v>292.91000000000003</v>
      </c>
      <c r="CG23" s="750">
        <v>302.25</v>
      </c>
      <c r="CH23" s="753">
        <v>9.339999999999975</v>
      </c>
      <c r="CI23" s="404">
        <v>3.1886927725239746E-2</v>
      </c>
      <c r="CJ23" s="671" t="s">
        <v>488</v>
      </c>
      <c r="CK23" s="670" t="s">
        <v>488</v>
      </c>
      <c r="CL23" s="428">
        <v>2512.29</v>
      </c>
      <c r="CM23" s="429">
        <v>2536.08</v>
      </c>
      <c r="CN23" s="753">
        <v>23.789999999999964</v>
      </c>
      <c r="CO23" s="404">
        <v>9.4694481926847467E-3</v>
      </c>
      <c r="CP23" s="671" t="s">
        <v>488</v>
      </c>
      <c r="CQ23" s="670" t="s">
        <v>488</v>
      </c>
      <c r="CR23" s="428">
        <v>-0.06</v>
      </c>
      <c r="CS23" s="750">
        <v>0.04</v>
      </c>
      <c r="CT23" s="753">
        <v>0.1</v>
      </c>
      <c r="CU23" s="404">
        <v>1.6666666666666667</v>
      </c>
      <c r="CV23" s="671" t="s">
        <v>488</v>
      </c>
      <c r="CW23" s="670" t="s">
        <v>488</v>
      </c>
      <c r="CX23" s="428">
        <v>-8301.33</v>
      </c>
      <c r="CY23" s="750">
        <v>-6442.87</v>
      </c>
      <c r="CZ23" s="753">
        <v>1858.46</v>
      </c>
      <c r="DA23" s="404">
        <v>0.22387496943260901</v>
      </c>
      <c r="DB23" s="671">
        <v>-9.6004649118749139</v>
      </c>
      <c r="DC23" s="670">
        <v>-7.6048087251094767</v>
      </c>
      <c r="DD23" s="853">
        <v>-0.86028787264223872</v>
      </c>
      <c r="DE23" s="848">
        <v>-1.3047207844006996</v>
      </c>
      <c r="DF23" s="869"/>
      <c r="DG23" s="870"/>
    </row>
    <row r="24" spans="1:111" s="47" customFormat="1" ht="19.5" customHeight="1">
      <c r="A24" s="758" t="s">
        <v>120</v>
      </c>
      <c r="B24" s="428">
        <v>303.79000000000002</v>
      </c>
      <c r="C24" s="429">
        <v>293.92</v>
      </c>
      <c r="D24" s="753">
        <v>-9.8700000000000045</v>
      </c>
      <c r="E24" s="388">
        <v>-3.2489548701405586E-2</v>
      </c>
      <c r="F24" s="428">
        <v>8.34</v>
      </c>
      <c r="G24" s="750">
        <v>16.97</v>
      </c>
      <c r="H24" s="753">
        <v>8.629999999999999</v>
      </c>
      <c r="I24" s="404">
        <v>1.0347721822541966</v>
      </c>
      <c r="J24" s="743">
        <v>2.7453174890549392E-2</v>
      </c>
      <c r="K24" s="670">
        <v>5.7736799129014693E-2</v>
      </c>
      <c r="L24" s="428">
        <v>148.43</v>
      </c>
      <c r="M24" s="429">
        <v>889.73</v>
      </c>
      <c r="N24" s="753">
        <v>741.3</v>
      </c>
      <c r="O24" s="404">
        <v>4.9942733948662665</v>
      </c>
      <c r="P24" s="743">
        <v>17.797362110311752</v>
      </c>
      <c r="Q24" s="670">
        <v>52.42958161461403</v>
      </c>
      <c r="R24" s="428">
        <v>-140.09</v>
      </c>
      <c r="S24" s="750">
        <v>-872.77</v>
      </c>
      <c r="T24" s="753">
        <v>-732.68</v>
      </c>
      <c r="U24" s="404">
        <v>-5.2300663858947818</v>
      </c>
      <c r="V24" s="743">
        <v>-16.797362110311752</v>
      </c>
      <c r="W24" s="670">
        <v>-51.430170889805538</v>
      </c>
      <c r="X24" s="428">
        <v>0.8</v>
      </c>
      <c r="Y24" s="429">
        <v>0.34</v>
      </c>
      <c r="Z24" s="753">
        <v>-0.46</v>
      </c>
      <c r="AA24" s="404">
        <v>-0.57499999999999996</v>
      </c>
      <c r="AB24" s="671">
        <v>9.5923261390887291E-2</v>
      </c>
      <c r="AC24" s="670">
        <v>2.0035356511490868E-2</v>
      </c>
      <c r="AD24" s="428">
        <v>-140.88999999999999</v>
      </c>
      <c r="AE24" s="429">
        <v>-873.11</v>
      </c>
      <c r="AF24" s="753">
        <v>-732.22</v>
      </c>
      <c r="AG24" s="404">
        <v>-5.1971041237845137</v>
      </c>
      <c r="AH24" s="671">
        <v>-16.893285371702635</v>
      </c>
      <c r="AI24" s="670">
        <v>-51.450206246317038</v>
      </c>
      <c r="AJ24" s="428">
        <v>3014.25</v>
      </c>
      <c r="AK24" s="750">
        <v>316.87</v>
      </c>
      <c r="AL24" s="753">
        <v>-2697.38</v>
      </c>
      <c r="AM24" s="404">
        <v>-0.89487600563987724</v>
      </c>
      <c r="AN24" s="671">
        <v>9.9221501695250005</v>
      </c>
      <c r="AO24" s="670">
        <v>1.0780824714207948</v>
      </c>
      <c r="AP24" s="428">
        <v>232.42</v>
      </c>
      <c r="AQ24" s="429">
        <v>149.79</v>
      </c>
      <c r="AR24" s="753">
        <v>-82.63</v>
      </c>
      <c r="AS24" s="404">
        <v>-0.35552017898631788</v>
      </c>
      <c r="AT24" s="671">
        <v>27.86810551558753</v>
      </c>
      <c r="AU24" s="670">
        <v>8.8267530936947551</v>
      </c>
      <c r="AV24" s="428">
        <v>161.56</v>
      </c>
      <c r="AW24" s="750">
        <v>-383.97</v>
      </c>
      <c r="AX24" s="753">
        <v>-545.53</v>
      </c>
      <c r="AY24" s="404">
        <v>-3.3766402574894774</v>
      </c>
      <c r="AZ24" s="671">
        <v>0.69512090181567854</v>
      </c>
      <c r="BA24" s="670">
        <v>-2.563388744241939</v>
      </c>
      <c r="BB24" s="428">
        <v>393.98</v>
      </c>
      <c r="BC24" s="429">
        <v>-234.18</v>
      </c>
      <c r="BD24" s="753">
        <v>-628.16000000000008</v>
      </c>
      <c r="BE24" s="404">
        <v>-1.5943956546017566</v>
      </c>
      <c r="BF24" s="671" t="s">
        <v>488</v>
      </c>
      <c r="BG24" s="670" t="s">
        <v>488</v>
      </c>
      <c r="BH24" s="428">
        <v>393.98</v>
      </c>
      <c r="BI24" s="429">
        <v>-234.18</v>
      </c>
      <c r="BJ24" s="753">
        <v>-628.16000000000008</v>
      </c>
      <c r="BK24" s="404">
        <v>-1.5943956546017566</v>
      </c>
      <c r="BL24" s="671" t="s">
        <v>488</v>
      </c>
      <c r="BM24" s="670" t="s">
        <v>488</v>
      </c>
      <c r="BN24" s="428">
        <v>60.52</v>
      </c>
      <c r="BO24" s="429">
        <v>51.98</v>
      </c>
      <c r="BP24" s="753">
        <v>-8.5400000000000063</v>
      </c>
      <c r="BQ24" s="404">
        <v>-0.14111037673496374</v>
      </c>
      <c r="BR24" s="671">
        <v>0.19921656407386681</v>
      </c>
      <c r="BS24" s="670">
        <v>0.17685084376701141</v>
      </c>
      <c r="BT24" s="428">
        <v>59.04</v>
      </c>
      <c r="BU24" s="750">
        <v>50.75</v>
      </c>
      <c r="BV24" s="753">
        <v>-8.2899999999999991</v>
      </c>
      <c r="BW24" s="404">
        <v>-0.14041327913279131</v>
      </c>
      <c r="BX24" s="671" t="s">
        <v>488</v>
      </c>
      <c r="BY24" s="670" t="s">
        <v>488</v>
      </c>
      <c r="BZ24" s="428">
        <v>-0.8</v>
      </c>
      <c r="CA24" s="429">
        <v>-0.03</v>
      </c>
      <c r="CB24" s="753">
        <v>0.77</v>
      </c>
      <c r="CC24" s="404">
        <v>0.96250000000000002</v>
      </c>
      <c r="CD24" s="671" t="s">
        <v>488</v>
      </c>
      <c r="CE24" s="670" t="s">
        <v>488</v>
      </c>
      <c r="CF24" s="428">
        <v>39.21</v>
      </c>
      <c r="CG24" s="750">
        <v>51.48</v>
      </c>
      <c r="CH24" s="753">
        <v>12.269999999999996</v>
      </c>
      <c r="CI24" s="404">
        <v>0.31293037490436104</v>
      </c>
      <c r="CJ24" s="671" t="s">
        <v>488</v>
      </c>
      <c r="CK24" s="670" t="s">
        <v>488</v>
      </c>
      <c r="CL24" s="428">
        <v>1538.93</v>
      </c>
      <c r="CM24" s="429">
        <v>1298.19</v>
      </c>
      <c r="CN24" s="753">
        <v>-240.74</v>
      </c>
      <c r="CO24" s="404">
        <v>-0.15643336604004079</v>
      </c>
      <c r="CP24" s="671" t="s">
        <v>488</v>
      </c>
      <c r="CQ24" s="670" t="s">
        <v>488</v>
      </c>
      <c r="CR24" s="428">
        <v>11.78</v>
      </c>
      <c r="CS24" s="750">
        <v>-10</v>
      </c>
      <c r="CT24" s="753">
        <v>-21.78</v>
      </c>
      <c r="CU24" s="404">
        <v>-1.8488964346349748</v>
      </c>
      <c r="CV24" s="671" t="s">
        <v>488</v>
      </c>
      <c r="CW24" s="670" t="s">
        <v>488</v>
      </c>
      <c r="CX24" s="428">
        <v>-2183.0300000000002</v>
      </c>
      <c r="CY24" s="750">
        <v>-2029.32</v>
      </c>
      <c r="CZ24" s="753">
        <v>153.71000000000026</v>
      </c>
      <c r="DA24" s="404">
        <v>7.0411309052097429E-2</v>
      </c>
      <c r="DB24" s="671">
        <v>-7.1859837387669119</v>
      </c>
      <c r="DC24" s="670">
        <v>-6.904327708219923</v>
      </c>
      <c r="DD24" s="853">
        <v>-14.494570232095963</v>
      </c>
      <c r="DE24" s="848">
        <v>-1.3242432225034646</v>
      </c>
      <c r="DF24" s="869"/>
      <c r="DG24" s="870"/>
    </row>
    <row r="25" spans="1:111" s="47" customFormat="1" ht="19.5" customHeight="1">
      <c r="A25" s="758" t="s">
        <v>51</v>
      </c>
      <c r="B25" s="428">
        <v>113.14</v>
      </c>
      <c r="C25" s="429">
        <v>114.5</v>
      </c>
      <c r="D25" s="753">
        <v>1.3599999999999994</v>
      </c>
      <c r="E25" s="388">
        <v>1.2020505568322428E-2</v>
      </c>
      <c r="F25" s="428">
        <v>72.97</v>
      </c>
      <c r="G25" s="750">
        <v>74.349999999999994</v>
      </c>
      <c r="H25" s="753">
        <v>1.3799999999999955</v>
      </c>
      <c r="I25" s="404">
        <v>1.8911881595176039E-2</v>
      </c>
      <c r="J25" s="743">
        <v>0.6449531553827117</v>
      </c>
      <c r="K25" s="670">
        <v>0.64934497816593884</v>
      </c>
      <c r="L25" s="428">
        <v>-96.42</v>
      </c>
      <c r="M25" s="429">
        <v>0.8</v>
      </c>
      <c r="N25" s="753">
        <v>97.22</v>
      </c>
      <c r="O25" s="404">
        <v>1.0082970338104127</v>
      </c>
      <c r="P25" s="743">
        <v>-1.3213649444977389</v>
      </c>
      <c r="Q25" s="670">
        <v>1.0759919300605247E-2</v>
      </c>
      <c r="R25" s="428">
        <v>169.38</v>
      </c>
      <c r="S25" s="750">
        <v>73.540000000000006</v>
      </c>
      <c r="T25" s="753">
        <v>-95.839999999999989</v>
      </c>
      <c r="U25" s="404">
        <v>-0.5658283150312905</v>
      </c>
      <c r="V25" s="743">
        <v>2.3212279018774837</v>
      </c>
      <c r="W25" s="670">
        <v>0.98910558170813734</v>
      </c>
      <c r="X25" s="428">
        <v>0</v>
      </c>
      <c r="Y25" s="429">
        <v>0</v>
      </c>
      <c r="Z25" s="753">
        <v>0</v>
      </c>
      <c r="AA25" s="404">
        <v>0</v>
      </c>
      <c r="AB25" s="671">
        <v>0</v>
      </c>
      <c r="AC25" s="670">
        <v>0</v>
      </c>
      <c r="AD25" s="428">
        <v>169.38</v>
      </c>
      <c r="AE25" s="429">
        <v>73.540000000000006</v>
      </c>
      <c r="AF25" s="753">
        <v>-95.839999999999989</v>
      </c>
      <c r="AG25" s="404">
        <v>-0.5658283150312905</v>
      </c>
      <c r="AH25" s="671">
        <v>2.3212279018774837</v>
      </c>
      <c r="AI25" s="670">
        <v>0.98910558170813734</v>
      </c>
      <c r="AJ25" s="428">
        <v>20.64</v>
      </c>
      <c r="AK25" s="750">
        <v>4.6399999999999997</v>
      </c>
      <c r="AL25" s="753">
        <v>-16</v>
      </c>
      <c r="AM25" s="404">
        <v>-0.77519379844961234</v>
      </c>
      <c r="AN25" s="671">
        <v>0.18242884921336397</v>
      </c>
      <c r="AO25" s="670">
        <v>4.0524017467248909E-2</v>
      </c>
      <c r="AP25" s="428">
        <v>4.96</v>
      </c>
      <c r="AQ25" s="429">
        <v>1.1299999999999999</v>
      </c>
      <c r="AR25" s="753">
        <v>-3.83</v>
      </c>
      <c r="AS25" s="404">
        <v>-0.77217741935483875</v>
      </c>
      <c r="AT25" s="671">
        <v>6.7973139646430036E-2</v>
      </c>
      <c r="AU25" s="670">
        <v>1.5198386012104909E-2</v>
      </c>
      <c r="AV25" s="428">
        <v>-57.36</v>
      </c>
      <c r="AW25" s="750">
        <v>10.49</v>
      </c>
      <c r="AX25" s="753">
        <v>67.849999999999994</v>
      </c>
      <c r="AY25" s="404">
        <v>1.1828800557880055</v>
      </c>
      <c r="AZ25" s="671">
        <v>-11.564516129032258</v>
      </c>
      <c r="BA25" s="670">
        <v>9.283185840707965</v>
      </c>
      <c r="BB25" s="428">
        <v>-52.4</v>
      </c>
      <c r="BC25" s="429">
        <v>11.62</v>
      </c>
      <c r="BD25" s="753">
        <v>64.02</v>
      </c>
      <c r="BE25" s="404">
        <v>1.2217557251908397</v>
      </c>
      <c r="BF25" s="671">
        <v>-0.3093635612232849</v>
      </c>
      <c r="BG25" s="670">
        <v>0.15800924666847971</v>
      </c>
      <c r="BH25" s="428">
        <v>-52.4</v>
      </c>
      <c r="BI25" s="429">
        <v>11.62</v>
      </c>
      <c r="BJ25" s="753">
        <v>64.02</v>
      </c>
      <c r="BK25" s="404">
        <v>1.2217557251908397</v>
      </c>
      <c r="BL25" s="671">
        <v>-0.3093635612232849</v>
      </c>
      <c r="BM25" s="670">
        <v>0.15800924666847971</v>
      </c>
      <c r="BN25" s="428">
        <v>29.31</v>
      </c>
      <c r="BO25" s="429">
        <v>28.29</v>
      </c>
      <c r="BP25" s="753">
        <v>-1.0199999999999996</v>
      </c>
      <c r="BQ25" s="404">
        <v>-3.4800409416581357E-2</v>
      </c>
      <c r="BR25" s="671">
        <v>0.25905957221141945</v>
      </c>
      <c r="BS25" s="670">
        <v>0.24707423580786025</v>
      </c>
      <c r="BT25" s="428">
        <v>29.51</v>
      </c>
      <c r="BU25" s="750">
        <v>28.5</v>
      </c>
      <c r="BV25" s="753">
        <v>-1.0100000000000016</v>
      </c>
      <c r="BW25" s="404">
        <v>-3.4225686208065112E-2</v>
      </c>
      <c r="BX25" s="671">
        <v>0.17422363915456371</v>
      </c>
      <c r="BY25" s="670">
        <v>0.38754419363611636</v>
      </c>
      <c r="BZ25" s="428">
        <v>0</v>
      </c>
      <c r="CA25" s="429">
        <v>0</v>
      </c>
      <c r="CB25" s="753">
        <v>0</v>
      </c>
      <c r="CC25" s="404">
        <v>0</v>
      </c>
      <c r="CD25" s="671">
        <v>0</v>
      </c>
      <c r="CE25" s="670">
        <v>0</v>
      </c>
      <c r="CF25" s="428">
        <v>9.93</v>
      </c>
      <c r="CG25" s="750">
        <v>9.14</v>
      </c>
      <c r="CH25" s="753">
        <v>-0.78999999999999915</v>
      </c>
      <c r="CI25" s="404">
        <v>-7.9556898288016029E-2</v>
      </c>
      <c r="CJ25" s="671">
        <v>5.8625575628763728E-2</v>
      </c>
      <c r="CK25" s="670">
        <v>0.12428610280119662</v>
      </c>
      <c r="CL25" s="428">
        <v>4.6100000000000003</v>
      </c>
      <c r="CM25" s="429">
        <v>10.72</v>
      </c>
      <c r="CN25" s="753">
        <v>6.11</v>
      </c>
      <c r="CO25" s="404">
        <v>1.3253796095444685</v>
      </c>
      <c r="CP25" s="671">
        <v>2.7216908725941673E-2</v>
      </c>
      <c r="CQ25" s="670">
        <v>0.14577100897470763</v>
      </c>
      <c r="CR25" s="428">
        <v>-0.42</v>
      </c>
      <c r="CS25" s="750">
        <v>-2.14</v>
      </c>
      <c r="CT25" s="753">
        <v>-1.7200000000000002</v>
      </c>
      <c r="CU25" s="404">
        <v>-4.0952380952380958</v>
      </c>
      <c r="CV25" s="671">
        <v>-2.4796315975912152E-3</v>
      </c>
      <c r="CW25" s="670">
        <v>-2.9099809627413653E-2</v>
      </c>
      <c r="CX25" s="428">
        <v>178.15</v>
      </c>
      <c r="CY25" s="750">
        <v>15.7</v>
      </c>
      <c r="CZ25" s="753">
        <v>-162.45000000000002</v>
      </c>
      <c r="DA25" s="404">
        <v>-0.91187201796239126</v>
      </c>
      <c r="DB25" s="671">
        <v>1.5745978433798833</v>
      </c>
      <c r="DC25" s="670">
        <v>0.13711790393013099</v>
      </c>
      <c r="DD25" s="853">
        <v>-5.1777069311607034E-2</v>
      </c>
      <c r="DE25" s="848">
        <v>0.78651074245308672</v>
      </c>
      <c r="DF25" s="869"/>
      <c r="DG25" s="870"/>
    </row>
    <row r="26" spans="1:111" s="47" customFormat="1" ht="19.5" customHeight="1" thickBot="1">
      <c r="A26" s="765" t="s">
        <v>20</v>
      </c>
      <c r="B26" s="428">
        <v>54.33</v>
      </c>
      <c r="C26" s="429">
        <v>58.46</v>
      </c>
      <c r="D26" s="753">
        <v>4.1300000000000026</v>
      </c>
      <c r="E26" s="388">
        <v>7.6016933554205829E-2</v>
      </c>
      <c r="F26" s="428">
        <v>20.309999999999999</v>
      </c>
      <c r="G26" s="750">
        <v>23.45</v>
      </c>
      <c r="H26" s="753">
        <v>3.1400000000000006</v>
      </c>
      <c r="I26" s="404">
        <v>0.15460364352535699</v>
      </c>
      <c r="J26" s="743">
        <v>0.37382661512976256</v>
      </c>
      <c r="K26" s="670">
        <v>0.40112897707834416</v>
      </c>
      <c r="L26" s="428">
        <v>4.03</v>
      </c>
      <c r="M26" s="429">
        <v>-16.75</v>
      </c>
      <c r="N26" s="753">
        <v>-20.78</v>
      </c>
      <c r="O26" s="404">
        <v>-5.1563275434243172</v>
      </c>
      <c r="P26" s="743">
        <v>0.19842442146725753</v>
      </c>
      <c r="Q26" s="670">
        <v>-0.7142857142857143</v>
      </c>
      <c r="R26" s="428">
        <v>16.28</v>
      </c>
      <c r="S26" s="750">
        <v>40.200000000000003</v>
      </c>
      <c r="T26" s="753">
        <v>23.92</v>
      </c>
      <c r="U26" s="404">
        <v>1.4692874692874693</v>
      </c>
      <c r="V26" s="743">
        <v>0.80157557853274264</v>
      </c>
      <c r="W26" s="670">
        <v>1.7142857142857144</v>
      </c>
      <c r="X26" s="428">
        <v>0</v>
      </c>
      <c r="Y26" s="429">
        <v>0</v>
      </c>
      <c r="Z26" s="753">
        <v>0</v>
      </c>
      <c r="AA26" s="404">
        <v>0</v>
      </c>
      <c r="AB26" s="671">
        <v>0</v>
      </c>
      <c r="AC26" s="670">
        <v>0</v>
      </c>
      <c r="AD26" s="428">
        <v>16.28</v>
      </c>
      <c r="AE26" s="429">
        <v>40.200000000000003</v>
      </c>
      <c r="AF26" s="753">
        <v>23.92</v>
      </c>
      <c r="AG26" s="388">
        <v>1.4692874692874693</v>
      </c>
      <c r="AH26" s="671">
        <v>0.80157557853274264</v>
      </c>
      <c r="AI26" s="670">
        <v>1.7142857142857144</v>
      </c>
      <c r="AJ26" s="428">
        <v>0</v>
      </c>
      <c r="AK26" s="750">
        <v>651.79</v>
      </c>
      <c r="AL26" s="753">
        <v>651.79</v>
      </c>
      <c r="AM26" s="404" t="s">
        <v>490</v>
      </c>
      <c r="AN26" s="671">
        <v>0</v>
      </c>
      <c r="AO26" s="670">
        <v>11.149332877180978</v>
      </c>
      <c r="AP26" s="428">
        <v>0</v>
      </c>
      <c r="AQ26" s="429">
        <v>39.11</v>
      </c>
      <c r="AR26" s="753">
        <v>39.11</v>
      </c>
      <c r="AS26" s="404" t="s">
        <v>490</v>
      </c>
      <c r="AT26" s="671">
        <v>0</v>
      </c>
      <c r="AU26" s="670">
        <v>1.6678038379530917</v>
      </c>
      <c r="AV26" s="428">
        <v>-1.21</v>
      </c>
      <c r="AW26" s="750">
        <v>-0.15</v>
      </c>
      <c r="AX26" s="753">
        <v>1.06</v>
      </c>
      <c r="AY26" s="404">
        <v>0.87603305785123975</v>
      </c>
      <c r="AZ26" s="671" t="s">
        <v>488</v>
      </c>
      <c r="BA26" s="670">
        <v>-3.8353362311429303E-3</v>
      </c>
      <c r="BB26" s="428">
        <v>-1.21</v>
      </c>
      <c r="BC26" s="429">
        <v>38.96</v>
      </c>
      <c r="BD26" s="753">
        <v>40.17</v>
      </c>
      <c r="BE26" s="404">
        <v>33.198347107438018</v>
      </c>
      <c r="BF26" s="671">
        <v>-7.4324324324324315E-2</v>
      </c>
      <c r="BG26" s="670">
        <v>0.96915422885572133</v>
      </c>
      <c r="BH26" s="428">
        <v>-1.21</v>
      </c>
      <c r="BI26" s="429">
        <v>38.96</v>
      </c>
      <c r="BJ26" s="753">
        <v>40.17</v>
      </c>
      <c r="BK26" s="404">
        <v>33.198347107438018</v>
      </c>
      <c r="BL26" s="671">
        <v>-7.4324324324324315E-2</v>
      </c>
      <c r="BM26" s="670">
        <v>0.96915422885572133</v>
      </c>
      <c r="BN26" s="428">
        <v>0</v>
      </c>
      <c r="BO26" s="429">
        <v>0</v>
      </c>
      <c r="BP26" s="753">
        <v>0</v>
      </c>
      <c r="BQ26" s="404">
        <v>0</v>
      </c>
      <c r="BR26" s="671">
        <v>0</v>
      </c>
      <c r="BS26" s="670">
        <v>0</v>
      </c>
      <c r="BT26" s="428">
        <v>0.54</v>
      </c>
      <c r="BU26" s="750">
        <v>0.71</v>
      </c>
      <c r="BV26" s="753">
        <v>0.16999999999999993</v>
      </c>
      <c r="BW26" s="404">
        <v>0.31481481481481466</v>
      </c>
      <c r="BX26" s="671">
        <v>3.3169533169533166E-2</v>
      </c>
      <c r="BY26" s="670">
        <v>1.7661691542288555E-2</v>
      </c>
      <c r="BZ26" s="428">
        <v>0</v>
      </c>
      <c r="CA26" s="429">
        <v>0</v>
      </c>
      <c r="CB26" s="753">
        <v>0</v>
      </c>
      <c r="CC26" s="404">
        <v>0</v>
      </c>
      <c r="CD26" s="671">
        <v>0</v>
      </c>
      <c r="CE26" s="670">
        <v>0</v>
      </c>
      <c r="CF26" s="428">
        <v>371.73</v>
      </c>
      <c r="CG26" s="750">
        <v>366.4</v>
      </c>
      <c r="CH26" s="753">
        <v>-5.3300000000000409</v>
      </c>
      <c r="CI26" s="404">
        <v>-1.4338363866247117E-2</v>
      </c>
      <c r="CJ26" s="671">
        <v>22.833538083538084</v>
      </c>
      <c r="CK26" s="670">
        <v>9.1144278606965159</v>
      </c>
      <c r="CL26" s="428">
        <v>79.900000000000006</v>
      </c>
      <c r="CM26" s="429">
        <v>132.11000000000001</v>
      </c>
      <c r="CN26" s="753">
        <v>52.210000000000008</v>
      </c>
      <c r="CO26" s="404">
        <v>0.65344180225281612</v>
      </c>
      <c r="CP26" s="671">
        <v>4.9078624078624076</v>
      </c>
      <c r="CQ26" s="670">
        <v>3.286318407960199</v>
      </c>
      <c r="CR26" s="428">
        <v>-2.0499999999999998</v>
      </c>
      <c r="CS26" s="750">
        <v>29.02</v>
      </c>
      <c r="CT26" s="753">
        <v>31.07</v>
      </c>
      <c r="CU26" s="404">
        <v>15.156097560975612</v>
      </c>
      <c r="CV26" s="671">
        <v>-0.12592137592137589</v>
      </c>
      <c r="CW26" s="670">
        <v>0.72189054726368151</v>
      </c>
      <c r="CX26" s="428">
        <v>-432.65</v>
      </c>
      <c r="CY26" s="750">
        <v>-527</v>
      </c>
      <c r="CZ26" s="753">
        <v>-94.350000000000023</v>
      </c>
      <c r="DA26" s="404">
        <v>-0.21807465618860516</v>
      </c>
      <c r="DB26" s="671">
        <v>-7.9633719860114116</v>
      </c>
      <c r="DC26" s="670">
        <v>-9.0147109134450911</v>
      </c>
      <c r="DD26" s="853">
        <v>27.574938574938574</v>
      </c>
      <c r="DE26" s="848">
        <v>14.109452736318408</v>
      </c>
      <c r="DF26" s="869"/>
      <c r="DG26" s="870"/>
    </row>
    <row r="27" spans="1:111" s="45" customFormat="1" ht="24" customHeight="1" thickTop="1" thickBot="1">
      <c r="A27" s="78" t="s">
        <v>9</v>
      </c>
      <c r="B27" s="79">
        <v>735542.38</v>
      </c>
      <c r="C27" s="80">
        <v>822573.25</v>
      </c>
      <c r="D27" s="897">
        <v>87030.869999999981</v>
      </c>
      <c r="E27" s="269">
        <v>0.11832203332729788</v>
      </c>
      <c r="F27" s="79">
        <v>677449.37999999989</v>
      </c>
      <c r="G27" s="85">
        <v>756117.78999999992</v>
      </c>
      <c r="H27" s="897">
        <v>78668.410000000033</v>
      </c>
      <c r="I27" s="195">
        <v>0.1161244106533835</v>
      </c>
      <c r="J27" s="194">
        <v>0.92102018649149742</v>
      </c>
      <c r="K27" s="269">
        <v>0.91921028309636854</v>
      </c>
      <c r="L27" s="81">
        <v>89351.18</v>
      </c>
      <c r="M27" s="82">
        <v>92627.789999999979</v>
      </c>
      <c r="N27" s="897">
        <v>3276.6100000000006</v>
      </c>
      <c r="O27" s="195">
        <v>3.6671144130385143E-2</v>
      </c>
      <c r="P27" s="194">
        <v>0.13189351505495511</v>
      </c>
      <c r="Q27" s="269">
        <v>0.1225044447109226</v>
      </c>
      <c r="R27" s="81">
        <v>588098.21</v>
      </c>
      <c r="S27" s="86">
        <v>663489.98999999987</v>
      </c>
      <c r="T27" s="897">
        <v>75391.78</v>
      </c>
      <c r="U27" s="195">
        <v>0.12819590115739329</v>
      </c>
      <c r="V27" s="194">
        <v>0.8681064997062955</v>
      </c>
      <c r="W27" s="269">
        <v>0.87749554206362468</v>
      </c>
      <c r="X27" s="81">
        <v>4451.41</v>
      </c>
      <c r="Y27" s="82">
        <v>5326.82</v>
      </c>
      <c r="Z27" s="897">
        <v>875.4100000000002</v>
      </c>
      <c r="AA27" s="195">
        <v>0.19665903612563207</v>
      </c>
      <c r="AB27" s="197">
        <v>6.5708378093135176E-3</v>
      </c>
      <c r="AC27" s="196">
        <v>7.0449605477474614E-3</v>
      </c>
      <c r="AD27" s="81">
        <v>583646.80999999994</v>
      </c>
      <c r="AE27" s="82">
        <v>658163.17999999993</v>
      </c>
      <c r="AF27" s="897">
        <v>74516.37</v>
      </c>
      <c r="AG27" s="195">
        <v>0.12767373816366787</v>
      </c>
      <c r="AH27" s="197">
        <v>0.86153567665823239</v>
      </c>
      <c r="AI27" s="196">
        <v>0.87045059474132991</v>
      </c>
      <c r="AJ27" s="81">
        <v>179999.15</v>
      </c>
      <c r="AK27" s="86">
        <v>230553.13</v>
      </c>
      <c r="AL27" s="897">
        <v>50553.979999999989</v>
      </c>
      <c r="AM27" s="306">
        <v>0.28085677071252846</v>
      </c>
      <c r="AN27" s="194">
        <v>0.24471621879897659</v>
      </c>
      <c r="AO27" s="196">
        <v>0.28028279548356333</v>
      </c>
      <c r="AP27" s="81">
        <v>150379.13999999998</v>
      </c>
      <c r="AQ27" s="82">
        <v>202427.6</v>
      </c>
      <c r="AR27" s="897">
        <v>52048.460000000006</v>
      </c>
      <c r="AS27" s="306">
        <v>0.34611489332895523</v>
      </c>
      <c r="AT27" s="197">
        <v>0.22197841556811226</v>
      </c>
      <c r="AU27" s="196">
        <v>0.26771966309640727</v>
      </c>
      <c r="AV27" s="81">
        <v>8927.1800000000021</v>
      </c>
      <c r="AW27" s="86">
        <v>-6128.7500000000018</v>
      </c>
      <c r="AX27" s="897">
        <v>-15055.93</v>
      </c>
      <c r="AY27" s="306">
        <v>-1.6865269883658669</v>
      </c>
      <c r="AZ27" s="197">
        <v>5.9364483664423158E-2</v>
      </c>
      <c r="BA27" s="196">
        <v>-3.0276256795022032E-2</v>
      </c>
      <c r="BB27" s="81">
        <v>159306.31</v>
      </c>
      <c r="BC27" s="82">
        <v>196298.86</v>
      </c>
      <c r="BD27" s="897">
        <v>36992.549999999996</v>
      </c>
      <c r="BE27" s="306">
        <v>0.23221019933234277</v>
      </c>
      <c r="BF27" s="197">
        <v>0.27088385458612435</v>
      </c>
      <c r="BG27" s="196">
        <v>0.29585805808464422</v>
      </c>
      <c r="BH27" s="81">
        <v>154714.36000000002</v>
      </c>
      <c r="BI27" s="82">
        <v>189621.08</v>
      </c>
      <c r="BJ27" s="897">
        <v>34906.719999999987</v>
      </c>
      <c r="BK27" s="306">
        <v>0.22562042721826189</v>
      </c>
      <c r="BL27" s="197">
        <v>0.26508216501688758</v>
      </c>
      <c r="BM27" s="196">
        <v>0.28810648447395676</v>
      </c>
      <c r="BN27" s="81">
        <v>217488.8</v>
      </c>
      <c r="BO27" s="82">
        <v>254256.46999999997</v>
      </c>
      <c r="BP27" s="897">
        <v>36767.669999999984</v>
      </c>
      <c r="BQ27" s="306">
        <v>0.16905546400550275</v>
      </c>
      <c r="BR27" s="197">
        <v>0.2956849338851148</v>
      </c>
      <c r="BS27" s="196">
        <v>0.3090988796438493</v>
      </c>
      <c r="BT27" s="81">
        <v>201456.22</v>
      </c>
      <c r="BU27" s="86">
        <v>238679</v>
      </c>
      <c r="BV27" s="897">
        <v>37222.78</v>
      </c>
      <c r="BW27" s="306">
        <v>0.18476858148137595</v>
      </c>
      <c r="BX27" s="197">
        <v>0.34516803064510887</v>
      </c>
      <c r="BY27" s="196">
        <v>0.36264410901867833</v>
      </c>
      <c r="BZ27" s="81">
        <v>-9.5100000000000016</v>
      </c>
      <c r="CA27" s="82">
        <v>-744.3</v>
      </c>
      <c r="CB27" s="897">
        <v>-734.79000000000008</v>
      </c>
      <c r="CC27" s="195">
        <v>-77.264984227129318</v>
      </c>
      <c r="CD27" s="197">
        <v>-1.6294100879262927E-5</v>
      </c>
      <c r="CE27" s="196">
        <v>-1.1308745651800213E-3</v>
      </c>
      <c r="CF27" s="81">
        <v>105698.6</v>
      </c>
      <c r="CG27" s="86">
        <v>112485.16999999998</v>
      </c>
      <c r="CH27" s="897">
        <v>6786.5699999999961</v>
      </c>
      <c r="CI27" s="195">
        <v>6.4206810686234045E-2</v>
      </c>
      <c r="CJ27" s="197">
        <v>0.18110027877990117</v>
      </c>
      <c r="CK27" s="196">
        <v>0.17090772230679935</v>
      </c>
      <c r="CL27" s="81">
        <v>186035.37</v>
      </c>
      <c r="CM27" s="82">
        <v>181519.01</v>
      </c>
      <c r="CN27" s="897">
        <v>-4516.3600000000006</v>
      </c>
      <c r="CO27" s="195">
        <v>-2.4276888851834929E-2</v>
      </c>
      <c r="CP27" s="197">
        <v>0.31874648642386999</v>
      </c>
      <c r="CQ27" s="196">
        <v>0.27579636101794697</v>
      </c>
      <c r="CR27" s="81">
        <v>454.5100000000001</v>
      </c>
      <c r="CS27" s="86">
        <v>-522.62</v>
      </c>
      <c r="CT27" s="897">
        <v>-977.13000000000022</v>
      </c>
      <c r="CU27" s="195">
        <v>-2.1498536885877098</v>
      </c>
      <c r="CV27" s="197">
        <v>7.7874151321070386E-4</v>
      </c>
      <c r="CW27" s="196">
        <v>-7.9405839749346061E-4</v>
      </c>
      <c r="CX27" s="81">
        <v>-64702.759999999995</v>
      </c>
      <c r="CY27" s="86">
        <v>-62874.12000000001</v>
      </c>
      <c r="CZ27" s="897">
        <v>1828.6399999999958</v>
      </c>
      <c r="DA27" s="195">
        <v>2.8262163777866431E-2</v>
      </c>
      <c r="DB27" s="197">
        <v>-8.7966053023348562E-2</v>
      </c>
      <c r="DC27" s="196">
        <v>-7.6435891879537796E-2</v>
      </c>
      <c r="DD27" s="1018">
        <v>1.1108594425453986</v>
      </c>
      <c r="DE27" s="884">
        <v>1.0955296830795065</v>
      </c>
      <c r="DF27" s="305"/>
      <c r="DG27" s="305"/>
    </row>
    <row r="28" spans="1:111" s="6" customFormat="1" ht="13.5" thickTop="1">
      <c r="B28" s="5" t="s">
        <v>491</v>
      </c>
      <c r="X28" s="13"/>
      <c r="AD28" s="39"/>
      <c r="AE28" s="39"/>
      <c r="AF28" s="39"/>
      <c r="AG28" s="39"/>
      <c r="AH28" s="39"/>
      <c r="AI28" s="39"/>
      <c r="AJ28" s="11"/>
      <c r="AK28" s="7"/>
      <c r="AL28" s="7"/>
      <c r="AM28" s="7"/>
      <c r="AN28" s="11"/>
      <c r="AO28" s="7"/>
      <c r="AP28" s="11"/>
      <c r="AQ28" s="7"/>
      <c r="AR28" s="7"/>
      <c r="AS28" s="7"/>
      <c r="BB28" s="13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CL28" s="13"/>
    </row>
    <row r="29" spans="1:111" ht="15">
      <c r="AJ29" s="46"/>
      <c r="AK29" s="47"/>
      <c r="AL29" s="47"/>
      <c r="AM29" s="47"/>
      <c r="AN29" s="46"/>
      <c r="AT29" s="39"/>
      <c r="AU29" s="39"/>
      <c r="AV29" s="39"/>
      <c r="AW29" s="39"/>
      <c r="AX29" s="39"/>
      <c r="AY29" s="39"/>
      <c r="DF29" s="297"/>
      <c r="DG29" s="297"/>
    </row>
    <row r="30" spans="1:111" ht="15">
      <c r="AJ30" s="46"/>
      <c r="AK30" s="47"/>
      <c r="AL30" s="47"/>
      <c r="AM30" s="47"/>
      <c r="AN30" s="46"/>
      <c r="AT30" s="39"/>
      <c r="AU30" s="39"/>
      <c r="AV30" s="39"/>
      <c r="AW30" s="39"/>
      <c r="AX30" s="39"/>
      <c r="AY30" s="39"/>
      <c r="DF30" s="297"/>
      <c r="DG30" s="297"/>
    </row>
    <row r="31" spans="1:111">
      <c r="B31" s="39" t="s">
        <v>57</v>
      </c>
      <c r="X31" s="39" t="s">
        <v>58</v>
      </c>
      <c r="AJ31" s="47"/>
      <c r="AK31" s="46"/>
      <c r="AL31" s="46"/>
      <c r="AM31" s="46"/>
      <c r="AN31" s="47"/>
      <c r="AO31" s="46"/>
      <c r="AP31" s="47"/>
      <c r="AQ31" s="39"/>
      <c r="AR31" s="39"/>
      <c r="AS31" s="39"/>
      <c r="AT31" s="39"/>
      <c r="AU31" s="39"/>
      <c r="AV31" s="39"/>
      <c r="AW31" s="39"/>
      <c r="AX31" s="39"/>
      <c r="AY31" s="39"/>
      <c r="BB31" s="39" t="s">
        <v>67</v>
      </c>
      <c r="CL31" s="6" t="s">
        <v>416</v>
      </c>
    </row>
    <row r="32" spans="1:111">
      <c r="B32" s="39" t="s">
        <v>436</v>
      </c>
      <c r="X32" s="39" t="s">
        <v>60</v>
      </c>
      <c r="AJ32" s="47"/>
      <c r="AK32" s="46"/>
      <c r="AL32" s="46"/>
      <c r="AM32" s="46"/>
      <c r="AN32" s="47"/>
      <c r="AO32" s="46"/>
      <c r="AP32" s="47"/>
      <c r="AQ32" s="39"/>
      <c r="AR32" s="39"/>
      <c r="AS32" s="39"/>
      <c r="AT32" s="39"/>
      <c r="AU32" s="39"/>
      <c r="AV32" s="39"/>
      <c r="AW32" s="39"/>
      <c r="AX32" s="39"/>
      <c r="AY32" s="39"/>
    </row>
    <row r="33" spans="1:51">
      <c r="B33" s="39" t="s">
        <v>435</v>
      </c>
      <c r="X33" s="39" t="s">
        <v>61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</row>
    <row r="34" spans="1:51">
      <c r="X34" s="39" t="s">
        <v>62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5" spans="1:51">
      <c r="B35" s="48"/>
      <c r="C35" s="48"/>
    </row>
    <row r="36" spans="1:51">
      <c r="B36" s="48"/>
      <c r="C36" s="48"/>
    </row>
    <row r="37" spans="1:51">
      <c r="A37" s="298"/>
    </row>
    <row r="38" spans="1:51">
      <c r="A38" s="298"/>
    </row>
    <row r="39" spans="1:51">
      <c r="A39" s="298"/>
    </row>
    <row r="40" spans="1:51">
      <c r="A40" s="299"/>
    </row>
    <row r="43" spans="1:51">
      <c r="A43" s="298"/>
    </row>
    <row r="44" spans="1:51">
      <c r="A44" s="298"/>
    </row>
    <row r="45" spans="1:51">
      <c r="A45" s="298"/>
    </row>
    <row r="46" spans="1:51">
      <c r="A46" s="298"/>
    </row>
    <row r="47" spans="1:51">
      <c r="A47" s="298"/>
      <c r="H47" s="193"/>
    </row>
    <row r="48" spans="1:51">
      <c r="A48" s="298"/>
      <c r="H48" s="193"/>
    </row>
    <row r="49" spans="1:9">
      <c r="A49" s="298"/>
      <c r="H49" s="193"/>
    </row>
    <row r="50" spans="1:9">
      <c r="A50" s="298"/>
      <c r="H50" s="193"/>
    </row>
    <row r="51" spans="1:9">
      <c r="A51" s="298"/>
      <c r="H51" s="193"/>
    </row>
    <row r="52" spans="1:9">
      <c r="H52" s="193"/>
      <c r="I52" s="133"/>
    </row>
    <row r="53" spans="1:9">
      <c r="H53" s="193"/>
    </row>
    <row r="54" spans="1:9">
      <c r="H54" s="193"/>
    </row>
    <row r="55" spans="1:9">
      <c r="H55" s="193"/>
    </row>
    <row r="56" spans="1:9">
      <c r="A56" s="298"/>
      <c r="H56" s="193"/>
    </row>
    <row r="57" spans="1:9">
      <c r="A57" s="113"/>
      <c r="H57" s="193"/>
    </row>
    <row r="58" spans="1:9">
      <c r="H58" s="193"/>
    </row>
  </sheetData>
  <sortState xmlns:xlrd2="http://schemas.microsoft.com/office/spreadsheetml/2017/richdata2" ref="A10:DE26">
    <sortCondition descending="1" ref="C10:C26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L82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101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101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101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101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107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107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107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107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141" customFormat="1" ht="12" customHeight="1" thickBot="1">
      <c r="A9" s="1442"/>
      <c r="B9" s="1450">
        <v>1</v>
      </c>
      <c r="C9" s="1451"/>
      <c r="D9" s="1445"/>
      <c r="E9" s="1445"/>
      <c r="F9" s="1450">
        <v>2</v>
      </c>
      <c r="G9" s="1455"/>
      <c r="H9" s="1445"/>
      <c r="I9" s="1447"/>
      <c r="J9" s="1448" t="s">
        <v>48</v>
      </c>
      <c r="K9" s="1449"/>
      <c r="L9" s="1454">
        <v>3</v>
      </c>
      <c r="M9" s="1451"/>
      <c r="N9" s="1445"/>
      <c r="O9" s="1445"/>
      <c r="P9" s="1452" t="s">
        <v>53</v>
      </c>
      <c r="Q9" s="1456"/>
      <c r="R9" s="1450">
        <v>4</v>
      </c>
      <c r="S9" s="1455"/>
      <c r="T9" s="1445"/>
      <c r="U9" s="1445"/>
      <c r="V9" s="1448" t="s">
        <v>54</v>
      </c>
      <c r="W9" s="1449"/>
      <c r="X9" s="1450">
        <v>5</v>
      </c>
      <c r="Y9" s="1451"/>
      <c r="Z9" s="1447"/>
      <c r="AA9" s="1447"/>
      <c r="AB9" s="1452" t="s">
        <v>68</v>
      </c>
      <c r="AC9" s="1449"/>
      <c r="AD9" s="1450">
        <v>6</v>
      </c>
      <c r="AE9" s="1451"/>
      <c r="AF9" s="1447"/>
      <c r="AG9" s="1447"/>
      <c r="AH9" s="1452" t="s">
        <v>114</v>
      </c>
      <c r="AI9" s="1449"/>
      <c r="AJ9" s="1453">
        <v>7</v>
      </c>
      <c r="AK9" s="1454"/>
      <c r="AL9" s="1447"/>
      <c r="AM9" s="1447"/>
      <c r="AN9" s="1452" t="s">
        <v>115</v>
      </c>
      <c r="AO9" s="1449"/>
      <c r="AP9" s="1450">
        <v>8</v>
      </c>
      <c r="AQ9" s="1451"/>
      <c r="AR9" s="1447"/>
      <c r="AS9" s="1447"/>
      <c r="AT9" s="1452" t="s">
        <v>116</v>
      </c>
      <c r="AU9" s="1449"/>
      <c r="AV9" s="1450">
        <v>9</v>
      </c>
      <c r="AW9" s="1455"/>
      <c r="AX9" s="1447"/>
      <c r="AY9" s="1447"/>
      <c r="AZ9" s="1448" t="s">
        <v>117</v>
      </c>
      <c r="BA9" s="1449"/>
      <c r="BB9" s="1454">
        <v>10</v>
      </c>
      <c r="BC9" s="1451"/>
      <c r="BD9" s="1447"/>
      <c r="BE9" s="1447"/>
      <c r="BF9" s="1452" t="s">
        <v>118</v>
      </c>
      <c r="BG9" s="1456"/>
      <c r="BH9" s="1450">
        <v>11</v>
      </c>
      <c r="BI9" s="1455"/>
      <c r="BJ9" s="1447"/>
      <c r="BK9" s="1447"/>
      <c r="BL9" s="1452" t="s">
        <v>162</v>
      </c>
      <c r="BM9" s="1456"/>
      <c r="BN9" s="1450">
        <v>12</v>
      </c>
      <c r="BO9" s="1455"/>
      <c r="BP9" s="1447"/>
      <c r="BQ9" s="1447"/>
      <c r="BR9" s="1452" t="s">
        <v>163</v>
      </c>
      <c r="BS9" s="1456"/>
      <c r="BT9" s="1450">
        <v>13</v>
      </c>
      <c r="BU9" s="1455"/>
      <c r="BV9" s="1447"/>
      <c r="BW9" s="1447"/>
      <c r="BX9" s="1448" t="s">
        <v>164</v>
      </c>
      <c r="BY9" s="1449"/>
      <c r="BZ9" s="1450">
        <v>14</v>
      </c>
      <c r="CA9" s="1451"/>
      <c r="CB9" s="1447"/>
      <c r="CC9" s="1447"/>
      <c r="CD9" s="1452" t="s">
        <v>133</v>
      </c>
      <c r="CE9" s="1449"/>
      <c r="CF9" s="1450">
        <v>15</v>
      </c>
      <c r="CG9" s="1455"/>
      <c r="CH9" s="1447"/>
      <c r="CI9" s="1447"/>
      <c r="CJ9" s="1448" t="s">
        <v>134</v>
      </c>
      <c r="CK9" s="1449"/>
      <c r="CL9" s="1454">
        <v>16</v>
      </c>
      <c r="CM9" s="1451"/>
      <c r="CN9" s="1447"/>
      <c r="CO9" s="1447"/>
      <c r="CP9" s="1452" t="s">
        <v>135</v>
      </c>
      <c r="CQ9" s="1456"/>
      <c r="CR9" s="1450">
        <v>17</v>
      </c>
      <c r="CS9" s="1455"/>
      <c r="CT9" s="1447"/>
      <c r="CU9" s="1447"/>
      <c r="CV9" s="1448" t="s">
        <v>137</v>
      </c>
      <c r="CW9" s="1449"/>
      <c r="CX9" s="1450">
        <v>18</v>
      </c>
      <c r="CY9" s="1455"/>
      <c r="CZ9" s="1447"/>
      <c r="DA9" s="1447"/>
      <c r="DB9" s="1448" t="s">
        <v>138</v>
      </c>
      <c r="DC9" s="1449"/>
      <c r="DD9" s="1453">
        <v>19</v>
      </c>
      <c r="DE9" s="1457"/>
    </row>
    <row r="10" spans="1:116" s="900" customFormat="1" ht="19.5" customHeight="1">
      <c r="A10" s="766" t="s">
        <v>341</v>
      </c>
      <c r="B10" s="782">
        <v>226430.63</v>
      </c>
      <c r="C10" s="780">
        <v>234673.85</v>
      </c>
      <c r="D10" s="899">
        <v>8243.2200000000012</v>
      </c>
      <c r="E10" s="388">
        <v>3.6405057036673884E-2</v>
      </c>
      <c r="F10" s="782">
        <v>191808.66</v>
      </c>
      <c r="G10" s="783">
        <v>199306.61</v>
      </c>
      <c r="H10" s="899">
        <v>7497.9499999999825</v>
      </c>
      <c r="I10" s="442">
        <v>3.9090779321434094E-2</v>
      </c>
      <c r="J10" s="748">
        <v>0.84709679074778887</v>
      </c>
      <c r="K10" s="670">
        <v>0.84929194283896559</v>
      </c>
      <c r="L10" s="782">
        <v>13.68</v>
      </c>
      <c r="M10" s="780">
        <v>-6385.42</v>
      </c>
      <c r="N10" s="899">
        <v>-6399.1</v>
      </c>
      <c r="O10" s="442">
        <v>-467.77046783625735</v>
      </c>
      <c r="P10" s="748">
        <v>7.1321075909711273E-5</v>
      </c>
      <c r="Q10" s="670">
        <v>-3.2038174749949341E-2</v>
      </c>
      <c r="R10" s="782">
        <v>191794.98</v>
      </c>
      <c r="S10" s="783">
        <v>205692.03</v>
      </c>
      <c r="T10" s="899">
        <v>13897.049999999988</v>
      </c>
      <c r="U10" s="442">
        <v>7.2457840137421681E-2</v>
      </c>
      <c r="V10" s="748">
        <v>0.99992867892409032</v>
      </c>
      <c r="W10" s="670">
        <v>1.0320381747499494</v>
      </c>
      <c r="X10" s="782">
        <v>0</v>
      </c>
      <c r="Y10" s="780">
        <v>0</v>
      </c>
      <c r="Z10" s="899">
        <v>0</v>
      </c>
      <c r="AA10" s="442">
        <v>0</v>
      </c>
      <c r="AB10" s="669">
        <v>0</v>
      </c>
      <c r="AC10" s="670">
        <v>0</v>
      </c>
      <c r="AD10" s="782">
        <v>191794.98</v>
      </c>
      <c r="AE10" s="780">
        <v>205692.03</v>
      </c>
      <c r="AF10" s="899">
        <v>13897.049999999988</v>
      </c>
      <c r="AG10" s="442">
        <v>7.2457840137421681E-2</v>
      </c>
      <c r="AH10" s="669">
        <v>0.99992867892409032</v>
      </c>
      <c r="AI10" s="670">
        <v>1.0320381747499494</v>
      </c>
      <c r="AJ10" s="782">
        <v>95794.559999999998</v>
      </c>
      <c r="AK10" s="783">
        <v>85848.81</v>
      </c>
      <c r="AL10" s="899">
        <v>-9945.75</v>
      </c>
      <c r="AM10" s="442">
        <v>-0.10382374531497404</v>
      </c>
      <c r="AN10" s="669">
        <v>0.42306361113776875</v>
      </c>
      <c r="AO10" s="670">
        <v>0.36582179906282697</v>
      </c>
      <c r="AP10" s="782">
        <v>71769.23</v>
      </c>
      <c r="AQ10" s="780">
        <v>68314.06</v>
      </c>
      <c r="AR10" s="899">
        <v>-3455.1699999999983</v>
      </c>
      <c r="AS10" s="442">
        <v>-4.8142776507425239E-2</v>
      </c>
      <c r="AT10" s="669">
        <v>0.37417095766166136</v>
      </c>
      <c r="AU10" s="670">
        <v>0.34275862702195375</v>
      </c>
      <c r="AV10" s="782">
        <v>-14001.9</v>
      </c>
      <c r="AW10" s="783">
        <v>8406</v>
      </c>
      <c r="AX10" s="899">
        <v>22407.9</v>
      </c>
      <c r="AY10" s="442">
        <v>1.6003470957512911</v>
      </c>
      <c r="AZ10" s="669">
        <v>-0.19509614357016231</v>
      </c>
      <c r="BA10" s="670">
        <v>0.12304934006264596</v>
      </c>
      <c r="BB10" s="782">
        <v>57767.33</v>
      </c>
      <c r="BC10" s="780">
        <v>76720.06</v>
      </c>
      <c r="BD10" s="899">
        <v>18952.729999999996</v>
      </c>
      <c r="BE10" s="442">
        <v>0.32808734625609309</v>
      </c>
      <c r="BF10" s="669">
        <v>0.30119312820387684</v>
      </c>
      <c r="BG10" s="670">
        <v>0.37298508843536621</v>
      </c>
      <c r="BH10" s="782">
        <v>57429.72</v>
      </c>
      <c r="BI10" s="780">
        <v>76214.960000000006</v>
      </c>
      <c r="BJ10" s="899">
        <v>18785.240000000005</v>
      </c>
      <c r="BK10" s="442">
        <v>0.32709962716168572</v>
      </c>
      <c r="BL10" s="669">
        <v>0.29943286315418682</v>
      </c>
      <c r="BM10" s="670">
        <v>0.3705294755465246</v>
      </c>
      <c r="BN10" s="782">
        <v>41065.21</v>
      </c>
      <c r="BO10" s="780">
        <v>43139.22</v>
      </c>
      <c r="BP10" s="899">
        <v>2074.010000000002</v>
      </c>
      <c r="BQ10" s="442">
        <v>5.0505281721437735E-2</v>
      </c>
      <c r="BR10" s="669">
        <v>0.18135890007460562</v>
      </c>
      <c r="BS10" s="670">
        <v>0.18382627634054668</v>
      </c>
      <c r="BT10" s="782">
        <v>30981.01</v>
      </c>
      <c r="BU10" s="783">
        <v>28870.11</v>
      </c>
      <c r="BV10" s="899">
        <v>-2110.8999999999978</v>
      </c>
      <c r="BW10" s="442">
        <v>-6.813528674500921E-2</v>
      </c>
      <c r="BX10" s="669">
        <v>0.16153191287905447</v>
      </c>
      <c r="BY10" s="670">
        <v>0.14035599726445405</v>
      </c>
      <c r="BZ10" s="782">
        <v>-123.25</v>
      </c>
      <c r="CA10" s="780">
        <v>-260.10000000000002</v>
      </c>
      <c r="CB10" s="899">
        <v>-136.85000000000002</v>
      </c>
      <c r="CC10" s="442">
        <v>-1.1103448275862071</v>
      </c>
      <c r="CD10" s="669">
        <v>-6.4261327381978401E-4</v>
      </c>
      <c r="CE10" s="670">
        <v>-1.2645118043708354E-3</v>
      </c>
      <c r="CF10" s="782">
        <v>4123.01</v>
      </c>
      <c r="CG10" s="783">
        <v>4829.25</v>
      </c>
      <c r="CH10" s="899">
        <v>706.23999999999978</v>
      </c>
      <c r="CI10" s="442">
        <v>0.17129233254345727</v>
      </c>
      <c r="CJ10" s="669">
        <v>2.1496965144760304E-2</v>
      </c>
      <c r="CK10" s="670">
        <v>2.3478060866043277E-2</v>
      </c>
      <c r="CL10" s="782">
        <v>11074.42</v>
      </c>
      <c r="CM10" s="780">
        <v>11082.9</v>
      </c>
      <c r="CN10" s="899">
        <v>8.4799999999995634</v>
      </c>
      <c r="CO10" s="442">
        <v>7.6572858894637943E-4</v>
      </c>
      <c r="CP10" s="669">
        <v>5.7740927317284321E-2</v>
      </c>
      <c r="CQ10" s="670">
        <v>5.3881037588087391E-2</v>
      </c>
      <c r="CR10" s="782">
        <v>-66.05</v>
      </c>
      <c r="CS10" s="783">
        <v>-5.29</v>
      </c>
      <c r="CT10" s="899">
        <v>60.76</v>
      </c>
      <c r="CU10" s="442">
        <v>0.91990915972747922</v>
      </c>
      <c r="CV10" s="669">
        <v>-3.443781479577828E-4</v>
      </c>
      <c r="CW10" s="670">
        <v>-2.5718060150410301E-5</v>
      </c>
      <c r="CX10" s="782">
        <v>88376.13</v>
      </c>
      <c r="CY10" s="783">
        <v>84960.2</v>
      </c>
      <c r="CZ10" s="899">
        <v>-3415.9300000000076</v>
      </c>
      <c r="DA10" s="442">
        <v>-3.8652179044273691E-2</v>
      </c>
      <c r="DB10" s="669">
        <v>0.39030112666294309</v>
      </c>
      <c r="DC10" s="670">
        <v>0.36203522463197324</v>
      </c>
      <c r="DD10" s="849">
        <v>0.53921562493450037</v>
      </c>
      <c r="DE10" s="848">
        <v>0.58695434140058811</v>
      </c>
      <c r="DF10" s="761"/>
      <c r="DG10" s="761"/>
    </row>
    <row r="11" spans="1:116" s="900" customFormat="1" ht="19.5" customHeight="1">
      <c r="A11" s="766" t="s">
        <v>150</v>
      </c>
      <c r="B11" s="782">
        <v>125464.88</v>
      </c>
      <c r="C11" s="780">
        <v>134096.5</v>
      </c>
      <c r="D11" s="781">
        <v>8631.6199999999953</v>
      </c>
      <c r="E11" s="388">
        <v>6.8797100830128674E-2</v>
      </c>
      <c r="F11" s="782">
        <v>178029.93</v>
      </c>
      <c r="G11" s="783">
        <v>196769.68</v>
      </c>
      <c r="H11" s="781">
        <v>18739.75</v>
      </c>
      <c r="I11" s="404">
        <v>0.10526179502513988</v>
      </c>
      <c r="J11" s="743">
        <v>1.4189622625869485</v>
      </c>
      <c r="K11" s="670">
        <v>1.4673737196720271</v>
      </c>
      <c r="L11" s="782">
        <v>349.49</v>
      </c>
      <c r="M11" s="780">
        <v>2621.74</v>
      </c>
      <c r="N11" s="781">
        <v>2272.25</v>
      </c>
      <c r="O11" s="404">
        <v>6.5016166413917418</v>
      </c>
      <c r="P11" s="743">
        <v>1.9630968792719292E-3</v>
      </c>
      <c r="Q11" s="670">
        <v>1.3323902341051731E-2</v>
      </c>
      <c r="R11" s="782">
        <v>177680.44</v>
      </c>
      <c r="S11" s="783">
        <v>194147.95</v>
      </c>
      <c r="T11" s="781">
        <v>16467.510000000009</v>
      </c>
      <c r="U11" s="404">
        <v>9.2680488634539676E-2</v>
      </c>
      <c r="V11" s="743">
        <v>0.99803690312072812</v>
      </c>
      <c r="W11" s="670">
        <v>0.98667614847978624</v>
      </c>
      <c r="X11" s="782">
        <v>-251.86</v>
      </c>
      <c r="Y11" s="780">
        <v>-180.17</v>
      </c>
      <c r="Z11" s="781">
        <v>71.690000000000026</v>
      </c>
      <c r="AA11" s="404">
        <v>0.28464226157389033</v>
      </c>
      <c r="AB11" s="671">
        <v>-1.4147059429838568E-3</v>
      </c>
      <c r="AC11" s="670">
        <v>-9.156390354448917E-4</v>
      </c>
      <c r="AD11" s="782">
        <v>177932.3</v>
      </c>
      <c r="AE11" s="780">
        <v>194328.11</v>
      </c>
      <c r="AF11" s="781">
        <v>16395.809999999998</v>
      </c>
      <c r="AG11" s="404">
        <v>9.2146338804140665E-2</v>
      </c>
      <c r="AH11" s="671">
        <v>0.99945160906371189</v>
      </c>
      <c r="AI11" s="670">
        <v>0.98759173669439315</v>
      </c>
      <c r="AJ11" s="782">
        <v>20576.73</v>
      </c>
      <c r="AK11" s="783">
        <v>24364.94</v>
      </c>
      <c r="AL11" s="781">
        <v>3788.2099999999991</v>
      </c>
      <c r="AM11" s="404">
        <v>0.18410165269214299</v>
      </c>
      <c r="AN11" s="671">
        <v>0.1640039029248663</v>
      </c>
      <c r="AO11" s="670">
        <v>0.18169706144455672</v>
      </c>
      <c r="AP11" s="782">
        <v>28830.69</v>
      </c>
      <c r="AQ11" s="780">
        <v>32654.82</v>
      </c>
      <c r="AR11" s="781">
        <v>3824.130000000001</v>
      </c>
      <c r="AS11" s="404">
        <v>0.13264094615841665</v>
      </c>
      <c r="AT11" s="671">
        <v>0.16194293847107619</v>
      </c>
      <c r="AU11" s="670">
        <v>0.16595453120623055</v>
      </c>
      <c r="AV11" s="782">
        <v>23.92</v>
      </c>
      <c r="AW11" s="783">
        <v>-6128.88</v>
      </c>
      <c r="AX11" s="781">
        <v>-6152.8</v>
      </c>
      <c r="AY11" s="404">
        <v>-257.22408026755852</v>
      </c>
      <c r="AZ11" s="671">
        <v>8.296714369305765E-4</v>
      </c>
      <c r="BA11" s="670">
        <v>-0.18768684071754185</v>
      </c>
      <c r="BB11" s="782">
        <v>28854.61</v>
      </c>
      <c r="BC11" s="780">
        <v>26525.94</v>
      </c>
      <c r="BD11" s="781">
        <v>-2328.6700000000019</v>
      </c>
      <c r="BE11" s="404">
        <v>-8.0703568684518764E-2</v>
      </c>
      <c r="BF11" s="671">
        <v>0.16239609717310471</v>
      </c>
      <c r="BG11" s="670">
        <v>0.13662745344465391</v>
      </c>
      <c r="BH11" s="782">
        <v>28854.61</v>
      </c>
      <c r="BI11" s="780">
        <v>26525.94</v>
      </c>
      <c r="BJ11" s="781">
        <v>-2328.6700000000019</v>
      </c>
      <c r="BK11" s="404">
        <v>-8.0703568684518764E-2</v>
      </c>
      <c r="BL11" s="671">
        <v>0.16216622839136011</v>
      </c>
      <c r="BM11" s="670">
        <v>0.13650078725100553</v>
      </c>
      <c r="BN11" s="782">
        <v>60535.34</v>
      </c>
      <c r="BO11" s="780">
        <v>64321.62</v>
      </c>
      <c r="BP11" s="781">
        <v>3786.2800000000061</v>
      </c>
      <c r="BQ11" s="404">
        <v>6.2546605007917797E-2</v>
      </c>
      <c r="BR11" s="671">
        <v>0.48248832661379021</v>
      </c>
      <c r="BS11" s="670">
        <v>0.47966665796646446</v>
      </c>
      <c r="BT11" s="782">
        <v>93644.479999999996</v>
      </c>
      <c r="BU11" s="783">
        <v>100321.17</v>
      </c>
      <c r="BV11" s="781">
        <v>6676.6900000000023</v>
      </c>
      <c r="BW11" s="404">
        <v>7.1298276203786939E-2</v>
      </c>
      <c r="BX11" s="671">
        <v>0.52629275291782329</v>
      </c>
      <c r="BY11" s="670">
        <v>0.51624631145746236</v>
      </c>
      <c r="BZ11" s="782">
        <v>0</v>
      </c>
      <c r="CA11" s="780">
        <v>-597.67999999999995</v>
      </c>
      <c r="CB11" s="781">
        <v>-597.67999999999995</v>
      </c>
      <c r="CC11" s="404" t="s">
        <v>490</v>
      </c>
      <c r="CD11" s="671">
        <v>0</v>
      </c>
      <c r="CE11" s="670">
        <v>-3.0756229760069195E-3</v>
      </c>
      <c r="CF11" s="782">
        <v>13201.02</v>
      </c>
      <c r="CG11" s="783">
        <v>11696.43</v>
      </c>
      <c r="CH11" s="781">
        <v>-1504.5900000000001</v>
      </c>
      <c r="CI11" s="404">
        <v>-0.11397528372807557</v>
      </c>
      <c r="CJ11" s="671">
        <v>7.4191251391681007E-2</v>
      </c>
      <c r="CK11" s="670">
        <v>6.0189079181596536E-2</v>
      </c>
      <c r="CL11" s="782">
        <v>44904.38</v>
      </c>
      <c r="CM11" s="780">
        <v>48465.53</v>
      </c>
      <c r="CN11" s="781">
        <v>3561.1500000000015</v>
      </c>
      <c r="CO11" s="404">
        <v>7.9305181365381325E-2</v>
      </c>
      <c r="CP11" s="671">
        <v>0.25236778257798048</v>
      </c>
      <c r="CQ11" s="670">
        <v>0.24940051133106786</v>
      </c>
      <c r="CR11" s="782">
        <v>-121.65</v>
      </c>
      <c r="CS11" s="783">
        <v>-485.08</v>
      </c>
      <c r="CT11" s="781">
        <v>-363.42999999999995</v>
      </c>
      <c r="CU11" s="404">
        <v>-2.9875051376900941</v>
      </c>
      <c r="CV11" s="671">
        <v>-6.8368699780759314E-4</v>
      </c>
      <c r="CW11" s="670">
        <v>-2.4961905922925923E-3</v>
      </c>
      <c r="CX11" s="782">
        <v>-2550.54</v>
      </c>
      <c r="CY11" s="783">
        <v>8401.81</v>
      </c>
      <c r="CZ11" s="781">
        <v>10952.349999999999</v>
      </c>
      <c r="DA11" s="404">
        <v>4.2941298705372191</v>
      </c>
      <c r="DB11" s="671">
        <v>-2.0328716689483144E-2</v>
      </c>
      <c r="DC11" s="670">
        <v>6.2654953708709771E-2</v>
      </c>
      <c r="DD11" s="853">
        <v>1.0143343282810373</v>
      </c>
      <c r="DE11" s="848">
        <v>0.95676482419347364</v>
      </c>
      <c r="DF11" s="761"/>
      <c r="DG11" s="761"/>
    </row>
    <row r="12" spans="1:116" s="900" customFormat="1" ht="19.5" customHeight="1">
      <c r="A12" s="766" t="s">
        <v>492</v>
      </c>
      <c r="B12" s="782">
        <v>56527.91</v>
      </c>
      <c r="C12" s="780">
        <v>65634.02</v>
      </c>
      <c r="D12" s="781">
        <v>9106.11</v>
      </c>
      <c r="E12" s="388">
        <v>0.1610905126334938</v>
      </c>
      <c r="F12" s="782">
        <v>4023.81</v>
      </c>
      <c r="G12" s="783">
        <v>5926.13</v>
      </c>
      <c r="H12" s="781">
        <v>1902.3200000000002</v>
      </c>
      <c r="I12" s="404">
        <v>0.47276586121114073</v>
      </c>
      <c r="J12" s="743">
        <v>7.1182713105791454E-2</v>
      </c>
      <c r="K12" s="670">
        <v>9.0290523115908489E-2</v>
      </c>
      <c r="L12" s="782">
        <v>-1108.77</v>
      </c>
      <c r="M12" s="780">
        <v>1473.69</v>
      </c>
      <c r="N12" s="781">
        <v>2582.46</v>
      </c>
      <c r="O12" s="404">
        <v>2.3291214589139315</v>
      </c>
      <c r="P12" s="743">
        <v>-0.27555227508257102</v>
      </c>
      <c r="Q12" s="670">
        <v>0.24867662369877139</v>
      </c>
      <c r="R12" s="782">
        <v>5132.59</v>
      </c>
      <c r="S12" s="783">
        <v>4452.4399999999996</v>
      </c>
      <c r="T12" s="781">
        <v>-680.15000000000055</v>
      </c>
      <c r="U12" s="404">
        <v>-0.13251594224358473</v>
      </c>
      <c r="V12" s="743">
        <v>1.2755547602893775</v>
      </c>
      <c r="W12" s="670">
        <v>0.75132337630122858</v>
      </c>
      <c r="X12" s="782">
        <v>14.23</v>
      </c>
      <c r="Y12" s="780">
        <v>15.55</v>
      </c>
      <c r="Z12" s="781">
        <v>1.3200000000000003</v>
      </c>
      <c r="AA12" s="404">
        <v>9.2761770906535507E-2</v>
      </c>
      <c r="AB12" s="671">
        <v>3.5364492856273036E-3</v>
      </c>
      <c r="AC12" s="670">
        <v>2.6239721369595336E-3</v>
      </c>
      <c r="AD12" s="782">
        <v>5118.3500000000004</v>
      </c>
      <c r="AE12" s="780">
        <v>4436.8900000000003</v>
      </c>
      <c r="AF12" s="781">
        <v>-681.46</v>
      </c>
      <c r="AG12" s="404">
        <v>-0.13314056287670831</v>
      </c>
      <c r="AH12" s="671">
        <v>1.2720158257969438</v>
      </c>
      <c r="AI12" s="670">
        <v>0.74869940416426917</v>
      </c>
      <c r="AJ12" s="782">
        <v>6580.97</v>
      </c>
      <c r="AK12" s="783">
        <v>7419.77</v>
      </c>
      <c r="AL12" s="781">
        <v>838.80000000000018</v>
      </c>
      <c r="AM12" s="404">
        <v>0.12745841418514295</v>
      </c>
      <c r="AN12" s="671">
        <v>0.116419835794389</v>
      </c>
      <c r="AO12" s="670">
        <v>0.11304762377803462</v>
      </c>
      <c r="AP12" s="782">
        <v>153.79</v>
      </c>
      <c r="AQ12" s="780">
        <v>166.48</v>
      </c>
      <c r="AR12" s="781">
        <v>12.689999999999998</v>
      </c>
      <c r="AS12" s="404">
        <v>8.2515118018076594E-2</v>
      </c>
      <c r="AT12" s="671">
        <v>3.8219995476923611E-2</v>
      </c>
      <c r="AU12" s="670">
        <v>2.8092532563409846E-2</v>
      </c>
      <c r="AV12" s="782">
        <v>81.78</v>
      </c>
      <c r="AW12" s="783">
        <v>-75.5</v>
      </c>
      <c r="AX12" s="781">
        <v>-157.28</v>
      </c>
      <c r="AY12" s="404">
        <v>-1.9232086084617266</v>
      </c>
      <c r="AZ12" s="671">
        <v>0.53176409389427148</v>
      </c>
      <c r="BA12" s="670">
        <v>-0.45350792888034602</v>
      </c>
      <c r="BB12" s="782">
        <v>235.57</v>
      </c>
      <c r="BC12" s="780">
        <v>90.98</v>
      </c>
      <c r="BD12" s="781">
        <v>-144.58999999999997</v>
      </c>
      <c r="BE12" s="404">
        <v>-0.61378783376491053</v>
      </c>
      <c r="BF12" s="671">
        <v>4.5896905850652397E-2</v>
      </c>
      <c r="BG12" s="670">
        <v>2.0433739702275609E-2</v>
      </c>
      <c r="BH12" s="782">
        <v>179.34</v>
      </c>
      <c r="BI12" s="780">
        <v>90.98</v>
      </c>
      <c r="BJ12" s="781">
        <v>-88.36</v>
      </c>
      <c r="BK12" s="404">
        <v>-0.4926954388312702</v>
      </c>
      <c r="BL12" s="671">
        <v>3.5038635497767832E-2</v>
      </c>
      <c r="BM12" s="670">
        <v>2.0505353975419718E-2</v>
      </c>
      <c r="BN12" s="782">
        <v>22960.78</v>
      </c>
      <c r="BO12" s="780">
        <v>27035.45</v>
      </c>
      <c r="BP12" s="781">
        <v>4074.6700000000019</v>
      </c>
      <c r="BQ12" s="404">
        <v>0.17746217680758242</v>
      </c>
      <c r="BR12" s="671">
        <v>0.40618483860450522</v>
      </c>
      <c r="BS12" s="670">
        <v>0.41191214556109773</v>
      </c>
      <c r="BT12" s="782">
        <v>-11130.54</v>
      </c>
      <c r="BU12" s="783">
        <v>-12239.34</v>
      </c>
      <c r="BV12" s="781">
        <v>-1108.7999999999993</v>
      </c>
      <c r="BW12" s="404">
        <v>-9.9617808300405841E-2</v>
      </c>
      <c r="BX12" s="671">
        <v>-2.1746344036652436</v>
      </c>
      <c r="BY12" s="670">
        <v>-2.7585403289240884</v>
      </c>
      <c r="BZ12" s="782">
        <v>0</v>
      </c>
      <c r="CA12" s="780">
        <v>0</v>
      </c>
      <c r="CB12" s="781">
        <v>0</v>
      </c>
      <c r="CC12" s="404">
        <v>0</v>
      </c>
      <c r="CD12" s="671">
        <v>0</v>
      </c>
      <c r="CE12" s="670">
        <v>0</v>
      </c>
      <c r="CF12" s="782">
        <v>728.08</v>
      </c>
      <c r="CG12" s="783">
        <v>820.21</v>
      </c>
      <c r="CH12" s="781">
        <v>92.13</v>
      </c>
      <c r="CI12" s="404">
        <v>0.12653829249533016</v>
      </c>
      <c r="CJ12" s="671">
        <v>0.14224896695224046</v>
      </c>
      <c r="CK12" s="670">
        <v>0.18486146828071012</v>
      </c>
      <c r="CL12" s="782">
        <v>5455.01</v>
      </c>
      <c r="CM12" s="780">
        <v>6694.9</v>
      </c>
      <c r="CN12" s="781">
        <v>1239.8899999999994</v>
      </c>
      <c r="CO12" s="404">
        <v>0.22729380881061617</v>
      </c>
      <c r="CP12" s="671">
        <v>1.065775103304776</v>
      </c>
      <c r="CQ12" s="670">
        <v>1.5089172821503349</v>
      </c>
      <c r="CR12" s="782">
        <v>2.33</v>
      </c>
      <c r="CS12" s="783">
        <v>-1.08</v>
      </c>
      <c r="CT12" s="781">
        <v>-3.41</v>
      </c>
      <c r="CU12" s="404">
        <v>-1.4635193133047211</v>
      </c>
      <c r="CV12" s="671">
        <v>4.5522482831381208E-4</v>
      </c>
      <c r="CW12" s="670">
        <v>-2.4341374250882937E-4</v>
      </c>
      <c r="CX12" s="782">
        <v>9884.14</v>
      </c>
      <c r="CY12" s="783">
        <v>9071.23</v>
      </c>
      <c r="CZ12" s="781">
        <v>-812.90999999999985</v>
      </c>
      <c r="DA12" s="404">
        <v>-8.2243877565473564E-2</v>
      </c>
      <c r="DB12" s="671">
        <v>0.17485415611509428</v>
      </c>
      <c r="DC12" s="670">
        <v>0.13820927013155676</v>
      </c>
      <c r="DD12" s="853">
        <v>-0.93111647308214551</v>
      </c>
      <c r="DE12" s="848">
        <v>-1.0445018920910818</v>
      </c>
    </row>
    <row r="13" spans="1:116" s="900" customFormat="1" ht="19.5" customHeight="1">
      <c r="A13" s="766" t="s">
        <v>270</v>
      </c>
      <c r="B13" s="782">
        <v>60390.91</v>
      </c>
      <c r="C13" s="780">
        <v>64328.39</v>
      </c>
      <c r="D13" s="781">
        <v>3937.4799999999959</v>
      </c>
      <c r="E13" s="388">
        <v>6.5199878590999794E-2</v>
      </c>
      <c r="F13" s="782">
        <v>59639.07</v>
      </c>
      <c r="G13" s="783">
        <v>63212.62</v>
      </c>
      <c r="H13" s="781">
        <v>3573.5500000000029</v>
      </c>
      <c r="I13" s="404">
        <v>5.9919613099265349E-2</v>
      </c>
      <c r="J13" s="743">
        <v>0.98755044426388006</v>
      </c>
      <c r="K13" s="670">
        <v>0.98265509209852764</v>
      </c>
      <c r="L13" s="782">
        <v>86.93</v>
      </c>
      <c r="M13" s="780">
        <v>75.41</v>
      </c>
      <c r="N13" s="781">
        <v>-11.52000000000001</v>
      </c>
      <c r="O13" s="404">
        <v>-0.13252041872771206</v>
      </c>
      <c r="P13" s="743">
        <v>1.4576015353693478E-3</v>
      </c>
      <c r="Q13" s="670">
        <v>1.1929579884523058E-3</v>
      </c>
      <c r="R13" s="782">
        <v>59552.14</v>
      </c>
      <c r="S13" s="783">
        <v>63137.21</v>
      </c>
      <c r="T13" s="781">
        <v>3585.0699999999997</v>
      </c>
      <c r="U13" s="404">
        <v>6.020052344046746E-2</v>
      </c>
      <c r="V13" s="743">
        <v>0.99854239846463066</v>
      </c>
      <c r="W13" s="670">
        <v>0.99880704201154769</v>
      </c>
      <c r="X13" s="782">
        <v>149.47999999999999</v>
      </c>
      <c r="Y13" s="780">
        <v>118.11</v>
      </c>
      <c r="Z13" s="781">
        <v>-31.36999999999999</v>
      </c>
      <c r="AA13" s="404">
        <v>-0.20986085094995982</v>
      </c>
      <c r="AB13" s="671">
        <v>2.5064106465778222E-3</v>
      </c>
      <c r="AC13" s="670">
        <v>1.8684560140047983E-3</v>
      </c>
      <c r="AD13" s="782">
        <v>59402.66</v>
      </c>
      <c r="AE13" s="780">
        <v>63019.1</v>
      </c>
      <c r="AF13" s="781">
        <v>3616.4399999999951</v>
      </c>
      <c r="AG13" s="404">
        <v>6.0880102002166148E-2</v>
      </c>
      <c r="AH13" s="671">
        <v>0.99603598781805291</v>
      </c>
      <c r="AI13" s="670">
        <v>0.99693858599754281</v>
      </c>
      <c r="AJ13" s="782">
        <v>4201.54</v>
      </c>
      <c r="AK13" s="783">
        <v>5418.71</v>
      </c>
      <c r="AL13" s="781">
        <v>1217.17</v>
      </c>
      <c r="AM13" s="404">
        <v>0.28969615902740425</v>
      </c>
      <c r="AN13" s="671">
        <v>6.9572390944266274E-2</v>
      </c>
      <c r="AO13" s="670">
        <v>8.4235125424404381E-2</v>
      </c>
      <c r="AP13" s="782">
        <v>4201.54</v>
      </c>
      <c r="AQ13" s="780">
        <v>5418.71</v>
      </c>
      <c r="AR13" s="781">
        <v>1217.17</v>
      </c>
      <c r="AS13" s="404">
        <v>0.28969615902740425</v>
      </c>
      <c r="AT13" s="671">
        <v>7.0449455365417329E-2</v>
      </c>
      <c r="AU13" s="670">
        <v>8.5721965012682588E-2</v>
      </c>
      <c r="AV13" s="782">
        <v>510.67</v>
      </c>
      <c r="AW13" s="783">
        <v>-944.26</v>
      </c>
      <c r="AX13" s="781">
        <v>-1454.93</v>
      </c>
      <c r="AY13" s="404">
        <v>-2.8490610374605909</v>
      </c>
      <c r="AZ13" s="671">
        <v>0.12154352927736022</v>
      </c>
      <c r="BA13" s="670">
        <v>-0.17425918714970906</v>
      </c>
      <c r="BB13" s="782">
        <v>4712.21</v>
      </c>
      <c r="BC13" s="780">
        <v>4474.45</v>
      </c>
      <c r="BD13" s="781">
        <v>-237.76000000000022</v>
      </c>
      <c r="BE13" s="404">
        <v>-5.0456155392056001E-2</v>
      </c>
      <c r="BF13" s="671">
        <v>7.9127467123767503E-2</v>
      </c>
      <c r="BG13" s="670">
        <v>7.0868668412810767E-2</v>
      </c>
      <c r="BH13" s="782">
        <v>4712.21</v>
      </c>
      <c r="BI13" s="780">
        <v>4470.8999999999996</v>
      </c>
      <c r="BJ13" s="781">
        <v>-241.3100000000004</v>
      </c>
      <c r="BK13" s="404">
        <v>-5.1209517402662531E-2</v>
      </c>
      <c r="BL13" s="671">
        <v>7.9326582344965688E-2</v>
      </c>
      <c r="BM13" s="670">
        <v>7.0945157896574212E-2</v>
      </c>
      <c r="BN13" s="782">
        <v>10218.35</v>
      </c>
      <c r="BO13" s="780">
        <v>10640.07</v>
      </c>
      <c r="BP13" s="781">
        <v>421.71999999999935</v>
      </c>
      <c r="BQ13" s="404">
        <v>4.1270850969089855E-2</v>
      </c>
      <c r="BR13" s="671">
        <v>0.16920344469059995</v>
      </c>
      <c r="BS13" s="670">
        <v>0.16540239853663366</v>
      </c>
      <c r="BT13" s="782">
        <v>9870.34</v>
      </c>
      <c r="BU13" s="783">
        <v>10121.83</v>
      </c>
      <c r="BV13" s="781">
        <v>251.48999999999978</v>
      </c>
      <c r="BW13" s="404">
        <v>2.5479365452456527E-2</v>
      </c>
      <c r="BX13" s="671">
        <v>0.16615989923683552</v>
      </c>
      <c r="BY13" s="670">
        <v>0.1606152737820756</v>
      </c>
      <c r="BZ13" s="782">
        <v>0</v>
      </c>
      <c r="CA13" s="780">
        <v>0</v>
      </c>
      <c r="CB13" s="781">
        <v>0</v>
      </c>
      <c r="CC13" s="404">
        <v>0</v>
      </c>
      <c r="CD13" s="671">
        <v>0</v>
      </c>
      <c r="CE13" s="670">
        <v>0</v>
      </c>
      <c r="CF13" s="782">
        <v>12632.94</v>
      </c>
      <c r="CG13" s="783">
        <v>11411.82</v>
      </c>
      <c r="CH13" s="781">
        <v>-1221.1200000000008</v>
      </c>
      <c r="CI13" s="404">
        <v>-9.6661584714247101E-2</v>
      </c>
      <c r="CJ13" s="671">
        <v>0.21266623413833657</v>
      </c>
      <c r="CK13" s="670">
        <v>0.18108509959678892</v>
      </c>
      <c r="CL13" s="782">
        <v>26299.38</v>
      </c>
      <c r="CM13" s="780">
        <v>27438.720000000001</v>
      </c>
      <c r="CN13" s="781">
        <v>1139.3400000000001</v>
      </c>
      <c r="CO13" s="404">
        <v>4.3321933825055954E-2</v>
      </c>
      <c r="CP13" s="671">
        <v>0.44273067906386682</v>
      </c>
      <c r="CQ13" s="670">
        <v>0.43540323489227872</v>
      </c>
      <c r="CR13" s="782">
        <v>817.02</v>
      </c>
      <c r="CS13" s="783">
        <v>134.9</v>
      </c>
      <c r="CT13" s="781">
        <v>-682.12</v>
      </c>
      <c r="CU13" s="404">
        <v>-0.83488776284546284</v>
      </c>
      <c r="CV13" s="671">
        <v>1.375392953783551E-2</v>
      </c>
      <c r="CW13" s="670">
        <v>2.1406208593902484E-3</v>
      </c>
      <c r="CX13" s="782">
        <v>5070.78</v>
      </c>
      <c r="CY13" s="783">
        <v>9440.94</v>
      </c>
      <c r="CZ13" s="781">
        <v>4370.1600000000008</v>
      </c>
      <c r="DA13" s="404">
        <v>0.86183190751718686</v>
      </c>
      <c r="DB13" s="671">
        <v>8.3965947855397433E-2</v>
      </c>
      <c r="DC13" s="670">
        <v>0.14676163976744949</v>
      </c>
      <c r="DD13" s="853">
        <v>0.91463732432184008</v>
      </c>
      <c r="DE13" s="848">
        <v>0.85018938702710767</v>
      </c>
    </row>
    <row r="14" spans="1:116" s="900" customFormat="1" ht="19.5" customHeight="1">
      <c r="A14" s="766" t="s">
        <v>501</v>
      </c>
      <c r="B14" s="782">
        <v>14816.79</v>
      </c>
      <c r="C14" s="780">
        <v>43600.37</v>
      </c>
      <c r="D14" s="781">
        <v>28783.58</v>
      </c>
      <c r="E14" s="388">
        <v>1.9426326485021383</v>
      </c>
      <c r="F14" s="782">
        <v>3114.05</v>
      </c>
      <c r="G14" s="783">
        <v>7367.13</v>
      </c>
      <c r="H14" s="781">
        <v>4253.08</v>
      </c>
      <c r="I14" s="404">
        <v>1.3657712625038132</v>
      </c>
      <c r="J14" s="743">
        <v>0.21017035403754794</v>
      </c>
      <c r="K14" s="670">
        <v>0.16896943764468053</v>
      </c>
      <c r="L14" s="782">
        <v>0.86</v>
      </c>
      <c r="M14" s="780">
        <v>177.71</v>
      </c>
      <c r="N14" s="781">
        <v>176.85</v>
      </c>
      <c r="O14" s="404">
        <v>205.63953488372093</v>
      </c>
      <c r="P14" s="743">
        <v>2.7616769159133603E-4</v>
      </c>
      <c r="Q14" s="670">
        <v>2.4122012235429539E-2</v>
      </c>
      <c r="R14" s="782">
        <v>3113.18</v>
      </c>
      <c r="S14" s="783">
        <v>7189.41</v>
      </c>
      <c r="T14" s="781">
        <v>4076.23</v>
      </c>
      <c r="U14" s="404">
        <v>1.3093460705773519</v>
      </c>
      <c r="V14" s="743">
        <v>0.99972062105618076</v>
      </c>
      <c r="W14" s="670">
        <v>0.97587663038388084</v>
      </c>
      <c r="X14" s="782">
        <v>33.22</v>
      </c>
      <c r="Y14" s="780">
        <v>214.12</v>
      </c>
      <c r="Z14" s="781">
        <v>180.9</v>
      </c>
      <c r="AA14" s="404">
        <v>5.4455147501505117</v>
      </c>
      <c r="AB14" s="671">
        <v>1.0667779900772304E-2</v>
      </c>
      <c r="AC14" s="670">
        <v>2.90642353263754E-2</v>
      </c>
      <c r="AD14" s="782">
        <v>3079.96</v>
      </c>
      <c r="AE14" s="780">
        <v>6975.29</v>
      </c>
      <c r="AF14" s="781">
        <v>3895.33</v>
      </c>
      <c r="AG14" s="404">
        <v>1.2647339575838648</v>
      </c>
      <c r="AH14" s="671">
        <v>0.98905284115540848</v>
      </c>
      <c r="AI14" s="670">
        <v>0.94681239505750536</v>
      </c>
      <c r="AJ14" s="782">
        <v>2528.4899999999998</v>
      </c>
      <c r="AK14" s="783">
        <v>5836.4</v>
      </c>
      <c r="AL14" s="781">
        <v>3307.91</v>
      </c>
      <c r="AM14" s="404">
        <v>1.3082551246000578</v>
      </c>
      <c r="AN14" s="671">
        <v>0.1706503230456799</v>
      </c>
      <c r="AO14" s="670">
        <v>0.13386124934260876</v>
      </c>
      <c r="AP14" s="782">
        <v>2528.4899999999998</v>
      </c>
      <c r="AQ14" s="780">
        <v>5836.4</v>
      </c>
      <c r="AR14" s="781">
        <v>3307.91</v>
      </c>
      <c r="AS14" s="404">
        <v>1.3082551246000578</v>
      </c>
      <c r="AT14" s="671">
        <v>0.81196191454857813</v>
      </c>
      <c r="AU14" s="670">
        <v>0.79222166569613939</v>
      </c>
      <c r="AV14" s="782">
        <v>86.38</v>
      </c>
      <c r="AW14" s="783">
        <v>257.7</v>
      </c>
      <c r="AX14" s="781">
        <v>171.32</v>
      </c>
      <c r="AY14" s="404">
        <v>1.983329474415374</v>
      </c>
      <c r="AZ14" s="671">
        <v>3.4162682075072476E-2</v>
      </c>
      <c r="BA14" s="670">
        <v>4.4153930505105889E-2</v>
      </c>
      <c r="BB14" s="782">
        <v>2614.87</v>
      </c>
      <c r="BC14" s="780">
        <v>6094.1</v>
      </c>
      <c r="BD14" s="781">
        <v>3479.2300000000005</v>
      </c>
      <c r="BE14" s="404">
        <v>1.3305556299165926</v>
      </c>
      <c r="BF14" s="671">
        <v>0.83993537154934828</v>
      </c>
      <c r="BG14" s="670">
        <v>0.84764952895995649</v>
      </c>
      <c r="BH14" s="782">
        <v>2614.87</v>
      </c>
      <c r="BI14" s="780">
        <v>6094.1</v>
      </c>
      <c r="BJ14" s="781">
        <v>3479.2300000000005</v>
      </c>
      <c r="BK14" s="404">
        <v>1.3305556299165926</v>
      </c>
      <c r="BL14" s="671">
        <v>0.84899479214015761</v>
      </c>
      <c r="BM14" s="670">
        <v>0.87366976856876211</v>
      </c>
      <c r="BN14" s="782">
        <v>13.27</v>
      </c>
      <c r="BO14" s="780">
        <v>171.45</v>
      </c>
      <c r="BP14" s="781">
        <v>158.17999999999998</v>
      </c>
      <c r="BQ14" s="404">
        <v>11.920120572720421</v>
      </c>
      <c r="BR14" s="671">
        <v>8.9560559338426192E-4</v>
      </c>
      <c r="BS14" s="670">
        <v>3.9323060790539162E-3</v>
      </c>
      <c r="BT14" s="782">
        <v>-396.33</v>
      </c>
      <c r="BU14" s="783">
        <v>-980.32</v>
      </c>
      <c r="BV14" s="781">
        <v>-583.99</v>
      </c>
      <c r="BW14" s="404">
        <v>-1.4734943102969749</v>
      </c>
      <c r="BX14" s="671">
        <v>-0.12868024260055325</v>
      </c>
      <c r="BY14" s="670">
        <v>-0.14054182693479411</v>
      </c>
      <c r="BZ14" s="782">
        <v>0</v>
      </c>
      <c r="CA14" s="780">
        <v>0</v>
      </c>
      <c r="CB14" s="781">
        <v>0</v>
      </c>
      <c r="CC14" s="404">
        <v>0</v>
      </c>
      <c r="CD14" s="671">
        <v>0</v>
      </c>
      <c r="CE14" s="670">
        <v>0</v>
      </c>
      <c r="CF14" s="782">
        <v>589.08000000000004</v>
      </c>
      <c r="CG14" s="783">
        <v>1077.44</v>
      </c>
      <c r="CH14" s="781">
        <v>488.36</v>
      </c>
      <c r="CI14" s="404">
        <v>0.82902152508997073</v>
      </c>
      <c r="CJ14" s="671">
        <v>0.19126222418472968</v>
      </c>
      <c r="CK14" s="670">
        <v>0.15446526237618796</v>
      </c>
      <c r="CL14" s="782">
        <v>151.69999999999999</v>
      </c>
      <c r="CM14" s="780">
        <v>210.6</v>
      </c>
      <c r="CN14" s="781">
        <v>58.900000000000006</v>
      </c>
      <c r="CO14" s="404">
        <v>0.38826631509558346</v>
      </c>
      <c r="CP14" s="671">
        <v>4.9253886414109271E-2</v>
      </c>
      <c r="CQ14" s="670">
        <v>3.0192293080287702E-2</v>
      </c>
      <c r="CR14" s="782">
        <v>81.5</v>
      </c>
      <c r="CS14" s="783">
        <v>114.38</v>
      </c>
      <c r="CT14" s="781">
        <v>32.879999999999995</v>
      </c>
      <c r="CU14" s="404">
        <v>0.40343558282208586</v>
      </c>
      <c r="CV14" s="671">
        <v>2.6461382615358641E-2</v>
      </c>
      <c r="CW14" s="670">
        <v>1.6397884532399369E-2</v>
      </c>
      <c r="CX14" s="782">
        <v>39.14</v>
      </c>
      <c r="CY14" s="783">
        <v>459.1</v>
      </c>
      <c r="CZ14" s="781">
        <v>419.96000000000004</v>
      </c>
      <c r="DA14" s="404">
        <v>10.729688298415944</v>
      </c>
      <c r="DB14" s="671">
        <v>2.6415978089721188E-3</v>
      </c>
      <c r="DC14" s="670">
        <v>1.0529727155985144E-2</v>
      </c>
      <c r="DD14" s="853">
        <v>0.987292042753802</v>
      </c>
      <c r="DE14" s="848">
        <v>0.93418338162284287</v>
      </c>
    </row>
    <row r="15" spans="1:116" s="900" customFormat="1" ht="19.5" customHeight="1">
      <c r="A15" s="766" t="s">
        <v>28</v>
      </c>
      <c r="B15" s="782">
        <v>36999.550000000003</v>
      </c>
      <c r="C15" s="780">
        <v>41428.71</v>
      </c>
      <c r="D15" s="781">
        <v>4429.1599999999962</v>
      </c>
      <c r="E15" s="388">
        <v>0.11970848294100864</v>
      </c>
      <c r="F15" s="782">
        <v>34120.959999999999</v>
      </c>
      <c r="G15" s="783">
        <v>37725.589999999997</v>
      </c>
      <c r="H15" s="781">
        <v>3604.6299999999974</v>
      </c>
      <c r="I15" s="404">
        <v>0.10564269000637724</v>
      </c>
      <c r="J15" s="743">
        <v>0.92219932404583294</v>
      </c>
      <c r="K15" s="670">
        <v>0.91061464380619139</v>
      </c>
      <c r="L15" s="782">
        <v>-1100.49</v>
      </c>
      <c r="M15" s="780">
        <v>400.65</v>
      </c>
      <c r="N15" s="781">
        <v>1501.1399999999999</v>
      </c>
      <c r="O15" s="404">
        <v>1.3640650982744049</v>
      </c>
      <c r="P15" s="743">
        <v>-3.2252609539708148E-2</v>
      </c>
      <c r="Q15" s="670">
        <v>1.0620112236813261E-2</v>
      </c>
      <c r="R15" s="782">
        <v>35221.449999999997</v>
      </c>
      <c r="S15" s="783">
        <v>37324.94</v>
      </c>
      <c r="T15" s="781">
        <v>2103.4900000000052</v>
      </c>
      <c r="U15" s="404">
        <v>5.9721845636678941E-2</v>
      </c>
      <c r="V15" s="743">
        <v>1.032252609539708</v>
      </c>
      <c r="W15" s="670">
        <v>0.98937988776318686</v>
      </c>
      <c r="X15" s="782">
        <v>98.71</v>
      </c>
      <c r="Y15" s="780">
        <v>49.77</v>
      </c>
      <c r="Z15" s="781">
        <v>-48.939999999999991</v>
      </c>
      <c r="AA15" s="404">
        <v>-0.49579576537331571</v>
      </c>
      <c r="AB15" s="671">
        <v>2.8929432231683985E-3</v>
      </c>
      <c r="AC15" s="670">
        <v>1.3192636616153653E-3</v>
      </c>
      <c r="AD15" s="782">
        <v>35122.74</v>
      </c>
      <c r="AE15" s="780">
        <v>37275.17</v>
      </c>
      <c r="AF15" s="781">
        <v>2152.4300000000003</v>
      </c>
      <c r="AG15" s="404">
        <v>6.1283088961738189E-2</v>
      </c>
      <c r="AH15" s="671">
        <v>1.0293596663165396</v>
      </c>
      <c r="AI15" s="670">
        <v>0.98806062410157147</v>
      </c>
      <c r="AJ15" s="782">
        <v>2482.48</v>
      </c>
      <c r="AK15" s="783">
        <v>2244.11</v>
      </c>
      <c r="AL15" s="781">
        <v>-238.36999999999989</v>
      </c>
      <c r="AM15" s="404">
        <v>-9.6020914569301619E-2</v>
      </c>
      <c r="AN15" s="671">
        <v>6.7094870072744117E-2</v>
      </c>
      <c r="AO15" s="670">
        <v>5.4167991231201751E-2</v>
      </c>
      <c r="AP15" s="782">
        <v>2013.65</v>
      </c>
      <c r="AQ15" s="780">
        <v>1862.97</v>
      </c>
      <c r="AR15" s="781">
        <v>-150.68000000000006</v>
      </c>
      <c r="AS15" s="404">
        <v>-7.4829290095100962E-2</v>
      </c>
      <c r="AT15" s="671">
        <v>5.9015045297670411E-2</v>
      </c>
      <c r="AU15" s="670">
        <v>4.938213027284663E-2</v>
      </c>
      <c r="AV15" s="782">
        <v>304.41000000000003</v>
      </c>
      <c r="AW15" s="783">
        <v>1183.49</v>
      </c>
      <c r="AX15" s="781">
        <v>879.07999999999993</v>
      </c>
      <c r="AY15" s="404">
        <v>2.887815774777438</v>
      </c>
      <c r="AZ15" s="671">
        <v>0.15117324261912449</v>
      </c>
      <c r="BA15" s="670">
        <v>0.63527056259628445</v>
      </c>
      <c r="BB15" s="782">
        <v>2318.06</v>
      </c>
      <c r="BC15" s="780">
        <v>3046.46</v>
      </c>
      <c r="BD15" s="781">
        <v>728.40000000000009</v>
      </c>
      <c r="BE15" s="404">
        <v>0.31422827709377676</v>
      </c>
      <c r="BF15" s="671">
        <v>6.581387194451109E-2</v>
      </c>
      <c r="BG15" s="670">
        <v>8.1619957058202908E-2</v>
      </c>
      <c r="BH15" s="782">
        <v>2318.06</v>
      </c>
      <c r="BI15" s="780">
        <v>3046.46</v>
      </c>
      <c r="BJ15" s="781">
        <v>728.40000000000009</v>
      </c>
      <c r="BK15" s="404">
        <v>0.31422827709377676</v>
      </c>
      <c r="BL15" s="671">
        <v>6.5998837220558534E-2</v>
      </c>
      <c r="BM15" s="670">
        <v>8.1728936447506478E-2</v>
      </c>
      <c r="BN15" s="782">
        <v>10216.9</v>
      </c>
      <c r="BO15" s="780">
        <v>14438.96</v>
      </c>
      <c r="BP15" s="781">
        <v>4222.0599999999995</v>
      </c>
      <c r="BQ15" s="404">
        <v>0.41324276443931129</v>
      </c>
      <c r="BR15" s="671">
        <v>0.27613579084069939</v>
      </c>
      <c r="BS15" s="670">
        <v>0.34852545493209902</v>
      </c>
      <c r="BT15" s="782">
        <v>8964.26</v>
      </c>
      <c r="BU15" s="783">
        <v>12821.17</v>
      </c>
      <c r="BV15" s="781">
        <v>3856.91</v>
      </c>
      <c r="BW15" s="404">
        <v>0.43025414256168382</v>
      </c>
      <c r="BX15" s="671">
        <v>0.25522667081212913</v>
      </c>
      <c r="BY15" s="670">
        <v>0.34396006778775257</v>
      </c>
      <c r="BZ15" s="782">
        <v>0</v>
      </c>
      <c r="CA15" s="780">
        <v>0</v>
      </c>
      <c r="CB15" s="781">
        <v>0</v>
      </c>
      <c r="CC15" s="404">
        <v>0</v>
      </c>
      <c r="CD15" s="671">
        <v>0</v>
      </c>
      <c r="CE15" s="670">
        <v>0</v>
      </c>
      <c r="CF15" s="782">
        <v>4992.41</v>
      </c>
      <c r="CG15" s="783">
        <v>8180.21</v>
      </c>
      <c r="CH15" s="781">
        <v>3187.8</v>
      </c>
      <c r="CI15" s="404">
        <v>0.63852928745836179</v>
      </c>
      <c r="CJ15" s="671">
        <v>0.14214181467618986</v>
      </c>
      <c r="CK15" s="670">
        <v>0.2194546664710047</v>
      </c>
      <c r="CL15" s="782">
        <v>5005.8999999999996</v>
      </c>
      <c r="CM15" s="780">
        <v>4719.09</v>
      </c>
      <c r="CN15" s="781">
        <v>-286.80999999999949</v>
      </c>
      <c r="CO15" s="404">
        <v>-5.7294392616712181E-2</v>
      </c>
      <c r="CP15" s="671">
        <v>0.14252589632813384</v>
      </c>
      <c r="CQ15" s="670">
        <v>0.12660143468158563</v>
      </c>
      <c r="CR15" s="782">
        <v>-2284.9</v>
      </c>
      <c r="CS15" s="783">
        <v>148.53</v>
      </c>
      <c r="CT15" s="781">
        <v>2433.4300000000003</v>
      </c>
      <c r="CU15" s="404">
        <v>1.0650050330430216</v>
      </c>
      <c r="CV15" s="671">
        <v>-6.5054719534979336E-2</v>
      </c>
      <c r="CW15" s="670">
        <v>3.984690076530838E-3</v>
      </c>
      <c r="CX15" s="782">
        <v>16127.01</v>
      </c>
      <c r="CY15" s="783">
        <v>8359.7199999999993</v>
      </c>
      <c r="CZ15" s="781">
        <v>-7767.2900000000009</v>
      </c>
      <c r="DA15" s="404">
        <v>-0.48163236706618279</v>
      </c>
      <c r="DB15" s="671">
        <v>0.43587043626206262</v>
      </c>
      <c r="DC15" s="670">
        <v>0.20178566988931104</v>
      </c>
      <c r="DD15" s="853">
        <v>0.540838499502032</v>
      </c>
      <c r="DE15" s="848">
        <v>0.77572952718927912</v>
      </c>
    </row>
    <row r="16" spans="1:116" s="900" customFormat="1" ht="19.5" customHeight="1">
      <c r="A16" s="766" t="s">
        <v>50</v>
      </c>
      <c r="B16" s="782">
        <v>29930.41</v>
      </c>
      <c r="C16" s="780">
        <v>37411.24</v>
      </c>
      <c r="D16" s="781">
        <v>7480.8299999999981</v>
      </c>
      <c r="E16" s="388">
        <v>0.24994077929436978</v>
      </c>
      <c r="F16" s="782">
        <v>29281.19</v>
      </c>
      <c r="G16" s="783">
        <v>35987.06</v>
      </c>
      <c r="H16" s="781">
        <v>6705.869999999999</v>
      </c>
      <c r="I16" s="404">
        <v>0.2290163070558266</v>
      </c>
      <c r="J16" s="743">
        <v>0.97830901748422416</v>
      </c>
      <c r="K16" s="670">
        <v>0.96193176168445627</v>
      </c>
      <c r="L16" s="782">
        <v>4634.58</v>
      </c>
      <c r="M16" s="780">
        <v>6236.69</v>
      </c>
      <c r="N16" s="781">
        <v>1602.1099999999997</v>
      </c>
      <c r="O16" s="404">
        <v>0.34568612474053739</v>
      </c>
      <c r="P16" s="743">
        <v>0.15827840330259801</v>
      </c>
      <c r="Q16" s="670">
        <v>0.17330368193456203</v>
      </c>
      <c r="R16" s="782">
        <v>24646.62</v>
      </c>
      <c r="S16" s="783">
        <v>29750.37</v>
      </c>
      <c r="T16" s="781">
        <v>5103.75</v>
      </c>
      <c r="U16" s="404">
        <v>0.20707707588302168</v>
      </c>
      <c r="V16" s="743">
        <v>0.84172193821357666</v>
      </c>
      <c r="W16" s="670">
        <v>0.82669631806543797</v>
      </c>
      <c r="X16" s="782">
        <v>131.65</v>
      </c>
      <c r="Y16" s="780">
        <v>133.18</v>
      </c>
      <c r="Z16" s="781">
        <v>1.5300000000000011</v>
      </c>
      <c r="AA16" s="404">
        <v>1.1621724268894806E-2</v>
      </c>
      <c r="AB16" s="671">
        <v>4.4960604401665374E-3</v>
      </c>
      <c r="AC16" s="670">
        <v>3.7007746673387606E-3</v>
      </c>
      <c r="AD16" s="782">
        <v>24514.97</v>
      </c>
      <c r="AE16" s="780">
        <v>29617.19</v>
      </c>
      <c r="AF16" s="781">
        <v>5102.2199999999975</v>
      </c>
      <c r="AG16" s="404">
        <v>0.20812670788501872</v>
      </c>
      <c r="AH16" s="671">
        <v>0.83722587777341029</v>
      </c>
      <c r="AI16" s="670">
        <v>0.82299554339809922</v>
      </c>
      <c r="AJ16" s="782">
        <v>7172.4</v>
      </c>
      <c r="AK16" s="783">
        <v>8358.35</v>
      </c>
      <c r="AL16" s="781">
        <v>1185.9500000000007</v>
      </c>
      <c r="AM16" s="404">
        <v>0.16534911605599253</v>
      </c>
      <c r="AN16" s="671">
        <v>0.23963587535219197</v>
      </c>
      <c r="AO16" s="670">
        <v>0.22341814919794159</v>
      </c>
      <c r="AP16" s="782">
        <v>7172.4</v>
      </c>
      <c r="AQ16" s="780">
        <v>7986.24</v>
      </c>
      <c r="AR16" s="781">
        <v>813.84000000000015</v>
      </c>
      <c r="AS16" s="404">
        <v>0.11346829513133681</v>
      </c>
      <c r="AT16" s="671">
        <v>0.2449490611549599</v>
      </c>
      <c r="AU16" s="670">
        <v>0.22191976782765807</v>
      </c>
      <c r="AV16" s="782">
        <v>-1825.63</v>
      </c>
      <c r="AW16" s="783">
        <v>525.99</v>
      </c>
      <c r="AX16" s="781">
        <v>2351.62</v>
      </c>
      <c r="AY16" s="404">
        <v>1.2881142400157752</v>
      </c>
      <c r="AZ16" s="671">
        <v>-0.25453544141431045</v>
      </c>
      <c r="BA16" s="670">
        <v>6.5862032696237527E-2</v>
      </c>
      <c r="BB16" s="782">
        <v>5346.78</v>
      </c>
      <c r="BC16" s="780">
        <v>8512.23</v>
      </c>
      <c r="BD16" s="781">
        <v>3165.45</v>
      </c>
      <c r="BE16" s="404">
        <v>0.59202922132573255</v>
      </c>
      <c r="BF16" s="671">
        <v>0.21693765717165275</v>
      </c>
      <c r="BG16" s="670">
        <v>0.28612181966140254</v>
      </c>
      <c r="BH16" s="782">
        <v>5346.78</v>
      </c>
      <c r="BI16" s="780">
        <v>8512.23</v>
      </c>
      <c r="BJ16" s="781">
        <v>3165.45</v>
      </c>
      <c r="BK16" s="404">
        <v>0.59202922132573255</v>
      </c>
      <c r="BL16" s="671">
        <v>0.21810265319517011</v>
      </c>
      <c r="BM16" s="670">
        <v>0.2874084273356115</v>
      </c>
      <c r="BN16" s="782">
        <v>6552.97</v>
      </c>
      <c r="BO16" s="780">
        <v>8369.8799999999992</v>
      </c>
      <c r="BP16" s="781">
        <v>1816.9099999999989</v>
      </c>
      <c r="BQ16" s="404">
        <v>0.27726511795414888</v>
      </c>
      <c r="BR16" s="671">
        <v>0.21894020162102693</v>
      </c>
      <c r="BS16" s="670">
        <v>0.22372634534434035</v>
      </c>
      <c r="BT16" s="782">
        <v>6503.11</v>
      </c>
      <c r="BU16" s="783">
        <v>8189.89</v>
      </c>
      <c r="BV16" s="781">
        <v>1686.7800000000007</v>
      </c>
      <c r="BW16" s="404">
        <v>0.25938051178589949</v>
      </c>
      <c r="BX16" s="671">
        <v>0.26527097524492177</v>
      </c>
      <c r="BY16" s="670">
        <v>0.2765248830155731</v>
      </c>
      <c r="BZ16" s="782">
        <v>0</v>
      </c>
      <c r="CA16" s="780">
        <v>0</v>
      </c>
      <c r="CB16" s="781">
        <v>0</v>
      </c>
      <c r="CC16" s="404">
        <v>0</v>
      </c>
      <c r="CD16" s="671">
        <v>0</v>
      </c>
      <c r="CE16" s="670">
        <v>0</v>
      </c>
      <c r="CF16" s="782">
        <v>329.47</v>
      </c>
      <c r="CG16" s="783">
        <v>388.43</v>
      </c>
      <c r="CH16" s="781">
        <v>58.95999999999998</v>
      </c>
      <c r="CI16" s="404">
        <v>0.17895407776125286</v>
      </c>
      <c r="CJ16" s="671">
        <v>1.3439543266828391E-2</v>
      </c>
      <c r="CK16" s="670">
        <v>1.3115018676653661E-2</v>
      </c>
      <c r="CL16" s="782">
        <v>6513.24</v>
      </c>
      <c r="CM16" s="780">
        <v>9114.77</v>
      </c>
      <c r="CN16" s="781">
        <v>2601.5300000000007</v>
      </c>
      <c r="CO16" s="404">
        <v>0.3994217931474966</v>
      </c>
      <c r="CP16" s="671">
        <v>0.26568419214871564</v>
      </c>
      <c r="CQ16" s="670">
        <v>0.30775269362150837</v>
      </c>
      <c r="CR16" s="782">
        <v>-55.75</v>
      </c>
      <c r="CS16" s="783">
        <v>97.58</v>
      </c>
      <c r="CT16" s="781">
        <v>153.32999999999998</v>
      </c>
      <c r="CU16" s="404">
        <v>2.7503139013452911</v>
      </c>
      <c r="CV16" s="671">
        <v>-2.2741206699416722E-3</v>
      </c>
      <c r="CW16" s="670">
        <v>3.294708242071581E-3</v>
      </c>
      <c r="CX16" s="782">
        <v>5878.12</v>
      </c>
      <c r="CY16" s="783">
        <v>3314.28</v>
      </c>
      <c r="CZ16" s="781">
        <v>-2563.8399999999997</v>
      </c>
      <c r="DA16" s="404">
        <v>-0.43616666553251715</v>
      </c>
      <c r="DB16" s="671">
        <v>0.1963928993956314</v>
      </c>
      <c r="DC16" s="670">
        <v>8.8590487778539298E-2</v>
      </c>
      <c r="DD16" s="853">
        <v>0.76022324318569423</v>
      </c>
      <c r="DE16" s="848">
        <v>0.88809573089141824</v>
      </c>
    </row>
    <row r="17" spans="1:111" s="900" customFormat="1" ht="19.5" customHeight="1">
      <c r="A17" s="766" t="s">
        <v>0</v>
      </c>
      <c r="B17" s="782">
        <v>31826.84</v>
      </c>
      <c r="C17" s="780">
        <v>34754.589999999997</v>
      </c>
      <c r="D17" s="781">
        <v>2927.7499999999964</v>
      </c>
      <c r="E17" s="388">
        <v>9.1989968215506049E-2</v>
      </c>
      <c r="F17" s="782">
        <v>16976.55</v>
      </c>
      <c r="G17" s="783">
        <v>19885.05</v>
      </c>
      <c r="H17" s="781">
        <v>2908.5</v>
      </c>
      <c r="I17" s="404">
        <v>0.17132456241109059</v>
      </c>
      <c r="J17" s="743">
        <v>0.53340356755493157</v>
      </c>
      <c r="K17" s="670">
        <v>0.57215608067883983</v>
      </c>
      <c r="L17" s="782">
        <v>-671.09</v>
      </c>
      <c r="M17" s="780">
        <v>-410.88</v>
      </c>
      <c r="N17" s="781">
        <v>260.21000000000004</v>
      </c>
      <c r="O17" s="404">
        <v>0.38774232964281991</v>
      </c>
      <c r="P17" s="743">
        <v>-3.9530411067030702E-2</v>
      </c>
      <c r="Q17" s="670">
        <v>-2.0662759208551148E-2</v>
      </c>
      <c r="R17" s="782">
        <v>17647.64</v>
      </c>
      <c r="S17" s="783">
        <v>20295.93</v>
      </c>
      <c r="T17" s="781">
        <v>2648.2900000000009</v>
      </c>
      <c r="U17" s="404">
        <v>0.1500648245317788</v>
      </c>
      <c r="V17" s="743">
        <v>1.0395304110670307</v>
      </c>
      <c r="W17" s="670">
        <v>1.0206627592085511</v>
      </c>
      <c r="X17" s="782">
        <v>518.53</v>
      </c>
      <c r="Y17" s="780">
        <v>488.42</v>
      </c>
      <c r="Z17" s="781">
        <v>-30.109999999999957</v>
      </c>
      <c r="AA17" s="404">
        <v>-5.8067999922858771E-2</v>
      </c>
      <c r="AB17" s="671">
        <v>3.0543897317181642E-2</v>
      </c>
      <c r="AC17" s="670">
        <v>2.4562171078272372E-2</v>
      </c>
      <c r="AD17" s="782">
        <v>17129.11</v>
      </c>
      <c r="AE17" s="780">
        <v>19807.509999999998</v>
      </c>
      <c r="AF17" s="781">
        <v>2678.3999999999978</v>
      </c>
      <c r="AG17" s="404">
        <v>0.15636539201394573</v>
      </c>
      <c r="AH17" s="671">
        <v>1.008986513749849</v>
      </c>
      <c r="AI17" s="670">
        <v>0.99610058813027869</v>
      </c>
      <c r="AJ17" s="782">
        <v>5697.31</v>
      </c>
      <c r="AK17" s="783">
        <v>3357.95</v>
      </c>
      <c r="AL17" s="781">
        <v>-2339.3600000000006</v>
      </c>
      <c r="AM17" s="404">
        <v>-0.41060781316094797</v>
      </c>
      <c r="AN17" s="671">
        <v>0.17900960321539935</v>
      </c>
      <c r="AO17" s="670">
        <v>9.6618892641230997E-2</v>
      </c>
      <c r="AP17" s="782">
        <v>2512.38</v>
      </c>
      <c r="AQ17" s="780">
        <v>1444.33</v>
      </c>
      <c r="AR17" s="781">
        <v>-1068.0500000000002</v>
      </c>
      <c r="AS17" s="404">
        <v>-0.42511483135512945</v>
      </c>
      <c r="AT17" s="671">
        <v>0.14799119962536558</v>
      </c>
      <c r="AU17" s="670">
        <v>7.2633963706402543E-2</v>
      </c>
      <c r="AV17" s="782">
        <v>-307.12</v>
      </c>
      <c r="AW17" s="783">
        <v>-229.99</v>
      </c>
      <c r="AX17" s="781">
        <v>77.13</v>
      </c>
      <c r="AY17" s="404">
        <v>0.25113961969262827</v>
      </c>
      <c r="AZ17" s="671">
        <v>-0.12224265437553236</v>
      </c>
      <c r="BA17" s="670">
        <v>-0.15923646258126606</v>
      </c>
      <c r="BB17" s="782">
        <v>2205.27</v>
      </c>
      <c r="BC17" s="780">
        <v>1214.3399999999999</v>
      </c>
      <c r="BD17" s="781">
        <v>-990.93000000000006</v>
      </c>
      <c r="BE17" s="404">
        <v>-0.44934633854357975</v>
      </c>
      <c r="BF17" s="671">
        <v>0.12496118461165345</v>
      </c>
      <c r="BG17" s="670">
        <v>5.9831700247290953E-2</v>
      </c>
      <c r="BH17" s="782">
        <v>2205.27</v>
      </c>
      <c r="BI17" s="780">
        <v>1214.3399999999999</v>
      </c>
      <c r="BJ17" s="781">
        <v>-990.93000000000006</v>
      </c>
      <c r="BK17" s="404">
        <v>-0.44934633854357975</v>
      </c>
      <c r="BL17" s="671">
        <v>0.12874399195288022</v>
      </c>
      <c r="BM17" s="670">
        <v>6.1307049699836073E-2</v>
      </c>
      <c r="BN17" s="782">
        <v>16057.88</v>
      </c>
      <c r="BO17" s="780">
        <v>16924.04</v>
      </c>
      <c r="BP17" s="781">
        <v>866.16000000000167</v>
      </c>
      <c r="BQ17" s="404">
        <v>5.3939872511190874E-2</v>
      </c>
      <c r="BR17" s="671">
        <v>0.50453893631915703</v>
      </c>
      <c r="BS17" s="670">
        <v>0.4869584132628238</v>
      </c>
      <c r="BT17" s="782">
        <v>4947.88</v>
      </c>
      <c r="BU17" s="783">
        <v>5606.66</v>
      </c>
      <c r="BV17" s="781">
        <v>658.77999999999975</v>
      </c>
      <c r="BW17" s="404">
        <v>0.13314389192947276</v>
      </c>
      <c r="BX17" s="671">
        <v>0.28885797335646746</v>
      </c>
      <c r="BY17" s="670">
        <v>0.28305728483792258</v>
      </c>
      <c r="BZ17" s="782">
        <v>0</v>
      </c>
      <c r="CA17" s="780">
        <v>0</v>
      </c>
      <c r="CB17" s="781">
        <v>0</v>
      </c>
      <c r="CC17" s="404">
        <v>0</v>
      </c>
      <c r="CD17" s="671">
        <v>0</v>
      </c>
      <c r="CE17" s="670">
        <v>0</v>
      </c>
      <c r="CF17" s="782">
        <v>1704.22</v>
      </c>
      <c r="CG17" s="783">
        <v>1912.99</v>
      </c>
      <c r="CH17" s="781">
        <v>208.76999999999998</v>
      </c>
      <c r="CI17" s="404">
        <v>0.12250178967504194</v>
      </c>
      <c r="CJ17" s="671">
        <v>9.949261812201568E-2</v>
      </c>
      <c r="CK17" s="670">
        <v>9.6579024824422668E-2</v>
      </c>
      <c r="CL17" s="782">
        <v>3528.43</v>
      </c>
      <c r="CM17" s="780">
        <v>4109.42</v>
      </c>
      <c r="CN17" s="781">
        <v>580.99000000000024</v>
      </c>
      <c r="CO17" s="404">
        <v>0.16465963615545731</v>
      </c>
      <c r="CP17" s="671">
        <v>0.20599027036430964</v>
      </c>
      <c r="CQ17" s="670">
        <v>0.20746777358688701</v>
      </c>
      <c r="CR17" s="782">
        <v>386.66</v>
      </c>
      <c r="CS17" s="783">
        <v>1214.71</v>
      </c>
      <c r="CT17" s="781">
        <v>828.05</v>
      </c>
      <c r="CU17" s="404">
        <v>2.1415455438886877</v>
      </c>
      <c r="CV17" s="671">
        <v>2.2573268546935598E-2</v>
      </c>
      <c r="CW17" s="670">
        <v>6.1325729483413118E-2</v>
      </c>
      <c r="CX17" s="782">
        <v>4356.6499999999996</v>
      </c>
      <c r="CY17" s="783">
        <v>5749.38</v>
      </c>
      <c r="CZ17" s="781">
        <v>1392.7300000000005</v>
      </c>
      <c r="DA17" s="404">
        <v>0.319679111243731</v>
      </c>
      <c r="DB17" s="671">
        <v>0.13688603706808466</v>
      </c>
      <c r="DC17" s="670">
        <v>0.16542793340390435</v>
      </c>
      <c r="DD17" s="853">
        <v>0.74565812234260853</v>
      </c>
      <c r="DE17" s="848">
        <v>0.70973736729149706</v>
      </c>
    </row>
    <row r="18" spans="1:111" s="900" customFormat="1" ht="19.5" customHeight="1">
      <c r="A18" s="766" t="s">
        <v>7</v>
      </c>
      <c r="B18" s="782">
        <v>28596.53</v>
      </c>
      <c r="C18" s="780">
        <v>29082.11</v>
      </c>
      <c r="D18" s="781">
        <v>485.58000000000175</v>
      </c>
      <c r="E18" s="388">
        <v>1.6980381885494559E-2</v>
      </c>
      <c r="F18" s="782">
        <v>26632.54</v>
      </c>
      <c r="G18" s="783">
        <v>29082.11</v>
      </c>
      <c r="H18" s="781">
        <v>2449.5699999999997</v>
      </c>
      <c r="I18" s="404">
        <v>9.1976582030853973E-2</v>
      </c>
      <c r="J18" s="743">
        <v>0.93132068820937375</v>
      </c>
      <c r="K18" s="670">
        <v>1</v>
      </c>
      <c r="L18" s="782">
        <v>4764.8500000000004</v>
      </c>
      <c r="M18" s="780">
        <v>5637.61</v>
      </c>
      <c r="N18" s="781">
        <v>872.75999999999931</v>
      </c>
      <c r="O18" s="404">
        <v>0.18316631163625283</v>
      </c>
      <c r="P18" s="743">
        <v>0.17891083614255343</v>
      </c>
      <c r="Q18" s="670">
        <v>0.19385147776416498</v>
      </c>
      <c r="R18" s="782">
        <v>21867.69</v>
      </c>
      <c r="S18" s="783">
        <v>23444.5</v>
      </c>
      <c r="T18" s="781">
        <v>1576.8100000000013</v>
      </c>
      <c r="U18" s="404">
        <v>7.2106838902508741E-2</v>
      </c>
      <c r="V18" s="743">
        <v>0.82108916385744646</v>
      </c>
      <c r="W18" s="670">
        <v>0.806148522235835</v>
      </c>
      <c r="X18" s="782">
        <v>2275.7800000000002</v>
      </c>
      <c r="Y18" s="780">
        <v>165.28</v>
      </c>
      <c r="Z18" s="781">
        <v>-2110.5</v>
      </c>
      <c r="AA18" s="404">
        <v>-0.92737435077204289</v>
      </c>
      <c r="AB18" s="671">
        <v>8.5451106052971293E-2</v>
      </c>
      <c r="AC18" s="670">
        <v>5.68321899614574E-3</v>
      </c>
      <c r="AD18" s="782">
        <v>19591.91</v>
      </c>
      <c r="AE18" s="780">
        <v>23279.22</v>
      </c>
      <c r="AF18" s="781">
        <v>3687.3100000000013</v>
      </c>
      <c r="AG18" s="404">
        <v>0.18820574410560284</v>
      </c>
      <c r="AH18" s="671">
        <v>0.73563805780447522</v>
      </c>
      <c r="AI18" s="670">
        <v>0.80046530323968934</v>
      </c>
      <c r="AJ18" s="782">
        <v>6754.92</v>
      </c>
      <c r="AK18" s="783">
        <v>5181.38</v>
      </c>
      <c r="AL18" s="781">
        <v>-1573.54</v>
      </c>
      <c r="AM18" s="404">
        <v>-0.23294724437891196</v>
      </c>
      <c r="AN18" s="671">
        <v>0.23621467359851003</v>
      </c>
      <c r="AO18" s="670">
        <v>0.17816382648989362</v>
      </c>
      <c r="AP18" s="782">
        <v>5934.02</v>
      </c>
      <c r="AQ18" s="780">
        <v>4971.84</v>
      </c>
      <c r="AR18" s="781">
        <v>-962.18000000000029</v>
      </c>
      <c r="AS18" s="404">
        <v>-0.16214640328141802</v>
      </c>
      <c r="AT18" s="671">
        <v>0.22281089223934331</v>
      </c>
      <c r="AU18" s="670">
        <v>0.17095870966721466</v>
      </c>
      <c r="AV18" s="782">
        <v>-349.86</v>
      </c>
      <c r="AW18" s="783">
        <v>700.55</v>
      </c>
      <c r="AX18" s="781">
        <v>1050.4099999999999</v>
      </c>
      <c r="AY18" s="404">
        <v>3.0023723775224371</v>
      </c>
      <c r="AZ18" s="671">
        <v>-5.8958345270154124E-2</v>
      </c>
      <c r="BA18" s="670">
        <v>0.14090356890004505</v>
      </c>
      <c r="BB18" s="782">
        <v>5584.16</v>
      </c>
      <c r="BC18" s="780">
        <v>5672.39</v>
      </c>
      <c r="BD18" s="781">
        <v>88.230000000000473</v>
      </c>
      <c r="BE18" s="404">
        <v>1.5800048709206125E-2</v>
      </c>
      <c r="BF18" s="671">
        <v>0.25536122013802098</v>
      </c>
      <c r="BG18" s="670">
        <v>0.24194971101964216</v>
      </c>
      <c r="BH18" s="782">
        <v>5582.91</v>
      </c>
      <c r="BI18" s="780">
        <v>5672.39</v>
      </c>
      <c r="BJ18" s="781">
        <v>89.480000000000473</v>
      </c>
      <c r="BK18" s="404">
        <v>1.6027483874896869E-2</v>
      </c>
      <c r="BL18" s="671">
        <v>0.28495996561846187</v>
      </c>
      <c r="BM18" s="670">
        <v>0.24366752837938729</v>
      </c>
      <c r="BN18" s="782">
        <v>7339.61</v>
      </c>
      <c r="BO18" s="780">
        <v>10361.57</v>
      </c>
      <c r="BP18" s="781">
        <v>3021.96</v>
      </c>
      <c r="BQ18" s="404">
        <v>0.41173304848622749</v>
      </c>
      <c r="BR18" s="671">
        <v>0.25666086060091908</v>
      </c>
      <c r="BS18" s="670">
        <v>0.35628673435318137</v>
      </c>
      <c r="BT18" s="782">
        <v>7010</v>
      </c>
      <c r="BU18" s="783">
        <v>10361.57</v>
      </c>
      <c r="BV18" s="781">
        <v>3351.5699999999997</v>
      </c>
      <c r="BW18" s="404">
        <v>0.47811269614835944</v>
      </c>
      <c r="BX18" s="671">
        <v>0.35780074530762951</v>
      </c>
      <c r="BY18" s="670">
        <v>0.44509953512188122</v>
      </c>
      <c r="BZ18" s="782">
        <v>-0.18</v>
      </c>
      <c r="CA18" s="780">
        <v>0</v>
      </c>
      <c r="CB18" s="781">
        <v>0.18</v>
      </c>
      <c r="CC18" s="404">
        <v>1</v>
      </c>
      <c r="CD18" s="671">
        <v>-9.187465642706607E-6</v>
      </c>
      <c r="CE18" s="670">
        <v>0</v>
      </c>
      <c r="CF18" s="782">
        <v>2663.15</v>
      </c>
      <c r="CG18" s="783">
        <v>4028.11</v>
      </c>
      <c r="CH18" s="781">
        <v>1364.96</v>
      </c>
      <c r="CI18" s="404">
        <v>0.51253590672699623</v>
      </c>
      <c r="CJ18" s="671">
        <v>0.13593110625763391</v>
      </c>
      <c r="CK18" s="670">
        <v>0.17303457761900956</v>
      </c>
      <c r="CL18" s="782">
        <v>3398.11</v>
      </c>
      <c r="CM18" s="780">
        <v>6014.38</v>
      </c>
      <c r="CN18" s="781">
        <v>2616.27</v>
      </c>
      <c r="CO18" s="404">
        <v>0.76991916094534896</v>
      </c>
      <c r="CP18" s="671">
        <v>0.17344454930632083</v>
      </c>
      <c r="CQ18" s="670">
        <v>0.25835831269260739</v>
      </c>
      <c r="CR18" s="782">
        <v>32.49</v>
      </c>
      <c r="CS18" s="783">
        <v>13.08</v>
      </c>
      <c r="CT18" s="781">
        <v>-19.410000000000004</v>
      </c>
      <c r="CU18" s="404">
        <v>-0.59741458910433987</v>
      </c>
      <c r="CV18" s="671">
        <v>1.6583375485085426E-3</v>
      </c>
      <c r="CW18" s="670">
        <v>5.6187449579496213E-4</v>
      </c>
      <c r="CX18" s="782">
        <v>905.42</v>
      </c>
      <c r="CY18" s="783">
        <v>-2810.33</v>
      </c>
      <c r="CZ18" s="781">
        <v>-3715.75</v>
      </c>
      <c r="DA18" s="404">
        <v>-4.1038965342051208</v>
      </c>
      <c r="DB18" s="671">
        <v>3.166188345229299E-2</v>
      </c>
      <c r="DC18" s="670">
        <v>-9.6634322612767776E-2</v>
      </c>
      <c r="DD18" s="853">
        <v>0.953785516572912</v>
      </c>
      <c r="DE18" s="848">
        <v>1.1207226874439951</v>
      </c>
    </row>
    <row r="19" spans="1:111" s="900" customFormat="1" ht="19.5" customHeight="1">
      <c r="A19" s="766" t="s">
        <v>507</v>
      </c>
      <c r="B19" s="782">
        <v>18669.37</v>
      </c>
      <c r="C19" s="780">
        <v>27827.06</v>
      </c>
      <c r="D19" s="781">
        <v>9157.6900000000023</v>
      </c>
      <c r="E19" s="388">
        <v>0.49051949797984629</v>
      </c>
      <c r="F19" s="782">
        <v>18322.740000000002</v>
      </c>
      <c r="G19" s="783">
        <v>25652.29</v>
      </c>
      <c r="H19" s="781">
        <v>7329.5499999999993</v>
      </c>
      <c r="I19" s="404">
        <v>0.4000247779535156</v>
      </c>
      <c r="J19" s="743">
        <v>0.98143322458122595</v>
      </c>
      <c r="K19" s="670">
        <v>0.92184693603995538</v>
      </c>
      <c r="L19" s="782">
        <v>-76.319999999999993</v>
      </c>
      <c r="M19" s="780">
        <v>4228.09</v>
      </c>
      <c r="N19" s="781">
        <v>4304.41</v>
      </c>
      <c r="O19" s="404">
        <v>56.399502096436059</v>
      </c>
      <c r="P19" s="743">
        <v>-4.1653158861611299E-3</v>
      </c>
      <c r="Q19" s="670">
        <v>0.16482310156325225</v>
      </c>
      <c r="R19" s="782">
        <v>18399.060000000001</v>
      </c>
      <c r="S19" s="783">
        <v>21424.2</v>
      </c>
      <c r="T19" s="781">
        <v>3025.1399999999994</v>
      </c>
      <c r="U19" s="404">
        <v>0.16441818223322274</v>
      </c>
      <c r="V19" s="743">
        <v>1.0041653158861612</v>
      </c>
      <c r="W19" s="670">
        <v>0.83517689843674781</v>
      </c>
      <c r="X19" s="782">
        <v>226.96</v>
      </c>
      <c r="Y19" s="780">
        <v>284.51</v>
      </c>
      <c r="Z19" s="781">
        <v>57.549999999999983</v>
      </c>
      <c r="AA19" s="404">
        <v>0.25356891082129002</v>
      </c>
      <c r="AB19" s="671">
        <v>1.2386793678238079E-2</v>
      </c>
      <c r="AC19" s="670">
        <v>1.1091017605055922E-2</v>
      </c>
      <c r="AD19" s="782">
        <v>18172.099999999999</v>
      </c>
      <c r="AE19" s="780">
        <v>21139.69</v>
      </c>
      <c r="AF19" s="781">
        <v>2967.59</v>
      </c>
      <c r="AG19" s="404">
        <v>0.16330473638159598</v>
      </c>
      <c r="AH19" s="671">
        <v>0.99177852220792284</v>
      </c>
      <c r="AI19" s="670">
        <v>0.82408588083169176</v>
      </c>
      <c r="AJ19" s="782">
        <v>2788.16</v>
      </c>
      <c r="AK19" s="783">
        <v>2145.9299999999998</v>
      </c>
      <c r="AL19" s="781">
        <v>-642.23</v>
      </c>
      <c r="AM19" s="404">
        <v>-0.23034187421094918</v>
      </c>
      <c r="AN19" s="671">
        <v>0.14934408606182212</v>
      </c>
      <c r="AO19" s="670">
        <v>7.7116662701701144E-2</v>
      </c>
      <c r="AP19" s="782">
        <v>2458.66</v>
      </c>
      <c r="AQ19" s="780">
        <v>2084.5100000000002</v>
      </c>
      <c r="AR19" s="781">
        <v>-374.14999999999964</v>
      </c>
      <c r="AS19" s="404">
        <v>-0.15217638876461148</v>
      </c>
      <c r="AT19" s="671">
        <v>0.13418626253497018</v>
      </c>
      <c r="AU19" s="670">
        <v>8.126019158523469E-2</v>
      </c>
      <c r="AV19" s="782">
        <v>-300.79000000000002</v>
      </c>
      <c r="AW19" s="783">
        <v>36.29</v>
      </c>
      <c r="AX19" s="781">
        <v>337.08000000000004</v>
      </c>
      <c r="AY19" s="404">
        <v>1.1206489577446059</v>
      </c>
      <c r="AZ19" s="671">
        <v>-0.12233899766539498</v>
      </c>
      <c r="BA19" s="670">
        <v>1.7409367189411419E-2</v>
      </c>
      <c r="BB19" s="782">
        <v>2157.87</v>
      </c>
      <c r="BC19" s="780">
        <v>2120.8000000000002</v>
      </c>
      <c r="BD19" s="781">
        <v>-37.069999999999709</v>
      </c>
      <c r="BE19" s="404">
        <v>-1.7178977417545871E-2</v>
      </c>
      <c r="BF19" s="671">
        <v>0.11728153503494199</v>
      </c>
      <c r="BG19" s="670">
        <v>9.8990860802270333E-2</v>
      </c>
      <c r="BH19" s="782">
        <v>2157.87</v>
      </c>
      <c r="BI19" s="780">
        <v>2120.8000000000002</v>
      </c>
      <c r="BJ19" s="781">
        <v>-37.069999999999709</v>
      </c>
      <c r="BK19" s="404">
        <v>-1.7178977417545871E-2</v>
      </c>
      <c r="BL19" s="671">
        <v>0.11874631990799082</v>
      </c>
      <c r="BM19" s="670">
        <v>0.10032313624277368</v>
      </c>
      <c r="BN19" s="782">
        <v>1940.17</v>
      </c>
      <c r="BO19" s="780">
        <v>1910.94</v>
      </c>
      <c r="BP19" s="781">
        <v>-29.230000000000018</v>
      </c>
      <c r="BQ19" s="404">
        <v>-1.5065690119937952E-2</v>
      </c>
      <c r="BR19" s="671">
        <v>0.10392262834793034</v>
      </c>
      <c r="BS19" s="670">
        <v>6.8672004875829501E-2</v>
      </c>
      <c r="BT19" s="782">
        <v>1592.65</v>
      </c>
      <c r="BU19" s="783">
        <v>1686.31</v>
      </c>
      <c r="BV19" s="781">
        <v>93.659999999999854</v>
      </c>
      <c r="BW19" s="404">
        <v>5.880764763130622E-2</v>
      </c>
      <c r="BX19" s="671">
        <v>8.7642594967009879E-2</v>
      </c>
      <c r="BY19" s="670">
        <v>7.9769854714047364E-2</v>
      </c>
      <c r="BZ19" s="782">
        <v>0</v>
      </c>
      <c r="CA19" s="780">
        <v>0</v>
      </c>
      <c r="CB19" s="781">
        <v>0</v>
      </c>
      <c r="CC19" s="404">
        <v>0</v>
      </c>
      <c r="CD19" s="671">
        <v>0</v>
      </c>
      <c r="CE19" s="670">
        <v>0</v>
      </c>
      <c r="CF19" s="782">
        <v>1795.38</v>
      </c>
      <c r="CG19" s="783">
        <v>4408.1499999999996</v>
      </c>
      <c r="CH19" s="781">
        <v>2612.7699999999995</v>
      </c>
      <c r="CI19" s="404">
        <v>1.4552740923926966</v>
      </c>
      <c r="CJ19" s="671">
        <v>9.8798707909377573E-2</v>
      </c>
      <c r="CK19" s="670">
        <v>0.20852481753516725</v>
      </c>
      <c r="CL19" s="782">
        <v>10065.77</v>
      </c>
      <c r="CM19" s="780">
        <v>14852.46</v>
      </c>
      <c r="CN19" s="781">
        <v>4786.6899999999987</v>
      </c>
      <c r="CO19" s="404">
        <v>0.47554136444603823</v>
      </c>
      <c r="CP19" s="671">
        <v>0.55391341672123762</v>
      </c>
      <c r="CQ19" s="670">
        <v>0.70258646176930695</v>
      </c>
      <c r="CR19" s="782">
        <v>529.32000000000005</v>
      </c>
      <c r="CS19" s="783">
        <v>-400.57</v>
      </c>
      <c r="CT19" s="781">
        <v>-929.8900000000001</v>
      </c>
      <c r="CU19" s="404">
        <v>-1.7567633945439431</v>
      </c>
      <c r="CV19" s="671">
        <v>2.9128169006333891E-2</v>
      </c>
      <c r="CW19" s="670">
        <v>-1.8948716844949004E-2</v>
      </c>
      <c r="CX19" s="782">
        <v>2031.11</v>
      </c>
      <c r="CY19" s="783">
        <v>-1527.46</v>
      </c>
      <c r="CZ19" s="781">
        <v>-3558.5699999999997</v>
      </c>
      <c r="DA19" s="404">
        <v>-1.7520321400613457</v>
      </c>
      <c r="DB19" s="671">
        <v>0.10879370862541157</v>
      </c>
      <c r="DC19" s="670">
        <v>-5.4891174274249596E-2</v>
      </c>
      <c r="DD19" s="853">
        <v>0.88822920851194964</v>
      </c>
      <c r="DE19" s="848">
        <v>1.0722555534163463</v>
      </c>
      <c r="DF19" s="761"/>
      <c r="DG19" s="761"/>
    </row>
    <row r="20" spans="1:111" s="900" customFormat="1" ht="19.5" customHeight="1">
      <c r="A20" s="766" t="s">
        <v>290</v>
      </c>
      <c r="B20" s="782">
        <v>22075.24</v>
      </c>
      <c r="C20" s="780">
        <v>27520.080000000002</v>
      </c>
      <c r="D20" s="781">
        <v>5444.84</v>
      </c>
      <c r="E20" s="388">
        <v>0.24664918705300598</v>
      </c>
      <c r="F20" s="782">
        <v>22070.17</v>
      </c>
      <c r="G20" s="783">
        <v>27345.84</v>
      </c>
      <c r="H20" s="781">
        <v>5275.6700000000019</v>
      </c>
      <c r="I20" s="404">
        <v>0.23904075047904036</v>
      </c>
      <c r="J20" s="743">
        <v>0.99977033092278933</v>
      </c>
      <c r="K20" s="670">
        <v>0.9936686230563283</v>
      </c>
      <c r="L20" s="782">
        <v>2283.0500000000002</v>
      </c>
      <c r="M20" s="780">
        <v>3583.18</v>
      </c>
      <c r="N20" s="781">
        <v>1300.1299999999997</v>
      </c>
      <c r="O20" s="404">
        <v>0.56947066424300807</v>
      </c>
      <c r="P20" s="743">
        <v>0.10344505728773273</v>
      </c>
      <c r="Q20" s="670">
        <v>0.13103199609154445</v>
      </c>
      <c r="R20" s="782">
        <v>19787.12</v>
      </c>
      <c r="S20" s="783">
        <v>23762.65</v>
      </c>
      <c r="T20" s="781">
        <v>3975.5300000000025</v>
      </c>
      <c r="U20" s="404">
        <v>0.20091503968237939</v>
      </c>
      <c r="V20" s="743">
        <v>0.89655494271226732</v>
      </c>
      <c r="W20" s="670">
        <v>0.86896763822212086</v>
      </c>
      <c r="X20" s="782">
        <v>0</v>
      </c>
      <c r="Y20" s="780">
        <v>0</v>
      </c>
      <c r="Z20" s="781">
        <v>0</v>
      </c>
      <c r="AA20" s="404">
        <v>0</v>
      </c>
      <c r="AB20" s="671">
        <v>0</v>
      </c>
      <c r="AC20" s="670">
        <v>0</v>
      </c>
      <c r="AD20" s="782">
        <v>19787.12</v>
      </c>
      <c r="AE20" s="780">
        <v>23762.65</v>
      </c>
      <c r="AF20" s="781">
        <v>3975.5300000000025</v>
      </c>
      <c r="AG20" s="404">
        <v>0.20091503968237939</v>
      </c>
      <c r="AH20" s="671">
        <v>0.89655494271226732</v>
      </c>
      <c r="AI20" s="670">
        <v>0.86896763822212086</v>
      </c>
      <c r="AJ20" s="782">
        <v>6171.35</v>
      </c>
      <c r="AK20" s="783">
        <v>6579.07</v>
      </c>
      <c r="AL20" s="781">
        <v>407.71999999999935</v>
      </c>
      <c r="AM20" s="404">
        <v>6.6066581866204205E-2</v>
      </c>
      <c r="AN20" s="671">
        <v>0.27955981452523276</v>
      </c>
      <c r="AO20" s="670">
        <v>0.23906434865014925</v>
      </c>
      <c r="AP20" s="782">
        <v>5428.64</v>
      </c>
      <c r="AQ20" s="780">
        <v>6145.64</v>
      </c>
      <c r="AR20" s="781">
        <v>717</v>
      </c>
      <c r="AS20" s="404">
        <v>0.13207727902384389</v>
      </c>
      <c r="AT20" s="671">
        <v>0.2459718253189713</v>
      </c>
      <c r="AU20" s="670">
        <v>0.22473765662345718</v>
      </c>
      <c r="AV20" s="782">
        <v>311.52999999999997</v>
      </c>
      <c r="AW20" s="783">
        <v>1832.61</v>
      </c>
      <c r="AX20" s="781">
        <v>1521.08</v>
      </c>
      <c r="AY20" s="404">
        <v>4.8826116264886208</v>
      </c>
      <c r="AZ20" s="671">
        <v>5.7386380382563579E-2</v>
      </c>
      <c r="BA20" s="670">
        <v>0.29819677039331943</v>
      </c>
      <c r="BB20" s="782">
        <v>5740.17</v>
      </c>
      <c r="BC20" s="780">
        <v>7978.25</v>
      </c>
      <c r="BD20" s="781">
        <v>2238.08</v>
      </c>
      <c r="BE20" s="404">
        <v>0.3898978601679044</v>
      </c>
      <c r="BF20" s="671">
        <v>0.29009628485600736</v>
      </c>
      <c r="BG20" s="670">
        <v>0.33574748607583749</v>
      </c>
      <c r="BH20" s="782">
        <v>5740.17</v>
      </c>
      <c r="BI20" s="780">
        <v>7978.25</v>
      </c>
      <c r="BJ20" s="781">
        <v>2238.08</v>
      </c>
      <c r="BK20" s="404">
        <v>0.3898978601679044</v>
      </c>
      <c r="BL20" s="671">
        <v>0.29009628485600736</v>
      </c>
      <c r="BM20" s="670">
        <v>0.33574748607583749</v>
      </c>
      <c r="BN20" s="782">
        <v>8663.3700000000008</v>
      </c>
      <c r="BO20" s="780">
        <v>10412.35</v>
      </c>
      <c r="BP20" s="781">
        <v>1748.9799999999996</v>
      </c>
      <c r="BQ20" s="404">
        <v>0.20188217748982201</v>
      </c>
      <c r="BR20" s="671">
        <v>0.3924473754305729</v>
      </c>
      <c r="BS20" s="670">
        <v>0.37835464141092612</v>
      </c>
      <c r="BT20" s="782">
        <v>8661.68</v>
      </c>
      <c r="BU20" s="783">
        <v>10354.27</v>
      </c>
      <c r="BV20" s="781">
        <v>1692.5900000000001</v>
      </c>
      <c r="BW20" s="404">
        <v>0.19541128279964165</v>
      </c>
      <c r="BX20" s="671">
        <v>0.43774334011215382</v>
      </c>
      <c r="BY20" s="670">
        <v>0.43573717577795407</v>
      </c>
      <c r="BZ20" s="782">
        <v>-0.16</v>
      </c>
      <c r="CA20" s="780">
        <v>0</v>
      </c>
      <c r="CB20" s="781">
        <v>0.16</v>
      </c>
      <c r="CC20" s="404">
        <v>1</v>
      </c>
      <c r="CD20" s="671">
        <v>-8.0860681089516825E-6</v>
      </c>
      <c r="CE20" s="670">
        <v>0</v>
      </c>
      <c r="CF20" s="782">
        <v>0</v>
      </c>
      <c r="CG20" s="783">
        <v>0</v>
      </c>
      <c r="CH20" s="781">
        <v>0</v>
      </c>
      <c r="CI20" s="404">
        <v>0</v>
      </c>
      <c r="CJ20" s="671">
        <v>0</v>
      </c>
      <c r="CK20" s="670">
        <v>0</v>
      </c>
      <c r="CL20" s="782">
        <v>3198.19</v>
      </c>
      <c r="CM20" s="780">
        <v>4060.13</v>
      </c>
      <c r="CN20" s="781">
        <v>861.94</v>
      </c>
      <c r="CO20" s="404">
        <v>0.2695086908532639</v>
      </c>
      <c r="CP20" s="671">
        <v>0.16162988853355112</v>
      </c>
      <c r="CQ20" s="670">
        <v>0.17086183569593458</v>
      </c>
      <c r="CR20" s="782">
        <v>443.33</v>
      </c>
      <c r="CS20" s="783">
        <v>73.03</v>
      </c>
      <c r="CT20" s="781">
        <v>-370.29999999999995</v>
      </c>
      <c r="CU20" s="404">
        <v>-0.83526943811607601</v>
      </c>
      <c r="CV20" s="671">
        <v>2.2404978592134681E-2</v>
      </c>
      <c r="CW20" s="670">
        <v>3.0733104262361311E-3</v>
      </c>
      <c r="CX20" s="782">
        <v>1743.91</v>
      </c>
      <c r="CY20" s="783">
        <v>1296.97</v>
      </c>
      <c r="CZ20" s="781">
        <v>-446.94000000000005</v>
      </c>
      <c r="DA20" s="404">
        <v>-0.25628616155650236</v>
      </c>
      <c r="DB20" s="671">
        <v>7.8998461624879279E-2</v>
      </c>
      <c r="DC20" s="670">
        <v>4.7128133348449563E-2</v>
      </c>
      <c r="DD20" s="853">
        <v>0.91186640602573799</v>
      </c>
      <c r="DE20" s="848">
        <v>0.94541980797596226</v>
      </c>
    </row>
    <row r="21" spans="1:111" s="900" customFormat="1" ht="19.5" customHeight="1">
      <c r="A21" s="766" t="s">
        <v>506</v>
      </c>
      <c r="B21" s="782">
        <v>26517.599999999999</v>
      </c>
      <c r="C21" s="780">
        <v>25767.14</v>
      </c>
      <c r="D21" s="781">
        <v>-750.45999999999913</v>
      </c>
      <c r="E21" s="388">
        <v>-2.8300449512776389E-2</v>
      </c>
      <c r="F21" s="782">
        <v>4174.41</v>
      </c>
      <c r="G21" s="783">
        <v>6952.77</v>
      </c>
      <c r="H21" s="781">
        <v>2778.3600000000006</v>
      </c>
      <c r="I21" s="404">
        <v>0.66556950563073602</v>
      </c>
      <c r="J21" s="743">
        <v>0.15742035478323829</v>
      </c>
      <c r="K21" s="670">
        <v>0.26983087762165303</v>
      </c>
      <c r="L21" s="782">
        <v>-1077.43</v>
      </c>
      <c r="M21" s="780">
        <v>284.05</v>
      </c>
      <c r="N21" s="781">
        <v>1361.48</v>
      </c>
      <c r="O21" s="404">
        <v>1.2636366167639661</v>
      </c>
      <c r="P21" s="743">
        <v>-0.25810354038055677</v>
      </c>
      <c r="Q21" s="670">
        <v>4.0854220691896898E-2</v>
      </c>
      <c r="R21" s="782">
        <v>5251.84</v>
      </c>
      <c r="S21" s="783">
        <v>6668.72</v>
      </c>
      <c r="T21" s="781">
        <v>1416.88</v>
      </c>
      <c r="U21" s="404">
        <v>0.26978735071898613</v>
      </c>
      <c r="V21" s="743">
        <v>1.2581035403805569</v>
      </c>
      <c r="W21" s="670">
        <v>0.95914577930810307</v>
      </c>
      <c r="X21" s="782">
        <v>21.82</v>
      </c>
      <c r="Y21" s="780">
        <v>3.34</v>
      </c>
      <c r="Z21" s="781">
        <v>-18.48</v>
      </c>
      <c r="AA21" s="404">
        <v>-0.84692942254812098</v>
      </c>
      <c r="AB21" s="671">
        <v>5.2270859834084339E-3</v>
      </c>
      <c r="AC21" s="670">
        <v>4.803840771376012E-4</v>
      </c>
      <c r="AD21" s="782">
        <v>5230.0200000000004</v>
      </c>
      <c r="AE21" s="780">
        <v>6665.38</v>
      </c>
      <c r="AF21" s="781">
        <v>1435.3599999999997</v>
      </c>
      <c r="AG21" s="404">
        <v>0.27444636922994547</v>
      </c>
      <c r="AH21" s="671">
        <v>1.2528764543971485</v>
      </c>
      <c r="AI21" s="670">
        <v>0.9586653952309655</v>
      </c>
      <c r="AJ21" s="782">
        <v>1237.5999999999999</v>
      </c>
      <c r="AK21" s="783">
        <v>585.88</v>
      </c>
      <c r="AL21" s="781">
        <v>-651.71999999999991</v>
      </c>
      <c r="AM21" s="404">
        <v>-0.52659987071751779</v>
      </c>
      <c r="AN21" s="671">
        <v>4.6670890276646455E-2</v>
      </c>
      <c r="AO21" s="670">
        <v>2.2737486581747141E-2</v>
      </c>
      <c r="AP21" s="782">
        <v>1207.06</v>
      </c>
      <c r="AQ21" s="780">
        <v>571.67999999999995</v>
      </c>
      <c r="AR21" s="781">
        <v>-635.38</v>
      </c>
      <c r="AS21" s="404">
        <v>-0.52638642652395073</v>
      </c>
      <c r="AT21" s="671">
        <v>0.28915703057438058</v>
      </c>
      <c r="AU21" s="670">
        <v>8.2223344077252652E-2</v>
      </c>
      <c r="AV21" s="782">
        <v>-517.22</v>
      </c>
      <c r="AW21" s="783">
        <v>470.87</v>
      </c>
      <c r="AX21" s="781">
        <v>988.09</v>
      </c>
      <c r="AY21" s="404">
        <v>1.9103862959669</v>
      </c>
      <c r="AZ21" s="671">
        <v>-0.42849568372740382</v>
      </c>
      <c r="BA21" s="670">
        <v>0.82366008956059344</v>
      </c>
      <c r="BB21" s="782">
        <v>689.84</v>
      </c>
      <c r="BC21" s="780">
        <v>1042.55</v>
      </c>
      <c r="BD21" s="781">
        <v>352.70999999999992</v>
      </c>
      <c r="BE21" s="404">
        <v>0.51129247361707053</v>
      </c>
      <c r="BF21" s="671">
        <v>0.13135205946868145</v>
      </c>
      <c r="BG21" s="670">
        <v>0.15633434902050167</v>
      </c>
      <c r="BH21" s="782">
        <v>689.84</v>
      </c>
      <c r="BI21" s="780">
        <v>1042.55</v>
      </c>
      <c r="BJ21" s="781">
        <v>352.70999999999992</v>
      </c>
      <c r="BK21" s="404">
        <v>0.51129247361707053</v>
      </c>
      <c r="BL21" s="671">
        <v>0.1319000692157965</v>
      </c>
      <c r="BM21" s="670">
        <v>0.15641268764871619</v>
      </c>
      <c r="BN21" s="782">
        <v>1409.9</v>
      </c>
      <c r="BO21" s="780">
        <v>1884.19</v>
      </c>
      <c r="BP21" s="781">
        <v>474.28999999999996</v>
      </c>
      <c r="BQ21" s="404">
        <v>0.33639974466274197</v>
      </c>
      <c r="BR21" s="671">
        <v>5.3168461700908082E-2</v>
      </c>
      <c r="BS21" s="670">
        <v>7.3123753742169298E-2</v>
      </c>
      <c r="BT21" s="782">
        <v>-217.97</v>
      </c>
      <c r="BU21" s="783">
        <v>132.04</v>
      </c>
      <c r="BV21" s="781">
        <v>350.01</v>
      </c>
      <c r="BW21" s="404">
        <v>1.6057714364362068</v>
      </c>
      <c r="BX21" s="671">
        <v>-4.1676704869197438E-2</v>
      </c>
      <c r="BY21" s="670">
        <v>1.9809823295896107E-2</v>
      </c>
      <c r="BZ21" s="782">
        <v>0</v>
      </c>
      <c r="CA21" s="780">
        <v>-0.56999999999999995</v>
      </c>
      <c r="CB21" s="781">
        <v>-0.56999999999999995</v>
      </c>
      <c r="CC21" s="404" t="s">
        <v>490</v>
      </c>
      <c r="CD21" s="671">
        <v>0</v>
      </c>
      <c r="CE21" s="670">
        <v>-8.551650468540428E-5</v>
      </c>
      <c r="CF21" s="782">
        <v>1258.57</v>
      </c>
      <c r="CG21" s="783">
        <v>1831.43</v>
      </c>
      <c r="CH21" s="781">
        <v>572.86000000000013</v>
      </c>
      <c r="CI21" s="404">
        <v>0.45516737249418004</v>
      </c>
      <c r="CJ21" s="671">
        <v>0.24064343922202971</v>
      </c>
      <c r="CK21" s="670">
        <v>0.27476753013331573</v>
      </c>
      <c r="CL21" s="782">
        <v>3261.5</v>
      </c>
      <c r="CM21" s="780">
        <v>3538.28</v>
      </c>
      <c r="CN21" s="781">
        <v>276.7800000000002</v>
      </c>
      <c r="CO21" s="404">
        <v>8.4862793193316022E-2</v>
      </c>
      <c r="CP21" s="671">
        <v>0.62361138198324284</v>
      </c>
      <c r="CQ21" s="670">
        <v>0.53084445297942506</v>
      </c>
      <c r="CR21" s="782">
        <v>96.53</v>
      </c>
      <c r="CS21" s="783">
        <v>220.12</v>
      </c>
      <c r="CT21" s="781">
        <v>123.59</v>
      </c>
      <c r="CU21" s="404">
        <v>1.2803273593701441</v>
      </c>
      <c r="CV21" s="671">
        <v>1.8456908386583606E-2</v>
      </c>
      <c r="CW21" s="670">
        <v>3.3024373704124893E-2</v>
      </c>
      <c r="CX21" s="782">
        <v>141.55000000000001</v>
      </c>
      <c r="CY21" s="783">
        <v>-98.47</v>
      </c>
      <c r="CZ21" s="781">
        <v>-240.02</v>
      </c>
      <c r="DA21" s="404">
        <v>-1.695655245496291</v>
      </c>
      <c r="DB21" s="671">
        <v>5.3379642199897432E-3</v>
      </c>
      <c r="DC21" s="670">
        <v>-3.8215339381863877E-3</v>
      </c>
      <c r="DD21" s="853">
        <v>0.97293509393845523</v>
      </c>
      <c r="DE21" s="848">
        <v>1.0147733512567927</v>
      </c>
    </row>
    <row r="22" spans="1:111" s="900" customFormat="1" ht="19.5" customHeight="1">
      <c r="A22" s="766" t="s">
        <v>159</v>
      </c>
      <c r="B22" s="782">
        <v>23849.45</v>
      </c>
      <c r="C22" s="780">
        <v>24241.279999999999</v>
      </c>
      <c r="D22" s="781">
        <v>391.82999999999811</v>
      </c>
      <c r="E22" s="388">
        <v>1.6429309690579787E-2</v>
      </c>
      <c r="F22" s="782">
        <v>21353.66</v>
      </c>
      <c r="G22" s="783">
        <v>20805.05</v>
      </c>
      <c r="H22" s="781">
        <v>-548.61000000000058</v>
      </c>
      <c r="I22" s="404">
        <v>-2.5691614458598695E-2</v>
      </c>
      <c r="J22" s="743">
        <v>0.89535230372188868</v>
      </c>
      <c r="K22" s="670">
        <v>0.85824882184439111</v>
      </c>
      <c r="L22" s="782">
        <v>1723.7</v>
      </c>
      <c r="M22" s="780">
        <v>-821.66</v>
      </c>
      <c r="N22" s="781">
        <v>-2545.36</v>
      </c>
      <c r="O22" s="404">
        <v>-1.4766838777049371</v>
      </c>
      <c r="P22" s="743">
        <v>8.0721525021940035E-2</v>
      </c>
      <c r="Q22" s="670">
        <v>-3.9493296098783708E-2</v>
      </c>
      <c r="R22" s="782">
        <v>19629.95</v>
      </c>
      <c r="S22" s="783">
        <v>21626.71</v>
      </c>
      <c r="T22" s="781">
        <v>1996.7599999999984</v>
      </c>
      <c r="U22" s="404">
        <v>0.10172007570065121</v>
      </c>
      <c r="V22" s="743">
        <v>0.91927800667426574</v>
      </c>
      <c r="W22" s="670">
        <v>1.0394932960987837</v>
      </c>
      <c r="X22" s="782">
        <v>1680.98</v>
      </c>
      <c r="Y22" s="780">
        <v>1843.79</v>
      </c>
      <c r="Z22" s="781">
        <v>162.80999999999995</v>
      </c>
      <c r="AA22" s="404">
        <v>9.6854215993051634E-2</v>
      </c>
      <c r="AB22" s="671">
        <v>7.872093121272887E-2</v>
      </c>
      <c r="AC22" s="670">
        <v>8.8622233544259688E-2</v>
      </c>
      <c r="AD22" s="782">
        <v>17948.98</v>
      </c>
      <c r="AE22" s="780">
        <v>19782.919999999998</v>
      </c>
      <c r="AF22" s="781">
        <v>1833.9399999999987</v>
      </c>
      <c r="AG22" s="404">
        <v>0.10217516538544244</v>
      </c>
      <c r="AH22" s="671">
        <v>0.84055754376533109</v>
      </c>
      <c r="AI22" s="670">
        <v>0.95087106255452392</v>
      </c>
      <c r="AJ22" s="782">
        <v>819.86</v>
      </c>
      <c r="AK22" s="783">
        <v>1370.83</v>
      </c>
      <c r="AL22" s="781">
        <v>550.96999999999991</v>
      </c>
      <c r="AM22" s="404">
        <v>0.67202937086819692</v>
      </c>
      <c r="AN22" s="671">
        <v>3.4376474090597478E-2</v>
      </c>
      <c r="AO22" s="670">
        <v>5.6549406631993031E-2</v>
      </c>
      <c r="AP22" s="782">
        <v>631.83000000000004</v>
      </c>
      <c r="AQ22" s="780">
        <v>1123.83</v>
      </c>
      <c r="AR22" s="781">
        <v>491.99999999999989</v>
      </c>
      <c r="AS22" s="404">
        <v>0.77869047053796092</v>
      </c>
      <c r="AT22" s="671">
        <v>2.9588838634688388E-2</v>
      </c>
      <c r="AU22" s="670">
        <v>5.4017173715035532E-2</v>
      </c>
      <c r="AV22" s="782">
        <v>1403.74</v>
      </c>
      <c r="AW22" s="783">
        <v>1609.68</v>
      </c>
      <c r="AX22" s="781">
        <v>205.94000000000005</v>
      </c>
      <c r="AY22" s="404">
        <v>0.14670807984384576</v>
      </c>
      <c r="AZ22" s="671">
        <v>2.2217052055141413</v>
      </c>
      <c r="BA22" s="670">
        <v>1.4323162755932839</v>
      </c>
      <c r="BB22" s="782">
        <v>2035.57</v>
      </c>
      <c r="BC22" s="780">
        <v>2733.5</v>
      </c>
      <c r="BD22" s="781">
        <v>697.93000000000006</v>
      </c>
      <c r="BE22" s="404">
        <v>0.34286710847575869</v>
      </c>
      <c r="BF22" s="671">
        <v>0.10369715664074539</v>
      </c>
      <c r="BG22" s="670">
        <v>0.12639462960385561</v>
      </c>
      <c r="BH22" s="782">
        <v>2035.57</v>
      </c>
      <c r="BI22" s="780">
        <v>2733.5</v>
      </c>
      <c r="BJ22" s="781">
        <v>697.93000000000006</v>
      </c>
      <c r="BK22" s="404">
        <v>0.34286710847575869</v>
      </c>
      <c r="BL22" s="671">
        <v>0.11340867280480563</v>
      </c>
      <c r="BM22" s="670">
        <v>0.13817474872263549</v>
      </c>
      <c r="BN22" s="782">
        <v>1871.72</v>
      </c>
      <c r="BO22" s="780">
        <v>2147.0300000000002</v>
      </c>
      <c r="BP22" s="781">
        <v>275.31000000000017</v>
      </c>
      <c r="BQ22" s="404">
        <v>0.14708930822986352</v>
      </c>
      <c r="BR22" s="671">
        <v>7.8480635821790434E-2</v>
      </c>
      <c r="BS22" s="670">
        <v>8.8569167964727955E-2</v>
      </c>
      <c r="BT22" s="782">
        <v>745.5</v>
      </c>
      <c r="BU22" s="783">
        <v>640.66999999999996</v>
      </c>
      <c r="BV22" s="781">
        <v>-104.83000000000004</v>
      </c>
      <c r="BW22" s="404">
        <v>-0.14061703554661306</v>
      </c>
      <c r="BX22" s="671">
        <v>4.1534393597853471E-2</v>
      </c>
      <c r="BY22" s="670">
        <v>3.2385006864507362E-2</v>
      </c>
      <c r="BZ22" s="782">
        <v>0</v>
      </c>
      <c r="CA22" s="780">
        <v>0</v>
      </c>
      <c r="CB22" s="781">
        <v>0</v>
      </c>
      <c r="CC22" s="404">
        <v>0</v>
      </c>
      <c r="CD22" s="671">
        <v>0</v>
      </c>
      <c r="CE22" s="670">
        <v>0</v>
      </c>
      <c r="CF22" s="782">
        <v>815.25</v>
      </c>
      <c r="CG22" s="783">
        <v>1111.18</v>
      </c>
      <c r="CH22" s="781">
        <v>295.93000000000006</v>
      </c>
      <c r="CI22" s="404">
        <v>0.36299294694878881</v>
      </c>
      <c r="CJ22" s="671">
        <v>4.5420408290610385E-2</v>
      </c>
      <c r="CK22" s="670">
        <v>5.616865457677634E-2</v>
      </c>
      <c r="CL22" s="782">
        <v>513.80999999999995</v>
      </c>
      <c r="CM22" s="780">
        <v>1725.48</v>
      </c>
      <c r="CN22" s="781">
        <v>1211.67</v>
      </c>
      <c r="CO22" s="404">
        <v>2.3582063408653009</v>
      </c>
      <c r="CP22" s="671">
        <v>2.8626139201224803E-2</v>
      </c>
      <c r="CQ22" s="670">
        <v>8.7220693406231245E-2</v>
      </c>
      <c r="CR22" s="782">
        <v>-3.96</v>
      </c>
      <c r="CS22" s="783">
        <v>18.87</v>
      </c>
      <c r="CT22" s="781">
        <v>22.830000000000002</v>
      </c>
      <c r="CU22" s="404">
        <v>5.7651515151515156</v>
      </c>
      <c r="CV22" s="671">
        <v>-2.2062535029845708E-4</v>
      </c>
      <c r="CW22" s="670">
        <v>9.5385312178384197E-4</v>
      </c>
      <c r="CX22" s="782">
        <v>13842.8</v>
      </c>
      <c r="CY22" s="783">
        <v>13553.21</v>
      </c>
      <c r="CZ22" s="781">
        <v>-289.59000000000015</v>
      </c>
      <c r="DA22" s="404">
        <v>-2.0919900598144896E-2</v>
      </c>
      <c r="DB22" s="671">
        <v>0.58042428651394473</v>
      </c>
      <c r="DC22" s="670">
        <v>0.55909630184544712</v>
      </c>
      <c r="DD22" s="853">
        <v>0.22876898854419583</v>
      </c>
      <c r="DE22" s="848">
        <v>0.3149034621784853</v>
      </c>
      <c r="DF22" s="901"/>
    </row>
    <row r="23" spans="1:111" s="900" customFormat="1" ht="19.5" customHeight="1">
      <c r="A23" s="766" t="s">
        <v>27</v>
      </c>
      <c r="B23" s="782">
        <v>26273.48</v>
      </c>
      <c r="C23" s="780">
        <v>23688.67</v>
      </c>
      <c r="D23" s="781">
        <v>-2584.8100000000013</v>
      </c>
      <c r="E23" s="388">
        <v>-9.8380952960932522E-2</v>
      </c>
      <c r="F23" s="782">
        <v>26174.91</v>
      </c>
      <c r="G23" s="783">
        <v>23487</v>
      </c>
      <c r="H23" s="781">
        <v>-2687.91</v>
      </c>
      <c r="I23" s="404">
        <v>-0.10269032443664562</v>
      </c>
      <c r="J23" s="743">
        <v>0.99624830817995946</v>
      </c>
      <c r="K23" s="670">
        <v>0.99148664741414361</v>
      </c>
      <c r="L23" s="782">
        <v>-1631.52</v>
      </c>
      <c r="M23" s="780">
        <v>-993.9</v>
      </c>
      <c r="N23" s="781">
        <v>637.62</v>
      </c>
      <c r="O23" s="404">
        <v>0.39081347455133864</v>
      </c>
      <c r="P23" s="743">
        <v>-6.2331446411850129E-2</v>
      </c>
      <c r="Q23" s="670">
        <v>-4.2317026440158383E-2</v>
      </c>
      <c r="R23" s="782">
        <v>27806.43</v>
      </c>
      <c r="S23" s="783">
        <v>24480.9</v>
      </c>
      <c r="T23" s="781">
        <v>-3325.5299999999988</v>
      </c>
      <c r="U23" s="404">
        <v>-0.11959571940734567</v>
      </c>
      <c r="V23" s="743">
        <v>1.0623314464118501</v>
      </c>
      <c r="W23" s="670">
        <v>1.0423170264401584</v>
      </c>
      <c r="X23" s="782">
        <v>72.180000000000007</v>
      </c>
      <c r="Y23" s="780">
        <v>58.76</v>
      </c>
      <c r="Z23" s="781">
        <v>-13.420000000000009</v>
      </c>
      <c r="AA23" s="404">
        <v>-0.1859240786921586</v>
      </c>
      <c r="AB23" s="671">
        <v>2.7576026049373238E-3</v>
      </c>
      <c r="AC23" s="670">
        <v>2.5018095116447394E-3</v>
      </c>
      <c r="AD23" s="782">
        <v>27734.25</v>
      </c>
      <c r="AE23" s="780">
        <v>24422.14</v>
      </c>
      <c r="AF23" s="781">
        <v>-3312.1100000000006</v>
      </c>
      <c r="AG23" s="404">
        <v>-0.11942309599141858</v>
      </c>
      <c r="AH23" s="671">
        <v>1.0595738438069129</v>
      </c>
      <c r="AI23" s="670">
        <v>1.0398152169285135</v>
      </c>
      <c r="AJ23" s="782">
        <v>6063.42</v>
      </c>
      <c r="AK23" s="783">
        <v>3576.73</v>
      </c>
      <c r="AL23" s="781">
        <v>-2486.69</v>
      </c>
      <c r="AM23" s="404">
        <v>-0.41011343433243946</v>
      </c>
      <c r="AN23" s="671">
        <v>0.23078100046130168</v>
      </c>
      <c r="AO23" s="670">
        <v>0.15098905932667389</v>
      </c>
      <c r="AP23" s="782">
        <v>5972.84</v>
      </c>
      <c r="AQ23" s="780">
        <v>3573.59</v>
      </c>
      <c r="AR23" s="781">
        <v>-2399.25</v>
      </c>
      <c r="AS23" s="404">
        <v>-0.40169333181535083</v>
      </c>
      <c r="AT23" s="671">
        <v>0.22818951430969581</v>
      </c>
      <c r="AU23" s="670">
        <v>0.1521518286711798</v>
      </c>
      <c r="AV23" s="782">
        <v>-806.34</v>
      </c>
      <c r="AW23" s="783">
        <v>-991.89</v>
      </c>
      <c r="AX23" s="781">
        <v>-185.54999999999995</v>
      </c>
      <c r="AY23" s="404">
        <v>-0.23011384775652943</v>
      </c>
      <c r="AZ23" s="671">
        <v>-0.13500110500197562</v>
      </c>
      <c r="BA23" s="670">
        <v>-0.27756121994968641</v>
      </c>
      <c r="BB23" s="782">
        <v>5166.5</v>
      </c>
      <c r="BC23" s="780">
        <v>2581.71</v>
      </c>
      <c r="BD23" s="781">
        <v>-2584.79</v>
      </c>
      <c r="BE23" s="404">
        <v>-0.50029807413142358</v>
      </c>
      <c r="BF23" s="671">
        <v>0.1858023485934728</v>
      </c>
      <c r="BG23" s="670">
        <v>0.10545813266669117</v>
      </c>
      <c r="BH23" s="782">
        <v>5166.5</v>
      </c>
      <c r="BI23" s="780">
        <v>2581.71</v>
      </c>
      <c r="BJ23" s="781">
        <v>-2584.79</v>
      </c>
      <c r="BK23" s="404">
        <v>-0.50029807413142358</v>
      </c>
      <c r="BL23" s="671">
        <v>0.18628591002100292</v>
      </c>
      <c r="BM23" s="670">
        <v>0.1057118663638813</v>
      </c>
      <c r="BN23" s="782">
        <v>13822.34</v>
      </c>
      <c r="BO23" s="780">
        <v>13105.01</v>
      </c>
      <c r="BP23" s="781">
        <v>-717.32999999999993</v>
      </c>
      <c r="BQ23" s="404">
        <v>-5.1896422747523208E-2</v>
      </c>
      <c r="BR23" s="671">
        <v>0.5260947541018548</v>
      </c>
      <c r="BS23" s="670">
        <v>0.55321847955161696</v>
      </c>
      <c r="BT23" s="782">
        <v>13794.66</v>
      </c>
      <c r="BU23" s="783">
        <v>13017.92</v>
      </c>
      <c r="BV23" s="781">
        <v>-776.73999999999978</v>
      </c>
      <c r="BW23" s="404">
        <v>-5.6307295721677794E-2</v>
      </c>
      <c r="BX23" s="671">
        <v>0.49738716568863406</v>
      </c>
      <c r="BY23" s="670">
        <v>0.53303764534967046</v>
      </c>
      <c r="BZ23" s="782">
        <v>0</v>
      </c>
      <c r="CA23" s="780">
        <v>-1334.11</v>
      </c>
      <c r="CB23" s="781">
        <v>-1334.11</v>
      </c>
      <c r="CC23" s="404" t="s">
        <v>490</v>
      </c>
      <c r="CD23" s="671">
        <v>0</v>
      </c>
      <c r="CE23" s="670">
        <v>-5.4627071992872041E-2</v>
      </c>
      <c r="CF23" s="782">
        <v>2184.5500000000002</v>
      </c>
      <c r="CG23" s="783">
        <v>2739.58</v>
      </c>
      <c r="CH23" s="781">
        <v>555.02999999999975</v>
      </c>
      <c r="CI23" s="404">
        <v>0.25407063239568778</v>
      </c>
      <c r="CJ23" s="671">
        <v>7.8767228246662532E-2</v>
      </c>
      <c r="CK23" s="670">
        <v>0.11217608284941451</v>
      </c>
      <c r="CL23" s="782">
        <v>4210.47</v>
      </c>
      <c r="CM23" s="780">
        <v>5424.17</v>
      </c>
      <c r="CN23" s="781">
        <v>1213.6999999999998</v>
      </c>
      <c r="CO23" s="404">
        <v>0.2882576054454728</v>
      </c>
      <c r="CP23" s="671">
        <v>0.15181481381324535</v>
      </c>
      <c r="CQ23" s="670">
        <v>0.22210052026562785</v>
      </c>
      <c r="CR23" s="782">
        <v>168.93</v>
      </c>
      <c r="CS23" s="783">
        <v>133.72999999999999</v>
      </c>
      <c r="CT23" s="781">
        <v>-35.200000000000017</v>
      </c>
      <c r="CU23" s="404">
        <v>-0.20837033090629264</v>
      </c>
      <c r="CV23" s="671">
        <v>6.0910246356039918E-3</v>
      </c>
      <c r="CW23" s="670">
        <v>5.4757691176940265E-3</v>
      </c>
      <c r="CX23" s="782">
        <v>2209.15</v>
      </c>
      <c r="CY23" s="783">
        <v>1859.14</v>
      </c>
      <c r="CZ23" s="781">
        <v>-350.01</v>
      </c>
      <c r="DA23" s="404">
        <v>-0.15843650272729329</v>
      </c>
      <c r="DB23" s="671">
        <v>8.4082885099347332E-2</v>
      </c>
      <c r="DC23" s="670">
        <v>7.8482244887534858E-2</v>
      </c>
      <c r="DD23" s="853">
        <v>0.92034614240514889</v>
      </c>
      <c r="DE23" s="848">
        <v>0.92387481195341603</v>
      </c>
      <c r="DF23" s="760"/>
      <c r="DG23" s="761"/>
    </row>
    <row r="24" spans="1:111" s="900" customFormat="1" ht="19.5" customHeight="1">
      <c r="A24" s="766" t="s">
        <v>4</v>
      </c>
      <c r="B24" s="782">
        <v>12618.45</v>
      </c>
      <c r="C24" s="780">
        <v>23684.83</v>
      </c>
      <c r="D24" s="781">
        <v>11066.380000000001</v>
      </c>
      <c r="E24" s="388">
        <v>0.87699994848812657</v>
      </c>
      <c r="F24" s="782">
        <v>7549.32</v>
      </c>
      <c r="G24" s="783">
        <v>13728.49</v>
      </c>
      <c r="H24" s="781">
        <v>6179.17</v>
      </c>
      <c r="I24" s="404">
        <v>0.81850683240344835</v>
      </c>
      <c r="J24" s="743">
        <v>0.59827633346409415</v>
      </c>
      <c r="K24" s="670">
        <v>0.57963219495347862</v>
      </c>
      <c r="L24" s="782">
        <v>577.6</v>
      </c>
      <c r="M24" s="780">
        <v>1035.02</v>
      </c>
      <c r="N24" s="781">
        <v>457.41999999999996</v>
      </c>
      <c r="O24" s="404">
        <v>0.79193213296398879</v>
      </c>
      <c r="P24" s="743">
        <v>7.651020224338087E-2</v>
      </c>
      <c r="Q24" s="670">
        <v>7.5392122513109602E-2</v>
      </c>
      <c r="R24" s="782">
        <v>6971.72</v>
      </c>
      <c r="S24" s="783">
        <v>12693.47</v>
      </c>
      <c r="T24" s="781">
        <v>5721.7499999999991</v>
      </c>
      <c r="U24" s="404">
        <v>0.82070851956188706</v>
      </c>
      <c r="V24" s="743">
        <v>0.92348979775661921</v>
      </c>
      <c r="W24" s="670">
        <v>0.92460787748689033</v>
      </c>
      <c r="X24" s="782">
        <v>27.04</v>
      </c>
      <c r="Y24" s="780">
        <v>31.55</v>
      </c>
      <c r="Z24" s="781">
        <v>4.5100000000000016</v>
      </c>
      <c r="AA24" s="404">
        <v>0.16678994082840243</v>
      </c>
      <c r="AB24" s="671">
        <v>3.5817795510059186E-3</v>
      </c>
      <c r="AC24" s="670">
        <v>2.2981405821033488E-3</v>
      </c>
      <c r="AD24" s="782">
        <v>6944.68</v>
      </c>
      <c r="AE24" s="780">
        <v>12661.92</v>
      </c>
      <c r="AF24" s="781">
        <v>5717.24</v>
      </c>
      <c r="AG24" s="404">
        <v>0.82325463520277387</v>
      </c>
      <c r="AH24" s="671">
        <v>0.9199080182056133</v>
      </c>
      <c r="AI24" s="670">
        <v>0.92230973690478713</v>
      </c>
      <c r="AJ24" s="782">
        <v>1357.91</v>
      </c>
      <c r="AK24" s="783">
        <v>2938.93</v>
      </c>
      <c r="AL24" s="781">
        <v>1581.0199999999998</v>
      </c>
      <c r="AM24" s="404">
        <v>1.1643039671259507</v>
      </c>
      <c r="AN24" s="671">
        <v>0.1076130586561741</v>
      </c>
      <c r="AO24" s="670">
        <v>0.12408491004579723</v>
      </c>
      <c r="AP24" s="782">
        <v>1013.18</v>
      </c>
      <c r="AQ24" s="780">
        <v>2582.6799999999998</v>
      </c>
      <c r="AR24" s="781">
        <v>1569.5</v>
      </c>
      <c r="AS24" s="404">
        <v>1.5490830849404844</v>
      </c>
      <c r="AT24" s="671">
        <v>0.13420811410829056</v>
      </c>
      <c r="AU24" s="670">
        <v>0.18812556952731144</v>
      </c>
      <c r="AV24" s="782">
        <v>-1.44</v>
      </c>
      <c r="AW24" s="783">
        <v>132.13</v>
      </c>
      <c r="AX24" s="781">
        <v>133.57</v>
      </c>
      <c r="AY24" s="404">
        <v>92.756944444444443</v>
      </c>
      <c r="AZ24" s="671">
        <v>-1.4212676918217888E-3</v>
      </c>
      <c r="BA24" s="670">
        <v>5.1160035312156363E-2</v>
      </c>
      <c r="BB24" s="782">
        <v>1011.74</v>
      </c>
      <c r="BC24" s="780">
        <v>2714.82</v>
      </c>
      <c r="BD24" s="781">
        <v>1703.0800000000002</v>
      </c>
      <c r="BE24" s="404">
        <v>1.6833178484590905</v>
      </c>
      <c r="BF24" s="671">
        <v>0.1451205728285129</v>
      </c>
      <c r="BG24" s="670">
        <v>0.2138753232961515</v>
      </c>
      <c r="BH24" s="782">
        <v>1011.74</v>
      </c>
      <c r="BI24" s="780">
        <v>2714.82</v>
      </c>
      <c r="BJ24" s="781">
        <v>1703.0800000000002</v>
      </c>
      <c r="BK24" s="404">
        <v>1.6833178484590905</v>
      </c>
      <c r="BL24" s="671">
        <v>0.14568561834382576</v>
      </c>
      <c r="BM24" s="670">
        <v>0.21440824140414724</v>
      </c>
      <c r="BN24" s="782">
        <v>5041.55</v>
      </c>
      <c r="BO24" s="780">
        <v>10751.7</v>
      </c>
      <c r="BP24" s="781">
        <v>5710.1500000000005</v>
      </c>
      <c r="BQ24" s="404">
        <v>1.1326179448780633</v>
      </c>
      <c r="BR24" s="671">
        <v>0.39953797811934111</v>
      </c>
      <c r="BS24" s="670">
        <v>0.45394879338378191</v>
      </c>
      <c r="BT24" s="782">
        <v>1936.87</v>
      </c>
      <c r="BU24" s="783">
        <v>4848.68</v>
      </c>
      <c r="BV24" s="781">
        <v>2911.8100000000004</v>
      </c>
      <c r="BW24" s="404">
        <v>1.5033585114127435</v>
      </c>
      <c r="BX24" s="671">
        <v>0.27889981971811512</v>
      </c>
      <c r="BY24" s="670">
        <v>0.38293402580335367</v>
      </c>
      <c r="BZ24" s="782">
        <v>0</v>
      </c>
      <c r="CA24" s="780">
        <v>0</v>
      </c>
      <c r="CB24" s="781">
        <v>0</v>
      </c>
      <c r="CC24" s="404">
        <v>0</v>
      </c>
      <c r="CD24" s="671">
        <v>0</v>
      </c>
      <c r="CE24" s="670">
        <v>0</v>
      </c>
      <c r="CF24" s="782">
        <v>1304.77</v>
      </c>
      <c r="CG24" s="783">
        <v>761.99</v>
      </c>
      <c r="CH24" s="781">
        <v>-542.78</v>
      </c>
      <c r="CI24" s="404">
        <v>-0.41599668907163712</v>
      </c>
      <c r="CJ24" s="671">
        <v>0.18788050709319939</v>
      </c>
      <c r="CK24" s="670">
        <v>6.0179656797705247E-2</v>
      </c>
      <c r="CL24" s="782">
        <v>1720.43</v>
      </c>
      <c r="CM24" s="780">
        <v>1310.85</v>
      </c>
      <c r="CN24" s="781">
        <v>-409.58000000000015</v>
      </c>
      <c r="CO24" s="404">
        <v>-0.23806838987927445</v>
      </c>
      <c r="CP24" s="671">
        <v>0.24773351687910747</v>
      </c>
      <c r="CQ24" s="670">
        <v>0.10352695325827362</v>
      </c>
      <c r="CR24" s="782">
        <v>-1.76</v>
      </c>
      <c r="CS24" s="783">
        <v>-15.38</v>
      </c>
      <c r="CT24" s="781">
        <v>-13.620000000000001</v>
      </c>
      <c r="CU24" s="404">
        <v>-7.7386363636363642</v>
      </c>
      <c r="CV24" s="671">
        <v>-2.5343140360678963E-4</v>
      </c>
      <c r="CW24" s="670">
        <v>-1.2146657063067845E-3</v>
      </c>
      <c r="CX24" s="782">
        <v>972.64</v>
      </c>
      <c r="CY24" s="783">
        <v>3040.97</v>
      </c>
      <c r="CZ24" s="781">
        <v>2068.33</v>
      </c>
      <c r="DA24" s="404">
        <v>2.1265113505510773</v>
      </c>
      <c r="DB24" s="671">
        <v>7.7080782504982778E-2</v>
      </c>
      <c r="DC24" s="670">
        <v>0.12839315291686701</v>
      </c>
      <c r="DD24" s="853">
        <v>0.85994603063064101</v>
      </c>
      <c r="DE24" s="848">
        <v>0.7598334217875331</v>
      </c>
      <c r="DF24" s="762"/>
      <c r="DG24" s="761"/>
    </row>
    <row r="25" spans="1:111" s="900" customFormat="1" ht="19.5" customHeight="1">
      <c r="A25" s="766" t="s">
        <v>23</v>
      </c>
      <c r="B25" s="782">
        <v>14333</v>
      </c>
      <c r="C25" s="780">
        <v>23265.38</v>
      </c>
      <c r="D25" s="781">
        <v>8932.380000000001</v>
      </c>
      <c r="E25" s="388">
        <v>0.62320379543710325</v>
      </c>
      <c r="F25" s="782">
        <v>12636.13</v>
      </c>
      <c r="G25" s="783">
        <v>20629.349999999999</v>
      </c>
      <c r="H25" s="781">
        <v>7993.2199999999993</v>
      </c>
      <c r="I25" s="404">
        <v>0.63256867411145656</v>
      </c>
      <c r="J25" s="743">
        <v>0.88161096769692315</v>
      </c>
      <c r="K25" s="670">
        <v>0.88669731592606682</v>
      </c>
      <c r="L25" s="782">
        <v>2073.84</v>
      </c>
      <c r="M25" s="780">
        <v>2500.33</v>
      </c>
      <c r="N25" s="781">
        <v>426.48999999999978</v>
      </c>
      <c r="O25" s="404">
        <v>0.20565231647571641</v>
      </c>
      <c r="P25" s="743">
        <v>0.16411986897887251</v>
      </c>
      <c r="Q25" s="670">
        <v>0.12120255849069408</v>
      </c>
      <c r="R25" s="782">
        <v>10562.3</v>
      </c>
      <c r="S25" s="783">
        <v>18129.02</v>
      </c>
      <c r="T25" s="781">
        <v>7566.7200000000012</v>
      </c>
      <c r="U25" s="404">
        <v>0.71638942275830086</v>
      </c>
      <c r="V25" s="743">
        <v>0.83588092240266598</v>
      </c>
      <c r="W25" s="670">
        <v>0.87879744150930605</v>
      </c>
      <c r="X25" s="782">
        <v>0</v>
      </c>
      <c r="Y25" s="780">
        <v>0</v>
      </c>
      <c r="Z25" s="781">
        <v>0</v>
      </c>
      <c r="AA25" s="404">
        <v>0</v>
      </c>
      <c r="AB25" s="671">
        <v>0</v>
      </c>
      <c r="AC25" s="670">
        <v>0</v>
      </c>
      <c r="AD25" s="782">
        <v>10562.3</v>
      </c>
      <c r="AE25" s="780">
        <v>18129.02</v>
      </c>
      <c r="AF25" s="781">
        <v>7566.7200000000012</v>
      </c>
      <c r="AG25" s="404">
        <v>0.71638942275830086</v>
      </c>
      <c r="AH25" s="671">
        <v>0.83588092240266598</v>
      </c>
      <c r="AI25" s="670">
        <v>0.87879744150930605</v>
      </c>
      <c r="AJ25" s="782">
        <v>3552.99</v>
      </c>
      <c r="AK25" s="783">
        <v>4782.72</v>
      </c>
      <c r="AL25" s="781">
        <v>1229.7300000000005</v>
      </c>
      <c r="AM25" s="404">
        <v>0.34611130343738672</v>
      </c>
      <c r="AN25" s="671">
        <v>0.2478887881113514</v>
      </c>
      <c r="AO25" s="670">
        <v>0.2055723998490461</v>
      </c>
      <c r="AP25" s="782">
        <v>3327.17</v>
      </c>
      <c r="AQ25" s="780">
        <v>4684.59</v>
      </c>
      <c r="AR25" s="781">
        <v>1357.42</v>
      </c>
      <c r="AS25" s="404">
        <v>0.40798035567764801</v>
      </c>
      <c r="AT25" s="671">
        <v>0.26330609134283994</v>
      </c>
      <c r="AU25" s="670">
        <v>0.22708374233797965</v>
      </c>
      <c r="AV25" s="782">
        <v>752.23</v>
      </c>
      <c r="AW25" s="783">
        <v>1222.81</v>
      </c>
      <c r="AX25" s="781">
        <v>470.57999999999993</v>
      </c>
      <c r="AY25" s="404">
        <v>0.62557994230488001</v>
      </c>
      <c r="AZ25" s="671">
        <v>0.22608703492758109</v>
      </c>
      <c r="BA25" s="670">
        <v>0.26102817962724589</v>
      </c>
      <c r="BB25" s="782">
        <v>4079.4</v>
      </c>
      <c r="BC25" s="780">
        <v>5907.4</v>
      </c>
      <c r="BD25" s="781">
        <v>1827.9999999999995</v>
      </c>
      <c r="BE25" s="404">
        <v>0.44810511349708276</v>
      </c>
      <c r="BF25" s="671">
        <v>0.38622269770788564</v>
      </c>
      <c r="BG25" s="670">
        <v>0.32585324523884907</v>
      </c>
      <c r="BH25" s="782">
        <v>4079.4</v>
      </c>
      <c r="BI25" s="780">
        <v>5907.4</v>
      </c>
      <c r="BJ25" s="781">
        <v>1827.9999999999995</v>
      </c>
      <c r="BK25" s="404">
        <v>0.44810511349708276</v>
      </c>
      <c r="BL25" s="671">
        <v>0.38622269770788564</v>
      </c>
      <c r="BM25" s="670">
        <v>0.32585324523884907</v>
      </c>
      <c r="BN25" s="782">
        <v>5419.85</v>
      </c>
      <c r="BO25" s="780">
        <v>8967.44</v>
      </c>
      <c r="BP25" s="781">
        <v>3547.59</v>
      </c>
      <c r="BQ25" s="404">
        <v>0.65455501536020366</v>
      </c>
      <c r="BR25" s="671">
        <v>0.37813786367124819</v>
      </c>
      <c r="BS25" s="670">
        <v>0.38544137254581701</v>
      </c>
      <c r="BT25" s="782">
        <v>4852.95</v>
      </c>
      <c r="BU25" s="783">
        <v>8220.8700000000008</v>
      </c>
      <c r="BV25" s="781">
        <v>3367.920000000001</v>
      </c>
      <c r="BW25" s="404">
        <v>0.6939943745556828</v>
      </c>
      <c r="BX25" s="671">
        <v>0.45945958740047149</v>
      </c>
      <c r="BY25" s="670">
        <v>0.45346466604372443</v>
      </c>
      <c r="BZ25" s="782">
        <v>0</v>
      </c>
      <c r="CA25" s="780">
        <v>0</v>
      </c>
      <c r="CB25" s="781">
        <v>0</v>
      </c>
      <c r="CC25" s="404">
        <v>0</v>
      </c>
      <c r="CD25" s="671">
        <v>0</v>
      </c>
      <c r="CE25" s="670">
        <v>0</v>
      </c>
      <c r="CF25" s="782">
        <v>475.89</v>
      </c>
      <c r="CG25" s="783">
        <v>997.01</v>
      </c>
      <c r="CH25" s="781">
        <v>521.12</v>
      </c>
      <c r="CI25" s="404">
        <v>1.0950429721154049</v>
      </c>
      <c r="CJ25" s="671">
        <v>4.5055527678630601E-2</v>
      </c>
      <c r="CK25" s="670">
        <v>5.4995250708532506E-2</v>
      </c>
      <c r="CL25" s="782">
        <v>2667.1</v>
      </c>
      <c r="CM25" s="780">
        <v>4903.79</v>
      </c>
      <c r="CN25" s="781">
        <v>2236.69</v>
      </c>
      <c r="CO25" s="404">
        <v>0.83862247384799971</v>
      </c>
      <c r="CP25" s="671">
        <v>0.25251129015460649</v>
      </c>
      <c r="CQ25" s="670">
        <v>0.27049393734465516</v>
      </c>
      <c r="CR25" s="782">
        <v>-48.86</v>
      </c>
      <c r="CS25" s="783">
        <v>-27.61</v>
      </c>
      <c r="CT25" s="781">
        <v>21.25</v>
      </c>
      <c r="CU25" s="404">
        <v>0.43491608677855098</v>
      </c>
      <c r="CV25" s="671">
        <v>-4.6258864073165885E-3</v>
      </c>
      <c r="CW25" s="670">
        <v>-1.5229725600170334E-3</v>
      </c>
      <c r="CX25" s="782">
        <v>-1464.18</v>
      </c>
      <c r="CY25" s="783">
        <v>-1872.44</v>
      </c>
      <c r="CZ25" s="781">
        <v>-408.26</v>
      </c>
      <c r="DA25" s="404">
        <v>-0.27883183761559371</v>
      </c>
      <c r="DB25" s="671">
        <v>-0.10215446870857463</v>
      </c>
      <c r="DC25" s="670">
        <v>-8.0481814610378163E-2</v>
      </c>
      <c r="DD25" s="853">
        <v>1.1386232165342776</v>
      </c>
      <c r="DE25" s="848">
        <v>1.1032841267757441</v>
      </c>
      <c r="DF25" s="762"/>
      <c r="DG25" s="761"/>
    </row>
    <row r="26" spans="1:111" s="900" customFormat="1" ht="19.5" customHeight="1">
      <c r="A26" s="766" t="s">
        <v>120</v>
      </c>
      <c r="B26" s="782">
        <v>18960.12</v>
      </c>
      <c r="C26" s="780">
        <v>18078.169999999998</v>
      </c>
      <c r="D26" s="781">
        <v>-881.95000000000073</v>
      </c>
      <c r="E26" s="388">
        <v>-4.6516055805554013E-2</v>
      </c>
      <c r="F26" s="782">
        <v>17056.12</v>
      </c>
      <c r="G26" s="783">
        <v>16174.17</v>
      </c>
      <c r="H26" s="781">
        <v>-881.94999999999891</v>
      </c>
      <c r="I26" s="404">
        <v>-5.1708712180730372E-2</v>
      </c>
      <c r="J26" s="743">
        <v>0.89957869464961193</v>
      </c>
      <c r="K26" s="670">
        <v>0.89467960529190738</v>
      </c>
      <c r="L26" s="782">
        <v>2562.91</v>
      </c>
      <c r="M26" s="780">
        <v>1759.55</v>
      </c>
      <c r="N26" s="781">
        <v>-803.3599999999999</v>
      </c>
      <c r="O26" s="404">
        <v>-0.3134561884732589</v>
      </c>
      <c r="P26" s="743">
        <v>0.15026336587688172</v>
      </c>
      <c r="Q26" s="670">
        <v>0.1087876534004527</v>
      </c>
      <c r="R26" s="782">
        <v>14493.22</v>
      </c>
      <c r="S26" s="783">
        <v>14414.62</v>
      </c>
      <c r="T26" s="781">
        <v>-78.599999999998545</v>
      </c>
      <c r="U26" s="404">
        <v>-5.4232254806039337E-3</v>
      </c>
      <c r="V26" s="743">
        <v>0.8497372204229332</v>
      </c>
      <c r="W26" s="670">
        <v>0.8912123465995474</v>
      </c>
      <c r="X26" s="782">
        <v>132.56</v>
      </c>
      <c r="Y26" s="780">
        <v>243.34</v>
      </c>
      <c r="Z26" s="781">
        <v>110.78</v>
      </c>
      <c r="AA26" s="404">
        <v>0.83569704284852142</v>
      </c>
      <c r="AB26" s="671">
        <v>7.7719903471598472E-3</v>
      </c>
      <c r="AC26" s="670">
        <v>1.5044976032773242E-2</v>
      </c>
      <c r="AD26" s="782">
        <v>14360.66</v>
      </c>
      <c r="AE26" s="780">
        <v>14171.28</v>
      </c>
      <c r="AF26" s="781">
        <v>-189.3799999999992</v>
      </c>
      <c r="AG26" s="404">
        <v>-1.318741617725085E-2</v>
      </c>
      <c r="AH26" s="671">
        <v>0.8419652300757734</v>
      </c>
      <c r="AI26" s="670">
        <v>0.87616737056677407</v>
      </c>
      <c r="AJ26" s="782">
        <v>7196.5</v>
      </c>
      <c r="AK26" s="783">
        <v>6165.48</v>
      </c>
      <c r="AL26" s="781">
        <v>-1031.0200000000004</v>
      </c>
      <c r="AM26" s="404">
        <v>-0.14326686583755999</v>
      </c>
      <c r="AN26" s="671">
        <v>0.37955983400948939</v>
      </c>
      <c r="AO26" s="670">
        <v>0.3410455814941446</v>
      </c>
      <c r="AP26" s="782">
        <v>6507.94</v>
      </c>
      <c r="AQ26" s="780">
        <v>5525.52</v>
      </c>
      <c r="AR26" s="781">
        <v>-982.41999999999916</v>
      </c>
      <c r="AS26" s="404">
        <v>-0.15095713851080361</v>
      </c>
      <c r="AT26" s="671">
        <v>0.38156040177953721</v>
      </c>
      <c r="AU26" s="670">
        <v>0.34162618545495693</v>
      </c>
      <c r="AV26" s="782">
        <v>2487.7399999999998</v>
      </c>
      <c r="AW26" s="783">
        <v>-1460.83</v>
      </c>
      <c r="AX26" s="781">
        <v>-3948.5699999999997</v>
      </c>
      <c r="AY26" s="404">
        <v>-1.5872116861086769</v>
      </c>
      <c r="AZ26" s="671">
        <v>0.38226228268853124</v>
      </c>
      <c r="BA26" s="670">
        <v>-0.26437873720482413</v>
      </c>
      <c r="BB26" s="782">
        <v>8995.69</v>
      </c>
      <c r="BC26" s="780">
        <v>4064.69</v>
      </c>
      <c r="BD26" s="781">
        <v>-4931</v>
      </c>
      <c r="BE26" s="404">
        <v>-0.54815139250018619</v>
      </c>
      <c r="BF26" s="671">
        <v>0.62068263643275967</v>
      </c>
      <c r="BG26" s="670">
        <v>0.28198384695538281</v>
      </c>
      <c r="BH26" s="782">
        <v>8752.7900000000009</v>
      </c>
      <c r="BI26" s="780">
        <v>3882.99</v>
      </c>
      <c r="BJ26" s="781">
        <v>-4869.8000000000011</v>
      </c>
      <c r="BK26" s="404">
        <v>-0.55637116850741308</v>
      </c>
      <c r="BL26" s="671">
        <v>0.60949775288879482</v>
      </c>
      <c r="BM26" s="670">
        <v>0.27400418310837127</v>
      </c>
      <c r="BN26" s="782">
        <v>5114.88</v>
      </c>
      <c r="BO26" s="780">
        <v>5602.68</v>
      </c>
      <c r="BP26" s="781">
        <v>487.80000000000018</v>
      </c>
      <c r="BQ26" s="404">
        <v>9.5368806306306342E-2</v>
      </c>
      <c r="BR26" s="671">
        <v>0.26977044449085769</v>
      </c>
      <c r="BS26" s="670">
        <v>0.3099141118818996</v>
      </c>
      <c r="BT26" s="782">
        <v>4416.1099999999997</v>
      </c>
      <c r="BU26" s="783">
        <v>4903.92</v>
      </c>
      <c r="BV26" s="781">
        <v>487.8100000000004</v>
      </c>
      <c r="BW26" s="404">
        <v>0.11046146948332365</v>
      </c>
      <c r="BX26" s="671">
        <v>0.30751441786101752</v>
      </c>
      <c r="BY26" s="670">
        <v>0.34604636984097414</v>
      </c>
      <c r="BZ26" s="782">
        <v>-0.35</v>
      </c>
      <c r="CA26" s="780">
        <v>-0.01</v>
      </c>
      <c r="CB26" s="781">
        <v>0.33999999999999997</v>
      </c>
      <c r="CC26" s="404">
        <v>0.97142857142857142</v>
      </c>
      <c r="CD26" s="671">
        <v>-2.437213888498161E-5</v>
      </c>
      <c r="CE26" s="670">
        <v>-7.0565255926070196E-7</v>
      </c>
      <c r="CF26" s="782">
        <v>1993.68</v>
      </c>
      <c r="CG26" s="783">
        <v>2003.93</v>
      </c>
      <c r="CH26" s="781">
        <v>10.25</v>
      </c>
      <c r="CI26" s="404">
        <v>5.1412463384294367E-3</v>
      </c>
      <c r="CJ26" s="671">
        <v>0.13882927386345753</v>
      </c>
      <c r="CK26" s="670">
        <v>0.14140783330792983</v>
      </c>
      <c r="CL26" s="782">
        <v>5086.01</v>
      </c>
      <c r="CM26" s="780">
        <v>5226.83</v>
      </c>
      <c r="CN26" s="781">
        <v>140.81999999999971</v>
      </c>
      <c r="CO26" s="404">
        <v>2.7687715910900627E-2</v>
      </c>
      <c r="CP26" s="671">
        <v>0.35416269168687237</v>
      </c>
      <c r="CQ26" s="670">
        <v>0.36883259663206142</v>
      </c>
      <c r="CR26" s="782">
        <v>167.01</v>
      </c>
      <c r="CS26" s="783">
        <v>69.319999999999993</v>
      </c>
      <c r="CT26" s="781">
        <v>-97.69</v>
      </c>
      <c r="CU26" s="404">
        <v>-0.58493503383030954</v>
      </c>
      <c r="CV26" s="671">
        <v>1.1629688329087938E-2</v>
      </c>
      <c r="CW26" s="670">
        <v>4.8915835407951852E-3</v>
      </c>
      <c r="CX26" s="782">
        <v>-6054.59</v>
      </c>
      <c r="CY26" s="783">
        <v>-1915.71</v>
      </c>
      <c r="CZ26" s="781">
        <v>4138.88</v>
      </c>
      <c r="DA26" s="404">
        <v>0.68359376935515037</v>
      </c>
      <c r="DB26" s="671">
        <v>-0.31933289451754526</v>
      </c>
      <c r="DC26" s="670">
        <v>-0.10596813726168082</v>
      </c>
      <c r="DD26" s="853">
        <v>1.4216101488371704</v>
      </c>
      <c r="DE26" s="848">
        <v>1.1351825664301318</v>
      </c>
      <c r="DF26" s="901"/>
    </row>
    <row r="27" spans="1:111" s="900" customFormat="1" ht="19.5" customHeight="1">
      <c r="A27" s="766" t="s">
        <v>483</v>
      </c>
      <c r="B27" s="782">
        <v>7063.91</v>
      </c>
      <c r="C27" s="780">
        <v>8519.41</v>
      </c>
      <c r="D27" s="781">
        <v>1455.5</v>
      </c>
      <c r="E27" s="388">
        <v>0.20604735904053137</v>
      </c>
      <c r="F27" s="782">
        <v>6995.08</v>
      </c>
      <c r="G27" s="783">
        <v>8418.77</v>
      </c>
      <c r="H27" s="781">
        <v>1423.6900000000005</v>
      </c>
      <c r="I27" s="404">
        <v>0.20352733635641057</v>
      </c>
      <c r="J27" s="743">
        <v>0.99025610462194447</v>
      </c>
      <c r="K27" s="670">
        <v>0.98818697538914091</v>
      </c>
      <c r="L27" s="782">
        <v>-1028.44</v>
      </c>
      <c r="M27" s="780">
        <v>1137.08</v>
      </c>
      <c r="N27" s="781">
        <v>2165.52</v>
      </c>
      <c r="O27" s="404">
        <v>2.1056357201197931</v>
      </c>
      <c r="P27" s="743">
        <v>-0.14702333640215695</v>
      </c>
      <c r="Q27" s="670">
        <v>0.13506486101888993</v>
      </c>
      <c r="R27" s="782">
        <v>8023.52</v>
      </c>
      <c r="S27" s="783">
        <v>7281.7</v>
      </c>
      <c r="T27" s="781">
        <v>-741.82000000000062</v>
      </c>
      <c r="U27" s="404">
        <v>-9.2455680299918311E-2</v>
      </c>
      <c r="V27" s="743">
        <v>1.1470233364021569</v>
      </c>
      <c r="W27" s="670">
        <v>0.86493632680308397</v>
      </c>
      <c r="X27" s="782">
        <v>83.73</v>
      </c>
      <c r="Y27" s="780">
        <v>215.24</v>
      </c>
      <c r="Z27" s="781">
        <v>131.51</v>
      </c>
      <c r="AA27" s="404">
        <v>1.5706437358175085</v>
      </c>
      <c r="AB27" s="671">
        <v>1.1969841660138269E-2</v>
      </c>
      <c r="AC27" s="670">
        <v>2.5566680168243105E-2</v>
      </c>
      <c r="AD27" s="782">
        <v>7939.78</v>
      </c>
      <c r="AE27" s="780">
        <v>7066.45</v>
      </c>
      <c r="AF27" s="781">
        <v>-873.32999999999993</v>
      </c>
      <c r="AG27" s="404">
        <v>-0.10999423157820493</v>
      </c>
      <c r="AH27" s="671">
        <v>1.1350520651658023</v>
      </c>
      <c r="AI27" s="670">
        <v>0.83936845881286692</v>
      </c>
      <c r="AJ27" s="782">
        <v>3284.05</v>
      </c>
      <c r="AK27" s="783">
        <v>1718.5</v>
      </c>
      <c r="AL27" s="781">
        <v>-1565.5500000000002</v>
      </c>
      <c r="AM27" s="404">
        <v>-0.4767132047319621</v>
      </c>
      <c r="AN27" s="671">
        <v>0.46490541357406878</v>
      </c>
      <c r="AO27" s="670">
        <v>0.20171584651988811</v>
      </c>
      <c r="AP27" s="782">
        <v>3284.05</v>
      </c>
      <c r="AQ27" s="780">
        <v>1718.5</v>
      </c>
      <c r="AR27" s="781">
        <v>-1565.5500000000002</v>
      </c>
      <c r="AS27" s="404">
        <v>-0.4767132047319621</v>
      </c>
      <c r="AT27" s="671">
        <v>0.46947997735551278</v>
      </c>
      <c r="AU27" s="670">
        <v>0.20412720623083894</v>
      </c>
      <c r="AV27" s="782">
        <v>-1151.1099999999999</v>
      </c>
      <c r="AW27" s="783">
        <v>758.58</v>
      </c>
      <c r="AX27" s="781">
        <v>1909.69</v>
      </c>
      <c r="AY27" s="404">
        <v>1.6589987055972064</v>
      </c>
      <c r="AZ27" s="671">
        <v>-0.35051536974162995</v>
      </c>
      <c r="BA27" s="670">
        <v>0.44141984288623803</v>
      </c>
      <c r="BB27" s="782">
        <v>2132.94</v>
      </c>
      <c r="BC27" s="780">
        <v>2477.08</v>
      </c>
      <c r="BD27" s="781">
        <v>344.13999999999987</v>
      </c>
      <c r="BE27" s="404">
        <v>0.1613453730531566</v>
      </c>
      <c r="BF27" s="671">
        <v>0.2658359423295511</v>
      </c>
      <c r="BG27" s="670">
        <v>0.34017880440007142</v>
      </c>
      <c r="BH27" s="782">
        <v>2132.94</v>
      </c>
      <c r="BI27" s="780">
        <v>2477.08</v>
      </c>
      <c r="BJ27" s="781">
        <v>344.13999999999987</v>
      </c>
      <c r="BK27" s="404">
        <v>0.1613453730531566</v>
      </c>
      <c r="BL27" s="671">
        <v>0.26863968523057313</v>
      </c>
      <c r="BM27" s="670">
        <v>0.35054093639663481</v>
      </c>
      <c r="BN27" s="782">
        <v>2369.2199999999998</v>
      </c>
      <c r="BO27" s="780">
        <v>1921.6</v>
      </c>
      <c r="BP27" s="781">
        <v>-447.61999999999989</v>
      </c>
      <c r="BQ27" s="404">
        <v>-0.18893137825951153</v>
      </c>
      <c r="BR27" s="671">
        <v>0.33539781792236878</v>
      </c>
      <c r="BS27" s="670">
        <v>0.22555552555869479</v>
      </c>
      <c r="BT27" s="782">
        <v>2357.67</v>
      </c>
      <c r="BU27" s="783">
        <v>1909.52</v>
      </c>
      <c r="BV27" s="781">
        <v>-448.15000000000009</v>
      </c>
      <c r="BW27" s="404">
        <v>-0.19008173323662772</v>
      </c>
      <c r="BX27" s="671">
        <v>0.29694399592935827</v>
      </c>
      <c r="BY27" s="670">
        <v>0.27022337949040892</v>
      </c>
      <c r="BZ27" s="782">
        <v>0</v>
      </c>
      <c r="CA27" s="780">
        <v>0</v>
      </c>
      <c r="CB27" s="781">
        <v>0</v>
      </c>
      <c r="CC27" s="404">
        <v>0</v>
      </c>
      <c r="CD27" s="671">
        <v>0</v>
      </c>
      <c r="CE27" s="670">
        <v>0</v>
      </c>
      <c r="CF27" s="782">
        <v>1161.71</v>
      </c>
      <c r="CG27" s="783">
        <v>1824.16</v>
      </c>
      <c r="CH27" s="781">
        <v>662.45</v>
      </c>
      <c r="CI27" s="404">
        <v>0.57023697824758335</v>
      </c>
      <c r="CJ27" s="671">
        <v>0.14631513719523714</v>
      </c>
      <c r="CK27" s="670">
        <v>0.25814376384181592</v>
      </c>
      <c r="CL27" s="782">
        <v>1473.9</v>
      </c>
      <c r="CM27" s="780">
        <v>2080.62</v>
      </c>
      <c r="CN27" s="781">
        <v>606.7199999999998</v>
      </c>
      <c r="CO27" s="404">
        <v>0.41164258090779549</v>
      </c>
      <c r="CP27" s="671">
        <v>0.18563486645725702</v>
      </c>
      <c r="CQ27" s="670">
        <v>0.29443638602126954</v>
      </c>
      <c r="CR27" s="782">
        <v>140.47</v>
      </c>
      <c r="CS27" s="783">
        <v>70.959999999999994</v>
      </c>
      <c r="CT27" s="781">
        <v>-69.510000000000005</v>
      </c>
      <c r="CU27" s="404">
        <v>-0.49483875560617929</v>
      </c>
      <c r="CV27" s="671">
        <v>1.769192597275995E-2</v>
      </c>
      <c r="CW27" s="670">
        <v>1.0041817319870656E-2</v>
      </c>
      <c r="CX27" s="782">
        <v>673.09</v>
      </c>
      <c r="CY27" s="783">
        <v>-1295.9000000000001</v>
      </c>
      <c r="CZ27" s="781">
        <v>-1968.9900000000002</v>
      </c>
      <c r="DA27" s="404">
        <v>-2.9252997370336806</v>
      </c>
      <c r="DB27" s="671">
        <v>9.5285755339464984E-2</v>
      </c>
      <c r="DC27" s="670">
        <v>-0.15211147250807275</v>
      </c>
      <c r="DD27" s="853">
        <v>0.91522561078518549</v>
      </c>
      <c r="DE27" s="848">
        <v>1.183387698207728</v>
      </c>
      <c r="DF27" s="901"/>
    </row>
    <row r="28" spans="1:111" s="900" customFormat="1" ht="19.5" customHeight="1">
      <c r="A28" s="766" t="s">
        <v>438</v>
      </c>
      <c r="B28" s="782">
        <v>11378.9</v>
      </c>
      <c r="C28" s="780">
        <v>8354.9500000000007</v>
      </c>
      <c r="D28" s="781">
        <v>-3023.9499999999989</v>
      </c>
      <c r="E28" s="388">
        <v>-0.26575064373533464</v>
      </c>
      <c r="F28" s="782">
        <v>10772.91</v>
      </c>
      <c r="G28" s="783">
        <v>7919.25</v>
      </c>
      <c r="H28" s="781">
        <v>-2853.66</v>
      </c>
      <c r="I28" s="404">
        <v>-0.26489221575228977</v>
      </c>
      <c r="J28" s="743">
        <v>0.94674441290458655</v>
      </c>
      <c r="K28" s="670">
        <v>0.94785127379577372</v>
      </c>
      <c r="L28" s="782">
        <v>-225.51</v>
      </c>
      <c r="M28" s="780">
        <v>194.68</v>
      </c>
      <c r="N28" s="781">
        <v>420.19</v>
      </c>
      <c r="O28" s="404">
        <v>1.8632876590838545</v>
      </c>
      <c r="P28" s="743">
        <v>-2.0933062654380292E-2</v>
      </c>
      <c r="Q28" s="670">
        <v>2.4583136029295703E-2</v>
      </c>
      <c r="R28" s="782">
        <v>10998.43</v>
      </c>
      <c r="S28" s="783">
        <v>7724.57</v>
      </c>
      <c r="T28" s="781">
        <v>-3273.8600000000006</v>
      </c>
      <c r="U28" s="404">
        <v>-0.29766612143733245</v>
      </c>
      <c r="V28" s="743">
        <v>1.0209339909086774</v>
      </c>
      <c r="W28" s="670">
        <v>0.97541686397070426</v>
      </c>
      <c r="X28" s="782">
        <v>0</v>
      </c>
      <c r="Y28" s="780">
        <v>0</v>
      </c>
      <c r="Z28" s="781">
        <v>0</v>
      </c>
      <c r="AA28" s="404">
        <v>0</v>
      </c>
      <c r="AB28" s="671">
        <v>0</v>
      </c>
      <c r="AC28" s="670">
        <v>0</v>
      </c>
      <c r="AD28" s="782">
        <v>10998.43</v>
      </c>
      <c r="AE28" s="780">
        <v>7724.57</v>
      </c>
      <c r="AF28" s="781">
        <v>-3273.8600000000006</v>
      </c>
      <c r="AG28" s="404">
        <v>-0.29766612143733245</v>
      </c>
      <c r="AH28" s="671">
        <v>1.0209339909086774</v>
      </c>
      <c r="AI28" s="670">
        <v>0.97541686397070426</v>
      </c>
      <c r="AJ28" s="782">
        <v>1625.32</v>
      </c>
      <c r="AK28" s="783">
        <v>1019.45</v>
      </c>
      <c r="AL28" s="781">
        <v>-605.86999999999989</v>
      </c>
      <c r="AM28" s="404">
        <v>-0.37276966997268224</v>
      </c>
      <c r="AN28" s="671">
        <v>0.14283630227877914</v>
      </c>
      <c r="AO28" s="670">
        <v>0.12201748663965672</v>
      </c>
      <c r="AP28" s="782">
        <v>1560.95</v>
      </c>
      <c r="AQ28" s="780">
        <v>798.1</v>
      </c>
      <c r="AR28" s="781">
        <v>-762.85</v>
      </c>
      <c r="AS28" s="404">
        <v>-0.48870879912873572</v>
      </c>
      <c r="AT28" s="671">
        <v>0.1448958545091345</v>
      </c>
      <c r="AU28" s="670">
        <v>0.10077974555671308</v>
      </c>
      <c r="AV28" s="782">
        <v>171.79</v>
      </c>
      <c r="AW28" s="783">
        <v>565.88</v>
      </c>
      <c r="AX28" s="781">
        <v>394.09000000000003</v>
      </c>
      <c r="AY28" s="404">
        <v>2.2940217707666339</v>
      </c>
      <c r="AZ28" s="671">
        <v>0.11005477433614144</v>
      </c>
      <c r="BA28" s="670">
        <v>0.70903395564465599</v>
      </c>
      <c r="BB28" s="782">
        <v>1732.74</v>
      </c>
      <c r="BC28" s="780">
        <v>1363.98</v>
      </c>
      <c r="BD28" s="781">
        <v>-368.76</v>
      </c>
      <c r="BE28" s="404">
        <v>-0.21281900342809654</v>
      </c>
      <c r="BF28" s="671">
        <v>0.15754430405066905</v>
      </c>
      <c r="BG28" s="670">
        <v>0.17657681916274953</v>
      </c>
      <c r="BH28" s="782">
        <v>1732.74</v>
      </c>
      <c r="BI28" s="780">
        <v>1363.98</v>
      </c>
      <c r="BJ28" s="781">
        <v>-368.76</v>
      </c>
      <c r="BK28" s="404">
        <v>-0.21281900342809654</v>
      </c>
      <c r="BL28" s="671">
        <v>0.15754430405066905</v>
      </c>
      <c r="BM28" s="670">
        <v>0.17657681916274953</v>
      </c>
      <c r="BN28" s="782">
        <v>228.5</v>
      </c>
      <c r="BO28" s="780">
        <v>0</v>
      </c>
      <c r="BP28" s="781">
        <v>-228.5</v>
      </c>
      <c r="BQ28" s="404">
        <v>-1</v>
      </c>
      <c r="BR28" s="671">
        <v>2.0081027164312894E-2</v>
      </c>
      <c r="BS28" s="670">
        <v>0</v>
      </c>
      <c r="BT28" s="782">
        <v>218.31</v>
      </c>
      <c r="BU28" s="783">
        <v>1.68</v>
      </c>
      <c r="BV28" s="781">
        <v>-216.63</v>
      </c>
      <c r="BW28" s="404">
        <v>-0.99230452109385736</v>
      </c>
      <c r="BX28" s="671">
        <v>1.9849196658068471E-2</v>
      </c>
      <c r="BY28" s="670">
        <v>2.1748783427427029E-4</v>
      </c>
      <c r="BZ28" s="782">
        <v>0</v>
      </c>
      <c r="CA28" s="780">
        <v>0</v>
      </c>
      <c r="CB28" s="781">
        <v>0</v>
      </c>
      <c r="CC28" s="404">
        <v>0</v>
      </c>
      <c r="CD28" s="671">
        <v>0</v>
      </c>
      <c r="CE28" s="670">
        <v>0</v>
      </c>
      <c r="CF28" s="782">
        <v>534.53</v>
      </c>
      <c r="CG28" s="783">
        <v>530.88</v>
      </c>
      <c r="CH28" s="781">
        <v>-3.6499999999999773</v>
      </c>
      <c r="CI28" s="404">
        <v>-6.8284287130749959E-3</v>
      </c>
      <c r="CJ28" s="671">
        <v>4.860057299087233E-2</v>
      </c>
      <c r="CK28" s="670">
        <v>6.8726155630669417E-2</v>
      </c>
      <c r="CL28" s="782">
        <v>6663.39</v>
      </c>
      <c r="CM28" s="780">
        <v>5799.23</v>
      </c>
      <c r="CN28" s="781">
        <v>-864.16000000000076</v>
      </c>
      <c r="CO28" s="404">
        <v>-0.12968774152495963</v>
      </c>
      <c r="CP28" s="671">
        <v>0.60584919847650986</v>
      </c>
      <c r="CQ28" s="670">
        <v>0.75075117449903361</v>
      </c>
      <c r="CR28" s="782">
        <v>-19.829999999999998</v>
      </c>
      <c r="CS28" s="783">
        <v>133.43</v>
      </c>
      <c r="CT28" s="781">
        <v>153.26</v>
      </c>
      <c r="CU28" s="404">
        <v>7.7286938981341402</v>
      </c>
      <c r="CV28" s="671">
        <v>-1.8029846078031135E-3</v>
      </c>
      <c r="CW28" s="670">
        <v>1.7273453409057074E-2</v>
      </c>
      <c r="CX28" s="782">
        <v>1869.28</v>
      </c>
      <c r="CY28" s="783">
        <v>-104.63</v>
      </c>
      <c r="CZ28" s="781">
        <v>-1973.9099999999999</v>
      </c>
      <c r="DA28" s="404">
        <v>-1.0559734229221946</v>
      </c>
      <c r="DB28" s="671">
        <v>0.16427598449762279</v>
      </c>
      <c r="DC28" s="670">
        <v>-1.2523115039587309E-2</v>
      </c>
      <c r="DD28" s="853">
        <v>0.83004028756831649</v>
      </c>
      <c r="DE28" s="848">
        <v>1.0135450905357839</v>
      </c>
      <c r="DF28" s="762"/>
      <c r="DG28" s="761"/>
    </row>
    <row r="29" spans="1:111" s="900" customFormat="1" ht="19.5" customHeight="1">
      <c r="A29" s="766" t="s">
        <v>49</v>
      </c>
      <c r="B29" s="782">
        <v>6033.34</v>
      </c>
      <c r="C29" s="780">
        <v>6245.18</v>
      </c>
      <c r="D29" s="781">
        <v>211.84000000000015</v>
      </c>
      <c r="E29" s="388">
        <v>3.5111563412637138E-2</v>
      </c>
      <c r="F29" s="782">
        <v>6033.34</v>
      </c>
      <c r="G29" s="783">
        <v>6245.18</v>
      </c>
      <c r="H29" s="781">
        <v>211.84000000000015</v>
      </c>
      <c r="I29" s="404">
        <v>3.5111563412637138E-2</v>
      </c>
      <c r="J29" s="743">
        <v>1</v>
      </c>
      <c r="K29" s="670">
        <v>1</v>
      </c>
      <c r="L29" s="782">
        <v>1826.07</v>
      </c>
      <c r="M29" s="780">
        <v>716.24</v>
      </c>
      <c r="N29" s="781">
        <v>-1109.83</v>
      </c>
      <c r="O29" s="404">
        <v>-0.60776969119475155</v>
      </c>
      <c r="P29" s="743">
        <v>0.30266320147712544</v>
      </c>
      <c r="Q29" s="670">
        <v>0.11468684649601772</v>
      </c>
      <c r="R29" s="782">
        <v>4207.2700000000004</v>
      </c>
      <c r="S29" s="783">
        <v>5528.94</v>
      </c>
      <c r="T29" s="781">
        <v>1321.6699999999992</v>
      </c>
      <c r="U29" s="404">
        <v>0.31413957269203047</v>
      </c>
      <c r="V29" s="743">
        <v>0.69733679852287467</v>
      </c>
      <c r="W29" s="670">
        <v>0.88531315350398221</v>
      </c>
      <c r="X29" s="782">
        <v>22.74</v>
      </c>
      <c r="Y29" s="780">
        <v>0</v>
      </c>
      <c r="Z29" s="781">
        <v>-22.74</v>
      </c>
      <c r="AA29" s="404">
        <v>-1</v>
      </c>
      <c r="AB29" s="671">
        <v>3.7690566087772276E-3</v>
      </c>
      <c r="AC29" s="670">
        <v>0</v>
      </c>
      <c r="AD29" s="782">
        <v>4184.53</v>
      </c>
      <c r="AE29" s="780">
        <v>5528.94</v>
      </c>
      <c r="AF29" s="781">
        <v>1344.4099999999999</v>
      </c>
      <c r="AG29" s="404">
        <v>0.32128100407931115</v>
      </c>
      <c r="AH29" s="671">
        <v>0.69356774191409731</v>
      </c>
      <c r="AI29" s="670">
        <v>0.88531315350398221</v>
      </c>
      <c r="AJ29" s="782">
        <v>788.28</v>
      </c>
      <c r="AK29" s="783">
        <v>999.85</v>
      </c>
      <c r="AL29" s="781">
        <v>211.57000000000005</v>
      </c>
      <c r="AM29" s="404">
        <v>0.26839447911909481</v>
      </c>
      <c r="AN29" s="671">
        <v>0.13065399927734886</v>
      </c>
      <c r="AO29" s="670">
        <v>0.16009946871026937</v>
      </c>
      <c r="AP29" s="782">
        <v>788.28</v>
      </c>
      <c r="AQ29" s="780">
        <v>999.85</v>
      </c>
      <c r="AR29" s="781">
        <v>211.57000000000005</v>
      </c>
      <c r="AS29" s="404">
        <v>0.26839447911909481</v>
      </c>
      <c r="AT29" s="671">
        <v>0.13065399927734886</v>
      </c>
      <c r="AU29" s="670">
        <v>0.16009946871026937</v>
      </c>
      <c r="AV29" s="782">
        <v>-93.29</v>
      </c>
      <c r="AW29" s="783">
        <v>436.69</v>
      </c>
      <c r="AX29" s="781">
        <v>529.98</v>
      </c>
      <c r="AY29" s="404">
        <v>5.6809947475613676</v>
      </c>
      <c r="AZ29" s="671">
        <v>-0.11834627289795506</v>
      </c>
      <c r="BA29" s="670">
        <v>0.43675551332699902</v>
      </c>
      <c r="BB29" s="782">
        <v>694.99</v>
      </c>
      <c r="BC29" s="780">
        <v>1436.54</v>
      </c>
      <c r="BD29" s="781">
        <v>741.55</v>
      </c>
      <c r="BE29" s="404">
        <v>1.066993769694528</v>
      </c>
      <c r="BF29" s="671">
        <v>0.16518787717450983</v>
      </c>
      <c r="BG29" s="670">
        <v>0.25982195502211997</v>
      </c>
      <c r="BH29" s="782">
        <v>694.99</v>
      </c>
      <c r="BI29" s="780">
        <v>1436.54</v>
      </c>
      <c r="BJ29" s="781">
        <v>741.55</v>
      </c>
      <c r="BK29" s="404">
        <v>1.066993769694528</v>
      </c>
      <c r="BL29" s="671">
        <v>0.16608555799576058</v>
      </c>
      <c r="BM29" s="670">
        <v>0.25982195502211997</v>
      </c>
      <c r="BN29" s="782">
        <v>1219.43</v>
      </c>
      <c r="BO29" s="780">
        <v>1270.4100000000001</v>
      </c>
      <c r="BP29" s="781">
        <v>50.980000000000018</v>
      </c>
      <c r="BQ29" s="404">
        <v>4.1806417752556536E-2</v>
      </c>
      <c r="BR29" s="671">
        <v>0.20211524628149583</v>
      </c>
      <c r="BS29" s="670">
        <v>0.20342247941612571</v>
      </c>
      <c r="BT29" s="782">
        <v>1219.43</v>
      </c>
      <c r="BU29" s="783">
        <v>1270.4100000000001</v>
      </c>
      <c r="BV29" s="781">
        <v>50.980000000000018</v>
      </c>
      <c r="BW29" s="404">
        <v>4.1806417752556536E-2</v>
      </c>
      <c r="BX29" s="671">
        <v>0.2914138505399651</v>
      </c>
      <c r="BY29" s="670">
        <v>0.22977460417367526</v>
      </c>
      <c r="BZ29" s="782">
        <v>0</v>
      </c>
      <c r="CA29" s="780">
        <v>0</v>
      </c>
      <c r="CB29" s="781">
        <v>0</v>
      </c>
      <c r="CC29" s="404">
        <v>0</v>
      </c>
      <c r="CD29" s="671">
        <v>0</v>
      </c>
      <c r="CE29" s="670">
        <v>0</v>
      </c>
      <c r="CF29" s="782">
        <v>475.01</v>
      </c>
      <c r="CG29" s="783">
        <v>582.32000000000005</v>
      </c>
      <c r="CH29" s="781">
        <v>107.31000000000006</v>
      </c>
      <c r="CI29" s="404">
        <v>0.22591103345192745</v>
      </c>
      <c r="CJ29" s="671">
        <v>0.11351573533945271</v>
      </c>
      <c r="CK29" s="670">
        <v>0.10532217748790909</v>
      </c>
      <c r="CL29" s="782">
        <v>587.66999999999996</v>
      </c>
      <c r="CM29" s="780">
        <v>998.15</v>
      </c>
      <c r="CN29" s="781">
        <v>410.48</v>
      </c>
      <c r="CO29" s="404">
        <v>0.69848724624364023</v>
      </c>
      <c r="CP29" s="671">
        <v>0.14043871115752546</v>
      </c>
      <c r="CQ29" s="670">
        <v>0.18053189218909954</v>
      </c>
      <c r="CR29" s="782">
        <v>1.1200000000000001</v>
      </c>
      <c r="CS29" s="783">
        <v>0.94</v>
      </c>
      <c r="CT29" s="781">
        <v>-0.18000000000000016</v>
      </c>
      <c r="CU29" s="404">
        <v>-0.16071428571428584</v>
      </c>
      <c r="CV29" s="671">
        <v>2.6765252011575977E-4</v>
      </c>
      <c r="CW29" s="670">
        <v>1.7001450549291547E-4</v>
      </c>
      <c r="CX29" s="782">
        <v>1206.31</v>
      </c>
      <c r="CY29" s="783">
        <v>1240.58</v>
      </c>
      <c r="CZ29" s="781">
        <v>34.269999999999982</v>
      </c>
      <c r="DA29" s="404">
        <v>2.8408949606651676E-2</v>
      </c>
      <c r="DB29" s="671">
        <v>0.19994066304899108</v>
      </c>
      <c r="DC29" s="670">
        <v>0.19864599579195474</v>
      </c>
      <c r="DD29" s="853">
        <v>0.7117215075528196</v>
      </c>
      <c r="DE29" s="848">
        <v>0.77562064337829673</v>
      </c>
      <c r="DF29" s="762"/>
      <c r="DG29" s="761"/>
    </row>
    <row r="30" spans="1:111" s="900" customFormat="1" ht="19.5" customHeight="1">
      <c r="A30" s="766" t="s">
        <v>51</v>
      </c>
      <c r="B30" s="782">
        <v>6661.6</v>
      </c>
      <c r="C30" s="780">
        <v>6098.62</v>
      </c>
      <c r="D30" s="781">
        <v>-562.98000000000047</v>
      </c>
      <c r="E30" s="388">
        <v>-8.4511228533685673E-2</v>
      </c>
      <c r="F30" s="782">
        <v>6661.6</v>
      </c>
      <c r="G30" s="783">
        <v>6098.62</v>
      </c>
      <c r="H30" s="781">
        <v>-562.98000000000047</v>
      </c>
      <c r="I30" s="404">
        <v>-8.4511228533685673E-2</v>
      </c>
      <c r="J30" s="743">
        <v>1</v>
      </c>
      <c r="K30" s="670">
        <v>1</v>
      </c>
      <c r="L30" s="782">
        <v>879.46</v>
      </c>
      <c r="M30" s="780">
        <v>544.55999999999995</v>
      </c>
      <c r="N30" s="781">
        <v>-334.90000000000009</v>
      </c>
      <c r="O30" s="404">
        <v>-0.38080185568416991</v>
      </c>
      <c r="P30" s="743">
        <v>0.13201933469436772</v>
      </c>
      <c r="Q30" s="670">
        <v>8.9292331707828979E-2</v>
      </c>
      <c r="R30" s="782">
        <v>5782.15</v>
      </c>
      <c r="S30" s="783">
        <v>5554.06</v>
      </c>
      <c r="T30" s="781">
        <v>-228.08999999999924</v>
      </c>
      <c r="U30" s="404">
        <v>-3.9447264425862223E-2</v>
      </c>
      <c r="V30" s="743">
        <v>0.86798216644649928</v>
      </c>
      <c r="W30" s="670">
        <v>0.91070766829217109</v>
      </c>
      <c r="X30" s="782">
        <v>32.03</v>
      </c>
      <c r="Y30" s="780">
        <v>36.840000000000003</v>
      </c>
      <c r="Z30" s="781">
        <v>4.8100000000000023</v>
      </c>
      <c r="AA30" s="404">
        <v>0.15017171401810808</v>
      </c>
      <c r="AB30" s="671">
        <v>4.8081541971898645E-3</v>
      </c>
      <c r="AC30" s="670">
        <v>6.0407108493396875E-3</v>
      </c>
      <c r="AD30" s="782">
        <v>5750.12</v>
      </c>
      <c r="AE30" s="780">
        <v>5517.21</v>
      </c>
      <c r="AF30" s="781">
        <v>-232.90999999999985</v>
      </c>
      <c r="AG30" s="404">
        <v>-4.0505241629739876E-2</v>
      </c>
      <c r="AH30" s="671">
        <v>0.86317401224930945</v>
      </c>
      <c r="AI30" s="670">
        <v>0.90466531772761705</v>
      </c>
      <c r="AJ30" s="782">
        <v>1834.77</v>
      </c>
      <c r="AK30" s="783">
        <v>1378.8</v>
      </c>
      <c r="AL30" s="781">
        <v>-455.97</v>
      </c>
      <c r="AM30" s="404">
        <v>-0.24851616278879643</v>
      </c>
      <c r="AN30" s="671">
        <v>0.27542482286537767</v>
      </c>
      <c r="AO30" s="670">
        <v>0.22608393374238761</v>
      </c>
      <c r="AP30" s="782">
        <v>1834.77</v>
      </c>
      <c r="AQ30" s="780">
        <v>1378.8</v>
      </c>
      <c r="AR30" s="781">
        <v>-455.97</v>
      </c>
      <c r="AS30" s="404">
        <v>-0.24851616278879643</v>
      </c>
      <c r="AT30" s="671">
        <v>0.27542482286537767</v>
      </c>
      <c r="AU30" s="670">
        <v>0.22608393374238761</v>
      </c>
      <c r="AV30" s="782">
        <v>65.92</v>
      </c>
      <c r="AW30" s="783">
        <v>-40.880000000000003</v>
      </c>
      <c r="AX30" s="781">
        <v>-106.80000000000001</v>
      </c>
      <c r="AY30" s="404">
        <v>-1.6201456310679614</v>
      </c>
      <c r="AZ30" s="671">
        <v>3.592820898532241E-2</v>
      </c>
      <c r="BA30" s="670">
        <v>-2.9648970118944011E-2</v>
      </c>
      <c r="BB30" s="782">
        <v>1900.69</v>
      </c>
      <c r="BC30" s="780">
        <v>1337.92</v>
      </c>
      <c r="BD30" s="781">
        <v>-562.77</v>
      </c>
      <c r="BE30" s="404">
        <v>-0.29608721043410546</v>
      </c>
      <c r="BF30" s="671">
        <v>0.32871682678588415</v>
      </c>
      <c r="BG30" s="670">
        <v>0.24089044770852314</v>
      </c>
      <c r="BH30" s="782">
        <v>1874.69</v>
      </c>
      <c r="BI30" s="780">
        <v>1337.92</v>
      </c>
      <c r="BJ30" s="781">
        <v>-536.77</v>
      </c>
      <c r="BK30" s="404">
        <v>-0.28632467234582781</v>
      </c>
      <c r="BL30" s="671">
        <v>0.32602623945239406</v>
      </c>
      <c r="BM30" s="670">
        <v>0.2424993792152193</v>
      </c>
      <c r="BN30" s="782">
        <v>2092.7399999999998</v>
      </c>
      <c r="BO30" s="780">
        <v>1749.79</v>
      </c>
      <c r="BP30" s="781">
        <v>-342.94999999999982</v>
      </c>
      <c r="BQ30" s="404">
        <v>-0.16387606678326017</v>
      </c>
      <c r="BR30" s="671">
        <v>0.31414975381289773</v>
      </c>
      <c r="BS30" s="670">
        <v>0.28691572847627822</v>
      </c>
      <c r="BT30" s="782">
        <v>2092.7399999999998</v>
      </c>
      <c r="BU30" s="783">
        <v>1749.79</v>
      </c>
      <c r="BV30" s="781">
        <v>-342.94999999999982</v>
      </c>
      <c r="BW30" s="404">
        <v>-0.16387606678326017</v>
      </c>
      <c r="BX30" s="671">
        <v>0.36394718718913688</v>
      </c>
      <c r="BY30" s="670">
        <v>0.31715124129768485</v>
      </c>
      <c r="BZ30" s="782">
        <v>0</v>
      </c>
      <c r="CA30" s="780">
        <v>0.01</v>
      </c>
      <c r="CB30" s="781">
        <v>0.01</v>
      </c>
      <c r="CC30" s="404" t="s">
        <v>490</v>
      </c>
      <c r="CD30" s="671">
        <v>0</v>
      </c>
      <c r="CE30" s="670">
        <v>1.8125103086523805E-6</v>
      </c>
      <c r="CF30" s="782">
        <v>931.29</v>
      </c>
      <c r="CG30" s="783">
        <v>1075.58</v>
      </c>
      <c r="CH30" s="781">
        <v>144.28999999999996</v>
      </c>
      <c r="CI30" s="404">
        <v>0.15493562692609172</v>
      </c>
      <c r="CJ30" s="671">
        <v>0.16196009822403706</v>
      </c>
      <c r="CK30" s="670">
        <v>0.19494998377803271</v>
      </c>
      <c r="CL30" s="782">
        <v>562.12</v>
      </c>
      <c r="CM30" s="780">
        <v>792.9</v>
      </c>
      <c r="CN30" s="781">
        <v>230.77999999999997</v>
      </c>
      <c r="CO30" s="404">
        <v>0.4105529068526293</v>
      </c>
      <c r="CP30" s="671">
        <v>9.7757959833881733E-2</v>
      </c>
      <c r="CQ30" s="670">
        <v>0.14371394237304724</v>
      </c>
      <c r="CR30" s="782">
        <v>15.73</v>
      </c>
      <c r="CS30" s="783">
        <v>18.2</v>
      </c>
      <c r="CT30" s="781">
        <v>2.4699999999999989</v>
      </c>
      <c r="CU30" s="404">
        <v>0.15702479338842967</v>
      </c>
      <c r="CV30" s="671">
        <v>2.7355950832330458E-3</v>
      </c>
      <c r="CW30" s="670">
        <v>3.2987687617473324E-3</v>
      </c>
      <c r="CX30" s="782">
        <v>273.55</v>
      </c>
      <c r="CY30" s="783">
        <v>542.82000000000005</v>
      </c>
      <c r="CZ30" s="781">
        <v>269.27000000000004</v>
      </c>
      <c r="DA30" s="404">
        <v>0.98435386583805529</v>
      </c>
      <c r="DB30" s="671">
        <v>4.106370841839798E-2</v>
      </c>
      <c r="DC30" s="670">
        <v>8.9007021260547478E-2</v>
      </c>
      <c r="DD30" s="853">
        <v>0.95242707978268282</v>
      </c>
      <c r="DE30" s="848">
        <v>0.90161331542573153</v>
      </c>
      <c r="DF30" s="762"/>
      <c r="DG30" s="761"/>
    </row>
    <row r="31" spans="1:111" s="900" customFormat="1" ht="19.5" customHeight="1">
      <c r="A31" s="766" t="s">
        <v>272</v>
      </c>
      <c r="B31" s="782">
        <v>5054.55</v>
      </c>
      <c r="C31" s="780">
        <v>5609.53</v>
      </c>
      <c r="D31" s="781">
        <v>554.97999999999956</v>
      </c>
      <c r="E31" s="388">
        <v>0.10979810269954784</v>
      </c>
      <c r="F31" s="782">
        <v>5054.55</v>
      </c>
      <c r="G31" s="783">
        <v>5609.53</v>
      </c>
      <c r="H31" s="781">
        <v>554.97999999999956</v>
      </c>
      <c r="I31" s="404">
        <v>0.10979810269954784</v>
      </c>
      <c r="J31" s="743">
        <v>1</v>
      </c>
      <c r="K31" s="670">
        <v>1</v>
      </c>
      <c r="L31" s="782">
        <v>556.69000000000005</v>
      </c>
      <c r="M31" s="780">
        <v>515.5</v>
      </c>
      <c r="N31" s="781">
        <v>-41.190000000000055</v>
      </c>
      <c r="O31" s="404">
        <v>-7.3990910560635267E-2</v>
      </c>
      <c r="P31" s="743">
        <v>0.11013641174783118</v>
      </c>
      <c r="Q31" s="670">
        <v>9.1897182116861847E-2</v>
      </c>
      <c r="R31" s="782">
        <v>4497.8599999999997</v>
      </c>
      <c r="S31" s="783">
        <v>5094.03</v>
      </c>
      <c r="T31" s="781">
        <v>596.17000000000007</v>
      </c>
      <c r="U31" s="404">
        <v>0.13254525485453084</v>
      </c>
      <c r="V31" s="743">
        <v>0.88986358825216871</v>
      </c>
      <c r="W31" s="670">
        <v>0.90810281788313818</v>
      </c>
      <c r="X31" s="782">
        <v>0</v>
      </c>
      <c r="Y31" s="780">
        <v>148.96</v>
      </c>
      <c r="Z31" s="781">
        <v>148.96</v>
      </c>
      <c r="AA31" s="404" t="s">
        <v>490</v>
      </c>
      <c r="AB31" s="671">
        <v>0</v>
      </c>
      <c r="AC31" s="670">
        <v>2.6554809404709487E-2</v>
      </c>
      <c r="AD31" s="782">
        <v>4497.8599999999997</v>
      </c>
      <c r="AE31" s="780">
        <v>4945.07</v>
      </c>
      <c r="AF31" s="781">
        <v>447.21000000000004</v>
      </c>
      <c r="AG31" s="404">
        <v>9.94272831968981E-2</v>
      </c>
      <c r="AH31" s="671">
        <v>0.88986358825216871</v>
      </c>
      <c r="AI31" s="670">
        <v>0.88154800847842862</v>
      </c>
      <c r="AJ31" s="782">
        <v>1675.27</v>
      </c>
      <c r="AK31" s="783">
        <v>1070.6400000000001</v>
      </c>
      <c r="AL31" s="781">
        <v>-604.62999999999988</v>
      </c>
      <c r="AM31" s="404">
        <v>-0.36091495699200721</v>
      </c>
      <c r="AN31" s="671">
        <v>0.33143801129675243</v>
      </c>
      <c r="AO31" s="670">
        <v>0.19086090991580401</v>
      </c>
      <c r="AP31" s="782">
        <v>1675.27</v>
      </c>
      <c r="AQ31" s="780">
        <v>1070.6400000000001</v>
      </c>
      <c r="AR31" s="781">
        <v>-604.62999999999988</v>
      </c>
      <c r="AS31" s="404">
        <v>-0.36091495699200721</v>
      </c>
      <c r="AT31" s="671">
        <v>0.33143801129675243</v>
      </c>
      <c r="AU31" s="670">
        <v>0.19086090991580401</v>
      </c>
      <c r="AV31" s="782">
        <v>-280.8</v>
      </c>
      <c r="AW31" s="783">
        <v>657.44</v>
      </c>
      <c r="AX31" s="781">
        <v>938.24</v>
      </c>
      <c r="AY31" s="404">
        <v>3.3413105413105413</v>
      </c>
      <c r="AZ31" s="671">
        <v>-0.16761477254412721</v>
      </c>
      <c r="BA31" s="670">
        <v>0.61406261675259655</v>
      </c>
      <c r="BB31" s="782">
        <v>1394.47</v>
      </c>
      <c r="BC31" s="780">
        <v>1728.09</v>
      </c>
      <c r="BD31" s="781">
        <v>333.61999999999989</v>
      </c>
      <c r="BE31" s="404">
        <v>0.23924501782039045</v>
      </c>
      <c r="BF31" s="671">
        <v>0.3100296585487321</v>
      </c>
      <c r="BG31" s="670">
        <v>0.33923828481575491</v>
      </c>
      <c r="BH31" s="782">
        <v>1205.1500000000001</v>
      </c>
      <c r="BI31" s="780">
        <v>1728.09</v>
      </c>
      <c r="BJ31" s="781">
        <v>522.93999999999983</v>
      </c>
      <c r="BK31" s="404">
        <v>0.43392108866116236</v>
      </c>
      <c r="BL31" s="671">
        <v>0.26793853076796526</v>
      </c>
      <c r="BM31" s="670">
        <v>0.34945713609716345</v>
      </c>
      <c r="BN31" s="782">
        <v>1281.26</v>
      </c>
      <c r="BO31" s="780">
        <v>1411.76</v>
      </c>
      <c r="BP31" s="781">
        <v>130.5</v>
      </c>
      <c r="BQ31" s="404">
        <v>0.10185286358740615</v>
      </c>
      <c r="BR31" s="671">
        <v>0.25348646269202996</v>
      </c>
      <c r="BS31" s="670">
        <v>0.25167170868147598</v>
      </c>
      <c r="BT31" s="782">
        <v>1281.26</v>
      </c>
      <c r="BU31" s="783">
        <v>1411.39</v>
      </c>
      <c r="BV31" s="781">
        <v>130.13000000000011</v>
      </c>
      <c r="BW31" s="404">
        <v>0.10156408535348026</v>
      </c>
      <c r="BX31" s="671">
        <v>0.28485991115775061</v>
      </c>
      <c r="BY31" s="670">
        <v>0.28541355329651558</v>
      </c>
      <c r="BZ31" s="782">
        <v>0</v>
      </c>
      <c r="CA31" s="780">
        <v>0</v>
      </c>
      <c r="CB31" s="781">
        <v>0</v>
      </c>
      <c r="CC31" s="404">
        <v>0</v>
      </c>
      <c r="CD31" s="671">
        <v>0</v>
      </c>
      <c r="CE31" s="670">
        <v>0</v>
      </c>
      <c r="CF31" s="782">
        <v>50.63</v>
      </c>
      <c r="CG31" s="783">
        <v>221.91</v>
      </c>
      <c r="CH31" s="781">
        <v>171.28</v>
      </c>
      <c r="CI31" s="404">
        <v>3.3829745210349595</v>
      </c>
      <c r="CJ31" s="671">
        <v>1.1256464185190293E-2</v>
      </c>
      <c r="CK31" s="670">
        <v>4.4874996713898899E-2</v>
      </c>
      <c r="CL31" s="782">
        <v>477.62</v>
      </c>
      <c r="CM31" s="780">
        <v>791.51</v>
      </c>
      <c r="CN31" s="781">
        <v>313.89</v>
      </c>
      <c r="CO31" s="404">
        <v>0.65719609731585771</v>
      </c>
      <c r="CP31" s="671">
        <v>0.10618827620246074</v>
      </c>
      <c r="CQ31" s="670">
        <v>0.16006042381604305</v>
      </c>
      <c r="CR31" s="782">
        <v>0</v>
      </c>
      <c r="CS31" s="783">
        <v>0</v>
      </c>
      <c r="CT31" s="781">
        <v>0</v>
      </c>
      <c r="CU31" s="404">
        <v>0</v>
      </c>
      <c r="CV31" s="671">
        <v>0</v>
      </c>
      <c r="CW31" s="670">
        <v>0</v>
      </c>
      <c r="CX31" s="782">
        <v>1483.2</v>
      </c>
      <c r="CY31" s="783">
        <v>792.17</v>
      </c>
      <c r="CZ31" s="781">
        <v>-691.03000000000009</v>
      </c>
      <c r="DA31" s="404">
        <v>-0.46590480043149951</v>
      </c>
      <c r="DB31" s="671">
        <v>0.29343858503724368</v>
      </c>
      <c r="DC31" s="670">
        <v>0.14121860476724432</v>
      </c>
      <c r="DD31" s="853">
        <v>0.67024318231336677</v>
      </c>
      <c r="DE31" s="848">
        <v>0.83980610992362092</v>
      </c>
      <c r="DF31" s="762"/>
      <c r="DG31" s="761"/>
    </row>
    <row r="32" spans="1:111" s="900" customFormat="1" ht="19.5" customHeight="1">
      <c r="A32" s="766" t="s">
        <v>121</v>
      </c>
      <c r="B32" s="782">
        <v>20746.98</v>
      </c>
      <c r="C32" s="780">
        <v>5495.28</v>
      </c>
      <c r="D32" s="781">
        <v>-15251.7</v>
      </c>
      <c r="E32" s="388">
        <v>-0.7351286789691801</v>
      </c>
      <c r="F32" s="782">
        <v>89.3</v>
      </c>
      <c r="G32" s="783">
        <v>70.52</v>
      </c>
      <c r="H32" s="781">
        <v>-18.78</v>
      </c>
      <c r="I32" s="404">
        <v>-0.21030235162374022</v>
      </c>
      <c r="J32" s="743">
        <v>4.3042409063873393E-3</v>
      </c>
      <c r="K32" s="670">
        <v>1.2832831084130381E-2</v>
      </c>
      <c r="L32" s="782">
        <v>-238.49</v>
      </c>
      <c r="M32" s="780">
        <v>-895.05</v>
      </c>
      <c r="N32" s="781">
        <v>-656.56</v>
      </c>
      <c r="O32" s="404">
        <v>-2.7529875466476579</v>
      </c>
      <c r="P32" s="743">
        <v>-2.6706606942889142</v>
      </c>
      <c r="Q32" s="670">
        <v>-12.692144072603517</v>
      </c>
      <c r="R32" s="782">
        <v>327.79</v>
      </c>
      <c r="S32" s="783">
        <v>965.57</v>
      </c>
      <c r="T32" s="781">
        <v>637.78</v>
      </c>
      <c r="U32" s="404">
        <v>1.9456969401140973</v>
      </c>
      <c r="V32" s="743">
        <v>3.6706606942889142</v>
      </c>
      <c r="W32" s="670">
        <v>13.692144072603519</v>
      </c>
      <c r="X32" s="782">
        <v>0</v>
      </c>
      <c r="Y32" s="780">
        <v>0</v>
      </c>
      <c r="Z32" s="781">
        <v>0</v>
      </c>
      <c r="AA32" s="404">
        <v>0</v>
      </c>
      <c r="AB32" s="671">
        <v>0</v>
      </c>
      <c r="AC32" s="670">
        <v>0</v>
      </c>
      <c r="AD32" s="782">
        <v>327.79</v>
      </c>
      <c r="AE32" s="780">
        <v>965.57</v>
      </c>
      <c r="AF32" s="781">
        <v>637.78</v>
      </c>
      <c r="AG32" s="404">
        <v>1.9456969401140973</v>
      </c>
      <c r="AH32" s="671">
        <v>3.6706606942889142</v>
      </c>
      <c r="AI32" s="670">
        <v>13.692144072603519</v>
      </c>
      <c r="AJ32" s="782">
        <v>60.05</v>
      </c>
      <c r="AK32" s="783">
        <v>2.15</v>
      </c>
      <c r="AL32" s="781">
        <v>-57.9</v>
      </c>
      <c r="AM32" s="404">
        <v>-0.9641965029142382</v>
      </c>
      <c r="AN32" s="671">
        <v>2.8943971604541963E-3</v>
      </c>
      <c r="AO32" s="670">
        <v>3.9124485012592626E-4</v>
      </c>
      <c r="AP32" s="782">
        <v>12.86</v>
      </c>
      <c r="AQ32" s="780">
        <v>0.43</v>
      </c>
      <c r="AR32" s="781">
        <v>-12.43</v>
      </c>
      <c r="AS32" s="404">
        <v>-0.96656298600311041</v>
      </c>
      <c r="AT32" s="671">
        <v>0.14400895856662935</v>
      </c>
      <c r="AU32" s="670">
        <v>6.0975609756097563E-3</v>
      </c>
      <c r="AV32" s="782">
        <v>1.76</v>
      </c>
      <c r="AW32" s="783">
        <v>-30.53</v>
      </c>
      <c r="AX32" s="781">
        <v>-32.29</v>
      </c>
      <c r="AY32" s="404">
        <v>-18.34659090909091</v>
      </c>
      <c r="AZ32" s="671">
        <v>0.13685847589424574</v>
      </c>
      <c r="BA32" s="670">
        <v>-71</v>
      </c>
      <c r="BB32" s="782">
        <v>14.62</v>
      </c>
      <c r="BC32" s="780">
        <v>-30.1</v>
      </c>
      <c r="BD32" s="781">
        <v>-44.72</v>
      </c>
      <c r="BE32" s="404">
        <v>-3.0588235294117649</v>
      </c>
      <c r="BF32" s="671">
        <v>4.4601726715275021E-2</v>
      </c>
      <c r="BG32" s="670">
        <v>-3.1173296602007104E-2</v>
      </c>
      <c r="BH32" s="782">
        <v>14.62</v>
      </c>
      <c r="BI32" s="780">
        <v>-30.1</v>
      </c>
      <c r="BJ32" s="781">
        <v>-44.72</v>
      </c>
      <c r="BK32" s="404">
        <v>-3.0588235294117649</v>
      </c>
      <c r="BL32" s="671">
        <v>4.4601726715275021E-2</v>
      </c>
      <c r="BM32" s="670">
        <v>-3.1173296602007104E-2</v>
      </c>
      <c r="BN32" s="782">
        <v>6.43</v>
      </c>
      <c r="BO32" s="780">
        <v>5.43</v>
      </c>
      <c r="BP32" s="781">
        <v>-1</v>
      </c>
      <c r="BQ32" s="404">
        <v>-0.15552099533437014</v>
      </c>
      <c r="BR32" s="671">
        <v>3.0992462517436274E-4</v>
      </c>
      <c r="BS32" s="670">
        <v>9.881207145040836E-4</v>
      </c>
      <c r="BT32" s="782">
        <v>-827.38</v>
      </c>
      <c r="BU32" s="783">
        <v>-365.62</v>
      </c>
      <c r="BV32" s="781">
        <v>461.76</v>
      </c>
      <c r="BW32" s="404">
        <v>0.55809905968237083</v>
      </c>
      <c r="BX32" s="671">
        <v>-2.524116049910003</v>
      </c>
      <c r="BY32" s="670">
        <v>-0.3786571662334165</v>
      </c>
      <c r="BZ32" s="782">
        <v>0</v>
      </c>
      <c r="CA32" s="780">
        <v>0</v>
      </c>
      <c r="CB32" s="781">
        <v>0</v>
      </c>
      <c r="CC32" s="404">
        <v>0</v>
      </c>
      <c r="CD32" s="671">
        <v>0</v>
      </c>
      <c r="CE32" s="670">
        <v>0</v>
      </c>
      <c r="CF32" s="782">
        <v>1480.17</v>
      </c>
      <c r="CG32" s="783">
        <v>1133.3800000000001</v>
      </c>
      <c r="CH32" s="781">
        <v>-346.78999999999996</v>
      </c>
      <c r="CI32" s="404">
        <v>-0.23429065580304961</v>
      </c>
      <c r="CJ32" s="671">
        <v>4.515604502882943</v>
      </c>
      <c r="CK32" s="670">
        <v>1.1737937177004256</v>
      </c>
      <c r="CL32" s="782">
        <v>1681.94</v>
      </c>
      <c r="CM32" s="780">
        <v>1159.21</v>
      </c>
      <c r="CN32" s="781">
        <v>-522.73</v>
      </c>
      <c r="CO32" s="404">
        <v>-0.31078992116246718</v>
      </c>
      <c r="CP32" s="671">
        <v>5.131151041825559</v>
      </c>
      <c r="CQ32" s="670">
        <v>1.2005447559472642</v>
      </c>
      <c r="CR32" s="782">
        <v>0</v>
      </c>
      <c r="CS32" s="783">
        <v>0.22</v>
      </c>
      <c r="CT32" s="781">
        <v>0.22</v>
      </c>
      <c r="CU32" s="404" t="s">
        <v>490</v>
      </c>
      <c r="CV32" s="671">
        <v>0</v>
      </c>
      <c r="CW32" s="670">
        <v>2.2784469277214493E-4</v>
      </c>
      <c r="CX32" s="782">
        <v>-2021.56</v>
      </c>
      <c r="CY32" s="783">
        <v>-931.52</v>
      </c>
      <c r="CZ32" s="781">
        <v>1090.04</v>
      </c>
      <c r="DA32" s="404">
        <v>0.53920734482281008</v>
      </c>
      <c r="DB32" s="671">
        <v>-9.7438759761661692E-2</v>
      </c>
      <c r="DC32" s="670">
        <v>-0.16951274548339668</v>
      </c>
      <c r="DD32" s="853">
        <v>7.1672412215137733</v>
      </c>
      <c r="DE32" s="848">
        <v>1.9647358555050383</v>
      </c>
      <c r="DF32" s="762"/>
      <c r="DG32" s="761"/>
    </row>
    <row r="33" spans="1:111" s="900" customFormat="1" ht="19.5" customHeight="1">
      <c r="A33" s="766" t="s">
        <v>20</v>
      </c>
      <c r="B33" s="782">
        <v>998.23</v>
      </c>
      <c r="C33" s="780">
        <v>3442.83</v>
      </c>
      <c r="D33" s="781">
        <v>2444.6</v>
      </c>
      <c r="E33" s="388">
        <v>2.448934614267253</v>
      </c>
      <c r="F33" s="782">
        <v>511.7</v>
      </c>
      <c r="G33" s="783">
        <v>1242.78</v>
      </c>
      <c r="H33" s="781">
        <v>731.07999999999993</v>
      </c>
      <c r="I33" s="404">
        <v>1.4287277701778385</v>
      </c>
      <c r="J33" s="743">
        <v>0.51260731494745693</v>
      </c>
      <c r="K33" s="670">
        <v>0.36097628985456731</v>
      </c>
      <c r="L33" s="782">
        <v>622.62</v>
      </c>
      <c r="M33" s="780">
        <v>1548.51</v>
      </c>
      <c r="N33" s="781">
        <v>925.89</v>
      </c>
      <c r="O33" s="404">
        <v>1.4870868266358293</v>
      </c>
      <c r="P33" s="743">
        <v>1.2167676372874732</v>
      </c>
      <c r="Q33" s="670">
        <v>1.2460049244435862</v>
      </c>
      <c r="R33" s="782">
        <v>-110.92</v>
      </c>
      <c r="S33" s="783">
        <v>-305.73</v>
      </c>
      <c r="T33" s="781">
        <v>-194.81</v>
      </c>
      <c r="U33" s="404">
        <v>-1.7563108546700323</v>
      </c>
      <c r="V33" s="743">
        <v>-0.21676763728747314</v>
      </c>
      <c r="W33" s="670">
        <v>-0.24600492444358618</v>
      </c>
      <c r="X33" s="782">
        <v>0</v>
      </c>
      <c r="Y33" s="780">
        <v>0</v>
      </c>
      <c r="Z33" s="781">
        <v>0</v>
      </c>
      <c r="AA33" s="404">
        <v>0</v>
      </c>
      <c r="AB33" s="671">
        <v>0</v>
      </c>
      <c r="AC33" s="670">
        <v>0</v>
      </c>
      <c r="AD33" s="782">
        <v>-110.92</v>
      </c>
      <c r="AE33" s="780">
        <v>-305.73</v>
      </c>
      <c r="AF33" s="781">
        <v>-194.81</v>
      </c>
      <c r="AG33" s="404">
        <v>-1.7563108546700323</v>
      </c>
      <c r="AH33" s="671">
        <v>-0.21676763728747314</v>
      </c>
      <c r="AI33" s="670">
        <v>-0.24600492444358618</v>
      </c>
      <c r="AJ33" s="782">
        <v>107.45</v>
      </c>
      <c r="AK33" s="783">
        <v>443.96</v>
      </c>
      <c r="AL33" s="781">
        <v>336.51</v>
      </c>
      <c r="AM33" s="404">
        <v>3.1317822242903675</v>
      </c>
      <c r="AN33" s="671">
        <v>0.10764052372699678</v>
      </c>
      <c r="AO33" s="670">
        <v>0.12895205397884879</v>
      </c>
      <c r="AP33" s="782">
        <v>106.28</v>
      </c>
      <c r="AQ33" s="780">
        <v>318.8</v>
      </c>
      <c r="AR33" s="781">
        <v>212.52</v>
      </c>
      <c r="AS33" s="404">
        <v>1.9996236356793378</v>
      </c>
      <c r="AT33" s="671">
        <v>0.20769982411569279</v>
      </c>
      <c r="AU33" s="670">
        <v>0.25652166916107438</v>
      </c>
      <c r="AV33" s="782">
        <v>137.68</v>
      </c>
      <c r="AW33" s="783">
        <v>-16.05</v>
      </c>
      <c r="AX33" s="781">
        <v>-153.73000000000002</v>
      </c>
      <c r="AY33" s="404">
        <v>-1.1165746658919233</v>
      </c>
      <c r="AZ33" s="671">
        <v>1.295445991719985</v>
      </c>
      <c r="BA33" s="670">
        <v>-5.0345043914680053E-2</v>
      </c>
      <c r="BB33" s="782">
        <v>243.96</v>
      </c>
      <c r="BC33" s="780">
        <v>302.75</v>
      </c>
      <c r="BD33" s="781">
        <v>58.789999999999992</v>
      </c>
      <c r="BE33" s="404">
        <v>0.24098212821774057</v>
      </c>
      <c r="BF33" s="671" t="s">
        <v>488</v>
      </c>
      <c r="BG33" s="670" t="s">
        <v>488</v>
      </c>
      <c r="BH33" s="782">
        <v>243.96</v>
      </c>
      <c r="BI33" s="780">
        <v>302.75</v>
      </c>
      <c r="BJ33" s="781">
        <v>58.789999999999992</v>
      </c>
      <c r="BK33" s="404">
        <v>0.24098212821774057</v>
      </c>
      <c r="BL33" s="671" t="s">
        <v>488</v>
      </c>
      <c r="BM33" s="670" t="s">
        <v>488</v>
      </c>
      <c r="BN33" s="782">
        <v>214.68</v>
      </c>
      <c r="BO33" s="780">
        <v>611.23</v>
      </c>
      <c r="BP33" s="781">
        <v>396.55</v>
      </c>
      <c r="BQ33" s="404">
        <v>1.847167877771567</v>
      </c>
      <c r="BR33" s="671">
        <v>0.21506065736353347</v>
      </c>
      <c r="BS33" s="670">
        <v>0.17753708431726226</v>
      </c>
      <c r="BT33" s="782">
        <v>20.07</v>
      </c>
      <c r="BU33" s="783">
        <v>-464.6</v>
      </c>
      <c r="BV33" s="781">
        <v>-484.67</v>
      </c>
      <c r="BW33" s="404">
        <v>-24.148978574987545</v>
      </c>
      <c r="BX33" s="671" t="s">
        <v>488</v>
      </c>
      <c r="BY33" s="670" t="s">
        <v>488</v>
      </c>
      <c r="BZ33" s="782">
        <v>0</v>
      </c>
      <c r="CA33" s="780">
        <v>0</v>
      </c>
      <c r="CB33" s="781">
        <v>0</v>
      </c>
      <c r="CC33" s="404">
        <v>0</v>
      </c>
      <c r="CD33" s="671" t="s">
        <v>488</v>
      </c>
      <c r="CE33" s="670" t="s">
        <v>488</v>
      </c>
      <c r="CF33" s="782">
        <v>679.13</v>
      </c>
      <c r="CG33" s="783">
        <v>558.76</v>
      </c>
      <c r="CH33" s="781">
        <v>-120.37</v>
      </c>
      <c r="CI33" s="404">
        <v>-0.17724147070516691</v>
      </c>
      <c r="CJ33" s="671" t="s">
        <v>488</v>
      </c>
      <c r="CK33" s="670" t="s">
        <v>488</v>
      </c>
      <c r="CL33" s="782">
        <v>628.41</v>
      </c>
      <c r="CM33" s="780">
        <v>790.58</v>
      </c>
      <c r="CN33" s="781">
        <v>162.17000000000007</v>
      </c>
      <c r="CO33" s="404">
        <v>0.25806400280071939</v>
      </c>
      <c r="CP33" s="671" t="s">
        <v>488</v>
      </c>
      <c r="CQ33" s="670" t="s">
        <v>488</v>
      </c>
      <c r="CR33" s="782">
        <v>-26.87</v>
      </c>
      <c r="CS33" s="783">
        <v>-20.62</v>
      </c>
      <c r="CT33" s="781">
        <v>6.25</v>
      </c>
      <c r="CU33" s="404">
        <v>0.23260141421659844</v>
      </c>
      <c r="CV33" s="671" t="s">
        <v>488</v>
      </c>
      <c r="CW33" s="670" t="s">
        <v>488</v>
      </c>
      <c r="CX33" s="782">
        <v>-1655.62</v>
      </c>
      <c r="CY33" s="783">
        <v>-1472.61</v>
      </c>
      <c r="CZ33" s="781">
        <v>183.01</v>
      </c>
      <c r="DA33" s="404">
        <v>0.11053865017334896</v>
      </c>
      <c r="DB33" s="671">
        <v>-1.6585556434889754</v>
      </c>
      <c r="DC33" s="670">
        <v>-0.42773241780744325</v>
      </c>
      <c r="DD33" s="853">
        <v>-13.926253155427336</v>
      </c>
      <c r="DE33" s="848">
        <v>-3.816701010695712</v>
      </c>
      <c r="DF33" s="762"/>
      <c r="DG33" s="761"/>
    </row>
    <row r="34" spans="1:111" s="900" customFormat="1" ht="19.5" customHeight="1">
      <c r="A34" s="766" t="s">
        <v>24</v>
      </c>
      <c r="B34" s="782">
        <v>3632.49</v>
      </c>
      <c r="C34" s="780">
        <v>3438.89</v>
      </c>
      <c r="D34" s="781">
        <v>-193.59999999999991</v>
      </c>
      <c r="E34" s="388">
        <v>-5.3296774388917771E-2</v>
      </c>
      <c r="F34" s="782">
        <v>3632.49</v>
      </c>
      <c r="G34" s="783">
        <v>3438.89</v>
      </c>
      <c r="H34" s="781">
        <v>-193.59999999999991</v>
      </c>
      <c r="I34" s="404">
        <v>-5.3296774388917771E-2</v>
      </c>
      <c r="J34" s="743">
        <v>1</v>
      </c>
      <c r="K34" s="670">
        <v>1</v>
      </c>
      <c r="L34" s="782">
        <v>-31.88</v>
      </c>
      <c r="M34" s="780">
        <v>89.15</v>
      </c>
      <c r="N34" s="781">
        <v>121.03</v>
      </c>
      <c r="O34" s="404">
        <v>3.7964240903387707</v>
      </c>
      <c r="P34" s="743">
        <v>-8.7763490057784065E-3</v>
      </c>
      <c r="Q34" s="670">
        <v>2.5924062706280226E-2</v>
      </c>
      <c r="R34" s="782">
        <v>3664.37</v>
      </c>
      <c r="S34" s="783">
        <v>3349.74</v>
      </c>
      <c r="T34" s="781">
        <v>-314.63000000000011</v>
      </c>
      <c r="U34" s="404">
        <v>-8.5861962629319666E-2</v>
      </c>
      <c r="V34" s="743">
        <v>1.0087763490057784</v>
      </c>
      <c r="W34" s="670">
        <v>0.97407593729371977</v>
      </c>
      <c r="X34" s="782">
        <v>0</v>
      </c>
      <c r="Y34" s="780">
        <v>0</v>
      </c>
      <c r="Z34" s="781">
        <v>0</v>
      </c>
      <c r="AA34" s="404">
        <v>0</v>
      </c>
      <c r="AB34" s="671">
        <v>0</v>
      </c>
      <c r="AC34" s="670">
        <v>0</v>
      </c>
      <c r="AD34" s="782">
        <v>3664.37</v>
      </c>
      <c r="AE34" s="780">
        <v>3349.74</v>
      </c>
      <c r="AF34" s="781">
        <v>-314.63000000000011</v>
      </c>
      <c r="AG34" s="404">
        <v>-8.5861962629319666E-2</v>
      </c>
      <c r="AH34" s="671">
        <v>1.0087763490057784</v>
      </c>
      <c r="AI34" s="670">
        <v>0.97407593729371977</v>
      </c>
      <c r="AJ34" s="782">
        <v>1361.37</v>
      </c>
      <c r="AK34" s="783">
        <v>1641.82</v>
      </c>
      <c r="AL34" s="781">
        <v>280.45000000000005</v>
      </c>
      <c r="AM34" s="404">
        <v>0.20600571483138314</v>
      </c>
      <c r="AN34" s="671">
        <v>0.37477598011281515</v>
      </c>
      <c r="AO34" s="670">
        <v>0.47742730939343797</v>
      </c>
      <c r="AP34" s="782">
        <v>1361.37</v>
      </c>
      <c r="AQ34" s="780">
        <v>1641.82</v>
      </c>
      <c r="AR34" s="781">
        <v>280.45000000000005</v>
      </c>
      <c r="AS34" s="404">
        <v>0.20600571483138314</v>
      </c>
      <c r="AT34" s="671">
        <v>0.37477598011281515</v>
      </c>
      <c r="AU34" s="670">
        <v>0.47742730939343797</v>
      </c>
      <c r="AV34" s="782">
        <v>445.76</v>
      </c>
      <c r="AW34" s="783">
        <v>756.69</v>
      </c>
      <c r="AX34" s="781">
        <v>310.93000000000006</v>
      </c>
      <c r="AY34" s="404">
        <v>0.69752781765972738</v>
      </c>
      <c r="AZ34" s="671">
        <v>0.32743486340965355</v>
      </c>
      <c r="BA34" s="670">
        <v>0.46088487166680886</v>
      </c>
      <c r="BB34" s="782">
        <v>1807.13</v>
      </c>
      <c r="BC34" s="780">
        <v>2398.5100000000002</v>
      </c>
      <c r="BD34" s="781">
        <v>591.38000000000011</v>
      </c>
      <c r="BE34" s="404">
        <v>0.32724817805027867</v>
      </c>
      <c r="BF34" s="671">
        <v>0.49316253544265459</v>
      </c>
      <c r="BG34" s="670">
        <v>0.71602870670559515</v>
      </c>
      <c r="BH34" s="782">
        <v>1807.13</v>
      </c>
      <c r="BI34" s="780">
        <v>2398.5100000000002</v>
      </c>
      <c r="BJ34" s="781">
        <v>591.38000000000011</v>
      </c>
      <c r="BK34" s="404">
        <v>0.32724817805027867</v>
      </c>
      <c r="BL34" s="671">
        <v>0.49316253544265459</v>
      </c>
      <c r="BM34" s="670">
        <v>0.71602870670559515</v>
      </c>
      <c r="BN34" s="782">
        <v>495.08</v>
      </c>
      <c r="BO34" s="780">
        <v>814.48</v>
      </c>
      <c r="BP34" s="781">
        <v>319.40000000000003</v>
      </c>
      <c r="BQ34" s="404">
        <v>0.64514825886725391</v>
      </c>
      <c r="BR34" s="671">
        <v>0.13629218525033793</v>
      </c>
      <c r="BS34" s="670">
        <v>0.23684386531700638</v>
      </c>
      <c r="BT34" s="782">
        <v>495.08</v>
      </c>
      <c r="BU34" s="783">
        <v>814.48</v>
      </c>
      <c r="BV34" s="781">
        <v>319.40000000000003</v>
      </c>
      <c r="BW34" s="404">
        <v>0.64514825886725391</v>
      </c>
      <c r="BX34" s="671">
        <v>0.13510644394534393</v>
      </c>
      <c r="BY34" s="670">
        <v>0.24314722933720231</v>
      </c>
      <c r="BZ34" s="782">
        <v>0</v>
      </c>
      <c r="CA34" s="780">
        <v>-0.66</v>
      </c>
      <c r="CB34" s="781">
        <v>-0.66</v>
      </c>
      <c r="CC34" s="404" t="s">
        <v>490</v>
      </c>
      <c r="CD34" s="671">
        <v>0</v>
      </c>
      <c r="CE34" s="670">
        <v>-1.9703021727059415E-4</v>
      </c>
      <c r="CF34" s="782">
        <v>234.09</v>
      </c>
      <c r="CG34" s="783">
        <v>313.31</v>
      </c>
      <c r="CH34" s="781">
        <v>79.22</v>
      </c>
      <c r="CI34" s="404">
        <v>0.33841684822076978</v>
      </c>
      <c r="CJ34" s="671">
        <v>6.3882741098742757E-2</v>
      </c>
      <c r="CK34" s="670">
        <v>9.3532632383408865E-2</v>
      </c>
      <c r="CL34" s="782">
        <v>2691.23</v>
      </c>
      <c r="CM34" s="780">
        <v>2175.64</v>
      </c>
      <c r="CN34" s="781">
        <v>-515.59000000000015</v>
      </c>
      <c r="CO34" s="404">
        <v>-0.19158154449824064</v>
      </c>
      <c r="CP34" s="671">
        <v>0.73443183957951852</v>
      </c>
      <c r="CQ34" s="670">
        <v>0.64949518470090217</v>
      </c>
      <c r="CR34" s="782">
        <v>-11.11</v>
      </c>
      <c r="CS34" s="783">
        <v>-50.01</v>
      </c>
      <c r="CT34" s="781">
        <v>-38.9</v>
      </c>
      <c r="CU34" s="404">
        <v>-3.5013501350135012</v>
      </c>
      <c r="CV34" s="671">
        <v>-3.0318990713274043E-3</v>
      </c>
      <c r="CW34" s="670">
        <v>-1.4929516917730928E-2</v>
      </c>
      <c r="CX34" s="782">
        <v>-1552.04</v>
      </c>
      <c r="CY34" s="783">
        <v>-2301.5300000000002</v>
      </c>
      <c r="CZ34" s="781">
        <v>-749.49000000000024</v>
      </c>
      <c r="DA34" s="404">
        <v>-0.48290636839256734</v>
      </c>
      <c r="DB34" s="671">
        <v>-0.42726614526123957</v>
      </c>
      <c r="DC34" s="670">
        <v>-0.66926537341991177</v>
      </c>
      <c r="DD34" s="853">
        <v>1.4235516609949324</v>
      </c>
      <c r="DE34" s="848">
        <v>1.6870772059921071</v>
      </c>
      <c r="DF34" s="762"/>
      <c r="DG34" s="761"/>
    </row>
    <row r="35" spans="1:111" s="900" customFormat="1" ht="19.5" customHeight="1" thickBot="1">
      <c r="A35" s="766" t="s">
        <v>26</v>
      </c>
      <c r="B35" s="782">
        <v>0</v>
      </c>
      <c r="C35" s="780">
        <v>597.33000000000004</v>
      </c>
      <c r="D35" s="781">
        <v>597.33000000000004</v>
      </c>
      <c r="E35" s="388" t="s">
        <v>490</v>
      </c>
      <c r="F35" s="782">
        <v>0</v>
      </c>
      <c r="G35" s="783">
        <v>0</v>
      </c>
      <c r="H35" s="781">
        <v>0</v>
      </c>
      <c r="I35" s="404">
        <v>0</v>
      </c>
      <c r="J35" s="743" t="s">
        <v>488</v>
      </c>
      <c r="K35" s="670">
        <v>0</v>
      </c>
      <c r="L35" s="782">
        <v>0</v>
      </c>
      <c r="M35" s="780">
        <v>-0.3</v>
      </c>
      <c r="N35" s="781">
        <v>-0.3</v>
      </c>
      <c r="O35" s="404" t="s">
        <v>490</v>
      </c>
      <c r="P35" s="743" t="s">
        <v>488</v>
      </c>
      <c r="Q35" s="670" t="s">
        <v>488</v>
      </c>
      <c r="R35" s="782">
        <v>0</v>
      </c>
      <c r="S35" s="783">
        <v>0.3</v>
      </c>
      <c r="T35" s="781">
        <v>0.3</v>
      </c>
      <c r="U35" s="404" t="s">
        <v>490</v>
      </c>
      <c r="V35" s="743" t="s">
        <v>488</v>
      </c>
      <c r="W35" s="670" t="s">
        <v>488</v>
      </c>
      <c r="X35" s="782">
        <v>0</v>
      </c>
      <c r="Y35" s="780">
        <v>0</v>
      </c>
      <c r="Z35" s="781">
        <v>0</v>
      </c>
      <c r="AA35" s="404">
        <v>0</v>
      </c>
      <c r="AB35" s="671" t="s">
        <v>488</v>
      </c>
      <c r="AC35" s="670" t="s">
        <v>488</v>
      </c>
      <c r="AD35" s="782">
        <v>0</v>
      </c>
      <c r="AE35" s="780">
        <v>0.3</v>
      </c>
      <c r="AF35" s="781">
        <v>0.3</v>
      </c>
      <c r="AG35" s="404" t="s">
        <v>490</v>
      </c>
      <c r="AH35" s="671" t="s">
        <v>488</v>
      </c>
      <c r="AI35" s="670" t="s">
        <v>488</v>
      </c>
      <c r="AJ35" s="782">
        <v>0</v>
      </c>
      <c r="AK35" s="783">
        <v>54.5</v>
      </c>
      <c r="AL35" s="781">
        <v>54.5</v>
      </c>
      <c r="AM35" s="404" t="s">
        <v>490</v>
      </c>
      <c r="AN35" s="671" t="s">
        <v>488</v>
      </c>
      <c r="AO35" s="670">
        <v>9.1239348433864026E-2</v>
      </c>
      <c r="AP35" s="782">
        <v>0</v>
      </c>
      <c r="AQ35" s="780">
        <v>0</v>
      </c>
      <c r="AR35" s="781">
        <v>0</v>
      </c>
      <c r="AS35" s="404">
        <v>0</v>
      </c>
      <c r="AT35" s="671" t="s">
        <v>488</v>
      </c>
      <c r="AU35" s="670" t="s">
        <v>488</v>
      </c>
      <c r="AV35" s="782">
        <v>0</v>
      </c>
      <c r="AW35" s="783">
        <v>0</v>
      </c>
      <c r="AX35" s="781">
        <v>0</v>
      </c>
      <c r="AY35" s="404">
        <v>0</v>
      </c>
      <c r="AZ35" s="671" t="s">
        <v>488</v>
      </c>
      <c r="BA35" s="670" t="s">
        <v>488</v>
      </c>
      <c r="BB35" s="782">
        <v>0</v>
      </c>
      <c r="BC35" s="780">
        <v>0</v>
      </c>
      <c r="BD35" s="781">
        <v>0</v>
      </c>
      <c r="BE35" s="404">
        <v>0</v>
      </c>
      <c r="BF35" s="671" t="s">
        <v>488</v>
      </c>
      <c r="BG35" s="670">
        <v>0</v>
      </c>
      <c r="BH35" s="782">
        <v>0</v>
      </c>
      <c r="BI35" s="780">
        <v>0</v>
      </c>
      <c r="BJ35" s="781">
        <v>0</v>
      </c>
      <c r="BK35" s="404">
        <v>0</v>
      </c>
      <c r="BL35" s="671" t="s">
        <v>488</v>
      </c>
      <c r="BM35" s="670">
        <v>0</v>
      </c>
      <c r="BN35" s="782">
        <v>0</v>
      </c>
      <c r="BO35" s="780">
        <v>211.5</v>
      </c>
      <c r="BP35" s="781">
        <v>211.5</v>
      </c>
      <c r="BQ35" s="404" t="s">
        <v>490</v>
      </c>
      <c r="BR35" s="671" t="s">
        <v>488</v>
      </c>
      <c r="BS35" s="670">
        <v>0.3540756365827934</v>
      </c>
      <c r="BT35" s="782">
        <v>0</v>
      </c>
      <c r="BU35" s="783">
        <v>-81.33</v>
      </c>
      <c r="BV35" s="781">
        <v>-81.33</v>
      </c>
      <c r="BW35" s="404" t="s">
        <v>490</v>
      </c>
      <c r="BX35" s="671" t="s">
        <v>488</v>
      </c>
      <c r="BY35" s="670">
        <v>-271.10000000000002</v>
      </c>
      <c r="BZ35" s="782">
        <v>0</v>
      </c>
      <c r="CA35" s="780">
        <v>-0.01</v>
      </c>
      <c r="CB35" s="781">
        <v>-0.01</v>
      </c>
      <c r="CC35" s="404" t="s">
        <v>490</v>
      </c>
      <c r="CD35" s="671" t="s">
        <v>488</v>
      </c>
      <c r="CE35" s="670">
        <v>-3.3333333333333333E-2</v>
      </c>
      <c r="CF35" s="782">
        <v>0</v>
      </c>
      <c r="CG35" s="783">
        <v>0</v>
      </c>
      <c r="CH35" s="781">
        <v>0</v>
      </c>
      <c r="CI35" s="404">
        <v>0</v>
      </c>
      <c r="CJ35" s="671" t="s">
        <v>488</v>
      </c>
      <c r="CK35" s="670">
        <v>0</v>
      </c>
      <c r="CL35" s="782">
        <v>0</v>
      </c>
      <c r="CM35" s="780">
        <v>8.24</v>
      </c>
      <c r="CN35" s="781">
        <v>8.24</v>
      </c>
      <c r="CO35" s="404" t="s">
        <v>490</v>
      </c>
      <c r="CP35" s="671" t="s">
        <v>488</v>
      </c>
      <c r="CQ35" s="670">
        <v>27.466666666666669</v>
      </c>
      <c r="CR35" s="782">
        <v>0</v>
      </c>
      <c r="CS35" s="783">
        <v>0</v>
      </c>
      <c r="CT35" s="781">
        <v>0</v>
      </c>
      <c r="CU35" s="404">
        <v>0</v>
      </c>
      <c r="CV35" s="671" t="s">
        <v>488</v>
      </c>
      <c r="CW35" s="670">
        <v>0</v>
      </c>
      <c r="CX35" s="782">
        <v>0</v>
      </c>
      <c r="CY35" s="783">
        <v>73.400000000000006</v>
      </c>
      <c r="CZ35" s="781">
        <v>73.400000000000006</v>
      </c>
      <c r="DA35" s="404" t="s">
        <v>490</v>
      </c>
      <c r="DB35" s="671" t="s">
        <v>488</v>
      </c>
      <c r="DC35" s="670">
        <v>0.12288015000083706</v>
      </c>
      <c r="DD35" s="853" t="s">
        <v>489</v>
      </c>
      <c r="DE35" s="848">
        <v>-243.66666666666666</v>
      </c>
      <c r="DF35" s="762"/>
      <c r="DG35" s="761"/>
    </row>
    <row r="36" spans="1:111" s="45" customFormat="1" ht="24" customHeight="1" thickTop="1" thickBot="1">
      <c r="A36" s="78" t="s">
        <v>9</v>
      </c>
      <c r="B36" s="79">
        <v>835851.15999999992</v>
      </c>
      <c r="C36" s="80">
        <v>926884.41</v>
      </c>
      <c r="D36" s="897">
        <v>91033.25</v>
      </c>
      <c r="E36" s="196">
        <v>0.10891083766636171</v>
      </c>
      <c r="F36" s="79">
        <v>712715.19</v>
      </c>
      <c r="G36" s="85">
        <v>789080.48</v>
      </c>
      <c r="H36" s="897">
        <v>76365.289999999979</v>
      </c>
      <c r="I36" s="195">
        <v>0.10714699373812987</v>
      </c>
      <c r="J36" s="194">
        <v>0.85268194160309596</v>
      </c>
      <c r="K36" s="269">
        <v>0.85132565774841329</v>
      </c>
      <c r="L36" s="81">
        <v>15766.390000000001</v>
      </c>
      <c r="M36" s="82">
        <v>25252.230000000003</v>
      </c>
      <c r="N36" s="897">
        <v>9485.840000000002</v>
      </c>
      <c r="O36" s="195">
        <v>0.60164945811945547</v>
      </c>
      <c r="P36" s="194">
        <v>2.2121585482133478E-2</v>
      </c>
      <c r="Q36" s="269">
        <v>3.2002096921723379E-2</v>
      </c>
      <c r="R36" s="81">
        <v>696948.84000000008</v>
      </c>
      <c r="S36" s="86">
        <v>763828.25</v>
      </c>
      <c r="T36" s="897">
        <v>66879.410000000018</v>
      </c>
      <c r="U36" s="195">
        <v>9.596028598024485E-2</v>
      </c>
      <c r="V36" s="194">
        <v>0.97787847064126709</v>
      </c>
      <c r="W36" s="196">
        <v>0.9679979030782766</v>
      </c>
      <c r="X36" s="81">
        <v>5269.7800000000007</v>
      </c>
      <c r="Y36" s="82">
        <v>3870.5900000000006</v>
      </c>
      <c r="Z36" s="897">
        <v>-1399.19</v>
      </c>
      <c r="AA36" s="195">
        <v>-0.26551203276038088</v>
      </c>
      <c r="AB36" s="197">
        <v>7.3939493277812712E-3</v>
      </c>
      <c r="AC36" s="196">
        <v>4.9051904059266562E-3</v>
      </c>
      <c r="AD36" s="81">
        <v>691679.04999999993</v>
      </c>
      <c r="AE36" s="82">
        <v>759957.63</v>
      </c>
      <c r="AF36" s="897">
        <v>68278.579999999973</v>
      </c>
      <c r="AG36" s="195">
        <v>9.8714251935200406E-2</v>
      </c>
      <c r="AH36" s="197">
        <v>0.97048450728263558</v>
      </c>
      <c r="AI36" s="196">
        <v>0.9630926746534143</v>
      </c>
      <c r="AJ36" s="81">
        <v>191713.75</v>
      </c>
      <c r="AK36" s="86">
        <v>184505.66</v>
      </c>
      <c r="AL36" s="897">
        <v>-7208.0900000000011</v>
      </c>
      <c r="AM36" s="306">
        <v>-3.7598190009845392E-2</v>
      </c>
      <c r="AN36" s="194">
        <v>0.22936350294710367</v>
      </c>
      <c r="AO36" s="196">
        <v>0.19906005323792209</v>
      </c>
      <c r="AP36" s="81">
        <v>162287.34</v>
      </c>
      <c r="AQ36" s="82">
        <v>162874.83000000002</v>
      </c>
      <c r="AR36" s="897">
        <v>587.49000000000194</v>
      </c>
      <c r="AS36" s="306">
        <v>3.6200605666469104E-3</v>
      </c>
      <c r="AT36" s="197">
        <v>0.22770293418328857</v>
      </c>
      <c r="AU36" s="196">
        <v>0.20641092274896983</v>
      </c>
      <c r="AV36" s="81">
        <v>-12850.189999999999</v>
      </c>
      <c r="AW36" s="86">
        <v>9634.59</v>
      </c>
      <c r="AX36" s="897">
        <v>22484.780000000002</v>
      </c>
      <c r="AY36" s="306">
        <v>1.7497624548742081</v>
      </c>
      <c r="AZ36" s="197">
        <v>-7.9181715591616686E-2</v>
      </c>
      <c r="BA36" s="196">
        <v>5.9153338793968342E-2</v>
      </c>
      <c r="BB36" s="81">
        <v>149437.18</v>
      </c>
      <c r="BC36" s="82">
        <v>172509.44</v>
      </c>
      <c r="BD36" s="897">
        <v>23072.259999999995</v>
      </c>
      <c r="BE36" s="306">
        <v>0.15439437494738598</v>
      </c>
      <c r="BF36" s="197">
        <v>0.21441628341041499</v>
      </c>
      <c r="BG36" s="196">
        <v>0.22584846789837898</v>
      </c>
      <c r="BH36" s="81">
        <v>148583.87</v>
      </c>
      <c r="BI36" s="82">
        <v>171819.09</v>
      </c>
      <c r="BJ36" s="897">
        <v>23235.220000000005</v>
      </c>
      <c r="BK36" s="306">
        <v>0.15637780870830731</v>
      </c>
      <c r="BL36" s="197">
        <v>0.21481620702549833</v>
      </c>
      <c r="BM36" s="196">
        <v>0.22609035453726545</v>
      </c>
      <c r="BN36" s="81">
        <v>226151.42999999996</v>
      </c>
      <c r="BO36" s="82">
        <v>258179.80000000008</v>
      </c>
      <c r="BP36" s="897">
        <v>32028.370000000017</v>
      </c>
      <c r="BQ36" s="195">
        <v>0.14162355727752912</v>
      </c>
      <c r="BR36" s="197">
        <v>0.27056423538372548</v>
      </c>
      <c r="BS36" s="196">
        <v>0.27854584370450258</v>
      </c>
      <c r="BT36" s="81">
        <v>193033.83999999997</v>
      </c>
      <c r="BU36" s="86">
        <v>213123.14</v>
      </c>
      <c r="BV36" s="897">
        <v>20089.300000000007</v>
      </c>
      <c r="BW36" s="195">
        <v>0.10407138976254138</v>
      </c>
      <c r="BX36" s="197">
        <v>0.27908007333748214</v>
      </c>
      <c r="BY36" s="196">
        <v>0.28044081878617366</v>
      </c>
      <c r="BZ36" s="81">
        <v>-123.94</v>
      </c>
      <c r="CA36" s="82">
        <v>-2193.13</v>
      </c>
      <c r="CB36" s="897">
        <v>-2069.19</v>
      </c>
      <c r="CC36" s="306">
        <v>-16.695094400516378</v>
      </c>
      <c r="CD36" s="197">
        <v>-1.791871533480738E-4</v>
      </c>
      <c r="CE36" s="196">
        <v>-2.8858582550187702E-3</v>
      </c>
      <c r="CF36" s="81">
        <v>56338.03</v>
      </c>
      <c r="CG36" s="86">
        <v>64438.46</v>
      </c>
      <c r="CH36" s="897">
        <v>8100.43</v>
      </c>
      <c r="CI36" s="195">
        <v>0.14378262782706461</v>
      </c>
      <c r="CJ36" s="197">
        <v>8.1451115224611764E-2</v>
      </c>
      <c r="CK36" s="196">
        <v>8.4792174532151224E-2</v>
      </c>
      <c r="CL36" s="81">
        <v>151820.13000000003</v>
      </c>
      <c r="CM36" s="82">
        <v>173488.38</v>
      </c>
      <c r="CN36" s="897">
        <v>21668.25</v>
      </c>
      <c r="CO36" s="195">
        <v>0.14272316852844194</v>
      </c>
      <c r="CP36" s="197">
        <v>0.21949505337771913</v>
      </c>
      <c r="CQ36" s="196">
        <v>0.22828691120582603</v>
      </c>
      <c r="CR36" s="81">
        <v>241.69999999999993</v>
      </c>
      <c r="CS36" s="86">
        <v>1456.3600000000004</v>
      </c>
      <c r="CT36" s="897">
        <v>1214.6599999999999</v>
      </c>
      <c r="CU36" s="195">
        <v>5.0254861398427826</v>
      </c>
      <c r="CV36" s="197">
        <v>3.4943952690196406E-4</v>
      </c>
      <c r="CW36" s="196">
        <v>1.9163699955219876E-3</v>
      </c>
      <c r="CX36" s="81">
        <v>141785.45000000001</v>
      </c>
      <c r="CY36" s="86">
        <v>137825.31999999998</v>
      </c>
      <c r="CZ36" s="897">
        <v>-3960.1300000000069</v>
      </c>
      <c r="DA36" s="195">
        <v>-2.7930439971097412E-2</v>
      </c>
      <c r="DB36" s="197">
        <v>0.16963002121095341</v>
      </c>
      <c r="DC36" s="196">
        <v>0.14869741956281254</v>
      </c>
      <c r="DD36" s="895">
        <v>0.79501270133886515</v>
      </c>
      <c r="DE36" s="884">
        <v>0.81864079711917614</v>
      </c>
      <c r="DF36" s="902"/>
      <c r="DG36" s="902"/>
    </row>
    <row r="37" spans="1:111" s="6" customFormat="1" ht="13.5" thickTop="1">
      <c r="B37" s="5" t="s">
        <v>491</v>
      </c>
      <c r="X37" s="13"/>
      <c r="AD37" s="39"/>
      <c r="AE37" s="39"/>
      <c r="AF37" s="39"/>
      <c r="AG37" s="39"/>
      <c r="AH37" s="39"/>
      <c r="AI37" s="39"/>
      <c r="AJ37" s="11"/>
      <c r="AK37" s="7"/>
      <c r="AL37" s="7"/>
      <c r="AM37" s="7"/>
      <c r="AN37" s="11"/>
      <c r="AO37" s="7"/>
      <c r="AP37" s="11"/>
      <c r="AQ37" s="7"/>
      <c r="AR37" s="7"/>
      <c r="AS37" s="7"/>
      <c r="BB37" s="13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CL37" s="13"/>
    </row>
    <row r="38" spans="1:111" ht="15">
      <c r="AJ38" s="46"/>
      <c r="AK38" s="47"/>
      <c r="AL38" s="47"/>
      <c r="AM38" s="47"/>
      <c r="AN38" s="46"/>
      <c r="AT38" s="39"/>
      <c r="AU38" s="39"/>
      <c r="AV38" s="39"/>
      <c r="AW38" s="39"/>
      <c r="AX38" s="39"/>
      <c r="AY38" s="39"/>
      <c r="DF38" s="297"/>
      <c r="DG38" s="297"/>
    </row>
    <row r="39" spans="1:111" ht="15">
      <c r="AJ39" s="46"/>
      <c r="AK39" s="47"/>
      <c r="AL39" s="47"/>
      <c r="AM39" s="47"/>
      <c r="AN39" s="46"/>
      <c r="AT39" s="39"/>
      <c r="AU39" s="39"/>
      <c r="AV39" s="39"/>
      <c r="AW39" s="39"/>
      <c r="AX39" s="39"/>
      <c r="AY39" s="39"/>
      <c r="DF39" s="297"/>
      <c r="DG39" s="297"/>
    </row>
    <row r="40" spans="1:111">
      <c r="B40" s="39" t="s">
        <v>57</v>
      </c>
      <c r="X40" s="39" t="s">
        <v>58</v>
      </c>
      <c r="AJ40" s="47"/>
      <c r="AK40" s="46"/>
      <c r="AL40" s="46"/>
      <c r="AM40" s="46"/>
      <c r="AN40" s="47"/>
      <c r="AO40" s="46"/>
      <c r="AP40" s="47"/>
      <c r="AQ40" s="39"/>
      <c r="AR40" s="39"/>
      <c r="AS40" s="39"/>
      <c r="AT40" s="39"/>
      <c r="AU40" s="39"/>
      <c r="AV40" s="39"/>
      <c r="AW40" s="39"/>
      <c r="AX40" s="39"/>
      <c r="AY40" s="39"/>
      <c r="BB40" s="39" t="s">
        <v>67</v>
      </c>
      <c r="CL40" s="6" t="s">
        <v>416</v>
      </c>
    </row>
    <row r="41" spans="1:111">
      <c r="B41" s="39" t="s">
        <v>436</v>
      </c>
      <c r="X41" s="39" t="s">
        <v>60</v>
      </c>
      <c r="AJ41" s="47"/>
      <c r="AK41" s="46"/>
      <c r="AL41" s="46"/>
      <c r="AM41" s="46"/>
      <c r="AN41" s="47"/>
      <c r="AO41" s="46"/>
      <c r="AP41" s="47"/>
      <c r="AQ41" s="39"/>
      <c r="AR41" s="39"/>
      <c r="AS41" s="39"/>
      <c r="AT41" s="39"/>
      <c r="AU41" s="39"/>
      <c r="AV41" s="39"/>
      <c r="AW41" s="39"/>
      <c r="AX41" s="39"/>
      <c r="AY41" s="39"/>
    </row>
    <row r="42" spans="1:111">
      <c r="B42" s="39" t="s">
        <v>435</v>
      </c>
      <c r="X42" s="39" t="s">
        <v>122</v>
      </c>
      <c r="AJ42" s="47"/>
      <c r="AK42" s="46"/>
      <c r="AL42" s="46"/>
      <c r="AM42" s="46"/>
      <c r="AN42" s="47"/>
      <c r="AO42" s="46"/>
      <c r="AP42" s="47"/>
      <c r="AQ42" s="39"/>
      <c r="AR42" s="39"/>
      <c r="AS42" s="39"/>
      <c r="AT42" s="39"/>
      <c r="AU42" s="39"/>
      <c r="AV42" s="39"/>
      <c r="AW42" s="39"/>
      <c r="AX42" s="39"/>
      <c r="AY42" s="39"/>
    </row>
    <row r="43" spans="1:111">
      <c r="X43" s="39" t="s">
        <v>62</v>
      </c>
      <c r="AJ43" s="47"/>
      <c r="AK43" s="46"/>
      <c r="AL43" s="46"/>
      <c r="AM43" s="46"/>
      <c r="AN43" s="47"/>
      <c r="AO43" s="46"/>
      <c r="AP43" s="47"/>
      <c r="AQ43" s="39"/>
      <c r="AR43" s="39"/>
      <c r="AS43" s="39"/>
      <c r="AT43" s="39"/>
      <c r="AU43" s="39"/>
      <c r="AV43" s="39"/>
      <c r="AW43" s="39"/>
      <c r="AX43" s="39"/>
      <c r="AY43" s="39"/>
    </row>
    <row r="44" spans="1:111">
      <c r="B44" s="48"/>
      <c r="C44" s="48"/>
    </row>
    <row r="45" spans="1:111">
      <c r="B45" s="48"/>
      <c r="C45" s="48"/>
    </row>
    <row r="46" spans="1:111">
      <c r="A46" s="298"/>
    </row>
    <row r="47" spans="1:111">
      <c r="A47" s="298"/>
    </row>
    <row r="48" spans="1:111">
      <c r="A48" s="298"/>
    </row>
    <row r="49" spans="1:2">
      <c r="A49" s="299"/>
      <c r="B49" s="128"/>
    </row>
    <row r="50" spans="1:2">
      <c r="A50" s="299"/>
      <c r="B50" s="128"/>
    </row>
    <row r="51" spans="1:2">
      <c r="A51" s="299"/>
      <c r="B51" s="128"/>
    </row>
    <row r="52" spans="1:2">
      <c r="A52" s="299"/>
      <c r="B52" s="128"/>
    </row>
    <row r="53" spans="1:2">
      <c r="A53" s="299"/>
      <c r="B53" s="128"/>
    </row>
    <row r="54" spans="1:2">
      <c r="A54" s="299"/>
      <c r="B54" s="128"/>
    </row>
    <row r="55" spans="1:2">
      <c r="A55" s="299"/>
      <c r="B55" s="128"/>
    </row>
    <row r="56" spans="1:2">
      <c r="A56" s="299"/>
      <c r="B56" s="128"/>
    </row>
    <row r="57" spans="1:2">
      <c r="A57" s="299"/>
      <c r="B57" s="128"/>
    </row>
    <row r="58" spans="1:2">
      <c r="A58" s="299"/>
      <c r="B58" s="128"/>
    </row>
    <row r="59" spans="1:2">
      <c r="A59" s="299"/>
      <c r="B59" s="128"/>
    </row>
    <row r="60" spans="1:2">
      <c r="A60" s="299"/>
      <c r="B60" s="128"/>
    </row>
    <row r="61" spans="1:2">
      <c r="A61" s="299"/>
      <c r="B61" s="128"/>
    </row>
    <row r="62" spans="1:2">
      <c r="A62" s="299"/>
      <c r="B62" s="128"/>
    </row>
    <row r="63" spans="1:2">
      <c r="A63" s="299"/>
      <c r="B63" s="128"/>
    </row>
    <row r="64" spans="1:2">
      <c r="A64" s="299"/>
      <c r="B64" s="128"/>
    </row>
    <row r="65" spans="1:2">
      <c r="A65" s="299"/>
      <c r="B65" s="128"/>
    </row>
    <row r="66" spans="1:2">
      <c r="A66" s="299"/>
      <c r="B66" s="128"/>
    </row>
    <row r="67" spans="1:2">
      <c r="A67" s="299"/>
      <c r="B67" s="128"/>
    </row>
    <row r="68" spans="1:2">
      <c r="A68" s="299"/>
      <c r="B68" s="128"/>
    </row>
    <row r="69" spans="1:2">
      <c r="A69" s="299"/>
      <c r="B69" s="128"/>
    </row>
    <row r="70" spans="1:2">
      <c r="A70" s="299"/>
      <c r="B70" s="128"/>
    </row>
    <row r="71" spans="1:2">
      <c r="A71" s="299"/>
      <c r="B71" s="128"/>
    </row>
    <row r="72" spans="1:2">
      <c r="A72" s="299"/>
      <c r="B72" s="128"/>
    </row>
    <row r="73" spans="1:2">
      <c r="A73" s="299"/>
      <c r="B73" s="128"/>
    </row>
    <row r="74" spans="1:2">
      <c r="A74" s="299"/>
      <c r="B74" s="128"/>
    </row>
    <row r="75" spans="1:2">
      <c r="A75" s="299"/>
      <c r="B75" s="128"/>
    </row>
    <row r="76" spans="1:2">
      <c r="A76" s="299"/>
      <c r="B76" s="128"/>
    </row>
    <row r="77" spans="1:2">
      <c r="A77" s="299"/>
      <c r="B77" s="128"/>
    </row>
    <row r="78" spans="1:2">
      <c r="A78" s="299"/>
      <c r="B78" s="128"/>
    </row>
    <row r="79" spans="1:2">
      <c r="A79" s="299"/>
      <c r="B79" s="128"/>
    </row>
    <row r="80" spans="1:2">
      <c r="A80" s="299"/>
      <c r="B80" s="128"/>
    </row>
    <row r="81" spans="1:2">
      <c r="A81" s="299"/>
      <c r="B81" s="128"/>
    </row>
    <row r="82" spans="1:2">
      <c r="A82" s="299"/>
      <c r="B82" s="128"/>
    </row>
  </sheetData>
  <sortState xmlns:xlrd2="http://schemas.microsoft.com/office/spreadsheetml/2017/richdata2" ref="A10:DE35">
    <sortCondition descending="1" ref="C10:C35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L43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101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101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101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101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100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100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100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100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141" customFormat="1" ht="12" customHeight="1" thickBot="1">
      <c r="A9" s="1442"/>
      <c r="B9" s="1450">
        <v>1</v>
      </c>
      <c r="C9" s="1451"/>
      <c r="D9" s="1445"/>
      <c r="E9" s="1445"/>
      <c r="F9" s="1450">
        <v>2</v>
      </c>
      <c r="G9" s="1455"/>
      <c r="H9" s="1445"/>
      <c r="I9" s="1447"/>
      <c r="J9" s="1448" t="s">
        <v>48</v>
      </c>
      <c r="K9" s="1449"/>
      <c r="L9" s="1454">
        <v>3</v>
      </c>
      <c r="M9" s="1451"/>
      <c r="N9" s="1445"/>
      <c r="O9" s="1445"/>
      <c r="P9" s="1452" t="s">
        <v>53</v>
      </c>
      <c r="Q9" s="1456"/>
      <c r="R9" s="1450">
        <v>4</v>
      </c>
      <c r="S9" s="1455"/>
      <c r="T9" s="1445"/>
      <c r="U9" s="1445"/>
      <c r="V9" s="1448" t="s">
        <v>54</v>
      </c>
      <c r="W9" s="1449"/>
      <c r="X9" s="1450">
        <v>5</v>
      </c>
      <c r="Y9" s="1451"/>
      <c r="Z9" s="1447"/>
      <c r="AA9" s="1447"/>
      <c r="AB9" s="1452" t="s">
        <v>68</v>
      </c>
      <c r="AC9" s="1449"/>
      <c r="AD9" s="1450">
        <v>6</v>
      </c>
      <c r="AE9" s="1451"/>
      <c r="AF9" s="1447"/>
      <c r="AG9" s="1447"/>
      <c r="AH9" s="1452" t="s">
        <v>114</v>
      </c>
      <c r="AI9" s="1449"/>
      <c r="AJ9" s="1453">
        <v>7</v>
      </c>
      <c r="AK9" s="1454"/>
      <c r="AL9" s="1447"/>
      <c r="AM9" s="1447"/>
      <c r="AN9" s="1452" t="s">
        <v>115</v>
      </c>
      <c r="AO9" s="1449"/>
      <c r="AP9" s="1450">
        <v>8</v>
      </c>
      <c r="AQ9" s="1451"/>
      <c r="AR9" s="1447"/>
      <c r="AS9" s="1447"/>
      <c r="AT9" s="1452" t="s">
        <v>116</v>
      </c>
      <c r="AU9" s="1449"/>
      <c r="AV9" s="1450">
        <v>9</v>
      </c>
      <c r="AW9" s="1455"/>
      <c r="AX9" s="1447"/>
      <c r="AY9" s="1447"/>
      <c r="AZ9" s="1448" t="s">
        <v>117</v>
      </c>
      <c r="BA9" s="1449"/>
      <c r="BB9" s="1454">
        <v>10</v>
      </c>
      <c r="BC9" s="1451"/>
      <c r="BD9" s="1447"/>
      <c r="BE9" s="1447"/>
      <c r="BF9" s="1452" t="s">
        <v>118</v>
      </c>
      <c r="BG9" s="1456"/>
      <c r="BH9" s="1450">
        <v>11</v>
      </c>
      <c r="BI9" s="1455"/>
      <c r="BJ9" s="1447"/>
      <c r="BK9" s="1447"/>
      <c r="BL9" s="1452" t="s">
        <v>162</v>
      </c>
      <c r="BM9" s="1456"/>
      <c r="BN9" s="1450">
        <v>12</v>
      </c>
      <c r="BO9" s="1455"/>
      <c r="BP9" s="1447"/>
      <c r="BQ9" s="1447"/>
      <c r="BR9" s="1452" t="s">
        <v>163</v>
      </c>
      <c r="BS9" s="1456"/>
      <c r="BT9" s="1450">
        <v>13</v>
      </c>
      <c r="BU9" s="1455"/>
      <c r="BV9" s="1447"/>
      <c r="BW9" s="1447"/>
      <c r="BX9" s="1448" t="s">
        <v>164</v>
      </c>
      <c r="BY9" s="1449"/>
      <c r="BZ9" s="1450">
        <v>14</v>
      </c>
      <c r="CA9" s="1451"/>
      <c r="CB9" s="1447"/>
      <c r="CC9" s="1447"/>
      <c r="CD9" s="1452" t="s">
        <v>133</v>
      </c>
      <c r="CE9" s="1449"/>
      <c r="CF9" s="1450">
        <v>15</v>
      </c>
      <c r="CG9" s="1455"/>
      <c r="CH9" s="1447"/>
      <c r="CI9" s="1447"/>
      <c r="CJ9" s="1448" t="s">
        <v>134</v>
      </c>
      <c r="CK9" s="1449"/>
      <c r="CL9" s="1454">
        <v>16</v>
      </c>
      <c r="CM9" s="1451"/>
      <c r="CN9" s="1447"/>
      <c r="CO9" s="1447"/>
      <c r="CP9" s="1452" t="s">
        <v>135</v>
      </c>
      <c r="CQ9" s="1456"/>
      <c r="CR9" s="1450">
        <v>17</v>
      </c>
      <c r="CS9" s="1455"/>
      <c r="CT9" s="1447"/>
      <c r="CU9" s="1447"/>
      <c r="CV9" s="1448" t="s">
        <v>137</v>
      </c>
      <c r="CW9" s="1449"/>
      <c r="CX9" s="1450">
        <v>18</v>
      </c>
      <c r="CY9" s="1455"/>
      <c r="CZ9" s="1447"/>
      <c r="DA9" s="1447"/>
      <c r="DB9" s="1448" t="s">
        <v>138</v>
      </c>
      <c r="DC9" s="1449"/>
      <c r="DD9" s="1453">
        <v>19</v>
      </c>
      <c r="DE9" s="1457"/>
    </row>
    <row r="10" spans="1:116" s="759" customFormat="1" ht="19.5" customHeight="1">
      <c r="A10" s="758" t="s">
        <v>121</v>
      </c>
      <c r="B10" s="428">
        <v>71015</v>
      </c>
      <c r="C10" s="429">
        <v>76177.179999999993</v>
      </c>
      <c r="D10" s="749">
        <v>5162.179999999993</v>
      </c>
      <c r="E10" s="388">
        <v>7.2691403224670742E-2</v>
      </c>
      <c r="F10" s="428">
        <v>62838.34</v>
      </c>
      <c r="G10" s="750">
        <v>66253.86</v>
      </c>
      <c r="H10" s="749">
        <v>3415.5200000000041</v>
      </c>
      <c r="I10" s="442">
        <v>5.435407746289931E-2</v>
      </c>
      <c r="J10" s="748">
        <v>0.8848600999788776</v>
      </c>
      <c r="K10" s="670">
        <v>0.86973369190090799</v>
      </c>
      <c r="L10" s="428">
        <v>97146.29</v>
      </c>
      <c r="M10" s="429">
        <v>20463.07</v>
      </c>
      <c r="N10" s="749">
        <v>-76683.22</v>
      </c>
      <c r="O10" s="442">
        <v>-0.7893581937097135</v>
      </c>
      <c r="P10" s="748">
        <v>1.5459716154182304</v>
      </c>
      <c r="Q10" s="670">
        <v>0.30885853292170445</v>
      </c>
      <c r="R10" s="428">
        <v>-34307.949999999997</v>
      </c>
      <c r="S10" s="750">
        <v>45790.79</v>
      </c>
      <c r="T10" s="749">
        <v>80098.739999999991</v>
      </c>
      <c r="U10" s="442">
        <v>2.3346991003542912</v>
      </c>
      <c r="V10" s="748">
        <v>-0.48310849820460461</v>
      </c>
      <c r="W10" s="670">
        <v>0.60110901978781583</v>
      </c>
      <c r="X10" s="428">
        <v>0</v>
      </c>
      <c r="Y10" s="429">
        <v>0</v>
      </c>
      <c r="Z10" s="749">
        <v>0</v>
      </c>
      <c r="AA10" s="442">
        <v>0</v>
      </c>
      <c r="AB10" s="669">
        <v>0</v>
      </c>
      <c r="AC10" s="670">
        <v>0</v>
      </c>
      <c r="AD10" s="428">
        <v>-34307.949999999997</v>
      </c>
      <c r="AE10" s="429">
        <v>45790.79</v>
      </c>
      <c r="AF10" s="749">
        <v>80098.739999999991</v>
      </c>
      <c r="AG10" s="442">
        <v>2.3346991003542912</v>
      </c>
      <c r="AH10" s="669">
        <v>-0.54597161541823036</v>
      </c>
      <c r="AI10" s="670">
        <v>0.69114146707829549</v>
      </c>
      <c r="AJ10" s="428">
        <v>62692.63</v>
      </c>
      <c r="AK10" s="750">
        <v>61617.25</v>
      </c>
      <c r="AL10" s="749">
        <v>-1075.3799999999974</v>
      </c>
      <c r="AM10" s="442">
        <v>-1.7153212427042819E-2</v>
      </c>
      <c r="AN10" s="669">
        <v>0.88280827994085753</v>
      </c>
      <c r="AO10" s="670">
        <v>0.80886756375071911</v>
      </c>
      <c r="AP10" s="428">
        <v>61562.7</v>
      </c>
      <c r="AQ10" s="429">
        <v>60872.61</v>
      </c>
      <c r="AR10" s="749">
        <v>-690.08999999999651</v>
      </c>
      <c r="AS10" s="442">
        <v>-1.1209547339541583E-2</v>
      </c>
      <c r="AT10" s="669">
        <v>0.97969965470125409</v>
      </c>
      <c r="AU10" s="670">
        <v>0.91877831721804581</v>
      </c>
      <c r="AV10" s="428">
        <v>-4020.35</v>
      </c>
      <c r="AW10" s="750">
        <v>35558.559999999998</v>
      </c>
      <c r="AX10" s="749">
        <v>39578.909999999996</v>
      </c>
      <c r="AY10" s="442">
        <v>9.8446428793512997</v>
      </c>
      <c r="AZ10" s="669">
        <v>-6.5304965506711041E-2</v>
      </c>
      <c r="BA10" s="670">
        <v>0.58414712298355531</v>
      </c>
      <c r="BB10" s="428">
        <v>57542.35</v>
      </c>
      <c r="BC10" s="429">
        <v>96431.17</v>
      </c>
      <c r="BD10" s="749">
        <v>38888.82</v>
      </c>
      <c r="BE10" s="442">
        <v>0.67582954119878669</v>
      </c>
      <c r="BF10" s="669" t="s">
        <v>488</v>
      </c>
      <c r="BG10" s="670">
        <v>2.1059075416694055</v>
      </c>
      <c r="BH10" s="428">
        <v>57542.35</v>
      </c>
      <c r="BI10" s="429">
        <v>96431.17</v>
      </c>
      <c r="BJ10" s="749">
        <v>38888.82</v>
      </c>
      <c r="BK10" s="442">
        <v>0.67582954119878669</v>
      </c>
      <c r="BL10" s="669" t="s">
        <v>488</v>
      </c>
      <c r="BM10" s="670">
        <v>2.1059075416694055</v>
      </c>
      <c r="BN10" s="428">
        <v>2293.46</v>
      </c>
      <c r="BO10" s="429">
        <v>2954.17</v>
      </c>
      <c r="BP10" s="749">
        <v>660.71</v>
      </c>
      <c r="BQ10" s="442">
        <v>0.28808437906045886</v>
      </c>
      <c r="BR10" s="669">
        <v>3.2295430542843062E-2</v>
      </c>
      <c r="BS10" s="670">
        <v>3.8780248888184106E-2</v>
      </c>
      <c r="BT10" s="428">
        <v>2293.46</v>
      </c>
      <c r="BU10" s="750">
        <v>2954.17</v>
      </c>
      <c r="BV10" s="749">
        <v>660.71</v>
      </c>
      <c r="BW10" s="442">
        <v>0.28808437906045886</v>
      </c>
      <c r="BX10" s="669">
        <v>-6.684922882305705E-2</v>
      </c>
      <c r="BY10" s="670">
        <v>6.4514501715301265E-2</v>
      </c>
      <c r="BZ10" s="428">
        <v>0</v>
      </c>
      <c r="CA10" s="429">
        <v>-77.97</v>
      </c>
      <c r="CB10" s="749">
        <v>-77.97</v>
      </c>
      <c r="CC10" s="442" t="s">
        <v>490</v>
      </c>
      <c r="CD10" s="669" t="s">
        <v>488</v>
      </c>
      <c r="CE10" s="670">
        <v>-1.7027441544467785E-3</v>
      </c>
      <c r="CF10" s="428">
        <v>3759.38</v>
      </c>
      <c r="CG10" s="750">
        <v>5262.66</v>
      </c>
      <c r="CH10" s="749">
        <v>1503.2799999999997</v>
      </c>
      <c r="CI10" s="442">
        <v>0.39987444738228106</v>
      </c>
      <c r="CJ10" s="669" t="s">
        <v>488</v>
      </c>
      <c r="CK10" s="670">
        <v>0.11492835131256743</v>
      </c>
      <c r="CL10" s="428">
        <v>8867.73</v>
      </c>
      <c r="CM10" s="429">
        <v>10288.049999999999</v>
      </c>
      <c r="CN10" s="749">
        <v>1420.3199999999997</v>
      </c>
      <c r="CO10" s="442">
        <v>0.16016725813708804</v>
      </c>
      <c r="CP10" s="669" t="s">
        <v>488</v>
      </c>
      <c r="CQ10" s="670">
        <v>0.22467509296083338</v>
      </c>
      <c r="CR10" s="428">
        <v>0</v>
      </c>
      <c r="CS10" s="750">
        <v>0</v>
      </c>
      <c r="CT10" s="749">
        <v>0</v>
      </c>
      <c r="CU10" s="442">
        <v>0</v>
      </c>
      <c r="CV10" s="669" t="s">
        <v>488</v>
      </c>
      <c r="CW10" s="670">
        <v>0</v>
      </c>
      <c r="CX10" s="428">
        <v>-106770.88</v>
      </c>
      <c r="CY10" s="750">
        <v>-69067.28</v>
      </c>
      <c r="CZ10" s="749">
        <v>37703.600000000006</v>
      </c>
      <c r="DA10" s="442">
        <v>0.35312624565799217</v>
      </c>
      <c r="DB10" s="669">
        <v>-1.5034975709357179</v>
      </c>
      <c r="DC10" s="670">
        <v>-0.90666627459824589</v>
      </c>
      <c r="DD10" s="849">
        <v>-2.1121323191854948</v>
      </c>
      <c r="DE10" s="848">
        <v>2.508322743503661</v>
      </c>
    </row>
    <row r="11" spans="1:116" s="759" customFormat="1" ht="19.5" customHeight="1">
      <c r="A11" s="758" t="s">
        <v>27</v>
      </c>
      <c r="B11" s="428">
        <v>33323.82</v>
      </c>
      <c r="C11" s="429">
        <v>44903.72</v>
      </c>
      <c r="D11" s="753">
        <v>11579.900000000001</v>
      </c>
      <c r="E11" s="388">
        <v>0.34749617540846162</v>
      </c>
      <c r="F11" s="428">
        <v>33323.82</v>
      </c>
      <c r="G11" s="750">
        <v>44903.72</v>
      </c>
      <c r="H11" s="753">
        <v>11579.900000000001</v>
      </c>
      <c r="I11" s="404">
        <v>0.34749617540846162</v>
      </c>
      <c r="J11" s="743">
        <v>1</v>
      </c>
      <c r="K11" s="670">
        <v>1</v>
      </c>
      <c r="L11" s="428">
        <v>10838.89</v>
      </c>
      <c r="M11" s="429">
        <v>39860.67</v>
      </c>
      <c r="N11" s="753">
        <v>29021.78</v>
      </c>
      <c r="O11" s="404">
        <v>2.6775601560676416</v>
      </c>
      <c r="P11" s="743">
        <v>0.32525952906959643</v>
      </c>
      <c r="Q11" s="670">
        <v>0.88769193287326742</v>
      </c>
      <c r="R11" s="428">
        <v>22484.93</v>
      </c>
      <c r="S11" s="750">
        <v>5043.0600000000004</v>
      </c>
      <c r="T11" s="753">
        <v>-17441.87</v>
      </c>
      <c r="U11" s="404">
        <v>-0.77571377807269126</v>
      </c>
      <c r="V11" s="743">
        <v>0.67474047093040357</v>
      </c>
      <c r="W11" s="670">
        <v>0.11230828982543095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22484.93</v>
      </c>
      <c r="AE11" s="429">
        <v>5043.0600000000004</v>
      </c>
      <c r="AF11" s="753">
        <v>-17441.87</v>
      </c>
      <c r="AG11" s="404">
        <v>-0.77571377807269126</v>
      </c>
      <c r="AH11" s="671">
        <v>0.67474047093040357</v>
      </c>
      <c r="AI11" s="670">
        <v>0.11230828982543095</v>
      </c>
      <c r="AJ11" s="428">
        <v>49313.62</v>
      </c>
      <c r="AK11" s="750">
        <v>41342.9</v>
      </c>
      <c r="AL11" s="753">
        <v>-7970.7200000000012</v>
      </c>
      <c r="AM11" s="404">
        <v>-0.16163323641622743</v>
      </c>
      <c r="AN11" s="671">
        <v>1.4798309437513468</v>
      </c>
      <c r="AO11" s="670">
        <v>0.92070100205506356</v>
      </c>
      <c r="AP11" s="428">
        <v>49313.62</v>
      </c>
      <c r="AQ11" s="429">
        <v>41342.9</v>
      </c>
      <c r="AR11" s="753">
        <v>-7970.7200000000012</v>
      </c>
      <c r="AS11" s="404">
        <v>-0.16163323641622743</v>
      </c>
      <c r="AT11" s="671">
        <v>1.4798309437513468</v>
      </c>
      <c r="AU11" s="670">
        <v>0.92070100205506356</v>
      </c>
      <c r="AV11" s="428">
        <v>14303.95</v>
      </c>
      <c r="AW11" s="750">
        <v>9698.1200000000008</v>
      </c>
      <c r="AX11" s="753">
        <v>-4605.83</v>
      </c>
      <c r="AY11" s="404">
        <v>-0.32199707073920136</v>
      </c>
      <c r="AZ11" s="671">
        <v>0.29006083917587067</v>
      </c>
      <c r="BA11" s="670">
        <v>0.23457764211025353</v>
      </c>
      <c r="BB11" s="428">
        <v>63617.57</v>
      </c>
      <c r="BC11" s="429">
        <v>51041.02</v>
      </c>
      <c r="BD11" s="753">
        <v>-12576.550000000003</v>
      </c>
      <c r="BE11" s="404">
        <v>-0.19768988347087138</v>
      </c>
      <c r="BF11" s="671">
        <v>2.8293425863456103</v>
      </c>
      <c r="BG11" s="670">
        <v>10.121041589828396</v>
      </c>
      <c r="BH11" s="428">
        <v>63617.57</v>
      </c>
      <c r="BI11" s="429">
        <v>51041.02</v>
      </c>
      <c r="BJ11" s="753">
        <v>-12576.550000000003</v>
      </c>
      <c r="BK11" s="404">
        <v>-0.19768988347087138</v>
      </c>
      <c r="BL11" s="671">
        <v>2.8293425863456103</v>
      </c>
      <c r="BM11" s="670">
        <v>10.121041589828396</v>
      </c>
      <c r="BN11" s="428">
        <v>1676.37</v>
      </c>
      <c r="BO11" s="429">
        <v>2263.42</v>
      </c>
      <c r="BP11" s="753">
        <v>587.05000000000018</v>
      </c>
      <c r="BQ11" s="404">
        <v>0.35019118690981121</v>
      </c>
      <c r="BR11" s="671">
        <v>5.0305457177478446E-2</v>
      </c>
      <c r="BS11" s="670">
        <v>5.0406068806771467E-2</v>
      </c>
      <c r="BT11" s="428">
        <v>1676.37</v>
      </c>
      <c r="BU11" s="750">
        <v>2263.42</v>
      </c>
      <c r="BV11" s="753">
        <v>587.05000000000018</v>
      </c>
      <c r="BW11" s="404">
        <v>0.35019118690981121</v>
      </c>
      <c r="BX11" s="671">
        <v>7.4555268795588867E-2</v>
      </c>
      <c r="BY11" s="670">
        <v>0.44881877272925563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542.17999999999995</v>
      </c>
      <c r="CG11" s="750">
        <v>682.59</v>
      </c>
      <c r="CH11" s="753">
        <v>140.41000000000008</v>
      </c>
      <c r="CI11" s="404">
        <v>0.25897303478549577</v>
      </c>
      <c r="CJ11" s="671">
        <v>2.4113039266744435E-2</v>
      </c>
      <c r="CK11" s="670">
        <v>0.13535234559969542</v>
      </c>
      <c r="CL11" s="428">
        <v>2207.54</v>
      </c>
      <c r="CM11" s="429">
        <v>2650.03</v>
      </c>
      <c r="CN11" s="753">
        <v>442.49000000000024</v>
      </c>
      <c r="CO11" s="404">
        <v>0.20044483905161412</v>
      </c>
      <c r="CP11" s="671">
        <v>9.8178646764744207E-2</v>
      </c>
      <c r="CQ11" s="670">
        <v>0.52548056140517863</v>
      </c>
      <c r="CR11" s="428">
        <v>18.350000000000001</v>
      </c>
      <c r="CS11" s="750">
        <v>-36.450000000000003</v>
      </c>
      <c r="CT11" s="753">
        <v>-54.800000000000004</v>
      </c>
      <c r="CU11" s="404">
        <v>-2.9863760217983653</v>
      </c>
      <c r="CV11" s="671">
        <v>8.1610216264849393E-4</v>
      </c>
      <c r="CW11" s="670">
        <v>-7.227754577577899E-3</v>
      </c>
      <c r="CX11" s="428">
        <v>-45577.08</v>
      </c>
      <c r="CY11" s="750">
        <v>-51557.55</v>
      </c>
      <c r="CZ11" s="753">
        <v>-5980.4700000000012</v>
      </c>
      <c r="DA11" s="404">
        <v>-0.13121661150736294</v>
      </c>
      <c r="DB11" s="671">
        <v>-1.3677027423626704</v>
      </c>
      <c r="DC11" s="670">
        <v>-1.1481799280772285</v>
      </c>
      <c r="DD11" s="853">
        <v>3.0270051985930131</v>
      </c>
      <c r="DE11" s="848">
        <v>11.223465514984948</v>
      </c>
    </row>
    <row r="12" spans="1:116" s="759" customFormat="1" ht="19.5" customHeight="1" thickBot="1">
      <c r="A12" s="758" t="s">
        <v>290</v>
      </c>
      <c r="B12" s="428">
        <v>0</v>
      </c>
      <c r="C12" s="429">
        <v>0</v>
      </c>
      <c r="D12" s="753">
        <v>0</v>
      </c>
      <c r="E12" s="388">
        <v>0</v>
      </c>
      <c r="F12" s="428">
        <v>0</v>
      </c>
      <c r="G12" s="750">
        <v>0</v>
      </c>
      <c r="H12" s="753">
        <v>0</v>
      </c>
      <c r="I12" s="404">
        <v>0</v>
      </c>
      <c r="J12" s="743" t="s">
        <v>488</v>
      </c>
      <c r="K12" s="670" t="s">
        <v>488</v>
      </c>
      <c r="L12" s="428">
        <v>-11116.94</v>
      </c>
      <c r="M12" s="429">
        <v>-4977.29</v>
      </c>
      <c r="N12" s="753">
        <v>6139.6500000000005</v>
      </c>
      <c r="O12" s="404">
        <v>0.55227877455486851</v>
      </c>
      <c r="P12" s="743" t="s">
        <v>488</v>
      </c>
      <c r="Q12" s="670" t="s">
        <v>488</v>
      </c>
      <c r="R12" s="428">
        <v>11116.94</v>
      </c>
      <c r="S12" s="750">
        <v>4977.29</v>
      </c>
      <c r="T12" s="753">
        <v>-6139.6500000000005</v>
      </c>
      <c r="U12" s="404">
        <v>-0.55227877455486851</v>
      </c>
      <c r="V12" s="743" t="s">
        <v>488</v>
      </c>
      <c r="W12" s="670" t="s">
        <v>488</v>
      </c>
      <c r="X12" s="428">
        <v>0</v>
      </c>
      <c r="Y12" s="429">
        <v>0</v>
      </c>
      <c r="Z12" s="753">
        <v>0</v>
      </c>
      <c r="AA12" s="404">
        <v>0</v>
      </c>
      <c r="AB12" s="671" t="s">
        <v>488</v>
      </c>
      <c r="AC12" s="670" t="s">
        <v>488</v>
      </c>
      <c r="AD12" s="428">
        <v>11116.94</v>
      </c>
      <c r="AE12" s="429">
        <v>4977.29</v>
      </c>
      <c r="AF12" s="753">
        <v>-6139.6500000000005</v>
      </c>
      <c r="AG12" s="404">
        <v>-0.55227877455486851</v>
      </c>
      <c r="AH12" s="671" t="s">
        <v>488</v>
      </c>
      <c r="AI12" s="670" t="s">
        <v>488</v>
      </c>
      <c r="AJ12" s="428">
        <v>15175.49</v>
      </c>
      <c r="AK12" s="750">
        <v>12397.54</v>
      </c>
      <c r="AL12" s="753">
        <v>-2777.9499999999989</v>
      </c>
      <c r="AM12" s="404">
        <v>-0.18305504468060002</v>
      </c>
      <c r="AN12" s="671" t="s">
        <v>488</v>
      </c>
      <c r="AO12" s="670" t="s">
        <v>488</v>
      </c>
      <c r="AP12" s="428">
        <v>15175.49</v>
      </c>
      <c r="AQ12" s="429">
        <v>12397.54</v>
      </c>
      <c r="AR12" s="753">
        <v>-2777.9499999999989</v>
      </c>
      <c r="AS12" s="404">
        <v>-0.18305504468060002</v>
      </c>
      <c r="AT12" s="671" t="s">
        <v>488</v>
      </c>
      <c r="AU12" s="670" t="s">
        <v>488</v>
      </c>
      <c r="AV12" s="428">
        <v>-2361.34</v>
      </c>
      <c r="AW12" s="750">
        <v>-5258.94</v>
      </c>
      <c r="AX12" s="753">
        <v>-2897.5999999999995</v>
      </c>
      <c r="AY12" s="404">
        <v>-1.2270998670246551</v>
      </c>
      <c r="AZ12" s="671">
        <v>-0.15560222437628043</v>
      </c>
      <c r="BA12" s="670">
        <v>-0.42419221877888674</v>
      </c>
      <c r="BB12" s="428">
        <v>12814.16</v>
      </c>
      <c r="BC12" s="429">
        <v>7138.6</v>
      </c>
      <c r="BD12" s="753">
        <v>-5675.5599999999995</v>
      </c>
      <c r="BE12" s="404">
        <v>-0.44291315232524014</v>
      </c>
      <c r="BF12" s="671">
        <v>1.1526697094704117</v>
      </c>
      <c r="BG12" s="670">
        <v>1.434234292154968</v>
      </c>
      <c r="BH12" s="428">
        <v>12814.16</v>
      </c>
      <c r="BI12" s="429">
        <v>7138.6</v>
      </c>
      <c r="BJ12" s="753">
        <v>-5675.5599999999995</v>
      </c>
      <c r="BK12" s="404">
        <v>-0.44291315232524014</v>
      </c>
      <c r="BL12" s="671">
        <v>1.1526697094704117</v>
      </c>
      <c r="BM12" s="670">
        <v>1.434234292154968</v>
      </c>
      <c r="BN12" s="428">
        <v>9.7100000000000009</v>
      </c>
      <c r="BO12" s="429">
        <v>3.14</v>
      </c>
      <c r="BP12" s="753">
        <v>-6.57</v>
      </c>
      <c r="BQ12" s="404">
        <v>-0.67662203913491248</v>
      </c>
      <c r="BR12" s="671" t="s">
        <v>488</v>
      </c>
      <c r="BS12" s="670" t="s">
        <v>488</v>
      </c>
      <c r="BT12" s="428">
        <v>9.7100000000000009</v>
      </c>
      <c r="BU12" s="750">
        <v>3.14</v>
      </c>
      <c r="BV12" s="753">
        <v>-6.57</v>
      </c>
      <c r="BW12" s="404">
        <v>-0.67662203913491248</v>
      </c>
      <c r="BX12" s="671">
        <v>8.7344179243568822E-4</v>
      </c>
      <c r="BY12" s="670">
        <v>6.3086539060412401E-4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463.66</v>
      </c>
      <c r="CG12" s="750">
        <v>847.24</v>
      </c>
      <c r="CH12" s="753">
        <v>383.58</v>
      </c>
      <c r="CI12" s="404">
        <v>0.82728723633697099</v>
      </c>
      <c r="CJ12" s="671">
        <v>4.1707520234884783E-2</v>
      </c>
      <c r="CK12" s="670">
        <v>0.17022114443803757</v>
      </c>
      <c r="CL12" s="428">
        <v>1189.99</v>
      </c>
      <c r="CM12" s="429">
        <v>436.94</v>
      </c>
      <c r="CN12" s="753">
        <v>-753.05</v>
      </c>
      <c r="CO12" s="404">
        <v>-0.63282044386927616</v>
      </c>
      <c r="CP12" s="671">
        <v>0.10704294527091088</v>
      </c>
      <c r="CQ12" s="670">
        <v>8.7786727315466856E-2</v>
      </c>
      <c r="CR12" s="428">
        <v>0</v>
      </c>
      <c r="CS12" s="750">
        <v>0</v>
      </c>
      <c r="CT12" s="753">
        <v>0</v>
      </c>
      <c r="CU12" s="404">
        <v>0</v>
      </c>
      <c r="CV12" s="671">
        <v>0</v>
      </c>
      <c r="CW12" s="670">
        <v>0</v>
      </c>
      <c r="CX12" s="428">
        <v>-3360.57</v>
      </c>
      <c r="CY12" s="750">
        <v>-3448.63</v>
      </c>
      <c r="CZ12" s="753">
        <v>-88.059999999999945</v>
      </c>
      <c r="DA12" s="404">
        <v>-2.6203888030899503E-2</v>
      </c>
      <c r="DB12" s="671" t="s">
        <v>488</v>
      </c>
      <c r="DC12" s="670" t="s">
        <v>488</v>
      </c>
      <c r="DD12" s="853">
        <v>1.3022936167686432</v>
      </c>
      <c r="DE12" s="848">
        <v>1.6928730292990763</v>
      </c>
    </row>
    <row r="13" spans="1:116" s="45" customFormat="1" ht="24" customHeight="1" thickTop="1" thickBot="1">
      <c r="A13" s="78" t="s">
        <v>9</v>
      </c>
      <c r="B13" s="79">
        <v>104338.82</v>
      </c>
      <c r="C13" s="80">
        <v>121080.9</v>
      </c>
      <c r="D13" s="897">
        <v>16742.079999999994</v>
      </c>
      <c r="E13" s="196">
        <v>0.16045878226339905</v>
      </c>
      <c r="F13" s="79">
        <v>96162.16</v>
      </c>
      <c r="G13" s="85">
        <v>111157.58</v>
      </c>
      <c r="H13" s="897">
        <v>14995.420000000006</v>
      </c>
      <c r="I13" s="195">
        <v>0.15593888490025595</v>
      </c>
      <c r="J13" s="194">
        <v>0.92163357799139378</v>
      </c>
      <c r="K13" s="269">
        <v>0.91804388636027656</v>
      </c>
      <c r="L13" s="79">
        <v>96868.239999999991</v>
      </c>
      <c r="M13" s="80">
        <v>55346.45</v>
      </c>
      <c r="N13" s="897">
        <v>-41521.790000000008</v>
      </c>
      <c r="O13" s="195">
        <v>-0.42864193671733891</v>
      </c>
      <c r="P13" s="194">
        <v>1.0073425971296817</v>
      </c>
      <c r="Q13" s="269">
        <v>0.497909814157523</v>
      </c>
      <c r="R13" s="81">
        <v>-706.07999999999447</v>
      </c>
      <c r="S13" s="86">
        <v>55811.14</v>
      </c>
      <c r="T13" s="897">
        <v>56517.22</v>
      </c>
      <c r="U13" s="195">
        <v>80.043649444822734</v>
      </c>
      <c r="V13" s="194">
        <v>-6.7671840643779031E-3</v>
      </c>
      <c r="W13" s="269">
        <v>0.46094090810359029</v>
      </c>
      <c r="X13" s="81">
        <v>0</v>
      </c>
      <c r="Y13" s="82">
        <v>0</v>
      </c>
      <c r="Z13" s="897">
        <v>0</v>
      </c>
      <c r="AA13" s="195">
        <v>0</v>
      </c>
      <c r="AB13" s="197">
        <v>0</v>
      </c>
      <c r="AC13" s="196">
        <v>0</v>
      </c>
      <c r="AD13" s="81">
        <v>-706.07999999999447</v>
      </c>
      <c r="AE13" s="82">
        <v>55811.14</v>
      </c>
      <c r="AF13" s="897">
        <v>56517.22</v>
      </c>
      <c r="AG13" s="195">
        <v>80.043649444822734</v>
      </c>
      <c r="AH13" s="197">
        <v>-7.3425971296817213E-3</v>
      </c>
      <c r="AI13" s="196">
        <v>0.50209027580485288</v>
      </c>
      <c r="AJ13" s="81">
        <v>127181.73999999999</v>
      </c>
      <c r="AK13" s="86">
        <v>115357.69</v>
      </c>
      <c r="AL13" s="897">
        <v>-11824.049999999997</v>
      </c>
      <c r="AM13" s="195">
        <v>-9.2969714048573238E-2</v>
      </c>
      <c r="AN13" s="194">
        <v>1.2189302121683951</v>
      </c>
      <c r="AO13" s="196">
        <v>0.95273234672025076</v>
      </c>
      <c r="AP13" s="81">
        <v>126051.81</v>
      </c>
      <c r="AQ13" s="82">
        <v>114613.04999999999</v>
      </c>
      <c r="AR13" s="897">
        <v>-11438.759999999997</v>
      </c>
      <c r="AS13" s="195">
        <v>-9.0746495429141469E-2</v>
      </c>
      <c r="AT13" s="197">
        <v>1.3108254847852834</v>
      </c>
      <c r="AU13" s="196">
        <v>1.0310862291172584</v>
      </c>
      <c r="AV13" s="81">
        <v>7922.26</v>
      </c>
      <c r="AW13" s="86">
        <v>39997.74</v>
      </c>
      <c r="AX13" s="897">
        <v>32075.479999999996</v>
      </c>
      <c r="AY13" s="195">
        <v>4.0487790100299659</v>
      </c>
      <c r="AZ13" s="197">
        <v>6.2849236357653257E-2</v>
      </c>
      <c r="BA13" s="196">
        <v>0.34898067890174811</v>
      </c>
      <c r="BB13" s="81">
        <v>133974.07999999999</v>
      </c>
      <c r="BC13" s="82">
        <v>154610.79</v>
      </c>
      <c r="BD13" s="897">
        <v>20636.71</v>
      </c>
      <c r="BE13" s="195">
        <v>0.15403509395250203</v>
      </c>
      <c r="BF13" s="197" t="s">
        <v>488</v>
      </c>
      <c r="BG13" s="196">
        <v>2.7702496311668248</v>
      </c>
      <c r="BH13" s="81">
        <v>133974.07999999999</v>
      </c>
      <c r="BI13" s="82">
        <v>154610.79</v>
      </c>
      <c r="BJ13" s="897">
        <v>20636.71</v>
      </c>
      <c r="BK13" s="195">
        <v>0.15403509395250203</v>
      </c>
      <c r="BL13" s="197" t="s">
        <v>488</v>
      </c>
      <c r="BM13" s="196">
        <v>2.7702496311668248</v>
      </c>
      <c r="BN13" s="81">
        <v>3979.54</v>
      </c>
      <c r="BO13" s="82">
        <v>5220.7299999999996</v>
      </c>
      <c r="BP13" s="897">
        <v>1241.19</v>
      </c>
      <c r="BQ13" s="195">
        <v>0.31189283183483507</v>
      </c>
      <c r="BR13" s="197">
        <v>3.8140550180651836E-2</v>
      </c>
      <c r="BS13" s="196">
        <v>4.311770064477552E-2</v>
      </c>
      <c r="BT13" s="81">
        <v>3979.54</v>
      </c>
      <c r="BU13" s="86">
        <v>5220.7299999999996</v>
      </c>
      <c r="BV13" s="897">
        <v>1241.19</v>
      </c>
      <c r="BW13" s="195">
        <v>0.31189283183483507</v>
      </c>
      <c r="BX13" s="197">
        <v>-5.6361035576705634</v>
      </c>
      <c r="BY13" s="196">
        <v>9.3542794503032906E-2</v>
      </c>
      <c r="BZ13" s="81">
        <v>0</v>
      </c>
      <c r="CA13" s="82">
        <v>-77.97</v>
      </c>
      <c r="CB13" s="897">
        <v>-77.97</v>
      </c>
      <c r="CC13" s="195" t="s">
        <v>490</v>
      </c>
      <c r="CD13" s="197" t="s">
        <v>488</v>
      </c>
      <c r="CE13" s="196">
        <v>-1.3970329221012149E-3</v>
      </c>
      <c r="CF13" s="81">
        <v>4765.22</v>
      </c>
      <c r="CG13" s="86">
        <v>6792.49</v>
      </c>
      <c r="CH13" s="897">
        <v>2027.2699999999998</v>
      </c>
      <c r="CI13" s="195">
        <v>0.42543051527526526</v>
      </c>
      <c r="CJ13" s="197" t="s">
        <v>488</v>
      </c>
      <c r="CK13" s="196">
        <v>0.12170491410854535</v>
      </c>
      <c r="CL13" s="81">
        <v>12265.259999999998</v>
      </c>
      <c r="CM13" s="82">
        <v>13375.02</v>
      </c>
      <c r="CN13" s="897">
        <v>1109.76</v>
      </c>
      <c r="CO13" s="195">
        <v>9.0479940906267153E-2</v>
      </c>
      <c r="CP13" s="197" t="s">
        <v>488</v>
      </c>
      <c r="CQ13" s="196">
        <v>0.23964785524897003</v>
      </c>
      <c r="CR13" s="81">
        <v>18.350000000000001</v>
      </c>
      <c r="CS13" s="86">
        <v>-36.450000000000003</v>
      </c>
      <c r="CT13" s="897">
        <v>-54.800000000000004</v>
      </c>
      <c r="CU13" s="195">
        <v>-2.9863760217983653</v>
      </c>
      <c r="CV13" s="197" t="s">
        <v>488</v>
      </c>
      <c r="CW13" s="196">
        <v>-6.5309542145170309E-4</v>
      </c>
      <c r="CX13" s="81">
        <v>-155708.53000000003</v>
      </c>
      <c r="CY13" s="86">
        <v>-124073.46</v>
      </c>
      <c r="CZ13" s="897">
        <v>31635.070000000007</v>
      </c>
      <c r="DA13" s="195">
        <v>0.20316850977913681</v>
      </c>
      <c r="DB13" s="197">
        <v>-1.4923355468271542</v>
      </c>
      <c r="DC13" s="196">
        <v>-1.0247153762484422</v>
      </c>
      <c r="DD13" s="895">
        <v>-219.52533707228815</v>
      </c>
      <c r="DE13" s="884">
        <v>3.2230950666838196</v>
      </c>
      <c r="DF13" s="305"/>
      <c r="DG13" s="305"/>
    </row>
    <row r="14" spans="1:116" s="6" customFormat="1" ht="13.5" thickTop="1">
      <c r="B14" s="5" t="s">
        <v>491</v>
      </c>
      <c r="X14" s="13"/>
      <c r="AD14" s="39"/>
      <c r="AE14" s="39"/>
      <c r="AF14" s="39"/>
      <c r="AG14" s="39"/>
      <c r="AH14" s="39"/>
      <c r="AI14" s="39"/>
      <c r="AJ14" s="11"/>
      <c r="AK14" s="7"/>
      <c r="AL14" s="7"/>
      <c r="AM14" s="7"/>
      <c r="AN14" s="11"/>
      <c r="AO14" s="7"/>
      <c r="AP14" s="11"/>
      <c r="AQ14" s="7"/>
      <c r="AR14" s="7"/>
      <c r="AS14" s="7"/>
      <c r="BB14" s="13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CL14" s="13"/>
    </row>
    <row r="15" spans="1:116" ht="15">
      <c r="AJ15" s="46"/>
      <c r="AK15" s="47"/>
      <c r="AL15" s="47"/>
      <c r="AM15" s="47"/>
      <c r="AN15" s="46"/>
      <c r="AT15" s="39"/>
      <c r="AU15" s="39"/>
      <c r="AV15" s="39"/>
      <c r="AW15" s="39"/>
      <c r="AX15" s="39"/>
      <c r="AY15" s="39"/>
      <c r="DF15" s="297"/>
      <c r="DG15" s="297"/>
    </row>
    <row r="16" spans="1:116" ht="15">
      <c r="AJ16" s="46"/>
      <c r="AK16" s="47"/>
      <c r="AL16" s="47"/>
      <c r="AM16" s="47"/>
      <c r="AN16" s="46"/>
      <c r="AT16" s="39"/>
      <c r="AU16" s="39"/>
      <c r="AV16" s="39"/>
      <c r="AW16" s="39"/>
      <c r="AX16" s="39"/>
      <c r="AY16" s="39"/>
      <c r="DF16" s="297"/>
      <c r="DG16" s="297"/>
    </row>
    <row r="17" spans="1:90">
      <c r="B17" s="39" t="s">
        <v>57</v>
      </c>
      <c r="X17" s="39" t="s">
        <v>58</v>
      </c>
      <c r="AJ17" s="47"/>
      <c r="AK17" s="46"/>
      <c r="AL17" s="46"/>
      <c r="AM17" s="46"/>
      <c r="AN17" s="47"/>
      <c r="AO17" s="46"/>
      <c r="AP17" s="47"/>
      <c r="AQ17" s="39"/>
      <c r="AR17" s="39"/>
      <c r="AS17" s="39"/>
      <c r="AT17" s="39"/>
      <c r="AU17" s="39"/>
      <c r="AV17" s="39"/>
      <c r="AW17" s="39"/>
      <c r="AX17" s="39"/>
      <c r="AY17" s="39"/>
      <c r="BB17" s="39" t="s">
        <v>67</v>
      </c>
      <c r="CL17" s="6" t="s">
        <v>416</v>
      </c>
    </row>
    <row r="18" spans="1:90">
      <c r="B18" s="39" t="s">
        <v>436</v>
      </c>
      <c r="X18" s="39" t="s">
        <v>60</v>
      </c>
      <c r="AJ18" s="47"/>
      <c r="AK18" s="46"/>
      <c r="AL18" s="46"/>
      <c r="AM18" s="46"/>
      <c r="AN18" s="47"/>
      <c r="AO18" s="46"/>
      <c r="AP18" s="47"/>
      <c r="AQ18" s="39"/>
      <c r="AR18" s="39"/>
      <c r="AS18" s="39"/>
      <c r="AT18" s="39"/>
      <c r="AU18" s="39"/>
      <c r="AV18" s="39"/>
      <c r="AW18" s="39"/>
      <c r="AX18" s="39"/>
      <c r="AY18" s="39"/>
    </row>
    <row r="19" spans="1:90">
      <c r="B19" s="39" t="s">
        <v>435</v>
      </c>
      <c r="X19" s="39" t="s">
        <v>61</v>
      </c>
      <c r="AJ19" s="47"/>
      <c r="AK19" s="46"/>
      <c r="AL19" s="46"/>
      <c r="AM19" s="46"/>
      <c r="AN19" s="47"/>
      <c r="AO19" s="46"/>
      <c r="AP19" s="47"/>
      <c r="AQ19" s="39"/>
      <c r="AR19" s="39"/>
      <c r="AS19" s="39"/>
      <c r="AT19" s="39"/>
      <c r="AU19" s="39"/>
      <c r="AV19" s="39"/>
      <c r="AW19" s="39"/>
      <c r="AX19" s="39"/>
      <c r="AY19" s="39"/>
    </row>
    <row r="20" spans="1:90">
      <c r="X20" s="39" t="s">
        <v>62</v>
      </c>
      <c r="AJ20" s="47"/>
      <c r="AK20" s="46"/>
      <c r="AL20" s="46"/>
      <c r="AM20" s="46"/>
      <c r="AN20" s="47"/>
      <c r="AO20" s="46"/>
      <c r="AP20" s="47"/>
      <c r="AQ20" s="39"/>
      <c r="AR20" s="39"/>
      <c r="AS20" s="39"/>
      <c r="AT20" s="39"/>
      <c r="AU20" s="39"/>
      <c r="AV20" s="39"/>
      <c r="AW20" s="39"/>
      <c r="AX20" s="39"/>
      <c r="AY20" s="39"/>
    </row>
    <row r="21" spans="1:90">
      <c r="B21" s="48"/>
      <c r="C21" s="48"/>
    </row>
    <row r="22" spans="1:90">
      <c r="B22" s="48"/>
      <c r="C22" s="48"/>
    </row>
    <row r="23" spans="1:90">
      <c r="A23" s="298"/>
    </row>
    <row r="24" spans="1:90">
      <c r="A24" s="298"/>
    </row>
    <row r="25" spans="1:90">
      <c r="A25" s="298"/>
    </row>
    <row r="26" spans="1:90">
      <c r="A26" s="299"/>
    </row>
    <row r="29" spans="1:90">
      <c r="A29" s="298"/>
    </row>
    <row r="30" spans="1:90">
      <c r="A30" s="298"/>
    </row>
    <row r="31" spans="1:90">
      <c r="A31" s="298"/>
    </row>
    <row r="32" spans="1:90">
      <c r="A32" s="298"/>
    </row>
    <row r="33" spans="1:1">
      <c r="A33" s="298"/>
    </row>
    <row r="34" spans="1:1">
      <c r="A34" s="298"/>
    </row>
    <row r="35" spans="1:1">
      <c r="A35" s="298"/>
    </row>
    <row r="36" spans="1:1">
      <c r="A36" s="298"/>
    </row>
    <row r="37" spans="1:1">
      <c r="A37" s="298"/>
    </row>
    <row r="42" spans="1:1">
      <c r="A42" s="298"/>
    </row>
    <row r="43" spans="1:1">
      <c r="A43" s="113"/>
    </row>
  </sheetData>
  <sortState xmlns:xlrd2="http://schemas.microsoft.com/office/spreadsheetml/2017/richdata2" ref="A10:DE12">
    <sortCondition descending="1" ref="C10:C12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L53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101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101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101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101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108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108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108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108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141" customFormat="1" ht="12" customHeight="1" thickBot="1">
      <c r="A9" s="1442"/>
      <c r="B9" s="1450">
        <v>1</v>
      </c>
      <c r="C9" s="1451"/>
      <c r="D9" s="1445"/>
      <c r="E9" s="1445"/>
      <c r="F9" s="1450">
        <v>2</v>
      </c>
      <c r="G9" s="1455"/>
      <c r="H9" s="1445"/>
      <c r="I9" s="1447"/>
      <c r="J9" s="1448" t="s">
        <v>48</v>
      </c>
      <c r="K9" s="1449"/>
      <c r="L9" s="1454">
        <v>3</v>
      </c>
      <c r="M9" s="1451"/>
      <c r="N9" s="1445"/>
      <c r="O9" s="1445"/>
      <c r="P9" s="1452" t="s">
        <v>53</v>
      </c>
      <c r="Q9" s="1456"/>
      <c r="R9" s="1450">
        <v>4</v>
      </c>
      <c r="S9" s="1455"/>
      <c r="T9" s="1445"/>
      <c r="U9" s="1445"/>
      <c r="V9" s="1448" t="s">
        <v>54</v>
      </c>
      <c r="W9" s="1449"/>
      <c r="X9" s="1450">
        <v>5</v>
      </c>
      <c r="Y9" s="1451"/>
      <c r="Z9" s="1447"/>
      <c r="AA9" s="1447"/>
      <c r="AB9" s="1452" t="s">
        <v>68</v>
      </c>
      <c r="AC9" s="1449"/>
      <c r="AD9" s="1450">
        <v>6</v>
      </c>
      <c r="AE9" s="1451"/>
      <c r="AF9" s="1447"/>
      <c r="AG9" s="1447"/>
      <c r="AH9" s="1452" t="s">
        <v>114</v>
      </c>
      <c r="AI9" s="1449"/>
      <c r="AJ9" s="1453">
        <v>7</v>
      </c>
      <c r="AK9" s="1454"/>
      <c r="AL9" s="1447"/>
      <c r="AM9" s="1447"/>
      <c r="AN9" s="1452" t="s">
        <v>115</v>
      </c>
      <c r="AO9" s="1449"/>
      <c r="AP9" s="1450">
        <v>8</v>
      </c>
      <c r="AQ9" s="1451"/>
      <c r="AR9" s="1447"/>
      <c r="AS9" s="1447"/>
      <c r="AT9" s="1452" t="s">
        <v>116</v>
      </c>
      <c r="AU9" s="1449"/>
      <c r="AV9" s="1450">
        <v>9</v>
      </c>
      <c r="AW9" s="1455"/>
      <c r="AX9" s="1447"/>
      <c r="AY9" s="1447"/>
      <c r="AZ9" s="1448" t="s">
        <v>117</v>
      </c>
      <c r="BA9" s="1449"/>
      <c r="BB9" s="1454">
        <v>10</v>
      </c>
      <c r="BC9" s="1451"/>
      <c r="BD9" s="1447"/>
      <c r="BE9" s="1447"/>
      <c r="BF9" s="1452" t="s">
        <v>118</v>
      </c>
      <c r="BG9" s="1456"/>
      <c r="BH9" s="1450">
        <v>11</v>
      </c>
      <c r="BI9" s="1455"/>
      <c r="BJ9" s="1447"/>
      <c r="BK9" s="1447"/>
      <c r="BL9" s="1452" t="s">
        <v>162</v>
      </c>
      <c r="BM9" s="1456"/>
      <c r="BN9" s="1450">
        <v>12</v>
      </c>
      <c r="BO9" s="1455"/>
      <c r="BP9" s="1447"/>
      <c r="BQ9" s="1447"/>
      <c r="BR9" s="1452" t="s">
        <v>163</v>
      </c>
      <c r="BS9" s="1456"/>
      <c r="BT9" s="1450">
        <v>13</v>
      </c>
      <c r="BU9" s="1455"/>
      <c r="BV9" s="1447"/>
      <c r="BW9" s="1447"/>
      <c r="BX9" s="1448" t="s">
        <v>164</v>
      </c>
      <c r="BY9" s="1449"/>
      <c r="BZ9" s="1450">
        <v>14</v>
      </c>
      <c r="CA9" s="1451"/>
      <c r="CB9" s="1447"/>
      <c r="CC9" s="1447"/>
      <c r="CD9" s="1452" t="s">
        <v>133</v>
      </c>
      <c r="CE9" s="1449"/>
      <c r="CF9" s="1450">
        <v>15</v>
      </c>
      <c r="CG9" s="1455"/>
      <c r="CH9" s="1447"/>
      <c r="CI9" s="1447"/>
      <c r="CJ9" s="1448" t="s">
        <v>134</v>
      </c>
      <c r="CK9" s="1449"/>
      <c r="CL9" s="1454">
        <v>16</v>
      </c>
      <c r="CM9" s="1451"/>
      <c r="CN9" s="1447"/>
      <c r="CO9" s="1447"/>
      <c r="CP9" s="1452" t="s">
        <v>135</v>
      </c>
      <c r="CQ9" s="1456"/>
      <c r="CR9" s="1450">
        <v>17</v>
      </c>
      <c r="CS9" s="1455"/>
      <c r="CT9" s="1447"/>
      <c r="CU9" s="1447"/>
      <c r="CV9" s="1448" t="s">
        <v>137</v>
      </c>
      <c r="CW9" s="1449"/>
      <c r="CX9" s="1450">
        <v>18</v>
      </c>
      <c r="CY9" s="1455"/>
      <c r="CZ9" s="1447"/>
      <c r="DA9" s="1447"/>
      <c r="DB9" s="1448" t="s">
        <v>138</v>
      </c>
      <c r="DC9" s="1449"/>
      <c r="DD9" s="1453">
        <v>19</v>
      </c>
      <c r="DE9" s="1457"/>
    </row>
    <row r="10" spans="1:116" s="759" customFormat="1" ht="19.5" customHeight="1">
      <c r="A10" s="784" t="s">
        <v>27</v>
      </c>
      <c r="B10" s="428">
        <v>9444.5400000000009</v>
      </c>
      <c r="C10" s="429">
        <v>7064.85</v>
      </c>
      <c r="D10" s="749">
        <v>-2379.6900000000005</v>
      </c>
      <c r="E10" s="388">
        <v>-0.25196462718141915</v>
      </c>
      <c r="F10" s="428">
        <v>9444.5400000000009</v>
      </c>
      <c r="G10" s="750">
        <v>7064.85</v>
      </c>
      <c r="H10" s="749">
        <v>-2379.6900000000005</v>
      </c>
      <c r="I10" s="442">
        <v>-0.25196462718141915</v>
      </c>
      <c r="J10" s="748">
        <v>1</v>
      </c>
      <c r="K10" s="670">
        <v>1</v>
      </c>
      <c r="L10" s="428">
        <v>-450.84</v>
      </c>
      <c r="M10" s="429">
        <v>-1301.79</v>
      </c>
      <c r="N10" s="749">
        <v>-850.95</v>
      </c>
      <c r="O10" s="442">
        <v>-1.8874767101410701</v>
      </c>
      <c r="P10" s="748">
        <v>-4.7735517028886523E-2</v>
      </c>
      <c r="Q10" s="670">
        <v>-0.1842629355188008</v>
      </c>
      <c r="R10" s="428">
        <v>9895.3799999999992</v>
      </c>
      <c r="S10" s="750">
        <v>8366.64</v>
      </c>
      <c r="T10" s="749">
        <v>-1528.7399999999998</v>
      </c>
      <c r="U10" s="442">
        <v>-0.15449027728091291</v>
      </c>
      <c r="V10" s="748">
        <v>1.0477355170288865</v>
      </c>
      <c r="W10" s="670">
        <v>1.1842629355188006</v>
      </c>
      <c r="X10" s="428">
        <v>0</v>
      </c>
      <c r="Y10" s="429">
        <v>0</v>
      </c>
      <c r="Z10" s="749">
        <v>0</v>
      </c>
      <c r="AA10" s="442">
        <v>0</v>
      </c>
      <c r="AB10" s="669">
        <v>0</v>
      </c>
      <c r="AC10" s="670">
        <v>0</v>
      </c>
      <c r="AD10" s="428">
        <v>9895.3799999999992</v>
      </c>
      <c r="AE10" s="429">
        <v>8366.64</v>
      </c>
      <c r="AF10" s="749">
        <v>-1528.7399999999998</v>
      </c>
      <c r="AG10" s="442">
        <v>-0.15449027728091291</v>
      </c>
      <c r="AH10" s="669">
        <v>1.0477355170288865</v>
      </c>
      <c r="AI10" s="670">
        <v>1.1842629355188006</v>
      </c>
      <c r="AJ10" s="428">
        <v>3070.46</v>
      </c>
      <c r="AK10" s="429">
        <v>3630.81</v>
      </c>
      <c r="AL10" s="749">
        <v>560.34999999999991</v>
      </c>
      <c r="AM10" s="442">
        <v>0.18249708512730989</v>
      </c>
      <c r="AN10" s="669">
        <v>0.32510424012180578</v>
      </c>
      <c r="AO10" s="670">
        <v>0.51392598568971737</v>
      </c>
      <c r="AP10" s="428">
        <v>3070.46</v>
      </c>
      <c r="AQ10" s="429">
        <v>3630.81</v>
      </c>
      <c r="AR10" s="749">
        <v>560.34999999999991</v>
      </c>
      <c r="AS10" s="442">
        <v>0.18249708512730989</v>
      </c>
      <c r="AT10" s="669">
        <v>0.32510424012180578</v>
      </c>
      <c r="AU10" s="670">
        <v>0.51392598568971737</v>
      </c>
      <c r="AV10" s="428">
        <v>-120.86</v>
      </c>
      <c r="AW10" s="429">
        <v>-321.33999999999997</v>
      </c>
      <c r="AX10" s="749">
        <v>-200.47999999999996</v>
      </c>
      <c r="AY10" s="442">
        <v>-1.6587787522753596</v>
      </c>
      <c r="AZ10" s="669">
        <v>-3.9362180259635365E-2</v>
      </c>
      <c r="BA10" s="670">
        <v>-8.8503667225770549E-2</v>
      </c>
      <c r="BB10" s="428">
        <v>2949.6</v>
      </c>
      <c r="BC10" s="429">
        <v>3309.46</v>
      </c>
      <c r="BD10" s="749">
        <v>359.86000000000013</v>
      </c>
      <c r="BE10" s="442">
        <v>0.12200298345538382</v>
      </c>
      <c r="BF10" s="669">
        <v>0.29807849723810509</v>
      </c>
      <c r="BG10" s="670">
        <v>0.39555424877848222</v>
      </c>
      <c r="BH10" s="428">
        <v>2949.6</v>
      </c>
      <c r="BI10" s="429">
        <v>3309.46</v>
      </c>
      <c r="BJ10" s="749">
        <v>359.86000000000013</v>
      </c>
      <c r="BK10" s="442">
        <v>0.12200298345538382</v>
      </c>
      <c r="BL10" s="669">
        <v>0.29807849723810509</v>
      </c>
      <c r="BM10" s="670">
        <v>0.39555424877848222</v>
      </c>
      <c r="BN10" s="428">
        <v>3696.84</v>
      </c>
      <c r="BO10" s="429">
        <v>2131.75</v>
      </c>
      <c r="BP10" s="749">
        <v>-1565.0900000000001</v>
      </c>
      <c r="BQ10" s="442">
        <v>-0.42335886865539218</v>
      </c>
      <c r="BR10" s="669">
        <v>0.3914261573353493</v>
      </c>
      <c r="BS10" s="670">
        <v>0.30174030588052114</v>
      </c>
      <c r="BT10" s="428">
        <v>3696.84</v>
      </c>
      <c r="BU10" s="429">
        <v>2131.75</v>
      </c>
      <c r="BV10" s="749">
        <v>-1565.0900000000001</v>
      </c>
      <c r="BW10" s="442">
        <v>-0.42335886865539218</v>
      </c>
      <c r="BX10" s="669">
        <v>0.37359252499651358</v>
      </c>
      <c r="BY10" s="670">
        <v>0.25479164873832266</v>
      </c>
      <c r="BZ10" s="428">
        <v>0</v>
      </c>
      <c r="CA10" s="429">
        <v>-2298.85</v>
      </c>
      <c r="CB10" s="749">
        <v>-2298.85</v>
      </c>
      <c r="CC10" s="442" t="s">
        <v>490</v>
      </c>
      <c r="CD10" s="669">
        <v>0</v>
      </c>
      <c r="CE10" s="670">
        <v>-0.2747638239484429</v>
      </c>
      <c r="CF10" s="428">
        <v>226.56</v>
      </c>
      <c r="CG10" s="429">
        <v>306.76</v>
      </c>
      <c r="CH10" s="749">
        <v>80.199999999999989</v>
      </c>
      <c r="CI10" s="442">
        <v>0.35399011299435024</v>
      </c>
      <c r="CJ10" s="669">
        <v>2.2895533066946396E-2</v>
      </c>
      <c r="CK10" s="670">
        <v>3.6664658692139258E-2</v>
      </c>
      <c r="CL10" s="428">
        <v>1668.15</v>
      </c>
      <c r="CM10" s="429">
        <v>2028.27</v>
      </c>
      <c r="CN10" s="749">
        <v>360.11999999999989</v>
      </c>
      <c r="CO10" s="442">
        <v>0.21587986691844252</v>
      </c>
      <c r="CP10" s="669">
        <v>0.16857867004602151</v>
      </c>
      <c r="CQ10" s="670">
        <v>0.24242348182783055</v>
      </c>
      <c r="CR10" s="428">
        <v>18.260000000000002</v>
      </c>
      <c r="CS10" s="429">
        <v>167.8</v>
      </c>
      <c r="CT10" s="749">
        <v>149.54000000000002</v>
      </c>
      <c r="CU10" s="442">
        <v>8.1894852135815999</v>
      </c>
      <c r="CV10" s="669">
        <v>1.8453055870517356E-3</v>
      </c>
      <c r="CW10" s="670">
        <v>2.0055840815428896E-2</v>
      </c>
      <c r="CX10" s="428">
        <v>1335.96</v>
      </c>
      <c r="CY10" s="429">
        <v>2721.45</v>
      </c>
      <c r="CZ10" s="749">
        <v>1385.4899999999998</v>
      </c>
      <c r="DA10" s="442">
        <v>1.0370744633072844</v>
      </c>
      <c r="DB10" s="669">
        <v>0.14145315706217559</v>
      </c>
      <c r="DC10" s="670">
        <v>0.38520987706745363</v>
      </c>
      <c r="DD10" s="671">
        <v>0.86499053093463829</v>
      </c>
      <c r="DE10" s="670">
        <v>0.6747260549037607</v>
      </c>
    </row>
    <row r="11" spans="1:116" s="759" customFormat="1" ht="19.5" customHeight="1">
      <c r="A11" s="784" t="s">
        <v>483</v>
      </c>
      <c r="B11" s="428">
        <v>7133.26</v>
      </c>
      <c r="C11" s="429">
        <v>7037.16</v>
      </c>
      <c r="D11" s="753">
        <v>-96.100000000000364</v>
      </c>
      <c r="E11" s="388">
        <v>-1.3472101115058243E-2</v>
      </c>
      <c r="F11" s="428">
        <v>7133.26</v>
      </c>
      <c r="G11" s="750">
        <v>7037.16</v>
      </c>
      <c r="H11" s="753">
        <v>-96.100000000000364</v>
      </c>
      <c r="I11" s="404">
        <v>-1.3472101115058243E-2</v>
      </c>
      <c r="J11" s="743">
        <v>1</v>
      </c>
      <c r="K11" s="670">
        <v>1</v>
      </c>
      <c r="L11" s="428">
        <v>-1364.59</v>
      </c>
      <c r="M11" s="429">
        <v>125.97</v>
      </c>
      <c r="N11" s="753">
        <v>1490.56</v>
      </c>
      <c r="O11" s="404">
        <v>1.0923134421328018</v>
      </c>
      <c r="P11" s="743">
        <v>-0.19129963018311402</v>
      </c>
      <c r="Q11" s="670">
        <v>1.7900687209044558E-2</v>
      </c>
      <c r="R11" s="428">
        <v>8497.85</v>
      </c>
      <c r="S11" s="750">
        <v>6911.19</v>
      </c>
      <c r="T11" s="753">
        <v>-1586.6600000000008</v>
      </c>
      <c r="U11" s="404">
        <v>-0.18671310978659317</v>
      </c>
      <c r="V11" s="743">
        <v>1.191299630183114</v>
      </c>
      <c r="W11" s="670">
        <v>0.98209931279095541</v>
      </c>
      <c r="X11" s="428">
        <v>13.83</v>
      </c>
      <c r="Y11" s="429">
        <v>14.94</v>
      </c>
      <c r="Z11" s="753">
        <v>1.1099999999999994</v>
      </c>
      <c r="AA11" s="404">
        <v>8.0260303687635537E-2</v>
      </c>
      <c r="AB11" s="671">
        <v>1.9388049783689363E-3</v>
      </c>
      <c r="AC11" s="670">
        <v>2.1230155346759205E-3</v>
      </c>
      <c r="AD11" s="428">
        <v>8484.02</v>
      </c>
      <c r="AE11" s="429">
        <v>6896.25</v>
      </c>
      <c r="AF11" s="753">
        <v>-1587.7700000000004</v>
      </c>
      <c r="AG11" s="404">
        <v>-0.18714830940992599</v>
      </c>
      <c r="AH11" s="671">
        <v>1.1893608252047452</v>
      </c>
      <c r="AI11" s="670">
        <v>0.97997629725627955</v>
      </c>
      <c r="AJ11" s="428">
        <v>2490.71</v>
      </c>
      <c r="AK11" s="429">
        <v>1770.66</v>
      </c>
      <c r="AL11" s="753">
        <v>-720.05</v>
      </c>
      <c r="AM11" s="404">
        <v>-0.28909427432338569</v>
      </c>
      <c r="AN11" s="671">
        <v>0.34916854285417886</v>
      </c>
      <c r="AO11" s="670">
        <v>0.25161570860972327</v>
      </c>
      <c r="AP11" s="428">
        <v>2490.71</v>
      </c>
      <c r="AQ11" s="429">
        <v>1770.66</v>
      </c>
      <c r="AR11" s="753">
        <v>-720.05</v>
      </c>
      <c r="AS11" s="404">
        <v>-0.28909427432338569</v>
      </c>
      <c r="AT11" s="671">
        <v>0.34916854285417886</v>
      </c>
      <c r="AU11" s="670">
        <v>0.25161570860972327</v>
      </c>
      <c r="AV11" s="428">
        <v>202.22</v>
      </c>
      <c r="AW11" s="429">
        <v>624.20000000000005</v>
      </c>
      <c r="AX11" s="753">
        <v>421.98</v>
      </c>
      <c r="AY11" s="404">
        <v>2.0867372168924936</v>
      </c>
      <c r="AZ11" s="671">
        <v>8.1189700928650868E-2</v>
      </c>
      <c r="BA11" s="670">
        <v>0.35252391763523205</v>
      </c>
      <c r="BB11" s="428">
        <v>2692.93</v>
      </c>
      <c r="BC11" s="429">
        <v>2394.86</v>
      </c>
      <c r="BD11" s="753">
        <v>-298.06999999999971</v>
      </c>
      <c r="BE11" s="404">
        <v>-0.11068612997738513</v>
      </c>
      <c r="BF11" s="671">
        <v>0.31689545002559466</v>
      </c>
      <c r="BG11" s="670">
        <v>0.34651919568120687</v>
      </c>
      <c r="BH11" s="428">
        <v>2692.93</v>
      </c>
      <c r="BI11" s="429">
        <v>2394.86</v>
      </c>
      <c r="BJ11" s="753">
        <v>-298.06999999999971</v>
      </c>
      <c r="BK11" s="404">
        <v>-0.11068612997738513</v>
      </c>
      <c r="BL11" s="671">
        <v>0.31741202873166258</v>
      </c>
      <c r="BM11" s="670">
        <v>0.3472698930578213</v>
      </c>
      <c r="BN11" s="428">
        <v>2800.69</v>
      </c>
      <c r="BO11" s="429">
        <v>2570.81</v>
      </c>
      <c r="BP11" s="753">
        <v>-229.88000000000011</v>
      </c>
      <c r="BQ11" s="404">
        <v>-8.2079773198747485E-2</v>
      </c>
      <c r="BR11" s="671">
        <v>0.39262412978077343</v>
      </c>
      <c r="BS11" s="670">
        <v>0.36531924810576993</v>
      </c>
      <c r="BT11" s="428">
        <v>2800.69</v>
      </c>
      <c r="BU11" s="429">
        <v>2570.81</v>
      </c>
      <c r="BV11" s="753">
        <v>-229.88000000000011</v>
      </c>
      <c r="BW11" s="404">
        <v>-8.2079773198747485E-2</v>
      </c>
      <c r="BX11" s="671">
        <v>0.33011355465922992</v>
      </c>
      <c r="BY11" s="670">
        <v>0.37278375928946889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869.13</v>
      </c>
      <c r="CG11" s="429">
        <v>342.03</v>
      </c>
      <c r="CH11" s="753">
        <v>-527.1</v>
      </c>
      <c r="CI11" s="404">
        <v>-0.60646853750302032</v>
      </c>
      <c r="CJ11" s="671">
        <v>0.10244318141635686</v>
      </c>
      <c r="CK11" s="670">
        <v>4.9596519847743332E-2</v>
      </c>
      <c r="CL11" s="428">
        <v>987.11</v>
      </c>
      <c r="CM11" s="429">
        <v>487.58</v>
      </c>
      <c r="CN11" s="753">
        <v>-499.53000000000003</v>
      </c>
      <c r="CO11" s="404">
        <v>-0.50605302347256131</v>
      </c>
      <c r="CP11" s="671">
        <v>0.11634932496623063</v>
      </c>
      <c r="CQ11" s="670">
        <v>7.0702193220953419E-2</v>
      </c>
      <c r="CR11" s="428">
        <v>14.62</v>
      </c>
      <c r="CS11" s="429">
        <v>3.51</v>
      </c>
      <c r="CT11" s="753">
        <v>-11.11</v>
      </c>
      <c r="CU11" s="404">
        <v>-0.75991792065663477</v>
      </c>
      <c r="CV11" s="671">
        <v>1.7232396906183623E-3</v>
      </c>
      <c r="CW11" s="670">
        <v>5.0897226753670471E-4</v>
      </c>
      <c r="CX11" s="428">
        <v>1119.53</v>
      </c>
      <c r="CY11" s="429">
        <v>1097.47</v>
      </c>
      <c r="CZ11" s="753">
        <v>-22.059999999999945</v>
      </c>
      <c r="DA11" s="404">
        <v>-1.9704697506989492E-2</v>
      </c>
      <c r="DB11" s="671">
        <v>0.15694507139793026</v>
      </c>
      <c r="DC11" s="670">
        <v>0.15595353807501891</v>
      </c>
      <c r="DD11" s="671">
        <v>0.86804132946409829</v>
      </c>
      <c r="DE11" s="670">
        <v>0.84085988762008335</v>
      </c>
    </row>
    <row r="12" spans="1:116" s="759" customFormat="1" ht="19.5" customHeight="1">
      <c r="A12" s="784" t="s">
        <v>506</v>
      </c>
      <c r="B12" s="428">
        <v>6105.83</v>
      </c>
      <c r="C12" s="429">
        <v>6151.53</v>
      </c>
      <c r="D12" s="753">
        <v>45.699999999999818</v>
      </c>
      <c r="E12" s="388">
        <v>7.4846499165551316E-3</v>
      </c>
      <c r="F12" s="428">
        <v>6105.83</v>
      </c>
      <c r="G12" s="750">
        <v>6151.53</v>
      </c>
      <c r="H12" s="753">
        <v>45.699999999999818</v>
      </c>
      <c r="I12" s="404">
        <v>7.4846499165551316E-3</v>
      </c>
      <c r="J12" s="743">
        <v>1</v>
      </c>
      <c r="K12" s="670">
        <v>1</v>
      </c>
      <c r="L12" s="428">
        <v>57.35</v>
      </c>
      <c r="M12" s="429">
        <v>56.71</v>
      </c>
      <c r="N12" s="753">
        <v>-0.64000000000000057</v>
      </c>
      <c r="O12" s="404">
        <v>-1.1159546643417621E-2</v>
      </c>
      <c r="P12" s="743">
        <v>9.3926624226354158E-3</v>
      </c>
      <c r="Q12" s="670">
        <v>9.2188447426900313E-3</v>
      </c>
      <c r="R12" s="428">
        <v>6048.49</v>
      </c>
      <c r="S12" s="750">
        <v>6094.82</v>
      </c>
      <c r="T12" s="753">
        <v>46.329999999999927</v>
      </c>
      <c r="U12" s="404">
        <v>7.6597630152318895E-3</v>
      </c>
      <c r="V12" s="743">
        <v>0.99060897535633974</v>
      </c>
      <c r="W12" s="670">
        <v>0.99078115525730992</v>
      </c>
      <c r="X12" s="428">
        <v>20.74</v>
      </c>
      <c r="Y12" s="429">
        <v>2.96</v>
      </c>
      <c r="Z12" s="753">
        <v>-17.779999999999998</v>
      </c>
      <c r="AA12" s="404">
        <v>-0.85728061716489867</v>
      </c>
      <c r="AB12" s="671">
        <v>3.3967535945154054E-3</v>
      </c>
      <c r="AC12" s="670">
        <v>4.811811045382206E-4</v>
      </c>
      <c r="AD12" s="428">
        <v>6027.75</v>
      </c>
      <c r="AE12" s="429">
        <v>6091.86</v>
      </c>
      <c r="AF12" s="753">
        <v>64.109999999999673</v>
      </c>
      <c r="AG12" s="404">
        <v>1.0635809381609998E-2</v>
      </c>
      <c r="AH12" s="671">
        <v>0.98721222176182433</v>
      </c>
      <c r="AI12" s="670">
        <v>0.99029997415277171</v>
      </c>
      <c r="AJ12" s="428">
        <v>3253.35</v>
      </c>
      <c r="AK12" s="429">
        <v>2223.1</v>
      </c>
      <c r="AL12" s="753">
        <v>-1030.25</v>
      </c>
      <c r="AM12" s="404">
        <v>-0.31667358261484319</v>
      </c>
      <c r="AN12" s="671">
        <v>0.53282682288894379</v>
      </c>
      <c r="AO12" s="670">
        <v>0.36138976807395884</v>
      </c>
      <c r="AP12" s="428">
        <v>3244.01</v>
      </c>
      <c r="AQ12" s="429">
        <v>2223.1</v>
      </c>
      <c r="AR12" s="753">
        <v>-1020.9100000000003</v>
      </c>
      <c r="AS12" s="404">
        <v>-0.31470618154691271</v>
      </c>
      <c r="AT12" s="671">
        <v>0.53129713732612938</v>
      </c>
      <c r="AU12" s="670">
        <v>0.36138976807395884</v>
      </c>
      <c r="AV12" s="428">
        <v>-73.010000000000005</v>
      </c>
      <c r="AW12" s="429">
        <v>87.01</v>
      </c>
      <c r="AX12" s="753">
        <v>160.02000000000001</v>
      </c>
      <c r="AY12" s="404">
        <v>2.1917545541706613</v>
      </c>
      <c r="AZ12" s="671">
        <v>-2.250609585050601E-2</v>
      </c>
      <c r="BA12" s="670">
        <v>3.9139040079168734E-2</v>
      </c>
      <c r="BB12" s="428">
        <v>3171.01</v>
      </c>
      <c r="BC12" s="429">
        <v>2310.11</v>
      </c>
      <c r="BD12" s="753">
        <v>-860.90000000000009</v>
      </c>
      <c r="BE12" s="404">
        <v>-0.27149078684709288</v>
      </c>
      <c r="BF12" s="671">
        <v>0.52426473384266159</v>
      </c>
      <c r="BG12" s="670">
        <v>0.37902842085574312</v>
      </c>
      <c r="BH12" s="428">
        <v>3171.01</v>
      </c>
      <c r="BI12" s="429">
        <v>2310.11</v>
      </c>
      <c r="BJ12" s="753">
        <v>-860.90000000000009</v>
      </c>
      <c r="BK12" s="404">
        <v>-0.27149078684709288</v>
      </c>
      <c r="BL12" s="671">
        <v>0.52606859939446726</v>
      </c>
      <c r="BM12" s="670">
        <v>0.37921258860183921</v>
      </c>
      <c r="BN12" s="428">
        <v>1344.5</v>
      </c>
      <c r="BO12" s="429">
        <v>1559.98</v>
      </c>
      <c r="BP12" s="753">
        <v>215.48000000000002</v>
      </c>
      <c r="BQ12" s="404">
        <v>0.16026775753068057</v>
      </c>
      <c r="BR12" s="671">
        <v>0.22019938321243795</v>
      </c>
      <c r="BS12" s="670">
        <v>0.25359219576268022</v>
      </c>
      <c r="BT12" s="428">
        <v>1344.5</v>
      </c>
      <c r="BU12" s="429">
        <v>1559.98</v>
      </c>
      <c r="BV12" s="753">
        <v>215.48000000000002</v>
      </c>
      <c r="BW12" s="404">
        <v>0.16026775753068057</v>
      </c>
      <c r="BX12" s="671">
        <v>0.22305171913234623</v>
      </c>
      <c r="BY12" s="670">
        <v>0.25607614094874143</v>
      </c>
      <c r="BZ12" s="428">
        <v>0</v>
      </c>
      <c r="CA12" s="429">
        <v>-0.5</v>
      </c>
      <c r="CB12" s="753">
        <v>-0.5</v>
      </c>
      <c r="CC12" s="404" t="s">
        <v>490</v>
      </c>
      <c r="CD12" s="671">
        <v>0</v>
      </c>
      <c r="CE12" s="670">
        <v>-8.207673846739748E-5</v>
      </c>
      <c r="CF12" s="428">
        <v>1462.46</v>
      </c>
      <c r="CG12" s="429">
        <v>1543.87</v>
      </c>
      <c r="CH12" s="753">
        <v>81.409999999999854</v>
      </c>
      <c r="CI12" s="404">
        <v>5.5666479766967883E-2</v>
      </c>
      <c r="CJ12" s="671">
        <v>0.24262121023599187</v>
      </c>
      <c r="CK12" s="670">
        <v>0.25343162843532191</v>
      </c>
      <c r="CL12" s="428">
        <v>2021.51</v>
      </c>
      <c r="CM12" s="429">
        <v>2144.08</v>
      </c>
      <c r="CN12" s="753">
        <v>122.56999999999994</v>
      </c>
      <c r="CO12" s="404">
        <v>6.0632893233276086E-2</v>
      </c>
      <c r="CP12" s="671">
        <v>0.33536725975695741</v>
      </c>
      <c r="CQ12" s="670">
        <v>0.35195818682635516</v>
      </c>
      <c r="CR12" s="428">
        <v>-141.69</v>
      </c>
      <c r="CS12" s="429">
        <v>-9.92</v>
      </c>
      <c r="CT12" s="753">
        <v>131.77000000000001</v>
      </c>
      <c r="CU12" s="404">
        <v>0.92998800197614517</v>
      </c>
      <c r="CV12" s="671">
        <v>-2.3506283439094187E-2</v>
      </c>
      <c r="CW12" s="670">
        <v>-1.6284024911931659E-3</v>
      </c>
      <c r="CX12" s="428">
        <v>-1830.04</v>
      </c>
      <c r="CY12" s="429">
        <v>-1455.76</v>
      </c>
      <c r="CZ12" s="753">
        <v>374.28</v>
      </c>
      <c r="DA12" s="404">
        <v>0.20452011977880263</v>
      </c>
      <c r="DB12" s="671">
        <v>-0.29972010357314238</v>
      </c>
      <c r="DC12" s="670">
        <v>-0.23665006916978379</v>
      </c>
      <c r="DD12" s="671">
        <v>1.3036025050806685</v>
      </c>
      <c r="DE12" s="670">
        <v>1.2389664240478278</v>
      </c>
    </row>
    <row r="13" spans="1:116" s="759" customFormat="1" ht="19.5" customHeight="1">
      <c r="A13" s="784" t="s">
        <v>507</v>
      </c>
      <c r="B13" s="428">
        <v>48.62</v>
      </c>
      <c r="C13" s="429">
        <v>5532.58</v>
      </c>
      <c r="D13" s="753">
        <v>5483.96</v>
      </c>
      <c r="E13" s="388">
        <v>112.79226655697245</v>
      </c>
      <c r="F13" s="428">
        <v>48.62</v>
      </c>
      <c r="G13" s="750">
        <v>5532.58</v>
      </c>
      <c r="H13" s="753">
        <v>5483.96</v>
      </c>
      <c r="I13" s="404">
        <v>112.79226655697245</v>
      </c>
      <c r="J13" s="743">
        <v>1</v>
      </c>
      <c r="K13" s="670">
        <v>1</v>
      </c>
      <c r="L13" s="428">
        <v>2.62</v>
      </c>
      <c r="M13" s="429">
        <v>4672.96</v>
      </c>
      <c r="N13" s="753">
        <v>4670.34</v>
      </c>
      <c r="O13" s="404">
        <v>1782.5725190839694</v>
      </c>
      <c r="P13" s="743">
        <v>5.3887289181406832E-2</v>
      </c>
      <c r="Q13" s="670">
        <v>0.84462583460157825</v>
      </c>
      <c r="R13" s="428">
        <v>46.01</v>
      </c>
      <c r="S13" s="750">
        <v>859.62</v>
      </c>
      <c r="T13" s="753">
        <v>813.61</v>
      </c>
      <c r="U13" s="404">
        <v>17.683329710932409</v>
      </c>
      <c r="V13" s="743">
        <v>0.94631838749485808</v>
      </c>
      <c r="W13" s="670">
        <v>0.15537416539842172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46.01</v>
      </c>
      <c r="AE13" s="429">
        <v>859.62</v>
      </c>
      <c r="AF13" s="753">
        <v>813.61</v>
      </c>
      <c r="AG13" s="404">
        <v>17.683329710932409</v>
      </c>
      <c r="AH13" s="671">
        <v>0.94631838749485808</v>
      </c>
      <c r="AI13" s="670">
        <v>0.15537416539842172</v>
      </c>
      <c r="AJ13" s="428">
        <v>0</v>
      </c>
      <c r="AK13" s="429">
        <v>9.5500000000000007</v>
      </c>
      <c r="AL13" s="753">
        <v>9.5500000000000007</v>
      </c>
      <c r="AM13" s="404" t="s">
        <v>490</v>
      </c>
      <c r="AN13" s="671">
        <v>0</v>
      </c>
      <c r="AO13" s="670">
        <v>1.7261386188722081E-3</v>
      </c>
      <c r="AP13" s="428">
        <v>0</v>
      </c>
      <c r="AQ13" s="429">
        <v>9.5500000000000007</v>
      </c>
      <c r="AR13" s="753">
        <v>9.5500000000000007</v>
      </c>
      <c r="AS13" s="404" t="s">
        <v>490</v>
      </c>
      <c r="AT13" s="671">
        <v>0</v>
      </c>
      <c r="AU13" s="670">
        <v>1.7261386188722081E-3</v>
      </c>
      <c r="AV13" s="428">
        <v>58.48</v>
      </c>
      <c r="AW13" s="429">
        <v>82.12</v>
      </c>
      <c r="AX13" s="753">
        <v>23.640000000000008</v>
      </c>
      <c r="AY13" s="404">
        <v>0.40424076607387155</v>
      </c>
      <c r="AZ13" s="671" t="s">
        <v>488</v>
      </c>
      <c r="BA13" s="670">
        <v>8.5989528795811516</v>
      </c>
      <c r="BB13" s="428">
        <v>58.48</v>
      </c>
      <c r="BC13" s="429">
        <v>91.67</v>
      </c>
      <c r="BD13" s="753">
        <v>33.190000000000005</v>
      </c>
      <c r="BE13" s="404">
        <v>0.56754445964432298</v>
      </c>
      <c r="BF13" s="671">
        <v>1.2710280373831775</v>
      </c>
      <c r="BG13" s="670">
        <v>0.10664014331914101</v>
      </c>
      <c r="BH13" s="428">
        <v>58.48</v>
      </c>
      <c r="BI13" s="429">
        <v>91.67</v>
      </c>
      <c r="BJ13" s="753">
        <v>33.190000000000005</v>
      </c>
      <c r="BK13" s="404">
        <v>0.56754445964432298</v>
      </c>
      <c r="BL13" s="671">
        <v>1.2710280373831775</v>
      </c>
      <c r="BM13" s="670">
        <v>0.10664014331914101</v>
      </c>
      <c r="BN13" s="428">
        <v>0</v>
      </c>
      <c r="BO13" s="429">
        <v>24.42</v>
      </c>
      <c r="BP13" s="753">
        <v>24.42</v>
      </c>
      <c r="BQ13" s="404" t="s">
        <v>490</v>
      </c>
      <c r="BR13" s="671">
        <v>0</v>
      </c>
      <c r="BS13" s="670">
        <v>4.413853934330819E-3</v>
      </c>
      <c r="BT13" s="428">
        <v>0</v>
      </c>
      <c r="BU13" s="429">
        <v>24.42</v>
      </c>
      <c r="BV13" s="753">
        <v>24.42</v>
      </c>
      <c r="BW13" s="404" t="s">
        <v>490</v>
      </c>
      <c r="BX13" s="671">
        <v>0</v>
      </c>
      <c r="BY13" s="670">
        <v>2.8407901165631327E-2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4.32</v>
      </c>
      <c r="CG13" s="429">
        <v>247.01</v>
      </c>
      <c r="CH13" s="753">
        <v>242.69</v>
      </c>
      <c r="CI13" s="404">
        <v>56.178240740740733</v>
      </c>
      <c r="CJ13" s="671">
        <v>9.389263203651381E-2</v>
      </c>
      <c r="CK13" s="670">
        <v>0.28734789790837811</v>
      </c>
      <c r="CL13" s="428">
        <v>16.23</v>
      </c>
      <c r="CM13" s="429">
        <v>937.79</v>
      </c>
      <c r="CN13" s="753">
        <v>921.56</v>
      </c>
      <c r="CO13" s="404">
        <v>56.781269254467034</v>
      </c>
      <c r="CP13" s="671">
        <v>0.35274940230384699</v>
      </c>
      <c r="CQ13" s="670">
        <v>1.0909355296526371</v>
      </c>
      <c r="CR13" s="428">
        <v>0</v>
      </c>
      <c r="CS13" s="429">
        <v>0</v>
      </c>
      <c r="CT13" s="753">
        <v>0</v>
      </c>
      <c r="CU13" s="404">
        <v>0</v>
      </c>
      <c r="CV13" s="671">
        <v>0</v>
      </c>
      <c r="CW13" s="670">
        <v>0</v>
      </c>
      <c r="CX13" s="428">
        <v>-33.020000000000003</v>
      </c>
      <c r="CY13" s="429">
        <v>-441.28</v>
      </c>
      <c r="CZ13" s="753">
        <v>-408.26</v>
      </c>
      <c r="DA13" s="404">
        <v>-12.364021804966685</v>
      </c>
      <c r="DB13" s="671">
        <v>-0.67914438502673802</v>
      </c>
      <c r="DC13" s="670">
        <v>-7.9760256516851091E-2</v>
      </c>
      <c r="DD13" s="671">
        <v>1.7176700717235385</v>
      </c>
      <c r="DE13" s="670">
        <v>1.5133314720457878</v>
      </c>
    </row>
    <row r="14" spans="1:116" s="759" customFormat="1" ht="19.5" customHeight="1">
      <c r="A14" s="784" t="s">
        <v>0</v>
      </c>
      <c r="B14" s="428">
        <v>4550.08</v>
      </c>
      <c r="C14" s="429">
        <v>5103.63</v>
      </c>
      <c r="D14" s="753">
        <v>553.55000000000018</v>
      </c>
      <c r="E14" s="388">
        <v>0.12165720163161971</v>
      </c>
      <c r="F14" s="428">
        <v>4550.08</v>
      </c>
      <c r="G14" s="750">
        <v>5103.63</v>
      </c>
      <c r="H14" s="753">
        <v>553.55000000000018</v>
      </c>
      <c r="I14" s="404">
        <v>0.12165720163161971</v>
      </c>
      <c r="J14" s="743">
        <v>1</v>
      </c>
      <c r="K14" s="670">
        <v>1</v>
      </c>
      <c r="L14" s="428">
        <v>-34.69</v>
      </c>
      <c r="M14" s="429">
        <v>191.5</v>
      </c>
      <c r="N14" s="753">
        <v>226.19</v>
      </c>
      <c r="O14" s="404">
        <v>6.5203228596137217</v>
      </c>
      <c r="P14" s="743">
        <v>-7.6240417750896685E-3</v>
      </c>
      <c r="Q14" s="670">
        <v>3.7522312550086895E-2</v>
      </c>
      <c r="R14" s="428">
        <v>4584.7700000000004</v>
      </c>
      <c r="S14" s="750">
        <v>4912.13</v>
      </c>
      <c r="T14" s="753">
        <v>327.35999999999967</v>
      </c>
      <c r="U14" s="404">
        <v>7.1401618838022332E-2</v>
      </c>
      <c r="V14" s="743">
        <v>1.0076240417750897</v>
      </c>
      <c r="W14" s="670">
        <v>0.96247768744991313</v>
      </c>
      <c r="X14" s="428">
        <v>0</v>
      </c>
      <c r="Y14" s="429">
        <v>0</v>
      </c>
      <c r="Z14" s="753">
        <v>0</v>
      </c>
      <c r="AA14" s="404">
        <v>0</v>
      </c>
      <c r="AB14" s="671">
        <v>0</v>
      </c>
      <c r="AC14" s="670">
        <v>0</v>
      </c>
      <c r="AD14" s="428">
        <v>4584.7700000000004</v>
      </c>
      <c r="AE14" s="429">
        <v>4912.13</v>
      </c>
      <c r="AF14" s="753">
        <v>327.35999999999967</v>
      </c>
      <c r="AG14" s="404">
        <v>7.1401618838022332E-2</v>
      </c>
      <c r="AH14" s="671">
        <v>1.0076240417750897</v>
      </c>
      <c r="AI14" s="670">
        <v>0.96247768744991313</v>
      </c>
      <c r="AJ14" s="428">
        <v>470.74</v>
      </c>
      <c r="AK14" s="429">
        <v>548.84</v>
      </c>
      <c r="AL14" s="753">
        <v>78.100000000000023</v>
      </c>
      <c r="AM14" s="404">
        <v>0.16590899434932238</v>
      </c>
      <c r="AN14" s="671">
        <v>0.10345752162599339</v>
      </c>
      <c r="AO14" s="670">
        <v>0.10753914370751799</v>
      </c>
      <c r="AP14" s="428">
        <v>470.74</v>
      </c>
      <c r="AQ14" s="429">
        <v>548.84</v>
      </c>
      <c r="AR14" s="753">
        <v>78.100000000000023</v>
      </c>
      <c r="AS14" s="404">
        <v>0.16590899434932238</v>
      </c>
      <c r="AT14" s="671">
        <v>0.10345752162599339</v>
      </c>
      <c r="AU14" s="670">
        <v>0.10753914370751799</v>
      </c>
      <c r="AV14" s="428">
        <v>158.1</v>
      </c>
      <c r="AW14" s="429">
        <v>159.25</v>
      </c>
      <c r="AX14" s="753">
        <v>1.1500000000000057</v>
      </c>
      <c r="AY14" s="404">
        <v>7.2738772928526612E-3</v>
      </c>
      <c r="AZ14" s="671">
        <v>0.3358541870246845</v>
      </c>
      <c r="BA14" s="670">
        <v>0.290157422928358</v>
      </c>
      <c r="BB14" s="428">
        <v>628.83000000000004</v>
      </c>
      <c r="BC14" s="429">
        <v>708.09</v>
      </c>
      <c r="BD14" s="753">
        <v>79.259999999999991</v>
      </c>
      <c r="BE14" s="404">
        <v>0.1260436047898478</v>
      </c>
      <c r="BF14" s="671">
        <v>0.13715628046772246</v>
      </c>
      <c r="BG14" s="670">
        <v>0.14415131521356317</v>
      </c>
      <c r="BH14" s="428">
        <v>628.83000000000004</v>
      </c>
      <c r="BI14" s="429">
        <v>708.09</v>
      </c>
      <c r="BJ14" s="753">
        <v>79.259999999999991</v>
      </c>
      <c r="BK14" s="404">
        <v>0.1260436047898478</v>
      </c>
      <c r="BL14" s="671">
        <v>0.13715628046772246</v>
      </c>
      <c r="BM14" s="670">
        <v>0.14415131521356317</v>
      </c>
      <c r="BN14" s="428">
        <v>2298.38</v>
      </c>
      <c r="BO14" s="429">
        <v>2477.04</v>
      </c>
      <c r="BP14" s="753">
        <v>178.65999999999985</v>
      </c>
      <c r="BQ14" s="404">
        <v>7.7733011947545602E-2</v>
      </c>
      <c r="BR14" s="671">
        <v>0.50512958013925036</v>
      </c>
      <c r="BS14" s="670">
        <v>0.4853486635982624</v>
      </c>
      <c r="BT14" s="428">
        <v>2298.38</v>
      </c>
      <c r="BU14" s="429">
        <v>2477.04</v>
      </c>
      <c r="BV14" s="753">
        <v>178.65999999999985</v>
      </c>
      <c r="BW14" s="404">
        <v>7.7733011947545602E-2</v>
      </c>
      <c r="BX14" s="671">
        <v>0.5013075901299302</v>
      </c>
      <c r="BY14" s="670">
        <v>0.50427004171306544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394.57</v>
      </c>
      <c r="CG14" s="429">
        <v>450.29</v>
      </c>
      <c r="CH14" s="753">
        <v>55.720000000000027</v>
      </c>
      <c r="CI14" s="404">
        <v>0.14121702106090181</v>
      </c>
      <c r="CJ14" s="671">
        <v>8.6061023780909393E-2</v>
      </c>
      <c r="CK14" s="670">
        <v>9.1668990845112E-2</v>
      </c>
      <c r="CL14" s="428">
        <v>860.62</v>
      </c>
      <c r="CM14" s="429">
        <v>957.16</v>
      </c>
      <c r="CN14" s="753">
        <v>96.539999999999964</v>
      </c>
      <c r="CO14" s="404">
        <v>0.11217494364527894</v>
      </c>
      <c r="CP14" s="671">
        <v>0.18771279693419735</v>
      </c>
      <c r="CQ14" s="670">
        <v>0.19485640648761329</v>
      </c>
      <c r="CR14" s="428">
        <v>0</v>
      </c>
      <c r="CS14" s="429">
        <v>0</v>
      </c>
      <c r="CT14" s="753">
        <v>0</v>
      </c>
      <c r="CU14" s="404">
        <v>0</v>
      </c>
      <c r="CV14" s="671">
        <v>0</v>
      </c>
      <c r="CW14" s="670">
        <v>0</v>
      </c>
      <c r="CX14" s="428">
        <v>402.36</v>
      </c>
      <c r="CY14" s="429">
        <v>319.52999999999997</v>
      </c>
      <c r="CZ14" s="753">
        <v>-82.830000000000041</v>
      </c>
      <c r="DA14" s="404">
        <v>-0.20586042350134218</v>
      </c>
      <c r="DB14" s="671">
        <v>8.842921443139462E-2</v>
      </c>
      <c r="DC14" s="670">
        <v>6.2608378742189372E-2</v>
      </c>
      <c r="DD14" s="671">
        <v>0.91223987244725457</v>
      </c>
      <c r="DE14" s="670">
        <v>0.93495082581283484</v>
      </c>
    </row>
    <row r="15" spans="1:116" s="759" customFormat="1" ht="19.5" customHeight="1">
      <c r="A15" s="784" t="s">
        <v>341</v>
      </c>
      <c r="B15" s="428">
        <v>4786.68</v>
      </c>
      <c r="C15" s="429">
        <v>4423.2700000000004</v>
      </c>
      <c r="D15" s="753">
        <v>-363.40999999999985</v>
      </c>
      <c r="E15" s="388">
        <v>-7.5921097712819713E-2</v>
      </c>
      <c r="F15" s="428">
        <v>4786.68</v>
      </c>
      <c r="G15" s="750">
        <v>4423.2700000000004</v>
      </c>
      <c r="H15" s="753">
        <v>-363.40999999999985</v>
      </c>
      <c r="I15" s="404">
        <v>-7.5921097712819713E-2</v>
      </c>
      <c r="J15" s="743">
        <v>1</v>
      </c>
      <c r="K15" s="670">
        <v>1</v>
      </c>
      <c r="L15" s="428">
        <v>980.91</v>
      </c>
      <c r="M15" s="429">
        <v>710.93</v>
      </c>
      <c r="N15" s="753">
        <v>-269.98</v>
      </c>
      <c r="O15" s="404">
        <v>-0.27523422128431763</v>
      </c>
      <c r="P15" s="743">
        <v>0.2049249166436862</v>
      </c>
      <c r="Q15" s="670">
        <v>0.16072498400504601</v>
      </c>
      <c r="R15" s="428">
        <v>3805.77</v>
      </c>
      <c r="S15" s="750">
        <v>3712.34</v>
      </c>
      <c r="T15" s="753">
        <v>-93.429999999999836</v>
      </c>
      <c r="U15" s="404">
        <v>-2.4549565528132242E-2</v>
      </c>
      <c r="V15" s="743">
        <v>0.79507508335631372</v>
      </c>
      <c r="W15" s="670">
        <v>0.83927501599495391</v>
      </c>
      <c r="X15" s="428">
        <v>0</v>
      </c>
      <c r="Y15" s="429">
        <v>0</v>
      </c>
      <c r="Z15" s="753">
        <v>0</v>
      </c>
      <c r="AA15" s="404">
        <v>0</v>
      </c>
      <c r="AB15" s="671">
        <v>0</v>
      </c>
      <c r="AC15" s="670">
        <v>0</v>
      </c>
      <c r="AD15" s="428">
        <v>3805.77</v>
      </c>
      <c r="AE15" s="429">
        <v>3712.34</v>
      </c>
      <c r="AF15" s="753">
        <v>-93.429999999999836</v>
      </c>
      <c r="AG15" s="404">
        <v>-2.4549565528132242E-2</v>
      </c>
      <c r="AH15" s="671">
        <v>0.79507508335631372</v>
      </c>
      <c r="AI15" s="670">
        <v>0.83927501599495391</v>
      </c>
      <c r="AJ15" s="428">
        <v>1681.72</v>
      </c>
      <c r="AK15" s="429">
        <v>1205.73</v>
      </c>
      <c r="AL15" s="753">
        <v>-475.99</v>
      </c>
      <c r="AM15" s="404">
        <v>-0.28303760435744357</v>
      </c>
      <c r="AN15" s="671">
        <v>0.35133328319419721</v>
      </c>
      <c r="AO15" s="670">
        <v>0.27258792703135915</v>
      </c>
      <c r="AP15" s="428">
        <v>1681.72</v>
      </c>
      <c r="AQ15" s="429">
        <v>1205.73</v>
      </c>
      <c r="AR15" s="753">
        <v>-475.99</v>
      </c>
      <c r="AS15" s="404">
        <v>-0.28303760435744357</v>
      </c>
      <c r="AT15" s="671">
        <v>0.35133328319419721</v>
      </c>
      <c r="AU15" s="670">
        <v>0.27258792703135915</v>
      </c>
      <c r="AV15" s="428">
        <v>474.13</v>
      </c>
      <c r="AW15" s="429">
        <v>545.51</v>
      </c>
      <c r="AX15" s="753">
        <v>71.38</v>
      </c>
      <c r="AY15" s="404">
        <v>0.15054942737223967</v>
      </c>
      <c r="AZ15" s="671">
        <v>0.28193159384439742</v>
      </c>
      <c r="BA15" s="670">
        <v>0.45243130717490648</v>
      </c>
      <c r="BB15" s="428">
        <v>2155.85</v>
      </c>
      <c r="BC15" s="429">
        <v>1751.24</v>
      </c>
      <c r="BD15" s="753">
        <v>-404.6099999999999</v>
      </c>
      <c r="BE15" s="404">
        <v>-0.18768003339749978</v>
      </c>
      <c r="BF15" s="671">
        <v>0.56646880920286824</v>
      </c>
      <c r="BG15" s="670">
        <v>0.4717348087729033</v>
      </c>
      <c r="BH15" s="428">
        <v>2155.85</v>
      </c>
      <c r="BI15" s="429">
        <v>1751.24</v>
      </c>
      <c r="BJ15" s="753">
        <v>-404.6099999999999</v>
      </c>
      <c r="BK15" s="404">
        <v>-0.18768003339749978</v>
      </c>
      <c r="BL15" s="671">
        <v>0.56646880920286824</v>
      </c>
      <c r="BM15" s="670">
        <v>0.4717348087729033</v>
      </c>
      <c r="BN15" s="428">
        <v>297.70999999999998</v>
      </c>
      <c r="BO15" s="429">
        <v>314.99</v>
      </c>
      <c r="BP15" s="753">
        <v>17.28000000000003</v>
      </c>
      <c r="BQ15" s="404">
        <v>5.8043062040240609E-2</v>
      </c>
      <c r="BR15" s="671">
        <v>6.2195509204709731E-2</v>
      </c>
      <c r="BS15" s="670">
        <v>7.1212021875219009E-2</v>
      </c>
      <c r="BT15" s="428">
        <v>297.70999999999998</v>
      </c>
      <c r="BU15" s="429">
        <v>314.99</v>
      </c>
      <c r="BV15" s="753">
        <v>17.28000000000003</v>
      </c>
      <c r="BW15" s="404">
        <v>5.8043062040240609E-2</v>
      </c>
      <c r="BX15" s="671">
        <v>7.8225956902282581E-2</v>
      </c>
      <c r="BY15" s="670">
        <v>8.4849448057020632E-2</v>
      </c>
      <c r="BZ15" s="428">
        <v>0</v>
      </c>
      <c r="CA15" s="429">
        <v>-0.1</v>
      </c>
      <c r="CB15" s="753">
        <v>-0.1</v>
      </c>
      <c r="CC15" s="404" t="s">
        <v>490</v>
      </c>
      <c r="CD15" s="671">
        <v>0</v>
      </c>
      <c r="CE15" s="670">
        <v>-2.6937187865335609E-5</v>
      </c>
      <c r="CF15" s="428">
        <v>561.64</v>
      </c>
      <c r="CG15" s="429">
        <v>556.36</v>
      </c>
      <c r="CH15" s="753">
        <v>-5.2799999999999727</v>
      </c>
      <c r="CI15" s="404">
        <v>-9.4010398119791557E-3</v>
      </c>
      <c r="CJ15" s="671">
        <v>0.14757591761982464</v>
      </c>
      <c r="CK15" s="670">
        <v>0.14986773840758119</v>
      </c>
      <c r="CL15" s="428">
        <v>755.61</v>
      </c>
      <c r="CM15" s="429">
        <v>798.78</v>
      </c>
      <c r="CN15" s="753">
        <v>43.169999999999959</v>
      </c>
      <c r="CO15" s="404">
        <v>5.7132647794497109E-2</v>
      </c>
      <c r="CP15" s="671">
        <v>0.198543264569325</v>
      </c>
      <c r="CQ15" s="670">
        <v>0.21516886923072778</v>
      </c>
      <c r="CR15" s="428">
        <v>-5.68</v>
      </c>
      <c r="CS15" s="429">
        <v>1.67</v>
      </c>
      <c r="CT15" s="753">
        <v>7.35</v>
      </c>
      <c r="CU15" s="404">
        <v>1.2940140845070423</v>
      </c>
      <c r="CV15" s="671">
        <v>-1.4924706432601024E-3</v>
      </c>
      <c r="CW15" s="670">
        <v>4.4985103735110466E-4</v>
      </c>
      <c r="CX15" s="428">
        <v>40.64</v>
      </c>
      <c r="CY15" s="429">
        <v>289.41000000000003</v>
      </c>
      <c r="CZ15" s="753">
        <v>248.77000000000004</v>
      </c>
      <c r="DA15" s="404">
        <v>6.1213090551181111</v>
      </c>
      <c r="DB15" s="671">
        <v>8.4902270467213173E-3</v>
      </c>
      <c r="DC15" s="670">
        <v>6.5428969970180426E-2</v>
      </c>
      <c r="DD15" s="671">
        <v>0.98932147765104039</v>
      </c>
      <c r="DE15" s="670">
        <v>0.92204108459893208</v>
      </c>
      <c r="DF15" s="760"/>
      <c r="DG15" s="761"/>
    </row>
    <row r="16" spans="1:116" s="759" customFormat="1" ht="19.5" customHeight="1">
      <c r="A16" s="784" t="s">
        <v>120</v>
      </c>
      <c r="B16" s="428">
        <v>2048.06</v>
      </c>
      <c r="C16" s="429">
        <v>2327.4699999999998</v>
      </c>
      <c r="D16" s="753">
        <v>279.40999999999985</v>
      </c>
      <c r="E16" s="388">
        <v>0.13642666718748467</v>
      </c>
      <c r="F16" s="428">
        <v>2048.06</v>
      </c>
      <c r="G16" s="750">
        <v>2327.4699999999998</v>
      </c>
      <c r="H16" s="753">
        <v>279.40999999999985</v>
      </c>
      <c r="I16" s="404">
        <v>0.13642666718748467</v>
      </c>
      <c r="J16" s="743">
        <v>1</v>
      </c>
      <c r="K16" s="670">
        <v>1</v>
      </c>
      <c r="L16" s="428">
        <v>362.6</v>
      </c>
      <c r="M16" s="429">
        <v>564.51</v>
      </c>
      <c r="N16" s="753">
        <v>201.90999999999997</v>
      </c>
      <c r="O16" s="404">
        <v>0.55683949255377818</v>
      </c>
      <c r="P16" s="743">
        <v>0.17704559436735254</v>
      </c>
      <c r="Q16" s="670">
        <v>0.24254233137269227</v>
      </c>
      <c r="R16" s="428">
        <v>1685.46</v>
      </c>
      <c r="S16" s="750">
        <v>1762.96</v>
      </c>
      <c r="T16" s="753">
        <v>77.5</v>
      </c>
      <c r="U16" s="404">
        <v>4.5981512465439703E-2</v>
      </c>
      <c r="V16" s="743">
        <v>0.82295440563264755</v>
      </c>
      <c r="W16" s="670">
        <v>0.75745766862730779</v>
      </c>
      <c r="X16" s="428">
        <v>17.079999999999998</v>
      </c>
      <c r="Y16" s="429">
        <v>18</v>
      </c>
      <c r="Z16" s="753">
        <v>0.92000000000000171</v>
      </c>
      <c r="AA16" s="404">
        <v>5.3864168618267087E-2</v>
      </c>
      <c r="AB16" s="671">
        <v>8.3395994257980718E-3</v>
      </c>
      <c r="AC16" s="670">
        <v>7.7337194464375484E-3</v>
      </c>
      <c r="AD16" s="428">
        <v>1668.38</v>
      </c>
      <c r="AE16" s="429">
        <v>1744.96</v>
      </c>
      <c r="AF16" s="753">
        <v>76.579999999999927</v>
      </c>
      <c r="AG16" s="404">
        <v>4.5900813963245739E-2</v>
      </c>
      <c r="AH16" s="671">
        <v>0.81461480620684945</v>
      </c>
      <c r="AI16" s="670">
        <v>0.74972394918087026</v>
      </c>
      <c r="AJ16" s="428">
        <v>462.05</v>
      </c>
      <c r="AK16" s="429">
        <v>463.15</v>
      </c>
      <c r="AL16" s="753">
        <v>1.0999999999999659</v>
      </c>
      <c r="AM16" s="404">
        <v>2.3806947300075011E-3</v>
      </c>
      <c r="AN16" s="671">
        <v>0.22560374207786882</v>
      </c>
      <c r="AO16" s="670">
        <v>0.19899289786764168</v>
      </c>
      <c r="AP16" s="428">
        <v>462.05</v>
      </c>
      <c r="AQ16" s="429">
        <v>463.15</v>
      </c>
      <c r="AR16" s="753">
        <v>1.0999999999999659</v>
      </c>
      <c r="AS16" s="404">
        <v>2.3806947300075011E-3</v>
      </c>
      <c r="AT16" s="671">
        <v>0.22560374207786882</v>
      </c>
      <c r="AU16" s="670">
        <v>0.19899289786764168</v>
      </c>
      <c r="AV16" s="428">
        <v>-544.66999999999996</v>
      </c>
      <c r="AW16" s="429">
        <v>-60.05</v>
      </c>
      <c r="AX16" s="753">
        <v>484.61999999999995</v>
      </c>
      <c r="AY16" s="404">
        <v>0.88974975673343493</v>
      </c>
      <c r="AZ16" s="671">
        <v>-1.1788118169029325</v>
      </c>
      <c r="BA16" s="670">
        <v>-0.12965561912987153</v>
      </c>
      <c r="BB16" s="428">
        <v>-82.63</v>
      </c>
      <c r="BC16" s="429">
        <v>403.09</v>
      </c>
      <c r="BD16" s="753">
        <v>485.71999999999997</v>
      </c>
      <c r="BE16" s="404">
        <v>5.878252450683771</v>
      </c>
      <c r="BF16" s="671">
        <v>-4.9025191935732675E-2</v>
      </c>
      <c r="BG16" s="670">
        <v>0.22864387167037253</v>
      </c>
      <c r="BH16" s="428">
        <v>-82.63</v>
      </c>
      <c r="BI16" s="429">
        <v>403.09</v>
      </c>
      <c r="BJ16" s="753">
        <v>485.71999999999997</v>
      </c>
      <c r="BK16" s="404">
        <v>5.878252450683771</v>
      </c>
      <c r="BL16" s="671">
        <v>-4.9527086155432207E-2</v>
      </c>
      <c r="BM16" s="670">
        <v>0.23100242985512559</v>
      </c>
      <c r="BN16" s="428">
        <v>204.26</v>
      </c>
      <c r="BO16" s="429">
        <v>316.10000000000002</v>
      </c>
      <c r="BP16" s="753">
        <v>111.84000000000003</v>
      </c>
      <c r="BQ16" s="404">
        <v>0.54753745226671902</v>
      </c>
      <c r="BR16" s="671">
        <v>9.9733406247863837E-2</v>
      </c>
      <c r="BS16" s="670">
        <v>0.13581270650105051</v>
      </c>
      <c r="BT16" s="428">
        <v>204.26</v>
      </c>
      <c r="BU16" s="429">
        <v>316.10000000000002</v>
      </c>
      <c r="BV16" s="753">
        <v>111.84000000000003</v>
      </c>
      <c r="BW16" s="404">
        <v>0.54753745226671902</v>
      </c>
      <c r="BX16" s="671">
        <v>0.12243014181421498</v>
      </c>
      <c r="BY16" s="670">
        <v>0.18115028424720339</v>
      </c>
      <c r="BZ16" s="428">
        <v>-0.03</v>
      </c>
      <c r="CA16" s="429">
        <v>0</v>
      </c>
      <c r="CB16" s="753">
        <v>0.03</v>
      </c>
      <c r="CC16" s="404">
        <v>1</v>
      </c>
      <c r="CD16" s="671">
        <v>-1.798151500257735E-5</v>
      </c>
      <c r="CE16" s="670">
        <v>0</v>
      </c>
      <c r="CF16" s="428">
        <v>105.21</v>
      </c>
      <c r="CG16" s="429">
        <v>127.17</v>
      </c>
      <c r="CH16" s="753">
        <v>21.960000000000008</v>
      </c>
      <c r="CI16" s="404">
        <v>0.20872540633019684</v>
      </c>
      <c r="CJ16" s="671">
        <v>6.3061173114038763E-2</v>
      </c>
      <c r="CK16" s="670">
        <v>7.2878461397395927E-2</v>
      </c>
      <c r="CL16" s="428">
        <v>283.97000000000003</v>
      </c>
      <c r="CM16" s="429">
        <v>219.36</v>
      </c>
      <c r="CN16" s="753">
        <v>-64.610000000000014</v>
      </c>
      <c r="CO16" s="404">
        <v>-0.22752403422896789</v>
      </c>
      <c r="CP16" s="671">
        <v>0.17020702717606301</v>
      </c>
      <c r="CQ16" s="670">
        <v>0.12571061800843572</v>
      </c>
      <c r="CR16" s="428">
        <v>1.02</v>
      </c>
      <c r="CS16" s="429">
        <v>3.23</v>
      </c>
      <c r="CT16" s="753">
        <v>2.21</v>
      </c>
      <c r="CU16" s="404">
        <v>2.1666666666666665</v>
      </c>
      <c r="CV16" s="671">
        <v>6.1137151008762989E-4</v>
      </c>
      <c r="CW16" s="670">
        <v>1.8510452961672474E-3</v>
      </c>
      <c r="CX16" s="428">
        <v>1156.57</v>
      </c>
      <c r="CY16" s="429">
        <v>676.01</v>
      </c>
      <c r="CZ16" s="753">
        <v>-480.55999999999995</v>
      </c>
      <c r="DA16" s="404">
        <v>-0.41550446579108913</v>
      </c>
      <c r="DB16" s="671">
        <v>0.56471490093063681</v>
      </c>
      <c r="DC16" s="670">
        <v>0.29044842683256927</v>
      </c>
      <c r="DD16" s="671">
        <v>0.30677063978230379</v>
      </c>
      <c r="DE16" s="670">
        <v>0.61259283880432791</v>
      </c>
      <c r="DF16" s="762"/>
      <c r="DG16" s="761"/>
    </row>
    <row r="17" spans="1:111" s="759" customFormat="1" ht="19.5" customHeight="1">
      <c r="A17" s="784" t="s">
        <v>150</v>
      </c>
      <c r="B17" s="428">
        <v>131.78</v>
      </c>
      <c r="C17" s="429">
        <v>187.1</v>
      </c>
      <c r="D17" s="753">
        <v>55.319999999999993</v>
      </c>
      <c r="E17" s="388">
        <v>0.41979056002428283</v>
      </c>
      <c r="F17" s="428">
        <v>131.78</v>
      </c>
      <c r="G17" s="750">
        <v>191.33</v>
      </c>
      <c r="H17" s="753">
        <v>59.550000000000011</v>
      </c>
      <c r="I17" s="404">
        <v>0.45188951282440437</v>
      </c>
      <c r="J17" s="743">
        <v>1</v>
      </c>
      <c r="K17" s="670">
        <v>1.022608230892571</v>
      </c>
      <c r="L17" s="428">
        <v>38.96</v>
      </c>
      <c r="M17" s="429">
        <v>43</v>
      </c>
      <c r="N17" s="753">
        <v>4.0399999999999991</v>
      </c>
      <c r="O17" s="404">
        <v>0.10369609856262832</v>
      </c>
      <c r="P17" s="743">
        <v>0.29564425557747764</v>
      </c>
      <c r="Q17" s="670">
        <v>0.22474259133434379</v>
      </c>
      <c r="R17" s="428">
        <v>92.82</v>
      </c>
      <c r="S17" s="750">
        <v>148.32</v>
      </c>
      <c r="T17" s="753">
        <v>55.5</v>
      </c>
      <c r="U17" s="404">
        <v>0.59793148028442156</v>
      </c>
      <c r="V17" s="743">
        <v>0.70435574442252236</v>
      </c>
      <c r="W17" s="670">
        <v>0.77520514294674114</v>
      </c>
      <c r="X17" s="428">
        <v>0</v>
      </c>
      <c r="Y17" s="429">
        <v>0</v>
      </c>
      <c r="Z17" s="753">
        <v>0</v>
      </c>
      <c r="AA17" s="404">
        <v>0</v>
      </c>
      <c r="AB17" s="671">
        <v>0</v>
      </c>
      <c r="AC17" s="670">
        <v>0</v>
      </c>
      <c r="AD17" s="428">
        <v>92.82</v>
      </c>
      <c r="AE17" s="429">
        <v>148.32</v>
      </c>
      <c r="AF17" s="753">
        <v>55.5</v>
      </c>
      <c r="AG17" s="404">
        <v>0.59793148028442156</v>
      </c>
      <c r="AH17" s="671">
        <v>0.70435574442252236</v>
      </c>
      <c r="AI17" s="670">
        <v>0.77520514294674114</v>
      </c>
      <c r="AJ17" s="428">
        <v>0</v>
      </c>
      <c r="AK17" s="429">
        <v>53.53</v>
      </c>
      <c r="AL17" s="753">
        <v>53.53</v>
      </c>
      <c r="AM17" s="404" t="s">
        <v>490</v>
      </c>
      <c r="AN17" s="671">
        <v>0</v>
      </c>
      <c r="AO17" s="670">
        <v>0.28610368786745055</v>
      </c>
      <c r="AP17" s="428">
        <v>0</v>
      </c>
      <c r="AQ17" s="429">
        <v>53.53</v>
      </c>
      <c r="AR17" s="753">
        <v>53.53</v>
      </c>
      <c r="AS17" s="404" t="s">
        <v>490</v>
      </c>
      <c r="AT17" s="671">
        <v>0</v>
      </c>
      <c r="AU17" s="670">
        <v>0.27977839335180055</v>
      </c>
      <c r="AV17" s="428">
        <v>5.08</v>
      </c>
      <c r="AW17" s="429">
        <v>-12.86</v>
      </c>
      <c r="AX17" s="753">
        <v>-17.939999999999998</v>
      </c>
      <c r="AY17" s="404">
        <v>-3.5314960629921255</v>
      </c>
      <c r="AZ17" s="671" t="s">
        <v>488</v>
      </c>
      <c r="BA17" s="670">
        <v>-0.24023911825144778</v>
      </c>
      <c r="BB17" s="428">
        <v>5.08</v>
      </c>
      <c r="BC17" s="429">
        <v>40.67</v>
      </c>
      <c r="BD17" s="753">
        <v>35.590000000000003</v>
      </c>
      <c r="BE17" s="404">
        <v>7.0059055118110241</v>
      </c>
      <c r="BF17" s="671">
        <v>5.4729584141348854E-2</v>
      </c>
      <c r="BG17" s="670">
        <v>0.27420442286947144</v>
      </c>
      <c r="BH17" s="428">
        <v>5.08</v>
      </c>
      <c r="BI17" s="429">
        <v>40.67</v>
      </c>
      <c r="BJ17" s="753">
        <v>35.590000000000003</v>
      </c>
      <c r="BK17" s="404">
        <v>7.0059055118110241</v>
      </c>
      <c r="BL17" s="671">
        <v>5.4729584141348854E-2</v>
      </c>
      <c r="BM17" s="670">
        <v>0.27420442286947144</v>
      </c>
      <c r="BN17" s="428">
        <v>50.17</v>
      </c>
      <c r="BO17" s="429">
        <v>80.260000000000005</v>
      </c>
      <c r="BP17" s="753">
        <v>30.090000000000003</v>
      </c>
      <c r="BQ17" s="404">
        <v>0.59976081323500108</v>
      </c>
      <c r="BR17" s="671">
        <v>0.38071027470025803</v>
      </c>
      <c r="BS17" s="670">
        <v>0.42896846606093003</v>
      </c>
      <c r="BT17" s="428">
        <v>50.17</v>
      </c>
      <c r="BU17" s="429">
        <v>81.680000000000007</v>
      </c>
      <c r="BV17" s="753">
        <v>31.510000000000005</v>
      </c>
      <c r="BW17" s="404">
        <v>0.62806458042654978</v>
      </c>
      <c r="BX17" s="671">
        <v>0.54050851109674647</v>
      </c>
      <c r="BY17" s="670">
        <v>0.55070118662351675</v>
      </c>
      <c r="BZ17" s="428">
        <v>0</v>
      </c>
      <c r="CA17" s="429">
        <v>0</v>
      </c>
      <c r="CB17" s="753">
        <v>0</v>
      </c>
      <c r="CC17" s="404">
        <v>0</v>
      </c>
      <c r="CD17" s="671">
        <v>0</v>
      </c>
      <c r="CE17" s="670">
        <v>0</v>
      </c>
      <c r="CF17" s="428">
        <v>84.6</v>
      </c>
      <c r="CG17" s="429">
        <v>13.87</v>
      </c>
      <c r="CH17" s="753">
        <v>-70.72999999999999</v>
      </c>
      <c r="CI17" s="404">
        <v>-0.83605200945626468</v>
      </c>
      <c r="CJ17" s="671">
        <v>0.91144149967679378</v>
      </c>
      <c r="CK17" s="670">
        <v>9.3514023732470336E-2</v>
      </c>
      <c r="CL17" s="428">
        <v>291.16000000000003</v>
      </c>
      <c r="CM17" s="429">
        <v>57.42</v>
      </c>
      <c r="CN17" s="753">
        <v>-233.74</v>
      </c>
      <c r="CO17" s="404">
        <v>-0.8027888446215139</v>
      </c>
      <c r="CP17" s="671">
        <v>3.1368239603533725</v>
      </c>
      <c r="CQ17" s="670">
        <v>0.38713592233009714</v>
      </c>
      <c r="CR17" s="428">
        <v>0</v>
      </c>
      <c r="CS17" s="429">
        <v>5.35</v>
      </c>
      <c r="CT17" s="753">
        <v>5.35</v>
      </c>
      <c r="CU17" s="404" t="s">
        <v>490</v>
      </c>
      <c r="CV17" s="671">
        <v>0</v>
      </c>
      <c r="CW17" s="670">
        <v>3.6070658036677451E-2</v>
      </c>
      <c r="CX17" s="428">
        <v>-338.19</v>
      </c>
      <c r="CY17" s="429">
        <v>-50.67</v>
      </c>
      <c r="CZ17" s="753">
        <v>287.52</v>
      </c>
      <c r="DA17" s="404">
        <v>0.85017297968597527</v>
      </c>
      <c r="DB17" s="671">
        <v>-2.5663226589770831</v>
      </c>
      <c r="DC17" s="670">
        <v>-0.2708177445216462</v>
      </c>
      <c r="DD17" s="671">
        <v>4.6435035552682615</v>
      </c>
      <c r="DE17" s="670">
        <v>1.3416262135922332</v>
      </c>
      <c r="DF17" s="762"/>
      <c r="DG17" s="761"/>
    </row>
    <row r="18" spans="1:111" s="759" customFormat="1" ht="19.5" customHeight="1">
      <c r="A18" s="784" t="s">
        <v>492</v>
      </c>
      <c r="B18" s="428">
        <v>51.9</v>
      </c>
      <c r="C18" s="429">
        <v>139.41999999999999</v>
      </c>
      <c r="D18" s="753">
        <v>87.519999999999982</v>
      </c>
      <c r="E18" s="388">
        <v>1.6863198458574178</v>
      </c>
      <c r="F18" s="428">
        <v>51.9</v>
      </c>
      <c r="G18" s="750">
        <v>134.54</v>
      </c>
      <c r="H18" s="753">
        <v>82.639999999999986</v>
      </c>
      <c r="I18" s="404">
        <v>1.5922928709055875</v>
      </c>
      <c r="J18" s="743">
        <v>1</v>
      </c>
      <c r="K18" s="670">
        <v>0.96499784822837475</v>
      </c>
      <c r="L18" s="428">
        <v>7.45</v>
      </c>
      <c r="M18" s="429">
        <v>0.64</v>
      </c>
      <c r="N18" s="753">
        <v>-6.8100000000000005</v>
      </c>
      <c r="O18" s="404">
        <v>-0.91409395973154361</v>
      </c>
      <c r="P18" s="743">
        <v>0.14354527938342967</v>
      </c>
      <c r="Q18" s="670">
        <v>4.7569496060651112E-3</v>
      </c>
      <c r="R18" s="428">
        <v>44.44</v>
      </c>
      <c r="S18" s="750">
        <v>133.9</v>
      </c>
      <c r="T18" s="753">
        <v>89.460000000000008</v>
      </c>
      <c r="U18" s="404">
        <v>2.0130513051305132</v>
      </c>
      <c r="V18" s="743">
        <v>0.85626204238921</v>
      </c>
      <c r="W18" s="670">
        <v>0.99524305039393501</v>
      </c>
      <c r="X18" s="428">
        <v>0</v>
      </c>
      <c r="Y18" s="429">
        <v>0</v>
      </c>
      <c r="Z18" s="753">
        <v>0</v>
      </c>
      <c r="AA18" s="404">
        <v>0</v>
      </c>
      <c r="AB18" s="671">
        <v>0</v>
      </c>
      <c r="AC18" s="670">
        <v>0</v>
      </c>
      <c r="AD18" s="428">
        <v>44.44</v>
      </c>
      <c r="AE18" s="429">
        <v>133.9</v>
      </c>
      <c r="AF18" s="753">
        <v>89.460000000000008</v>
      </c>
      <c r="AG18" s="404">
        <v>2.0130513051305132</v>
      </c>
      <c r="AH18" s="671">
        <v>0.85626204238921</v>
      </c>
      <c r="AI18" s="670">
        <v>0.99524305039393501</v>
      </c>
      <c r="AJ18" s="428">
        <v>36.130000000000003</v>
      </c>
      <c r="AK18" s="429">
        <v>35.03</v>
      </c>
      <c r="AL18" s="753">
        <v>-1.1000000000000014</v>
      </c>
      <c r="AM18" s="404">
        <v>-3.0445613063935825E-2</v>
      </c>
      <c r="AN18" s="671">
        <v>0.69614643545279387</v>
      </c>
      <c r="AO18" s="670">
        <v>0.25125520011476116</v>
      </c>
      <c r="AP18" s="428">
        <v>36.130000000000003</v>
      </c>
      <c r="AQ18" s="429">
        <v>35.03</v>
      </c>
      <c r="AR18" s="753">
        <v>-1.1000000000000014</v>
      </c>
      <c r="AS18" s="404">
        <v>-3.0445613063935825E-2</v>
      </c>
      <c r="AT18" s="671">
        <v>0.69614643545279387</v>
      </c>
      <c r="AU18" s="670">
        <v>0.26036866359447008</v>
      </c>
      <c r="AV18" s="428">
        <v>52.91</v>
      </c>
      <c r="AW18" s="429">
        <v>-4.38</v>
      </c>
      <c r="AX18" s="753">
        <v>-57.29</v>
      </c>
      <c r="AY18" s="404">
        <v>-1.0827820827820829</v>
      </c>
      <c r="AZ18" s="671">
        <v>1.4644339883753112</v>
      </c>
      <c r="BA18" s="670">
        <v>-0.12503568369968598</v>
      </c>
      <c r="BB18" s="428">
        <v>89.04</v>
      </c>
      <c r="BC18" s="429">
        <v>30.66</v>
      </c>
      <c r="BD18" s="753">
        <v>-58.38000000000001</v>
      </c>
      <c r="BE18" s="404">
        <v>-0.65566037735849059</v>
      </c>
      <c r="BF18" s="671">
        <v>2.0036003600360037</v>
      </c>
      <c r="BG18" s="670">
        <v>0.22897684839432411</v>
      </c>
      <c r="BH18" s="428">
        <v>89.04</v>
      </c>
      <c r="BI18" s="429">
        <v>30.66</v>
      </c>
      <c r="BJ18" s="753">
        <v>-58.38000000000001</v>
      </c>
      <c r="BK18" s="404">
        <v>-0.65566037735849059</v>
      </c>
      <c r="BL18" s="671">
        <v>2.0036003600360037</v>
      </c>
      <c r="BM18" s="670">
        <v>0.22897684839432411</v>
      </c>
      <c r="BN18" s="428">
        <v>20.93</v>
      </c>
      <c r="BO18" s="429">
        <v>34.090000000000003</v>
      </c>
      <c r="BP18" s="753">
        <v>13.160000000000004</v>
      </c>
      <c r="BQ18" s="404">
        <v>0.6287625418060202</v>
      </c>
      <c r="BR18" s="671">
        <v>0.40327552986512527</v>
      </c>
      <c r="BS18" s="670">
        <v>0.24451298235547272</v>
      </c>
      <c r="BT18" s="428">
        <v>20.93</v>
      </c>
      <c r="BU18" s="429">
        <v>31.73</v>
      </c>
      <c r="BV18" s="753">
        <v>10.8</v>
      </c>
      <c r="BW18" s="404">
        <v>0.51600573339703781</v>
      </c>
      <c r="BX18" s="671">
        <v>0.470972097209721</v>
      </c>
      <c r="BY18" s="670">
        <v>0.23696788648244957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0.95</v>
      </c>
      <c r="CG18" s="429">
        <v>1.03</v>
      </c>
      <c r="CH18" s="753">
        <v>8.0000000000000071E-2</v>
      </c>
      <c r="CI18" s="404">
        <v>8.4210526315789555E-2</v>
      </c>
      <c r="CJ18" s="671">
        <v>2.1377137713771376E-2</v>
      </c>
      <c r="CK18" s="670">
        <v>7.6923076923076919E-3</v>
      </c>
      <c r="CL18" s="428">
        <v>22.93</v>
      </c>
      <c r="CM18" s="429">
        <v>29.29</v>
      </c>
      <c r="CN18" s="753">
        <v>6.3599999999999994</v>
      </c>
      <c r="CO18" s="404">
        <v>0.27736589620584384</v>
      </c>
      <c r="CP18" s="671">
        <v>0.515976597659766</v>
      </c>
      <c r="CQ18" s="670">
        <v>0.21874533233756532</v>
      </c>
      <c r="CR18" s="428">
        <v>0</v>
      </c>
      <c r="CS18" s="429">
        <v>0</v>
      </c>
      <c r="CT18" s="753">
        <v>0</v>
      </c>
      <c r="CU18" s="404">
        <v>0</v>
      </c>
      <c r="CV18" s="671">
        <v>0</v>
      </c>
      <c r="CW18" s="670">
        <v>0</v>
      </c>
      <c r="CX18" s="428">
        <v>-89.4</v>
      </c>
      <c r="CY18" s="429">
        <v>41.19</v>
      </c>
      <c r="CZ18" s="753">
        <v>130.59</v>
      </c>
      <c r="DA18" s="404">
        <v>1.460738255033557</v>
      </c>
      <c r="DB18" s="671">
        <v>-1.7225433526011562</v>
      </c>
      <c r="DC18" s="670">
        <v>0.29543824415435377</v>
      </c>
      <c r="DD18" s="671">
        <v>3.0119261926192618</v>
      </c>
      <c r="DE18" s="670">
        <v>0.69238237490664667</v>
      </c>
      <c r="DF18" s="762"/>
      <c r="DG18" s="761"/>
    </row>
    <row r="19" spans="1:111" s="759" customFormat="1" ht="19.5" customHeight="1">
      <c r="A19" s="784" t="s">
        <v>28</v>
      </c>
      <c r="B19" s="428">
        <v>52.94</v>
      </c>
      <c r="C19" s="429">
        <v>47.27</v>
      </c>
      <c r="D19" s="753">
        <v>-5.6699999999999946</v>
      </c>
      <c r="E19" s="388">
        <v>-0.10710238005288997</v>
      </c>
      <c r="F19" s="428">
        <v>52.94</v>
      </c>
      <c r="G19" s="750">
        <v>47.27</v>
      </c>
      <c r="H19" s="753">
        <v>-5.6699999999999946</v>
      </c>
      <c r="I19" s="404">
        <v>-0.10710238005288997</v>
      </c>
      <c r="J19" s="743">
        <v>1</v>
      </c>
      <c r="K19" s="670">
        <v>1</v>
      </c>
      <c r="L19" s="428">
        <v>21.73</v>
      </c>
      <c r="M19" s="429">
        <v>19.649999999999999</v>
      </c>
      <c r="N19" s="753">
        <v>-2.0800000000000018</v>
      </c>
      <c r="O19" s="404">
        <v>-9.5720202485043801E-2</v>
      </c>
      <c r="P19" s="743">
        <v>0.41046467699282208</v>
      </c>
      <c r="Q19" s="670">
        <v>0.4156970594457372</v>
      </c>
      <c r="R19" s="428">
        <v>31.21</v>
      </c>
      <c r="S19" s="750">
        <v>27.62</v>
      </c>
      <c r="T19" s="753">
        <v>-3.59</v>
      </c>
      <c r="U19" s="404">
        <v>-0.11502723486062159</v>
      </c>
      <c r="V19" s="743">
        <v>0.58953532300717792</v>
      </c>
      <c r="W19" s="670">
        <v>0.58430294055426268</v>
      </c>
      <c r="X19" s="428">
        <v>0</v>
      </c>
      <c r="Y19" s="429">
        <v>0</v>
      </c>
      <c r="Z19" s="753">
        <v>0</v>
      </c>
      <c r="AA19" s="404">
        <v>0</v>
      </c>
      <c r="AB19" s="671">
        <v>0</v>
      </c>
      <c r="AC19" s="670">
        <v>0</v>
      </c>
      <c r="AD19" s="428">
        <v>31.21</v>
      </c>
      <c r="AE19" s="429">
        <v>27.62</v>
      </c>
      <c r="AF19" s="753">
        <v>-3.59</v>
      </c>
      <c r="AG19" s="404">
        <v>-0.11502723486062159</v>
      </c>
      <c r="AH19" s="671">
        <v>0.58953532300717792</v>
      </c>
      <c r="AI19" s="670">
        <v>0.58430294055426268</v>
      </c>
      <c r="AJ19" s="428">
        <v>37.1</v>
      </c>
      <c r="AK19" s="429">
        <v>15.9</v>
      </c>
      <c r="AL19" s="753">
        <v>-21.200000000000003</v>
      </c>
      <c r="AM19" s="404">
        <v>-0.57142857142857151</v>
      </c>
      <c r="AN19" s="671">
        <v>0.70079335096335482</v>
      </c>
      <c r="AO19" s="670">
        <v>0.33636555955151259</v>
      </c>
      <c r="AP19" s="428">
        <v>37.1</v>
      </c>
      <c r="AQ19" s="429">
        <v>15.9</v>
      </c>
      <c r="AR19" s="753">
        <v>-21.200000000000003</v>
      </c>
      <c r="AS19" s="404">
        <v>-0.57142857142857151</v>
      </c>
      <c r="AT19" s="671">
        <v>0.70079335096335482</v>
      </c>
      <c r="AU19" s="670">
        <v>0.33636555955151259</v>
      </c>
      <c r="AV19" s="428">
        <v>3.85</v>
      </c>
      <c r="AW19" s="429">
        <v>0.03</v>
      </c>
      <c r="AX19" s="753">
        <v>-3.8200000000000003</v>
      </c>
      <c r="AY19" s="404">
        <v>-0.99220779220779221</v>
      </c>
      <c r="AZ19" s="671">
        <v>0.10377358490566038</v>
      </c>
      <c r="BA19" s="670">
        <v>1.8867924528301885E-3</v>
      </c>
      <c r="BB19" s="428">
        <v>40.950000000000003</v>
      </c>
      <c r="BC19" s="429">
        <v>15.93</v>
      </c>
      <c r="BD19" s="753">
        <v>-25.020000000000003</v>
      </c>
      <c r="BE19" s="404">
        <v>-0.61098901098901104</v>
      </c>
      <c r="BF19" s="671">
        <v>1.3120794617109901</v>
      </c>
      <c r="BG19" s="670">
        <v>0.57675597393193334</v>
      </c>
      <c r="BH19" s="428">
        <v>40.950000000000003</v>
      </c>
      <c r="BI19" s="429">
        <v>15.93</v>
      </c>
      <c r="BJ19" s="753">
        <v>-25.020000000000003</v>
      </c>
      <c r="BK19" s="404">
        <v>-0.61098901098901104</v>
      </c>
      <c r="BL19" s="671">
        <v>1.3120794617109901</v>
      </c>
      <c r="BM19" s="670">
        <v>0.57675597393193334</v>
      </c>
      <c r="BN19" s="428">
        <v>0.03</v>
      </c>
      <c r="BO19" s="429">
        <v>0.02</v>
      </c>
      <c r="BP19" s="753">
        <v>-9.9999999999999985E-3</v>
      </c>
      <c r="BQ19" s="404">
        <v>-0.33333333333333331</v>
      </c>
      <c r="BR19" s="671">
        <v>5.6667925953910088E-4</v>
      </c>
      <c r="BS19" s="670">
        <v>4.2310133276919821E-4</v>
      </c>
      <c r="BT19" s="428">
        <v>0.03</v>
      </c>
      <c r="BU19" s="429">
        <v>0.02</v>
      </c>
      <c r="BV19" s="753">
        <v>-9.9999999999999985E-3</v>
      </c>
      <c r="BW19" s="404">
        <v>-0.33333333333333331</v>
      </c>
      <c r="BX19" s="671">
        <v>9.6123037487984612E-4</v>
      </c>
      <c r="BY19" s="670">
        <v>7.2411296162201298E-4</v>
      </c>
      <c r="BZ19" s="428">
        <v>0</v>
      </c>
      <c r="CA19" s="429">
        <v>0</v>
      </c>
      <c r="CB19" s="753">
        <v>0</v>
      </c>
      <c r="CC19" s="404">
        <v>0</v>
      </c>
      <c r="CD19" s="671">
        <v>0</v>
      </c>
      <c r="CE19" s="670">
        <v>0</v>
      </c>
      <c r="CF19" s="428">
        <v>1.32</v>
      </c>
      <c r="CG19" s="429">
        <v>1.17</v>
      </c>
      <c r="CH19" s="753">
        <v>-0.15000000000000013</v>
      </c>
      <c r="CI19" s="404">
        <v>-0.11363636363636373</v>
      </c>
      <c r="CJ19" s="671">
        <v>4.2294136494713232E-2</v>
      </c>
      <c r="CK19" s="670">
        <v>4.2360608254887758E-2</v>
      </c>
      <c r="CL19" s="428">
        <v>1.89</v>
      </c>
      <c r="CM19" s="429">
        <v>0.67</v>
      </c>
      <c r="CN19" s="753">
        <v>-1.2199999999999998</v>
      </c>
      <c r="CO19" s="404">
        <v>-0.64550264550264536</v>
      </c>
      <c r="CP19" s="671">
        <v>6.0557513617430309E-2</v>
      </c>
      <c r="CQ19" s="670">
        <v>2.4257784214337438E-2</v>
      </c>
      <c r="CR19" s="428">
        <v>4.3600000000000003</v>
      </c>
      <c r="CS19" s="429">
        <v>-7.9</v>
      </c>
      <c r="CT19" s="753">
        <v>-12.260000000000002</v>
      </c>
      <c r="CU19" s="404">
        <v>-2.8119266055045875</v>
      </c>
      <c r="CV19" s="671">
        <v>0.13969881448253765</v>
      </c>
      <c r="CW19" s="670">
        <v>-0.28602461984069516</v>
      </c>
      <c r="CX19" s="428">
        <v>-17.34</v>
      </c>
      <c r="CY19" s="429">
        <v>17.73</v>
      </c>
      <c r="CZ19" s="753">
        <v>35.07</v>
      </c>
      <c r="DA19" s="404">
        <v>2.0224913494809691</v>
      </c>
      <c r="DB19" s="671">
        <v>-0.3275406120136003</v>
      </c>
      <c r="DC19" s="670">
        <v>0.3750793314998942</v>
      </c>
      <c r="DD19" s="671">
        <v>1.5555911566805509</v>
      </c>
      <c r="DE19" s="670">
        <v>0.35807385952208548</v>
      </c>
      <c r="DF19" s="762"/>
      <c r="DG19" s="761"/>
    </row>
    <row r="20" spans="1:111" s="759" customFormat="1" ht="19.5" customHeight="1">
      <c r="A20" s="784" t="s">
        <v>159</v>
      </c>
      <c r="B20" s="428">
        <v>35.58</v>
      </c>
      <c r="C20" s="429">
        <v>35.78</v>
      </c>
      <c r="D20" s="753">
        <v>0.20000000000000284</v>
      </c>
      <c r="E20" s="388">
        <v>5.6211354693648918E-3</v>
      </c>
      <c r="F20" s="428">
        <v>35.58</v>
      </c>
      <c r="G20" s="750">
        <v>35.78</v>
      </c>
      <c r="H20" s="753">
        <v>0.20000000000000284</v>
      </c>
      <c r="I20" s="404">
        <v>5.6211354693648918E-3</v>
      </c>
      <c r="J20" s="743">
        <v>1</v>
      </c>
      <c r="K20" s="670">
        <v>1</v>
      </c>
      <c r="L20" s="428">
        <v>-3.56</v>
      </c>
      <c r="M20" s="429">
        <v>-2.92</v>
      </c>
      <c r="N20" s="753">
        <v>0.64000000000000012</v>
      </c>
      <c r="O20" s="404">
        <v>0.17977528089887643</v>
      </c>
      <c r="P20" s="743">
        <v>-0.10005621135469366</v>
      </c>
      <c r="Q20" s="670">
        <v>-8.1609837898267187E-2</v>
      </c>
      <c r="R20" s="428">
        <v>39.14</v>
      </c>
      <c r="S20" s="750">
        <v>38.700000000000003</v>
      </c>
      <c r="T20" s="753">
        <v>-0.43999999999999773</v>
      </c>
      <c r="U20" s="404">
        <v>-1.1241696474195139E-2</v>
      </c>
      <c r="V20" s="743">
        <v>1.1000562113546937</v>
      </c>
      <c r="W20" s="670">
        <v>1.0816098378982673</v>
      </c>
      <c r="X20" s="428">
        <v>0</v>
      </c>
      <c r="Y20" s="429">
        <v>0</v>
      </c>
      <c r="Z20" s="753">
        <v>0</v>
      </c>
      <c r="AA20" s="404">
        <v>0</v>
      </c>
      <c r="AB20" s="671">
        <v>0</v>
      </c>
      <c r="AC20" s="670">
        <v>0</v>
      </c>
      <c r="AD20" s="428">
        <v>39.14</v>
      </c>
      <c r="AE20" s="429">
        <v>38.700000000000003</v>
      </c>
      <c r="AF20" s="753">
        <v>-0.43999999999999773</v>
      </c>
      <c r="AG20" s="404">
        <v>-1.1241696474195139E-2</v>
      </c>
      <c r="AH20" s="671">
        <v>1.1000562113546937</v>
      </c>
      <c r="AI20" s="670">
        <v>1.0816098378982673</v>
      </c>
      <c r="AJ20" s="428">
        <v>14.91</v>
      </c>
      <c r="AK20" s="429">
        <v>8.36</v>
      </c>
      <c r="AL20" s="753">
        <v>-6.5500000000000007</v>
      </c>
      <c r="AM20" s="404">
        <v>-0.43930248155600271</v>
      </c>
      <c r="AN20" s="671">
        <v>0.41905564924114674</v>
      </c>
      <c r="AO20" s="670">
        <v>0.23365008384572383</v>
      </c>
      <c r="AP20" s="428">
        <v>14.91</v>
      </c>
      <c r="AQ20" s="429">
        <v>8.36</v>
      </c>
      <c r="AR20" s="753">
        <v>-6.5500000000000007</v>
      </c>
      <c r="AS20" s="404">
        <v>-0.43930248155600271</v>
      </c>
      <c r="AT20" s="671">
        <v>0.41905564924114674</v>
      </c>
      <c r="AU20" s="670">
        <v>0.23365008384572383</v>
      </c>
      <c r="AV20" s="428">
        <v>22.49</v>
      </c>
      <c r="AW20" s="429">
        <v>-2.76</v>
      </c>
      <c r="AX20" s="753">
        <v>-25.25</v>
      </c>
      <c r="AY20" s="404">
        <v>-1.1227212094264118</v>
      </c>
      <c r="AZ20" s="671">
        <v>1.5083836351441984</v>
      </c>
      <c r="BA20" s="670">
        <v>-0.33014354066985646</v>
      </c>
      <c r="BB20" s="428">
        <v>37.4</v>
      </c>
      <c r="BC20" s="429">
        <v>5.6</v>
      </c>
      <c r="BD20" s="753">
        <v>-31.799999999999997</v>
      </c>
      <c r="BE20" s="404">
        <v>-0.85026737967914434</v>
      </c>
      <c r="BF20" s="671">
        <v>0.95554420030659171</v>
      </c>
      <c r="BG20" s="670">
        <v>0.14470284237726097</v>
      </c>
      <c r="BH20" s="428">
        <v>37.4</v>
      </c>
      <c r="BI20" s="429">
        <v>5.6</v>
      </c>
      <c r="BJ20" s="753">
        <v>-31.799999999999997</v>
      </c>
      <c r="BK20" s="404">
        <v>-0.85026737967914434</v>
      </c>
      <c r="BL20" s="671">
        <v>0.95554420030659171</v>
      </c>
      <c r="BM20" s="670">
        <v>0.14470284237726097</v>
      </c>
      <c r="BN20" s="428">
        <v>14.9</v>
      </c>
      <c r="BO20" s="429">
        <v>14.95</v>
      </c>
      <c r="BP20" s="753">
        <v>4.9999999999998934E-2</v>
      </c>
      <c r="BQ20" s="404">
        <v>3.3557046979865056E-3</v>
      </c>
      <c r="BR20" s="671">
        <v>0.41877459246767851</v>
      </c>
      <c r="BS20" s="670">
        <v>0.41783119060927887</v>
      </c>
      <c r="BT20" s="428">
        <v>14.9</v>
      </c>
      <c r="BU20" s="429">
        <v>14.95</v>
      </c>
      <c r="BV20" s="753">
        <v>4.9999999999998934E-2</v>
      </c>
      <c r="BW20" s="404">
        <v>3.3557046979865056E-3</v>
      </c>
      <c r="BX20" s="671">
        <v>0.38068472151251914</v>
      </c>
      <c r="BY20" s="670">
        <v>0.38630490956072344</v>
      </c>
      <c r="BZ20" s="428">
        <v>0</v>
      </c>
      <c r="CA20" s="429">
        <v>0</v>
      </c>
      <c r="CB20" s="753">
        <v>0</v>
      </c>
      <c r="CC20" s="404">
        <v>0</v>
      </c>
      <c r="CD20" s="671">
        <v>0</v>
      </c>
      <c r="CE20" s="670">
        <v>0</v>
      </c>
      <c r="CF20" s="428">
        <v>1.17</v>
      </c>
      <c r="CG20" s="429">
        <v>1.86</v>
      </c>
      <c r="CH20" s="753">
        <v>0.69000000000000017</v>
      </c>
      <c r="CI20" s="404">
        <v>0.58974358974358987</v>
      </c>
      <c r="CJ20" s="671">
        <v>2.9892692897291771E-2</v>
      </c>
      <c r="CK20" s="670">
        <v>4.8062015503875968E-2</v>
      </c>
      <c r="CL20" s="428">
        <v>0.8</v>
      </c>
      <c r="CM20" s="429">
        <v>2.9</v>
      </c>
      <c r="CN20" s="753">
        <v>2.0999999999999996</v>
      </c>
      <c r="CO20" s="404">
        <v>2.6249999999999996</v>
      </c>
      <c r="CP20" s="671">
        <v>2.0439448134900357E-2</v>
      </c>
      <c r="CQ20" s="670">
        <v>7.4935400516795855E-2</v>
      </c>
      <c r="CR20" s="428">
        <v>0</v>
      </c>
      <c r="CS20" s="429">
        <v>0</v>
      </c>
      <c r="CT20" s="753">
        <v>0</v>
      </c>
      <c r="CU20" s="404">
        <v>0</v>
      </c>
      <c r="CV20" s="671">
        <v>0</v>
      </c>
      <c r="CW20" s="670">
        <v>0</v>
      </c>
      <c r="CX20" s="428">
        <v>-15.13</v>
      </c>
      <c r="CY20" s="429">
        <v>13.39</v>
      </c>
      <c r="CZ20" s="753">
        <v>28.520000000000003</v>
      </c>
      <c r="DA20" s="404">
        <v>1.8849966953073365</v>
      </c>
      <c r="DB20" s="671">
        <v>-0.42523889825744804</v>
      </c>
      <c r="DC20" s="670">
        <v>0.37423141419787592</v>
      </c>
      <c r="DD20" s="671">
        <v>1.386561062851303</v>
      </c>
      <c r="DE20" s="670">
        <v>0.65400516795865626</v>
      </c>
      <c r="DF20" s="762"/>
      <c r="DG20" s="761"/>
    </row>
    <row r="21" spans="1:111" s="759" customFormat="1" ht="19.5" customHeight="1">
      <c r="A21" s="784" t="s">
        <v>7</v>
      </c>
      <c r="B21" s="428">
        <v>2.84</v>
      </c>
      <c r="C21" s="429">
        <v>3.59</v>
      </c>
      <c r="D21" s="753">
        <v>0.75</v>
      </c>
      <c r="E21" s="388">
        <v>0.26408450704225356</v>
      </c>
      <c r="F21" s="428">
        <v>2.84</v>
      </c>
      <c r="G21" s="750">
        <v>3.59</v>
      </c>
      <c r="H21" s="753">
        <v>0.75</v>
      </c>
      <c r="I21" s="404">
        <v>0.26408450704225356</v>
      </c>
      <c r="J21" s="743">
        <v>1</v>
      </c>
      <c r="K21" s="670">
        <v>1</v>
      </c>
      <c r="L21" s="428">
        <v>-0.21</v>
      </c>
      <c r="M21" s="429">
        <v>0.11</v>
      </c>
      <c r="N21" s="753">
        <v>0.32</v>
      </c>
      <c r="O21" s="404">
        <v>1.5238095238095239</v>
      </c>
      <c r="P21" s="743">
        <v>-7.3943661971830985E-2</v>
      </c>
      <c r="Q21" s="670">
        <v>3.0640668523676882E-2</v>
      </c>
      <c r="R21" s="428">
        <v>3.05</v>
      </c>
      <c r="S21" s="750">
        <v>3.47</v>
      </c>
      <c r="T21" s="753">
        <v>0.42000000000000037</v>
      </c>
      <c r="U21" s="404">
        <v>0.137704918032787</v>
      </c>
      <c r="V21" s="743">
        <v>1.073943661971831</v>
      </c>
      <c r="W21" s="670">
        <v>0.96657381615598892</v>
      </c>
      <c r="X21" s="428">
        <v>0</v>
      </c>
      <c r="Y21" s="429">
        <v>0</v>
      </c>
      <c r="Z21" s="753">
        <v>0</v>
      </c>
      <c r="AA21" s="404">
        <v>0</v>
      </c>
      <c r="AB21" s="671">
        <v>0</v>
      </c>
      <c r="AC21" s="670">
        <v>0</v>
      </c>
      <c r="AD21" s="428">
        <v>3.05</v>
      </c>
      <c r="AE21" s="429">
        <v>3.47</v>
      </c>
      <c r="AF21" s="753">
        <v>0.42000000000000037</v>
      </c>
      <c r="AG21" s="404">
        <v>0.137704918032787</v>
      </c>
      <c r="AH21" s="671">
        <v>1.073943661971831</v>
      </c>
      <c r="AI21" s="670">
        <v>0.96657381615598892</v>
      </c>
      <c r="AJ21" s="428">
        <v>5.89</v>
      </c>
      <c r="AK21" s="429">
        <v>6.2</v>
      </c>
      <c r="AL21" s="753">
        <v>0.3100000000000005</v>
      </c>
      <c r="AM21" s="404">
        <v>5.2631578947368508E-2</v>
      </c>
      <c r="AN21" s="671">
        <v>2.073943661971831</v>
      </c>
      <c r="AO21" s="670">
        <v>1.7270194986072425</v>
      </c>
      <c r="AP21" s="428">
        <v>5.89</v>
      </c>
      <c r="AQ21" s="429">
        <v>6.2</v>
      </c>
      <c r="AR21" s="753">
        <v>0.3100000000000005</v>
      </c>
      <c r="AS21" s="404">
        <v>5.2631578947368508E-2</v>
      </c>
      <c r="AT21" s="671">
        <v>2.073943661971831</v>
      </c>
      <c r="AU21" s="670">
        <v>1.7270194986072425</v>
      </c>
      <c r="AV21" s="428">
        <v>-2.98</v>
      </c>
      <c r="AW21" s="429">
        <v>0</v>
      </c>
      <c r="AX21" s="753">
        <v>2.98</v>
      </c>
      <c r="AY21" s="404">
        <v>1</v>
      </c>
      <c r="AZ21" s="671">
        <v>-0.50594227504244482</v>
      </c>
      <c r="BA21" s="670">
        <v>0</v>
      </c>
      <c r="BB21" s="428">
        <v>2.91</v>
      </c>
      <c r="BC21" s="429">
        <v>6.2</v>
      </c>
      <c r="BD21" s="753">
        <v>3.29</v>
      </c>
      <c r="BE21" s="404">
        <v>1.1305841924398625</v>
      </c>
      <c r="BF21" s="671">
        <v>0.95409836065573783</v>
      </c>
      <c r="BG21" s="670">
        <v>1.7867435158501441</v>
      </c>
      <c r="BH21" s="428">
        <v>2.91</v>
      </c>
      <c r="BI21" s="429">
        <v>6.2</v>
      </c>
      <c r="BJ21" s="753">
        <v>3.29</v>
      </c>
      <c r="BK21" s="404">
        <v>1.1305841924398625</v>
      </c>
      <c r="BL21" s="671">
        <v>0.95409836065573783</v>
      </c>
      <c r="BM21" s="670">
        <v>1.7867435158501441</v>
      </c>
      <c r="BN21" s="428">
        <v>1.1399999999999999</v>
      </c>
      <c r="BO21" s="429">
        <v>1.21</v>
      </c>
      <c r="BP21" s="753">
        <v>7.0000000000000062E-2</v>
      </c>
      <c r="BQ21" s="404">
        <v>6.1403508771929884E-2</v>
      </c>
      <c r="BR21" s="671">
        <v>0.40140845070422532</v>
      </c>
      <c r="BS21" s="670">
        <v>0.3370473537604457</v>
      </c>
      <c r="BT21" s="428">
        <v>1.1399999999999999</v>
      </c>
      <c r="BU21" s="429">
        <v>1.21</v>
      </c>
      <c r="BV21" s="753">
        <v>7.0000000000000062E-2</v>
      </c>
      <c r="BW21" s="404">
        <v>6.1403508771929884E-2</v>
      </c>
      <c r="BX21" s="671">
        <v>0.3737704918032787</v>
      </c>
      <c r="BY21" s="670">
        <v>0.3487031700288184</v>
      </c>
      <c r="BZ21" s="428">
        <v>0</v>
      </c>
      <c r="CA21" s="429">
        <v>0</v>
      </c>
      <c r="CB21" s="753">
        <v>0</v>
      </c>
      <c r="CC21" s="404">
        <v>0</v>
      </c>
      <c r="CD21" s="671">
        <v>0</v>
      </c>
      <c r="CE21" s="670">
        <v>0</v>
      </c>
      <c r="CF21" s="428">
        <v>0</v>
      </c>
      <c r="CG21" s="429">
        <v>0.45</v>
      </c>
      <c r="CH21" s="753">
        <v>0.45</v>
      </c>
      <c r="CI21" s="404" t="s">
        <v>490</v>
      </c>
      <c r="CJ21" s="671">
        <v>0</v>
      </c>
      <c r="CK21" s="670">
        <v>0.12968299711815562</v>
      </c>
      <c r="CL21" s="428">
        <v>0</v>
      </c>
      <c r="CM21" s="429">
        <v>0.53</v>
      </c>
      <c r="CN21" s="753">
        <v>0.53</v>
      </c>
      <c r="CO21" s="404" t="s">
        <v>490</v>
      </c>
      <c r="CP21" s="671">
        <v>0</v>
      </c>
      <c r="CQ21" s="670">
        <v>0.15273775216138327</v>
      </c>
      <c r="CR21" s="428">
        <v>0</v>
      </c>
      <c r="CS21" s="429">
        <v>0</v>
      </c>
      <c r="CT21" s="753">
        <v>0</v>
      </c>
      <c r="CU21" s="404">
        <v>0</v>
      </c>
      <c r="CV21" s="671">
        <v>0</v>
      </c>
      <c r="CW21" s="670">
        <v>0</v>
      </c>
      <c r="CX21" s="428">
        <v>-1</v>
      </c>
      <c r="CY21" s="429">
        <v>-4.91</v>
      </c>
      <c r="CZ21" s="753">
        <v>-3.91</v>
      </c>
      <c r="DA21" s="404">
        <v>-3.91</v>
      </c>
      <c r="DB21" s="671">
        <v>-0.35211267605633806</v>
      </c>
      <c r="DC21" s="670">
        <v>-1.3676880222841226</v>
      </c>
      <c r="DD21" s="671">
        <v>1.3278688524590163</v>
      </c>
      <c r="DE21" s="670">
        <v>2.4178674351585014</v>
      </c>
      <c r="DF21" s="762"/>
      <c r="DG21" s="761"/>
    </row>
    <row r="22" spans="1:111" s="759" customFormat="1" ht="19.5" customHeight="1" thickBot="1">
      <c r="A22" s="784" t="s">
        <v>24</v>
      </c>
      <c r="B22" s="428">
        <v>0</v>
      </c>
      <c r="C22" s="429">
        <v>0</v>
      </c>
      <c r="D22" s="753">
        <v>0</v>
      </c>
      <c r="E22" s="388">
        <v>0</v>
      </c>
      <c r="F22" s="428">
        <v>0</v>
      </c>
      <c r="G22" s="750">
        <v>0</v>
      </c>
      <c r="H22" s="753">
        <v>0</v>
      </c>
      <c r="I22" s="404">
        <v>0</v>
      </c>
      <c r="J22" s="743" t="s">
        <v>488</v>
      </c>
      <c r="K22" s="670" t="s">
        <v>488</v>
      </c>
      <c r="L22" s="428">
        <v>0</v>
      </c>
      <c r="M22" s="429">
        <v>0</v>
      </c>
      <c r="N22" s="753">
        <v>0</v>
      </c>
      <c r="O22" s="404">
        <v>0</v>
      </c>
      <c r="P22" s="743" t="s">
        <v>488</v>
      </c>
      <c r="Q22" s="670" t="s">
        <v>488</v>
      </c>
      <c r="R22" s="428">
        <v>0</v>
      </c>
      <c r="S22" s="750">
        <v>0</v>
      </c>
      <c r="T22" s="753">
        <v>0</v>
      </c>
      <c r="U22" s="404">
        <v>0</v>
      </c>
      <c r="V22" s="743" t="s">
        <v>488</v>
      </c>
      <c r="W22" s="670" t="s">
        <v>488</v>
      </c>
      <c r="X22" s="428">
        <v>0</v>
      </c>
      <c r="Y22" s="429">
        <v>0</v>
      </c>
      <c r="Z22" s="753">
        <v>0</v>
      </c>
      <c r="AA22" s="404">
        <v>0</v>
      </c>
      <c r="AB22" s="671" t="s">
        <v>488</v>
      </c>
      <c r="AC22" s="670" t="s">
        <v>488</v>
      </c>
      <c r="AD22" s="428">
        <v>0</v>
      </c>
      <c r="AE22" s="429">
        <v>0</v>
      </c>
      <c r="AF22" s="753">
        <v>0</v>
      </c>
      <c r="AG22" s="404">
        <v>0</v>
      </c>
      <c r="AH22" s="671" t="s">
        <v>488</v>
      </c>
      <c r="AI22" s="670" t="s">
        <v>488</v>
      </c>
      <c r="AJ22" s="428">
        <v>0</v>
      </c>
      <c r="AK22" s="429">
        <v>0</v>
      </c>
      <c r="AL22" s="753">
        <v>0</v>
      </c>
      <c r="AM22" s="404">
        <v>0</v>
      </c>
      <c r="AN22" s="671" t="s">
        <v>488</v>
      </c>
      <c r="AO22" s="670" t="s">
        <v>488</v>
      </c>
      <c r="AP22" s="428">
        <v>0</v>
      </c>
      <c r="AQ22" s="429">
        <v>0</v>
      </c>
      <c r="AR22" s="753">
        <v>0</v>
      </c>
      <c r="AS22" s="404">
        <v>0</v>
      </c>
      <c r="AT22" s="671" t="s">
        <v>488</v>
      </c>
      <c r="AU22" s="670" t="s">
        <v>488</v>
      </c>
      <c r="AV22" s="428">
        <v>0</v>
      </c>
      <c r="AW22" s="429">
        <v>0</v>
      </c>
      <c r="AX22" s="753">
        <v>0</v>
      </c>
      <c r="AY22" s="404">
        <v>0</v>
      </c>
      <c r="AZ22" s="671" t="s">
        <v>488</v>
      </c>
      <c r="BA22" s="670" t="s">
        <v>488</v>
      </c>
      <c r="BB22" s="428">
        <v>0</v>
      </c>
      <c r="BC22" s="429">
        <v>0</v>
      </c>
      <c r="BD22" s="753">
        <v>0</v>
      </c>
      <c r="BE22" s="404">
        <v>0</v>
      </c>
      <c r="BF22" s="671" t="s">
        <v>488</v>
      </c>
      <c r="BG22" s="670" t="s">
        <v>488</v>
      </c>
      <c r="BH22" s="428">
        <v>0</v>
      </c>
      <c r="BI22" s="429">
        <v>0</v>
      </c>
      <c r="BJ22" s="753">
        <v>0</v>
      </c>
      <c r="BK22" s="404">
        <v>0</v>
      </c>
      <c r="BL22" s="671" t="s">
        <v>488</v>
      </c>
      <c r="BM22" s="670" t="s">
        <v>488</v>
      </c>
      <c r="BN22" s="428">
        <v>0</v>
      </c>
      <c r="BO22" s="429">
        <v>0</v>
      </c>
      <c r="BP22" s="753">
        <v>0</v>
      </c>
      <c r="BQ22" s="404">
        <v>0</v>
      </c>
      <c r="BR22" s="671" t="s">
        <v>488</v>
      </c>
      <c r="BS22" s="670" t="s">
        <v>488</v>
      </c>
      <c r="BT22" s="428">
        <v>0</v>
      </c>
      <c r="BU22" s="429">
        <v>0</v>
      </c>
      <c r="BV22" s="753">
        <v>0</v>
      </c>
      <c r="BW22" s="404">
        <v>0</v>
      </c>
      <c r="BX22" s="671" t="s">
        <v>488</v>
      </c>
      <c r="BY22" s="670" t="s">
        <v>488</v>
      </c>
      <c r="BZ22" s="428">
        <v>0</v>
      </c>
      <c r="CA22" s="429">
        <v>0</v>
      </c>
      <c r="CB22" s="753">
        <v>0</v>
      </c>
      <c r="CC22" s="404">
        <v>0</v>
      </c>
      <c r="CD22" s="671" t="s">
        <v>488</v>
      </c>
      <c r="CE22" s="670" t="s">
        <v>488</v>
      </c>
      <c r="CF22" s="428">
        <v>0.11</v>
      </c>
      <c r="CG22" s="429">
        <v>0</v>
      </c>
      <c r="CH22" s="753">
        <v>-0.11</v>
      </c>
      <c r="CI22" s="404">
        <v>-1</v>
      </c>
      <c r="CJ22" s="671" t="s">
        <v>488</v>
      </c>
      <c r="CK22" s="670" t="s">
        <v>488</v>
      </c>
      <c r="CL22" s="428">
        <v>1.98</v>
      </c>
      <c r="CM22" s="429">
        <v>0.02</v>
      </c>
      <c r="CN22" s="753">
        <v>-1.96</v>
      </c>
      <c r="CO22" s="404">
        <v>-0.98989898989898994</v>
      </c>
      <c r="CP22" s="671" t="s">
        <v>488</v>
      </c>
      <c r="CQ22" s="670" t="s">
        <v>488</v>
      </c>
      <c r="CR22" s="428">
        <v>0</v>
      </c>
      <c r="CS22" s="429">
        <v>0</v>
      </c>
      <c r="CT22" s="753">
        <v>0</v>
      </c>
      <c r="CU22" s="404">
        <v>0</v>
      </c>
      <c r="CV22" s="671" t="s">
        <v>488</v>
      </c>
      <c r="CW22" s="670" t="s">
        <v>488</v>
      </c>
      <c r="CX22" s="428">
        <v>-2.08</v>
      </c>
      <c r="CY22" s="429">
        <v>-0.01</v>
      </c>
      <c r="CZ22" s="753">
        <v>2.0700000000000003</v>
      </c>
      <c r="DA22" s="404">
        <v>0.99519230769230782</v>
      </c>
      <c r="DB22" s="671" t="s">
        <v>488</v>
      </c>
      <c r="DC22" s="670" t="s">
        <v>488</v>
      </c>
      <c r="DD22" s="671" t="s">
        <v>489</v>
      </c>
      <c r="DE22" s="670" t="s">
        <v>489</v>
      </c>
      <c r="DF22" s="762"/>
      <c r="DG22" s="761"/>
    </row>
    <row r="23" spans="1:111" s="45" customFormat="1" ht="24" customHeight="1" thickTop="1" thickBot="1">
      <c r="A23" s="78" t="s">
        <v>9</v>
      </c>
      <c r="B23" s="79">
        <v>34392.11</v>
      </c>
      <c r="C23" s="80">
        <v>38053.649999999994</v>
      </c>
      <c r="D23" s="897">
        <v>3661.5399999999991</v>
      </c>
      <c r="E23" s="196">
        <v>0.10646453503434344</v>
      </c>
      <c r="F23" s="79">
        <v>34392.11</v>
      </c>
      <c r="G23" s="85">
        <v>38053</v>
      </c>
      <c r="H23" s="897">
        <v>3660.8899999999994</v>
      </c>
      <c r="I23" s="195">
        <v>0.10644563535066616</v>
      </c>
      <c r="J23" s="194">
        <v>1</v>
      </c>
      <c r="K23" s="196">
        <v>0.99998291885272517</v>
      </c>
      <c r="L23" s="81">
        <v>-382.26999999999987</v>
      </c>
      <c r="M23" s="82">
        <v>5081.2699999999995</v>
      </c>
      <c r="N23" s="897">
        <v>5463.5399999999991</v>
      </c>
      <c r="O23" s="195">
        <v>14.292358803986714</v>
      </c>
      <c r="P23" s="307">
        <v>-1.1115049352889365E-2</v>
      </c>
      <c r="Q23" s="268">
        <v>0.13353139042913831</v>
      </c>
      <c r="R23" s="81">
        <v>34774.389999999992</v>
      </c>
      <c r="S23" s="86">
        <v>32971.71</v>
      </c>
      <c r="T23" s="897">
        <v>-1802.6800000000003</v>
      </c>
      <c r="U23" s="195">
        <v>-5.1839298978357158E-2</v>
      </c>
      <c r="V23" s="194">
        <v>1.0111153401172535</v>
      </c>
      <c r="W23" s="269">
        <v>0.86646808398812181</v>
      </c>
      <c r="X23" s="81">
        <v>51.65</v>
      </c>
      <c r="Y23" s="82">
        <v>35.9</v>
      </c>
      <c r="Z23" s="897">
        <v>-15.749999999999996</v>
      </c>
      <c r="AA23" s="195">
        <v>-0.30493707647628265</v>
      </c>
      <c r="AB23" s="197">
        <v>1.5017979414464538E-3</v>
      </c>
      <c r="AC23" s="196">
        <v>9.4342101805376709E-4</v>
      </c>
      <c r="AD23" s="81">
        <v>34722.74</v>
      </c>
      <c r="AE23" s="82">
        <v>32935.81</v>
      </c>
      <c r="AF23" s="897">
        <v>-1786.9300000000003</v>
      </c>
      <c r="AG23" s="195">
        <v>-5.1462816586479075E-2</v>
      </c>
      <c r="AH23" s="197">
        <v>1.009613542175807</v>
      </c>
      <c r="AI23" s="196">
        <v>0.86552466297006803</v>
      </c>
      <c r="AJ23" s="81">
        <v>11523.06</v>
      </c>
      <c r="AK23" s="86">
        <v>9970.8599999999988</v>
      </c>
      <c r="AL23" s="897">
        <v>-1552.2000000000003</v>
      </c>
      <c r="AM23" s="195">
        <v>-0.13470380263575829</v>
      </c>
      <c r="AN23" s="194">
        <v>0.33504952153270035</v>
      </c>
      <c r="AO23" s="196">
        <v>0.26202112018163831</v>
      </c>
      <c r="AP23" s="81">
        <v>11513.72</v>
      </c>
      <c r="AQ23" s="82">
        <v>9970.8599999999988</v>
      </c>
      <c r="AR23" s="897">
        <v>-1542.8600000000006</v>
      </c>
      <c r="AS23" s="195">
        <v>-0.13400186907446079</v>
      </c>
      <c r="AT23" s="197">
        <v>0.33477794761647361</v>
      </c>
      <c r="AU23" s="196">
        <v>0.26202559587943131</v>
      </c>
      <c r="AV23" s="81">
        <v>235.74</v>
      </c>
      <c r="AW23" s="86">
        <v>1096.73</v>
      </c>
      <c r="AX23" s="897">
        <v>860.99</v>
      </c>
      <c r="AY23" s="195">
        <v>3.6522864172393312</v>
      </c>
      <c r="AZ23" s="197">
        <v>2.0474703223632328E-2</v>
      </c>
      <c r="BA23" s="196">
        <v>0.10999352112054528</v>
      </c>
      <c r="BB23" s="81">
        <v>11749.45</v>
      </c>
      <c r="BC23" s="82">
        <v>11067.580000000002</v>
      </c>
      <c r="BD23" s="897">
        <v>-681.86999999999944</v>
      </c>
      <c r="BE23" s="195">
        <v>-5.8034205856444254E-2</v>
      </c>
      <c r="BF23" s="197">
        <v>0.3378765234990464</v>
      </c>
      <c r="BG23" s="196">
        <v>0.3356689719762791</v>
      </c>
      <c r="BH23" s="81">
        <v>11749.45</v>
      </c>
      <c r="BI23" s="82">
        <v>11067.580000000002</v>
      </c>
      <c r="BJ23" s="897">
        <v>-681.86999999999944</v>
      </c>
      <c r="BK23" s="195">
        <v>-5.8034205856444254E-2</v>
      </c>
      <c r="BL23" s="197">
        <v>0.33837911409065075</v>
      </c>
      <c r="BM23" s="196">
        <v>0.33603485082042928</v>
      </c>
      <c r="BN23" s="81">
        <v>10729.55</v>
      </c>
      <c r="BO23" s="82">
        <v>9525.619999999999</v>
      </c>
      <c r="BP23" s="897">
        <v>-1203.9300000000003</v>
      </c>
      <c r="BQ23" s="195">
        <v>-0.11220694250923854</v>
      </c>
      <c r="BR23" s="197">
        <v>0.31197707846363598</v>
      </c>
      <c r="BS23" s="196">
        <v>0.25032079708516791</v>
      </c>
      <c r="BT23" s="81">
        <v>10729.55</v>
      </c>
      <c r="BU23" s="86">
        <v>9524.6799999999985</v>
      </c>
      <c r="BV23" s="897">
        <v>-1204.8700000000003</v>
      </c>
      <c r="BW23" s="195">
        <v>-0.11229455102963321</v>
      </c>
      <c r="BX23" s="197">
        <v>0.30900643209608458</v>
      </c>
      <c r="BY23" s="196">
        <v>0.28918918344501016</v>
      </c>
      <c r="BZ23" s="81">
        <v>-0.03</v>
      </c>
      <c r="CA23" s="82">
        <v>-2299.4499999999998</v>
      </c>
      <c r="CB23" s="897">
        <v>-2299.4199999999996</v>
      </c>
      <c r="CC23" s="195">
        <v>-76647.333333333328</v>
      </c>
      <c r="CD23" s="197">
        <v>-8.6398711622412287E-7</v>
      </c>
      <c r="CE23" s="196">
        <v>-6.9816105934543585E-2</v>
      </c>
      <c r="CF23" s="81">
        <v>3712.0400000000004</v>
      </c>
      <c r="CG23" s="86">
        <v>3591.8700000000003</v>
      </c>
      <c r="CH23" s="897">
        <v>-120.17000000000016</v>
      </c>
      <c r="CI23" s="195">
        <v>-3.2373034773332199E-2</v>
      </c>
      <c r="CJ23" s="197">
        <v>0.10690515783028645</v>
      </c>
      <c r="CK23" s="196">
        <v>0.10905667721546854</v>
      </c>
      <c r="CL23" s="81">
        <v>6911.9599999999991</v>
      </c>
      <c r="CM23" s="82">
        <v>7663.8499999999995</v>
      </c>
      <c r="CN23" s="897">
        <v>751.88999999999953</v>
      </c>
      <c r="CO23" s="195">
        <v>0.10878101146418677</v>
      </c>
      <c r="CP23" s="197">
        <v>0.19906147959521625</v>
      </c>
      <c r="CQ23" s="196">
        <v>0.23269049706079795</v>
      </c>
      <c r="CR23" s="81">
        <v>-109.10999999999999</v>
      </c>
      <c r="CS23" s="86">
        <v>163.73999999999998</v>
      </c>
      <c r="CT23" s="897">
        <v>272.85000000000002</v>
      </c>
      <c r="CU23" s="195">
        <v>2.5006873797085509</v>
      </c>
      <c r="CV23" s="197">
        <v>-3.1423211417071347E-3</v>
      </c>
      <c r="CW23" s="196">
        <v>4.9714884801679389E-3</v>
      </c>
      <c r="CX23" s="81">
        <v>1728.8600000000001</v>
      </c>
      <c r="CY23" s="86">
        <v>3223.55</v>
      </c>
      <c r="CZ23" s="897">
        <v>1494.6899999999998</v>
      </c>
      <c r="DA23" s="195">
        <v>0.86455236398551638</v>
      </c>
      <c r="DB23" s="197">
        <v>5.0269087880912222E-2</v>
      </c>
      <c r="DC23" s="196">
        <v>8.4710665074178182E-2</v>
      </c>
      <c r="DD23" s="273">
        <v>0.95020928647912017</v>
      </c>
      <c r="DE23" s="196">
        <v>0.90212598384554676</v>
      </c>
      <c r="DF23" s="305"/>
      <c r="DG23" s="305"/>
    </row>
    <row r="24" spans="1:111" s="6" customFormat="1" ht="13.5" thickTop="1">
      <c r="B24" s="5" t="s">
        <v>491</v>
      </c>
      <c r="X24" s="13"/>
      <c r="AD24" s="39"/>
      <c r="AE24" s="39"/>
      <c r="AF24" s="39"/>
      <c r="AG24" s="39"/>
      <c r="AH24" s="39"/>
      <c r="AI24" s="39"/>
      <c r="AJ24" s="11"/>
      <c r="AK24" s="7"/>
      <c r="AL24" s="7"/>
      <c r="AM24" s="7"/>
      <c r="AN24" s="11"/>
      <c r="AO24" s="7"/>
      <c r="AP24" s="11"/>
      <c r="AQ24" s="7"/>
      <c r="AR24" s="7"/>
      <c r="AS24" s="7"/>
      <c r="BB24" s="13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CL24" s="13"/>
    </row>
    <row r="25" spans="1:111" ht="15">
      <c r="AJ25" s="46"/>
      <c r="AK25" s="47"/>
      <c r="AL25" s="47"/>
      <c r="AM25" s="47"/>
      <c r="AN25" s="46"/>
      <c r="AT25" s="39"/>
      <c r="AU25" s="39"/>
      <c r="AV25" s="39"/>
      <c r="AW25" s="39"/>
      <c r="AX25" s="39"/>
      <c r="AY25" s="39"/>
      <c r="DF25" s="297"/>
      <c r="DG25" s="297"/>
    </row>
    <row r="26" spans="1:111" ht="15">
      <c r="AJ26" s="46"/>
      <c r="AK26" s="47"/>
      <c r="AL26" s="47"/>
      <c r="AM26" s="47"/>
      <c r="AN26" s="46"/>
      <c r="AT26" s="39"/>
      <c r="AU26" s="39"/>
      <c r="AV26" s="39"/>
      <c r="AW26" s="39"/>
      <c r="AX26" s="39"/>
      <c r="AY26" s="39"/>
      <c r="DF26" s="297"/>
      <c r="DG26" s="297"/>
    </row>
    <row r="27" spans="1:111">
      <c r="B27" s="39" t="s">
        <v>57</v>
      </c>
      <c r="X27" s="39" t="s">
        <v>58</v>
      </c>
      <c r="AJ27" s="47"/>
      <c r="AK27" s="46"/>
      <c r="AL27" s="46"/>
      <c r="AM27" s="46"/>
      <c r="AN27" s="47"/>
      <c r="AO27" s="46"/>
      <c r="AP27" s="47"/>
      <c r="AQ27" s="39"/>
      <c r="AR27" s="39"/>
      <c r="AS27" s="39"/>
      <c r="AT27" s="39"/>
      <c r="AU27" s="39"/>
      <c r="AV27" s="39"/>
      <c r="AW27" s="39"/>
      <c r="AX27" s="39"/>
      <c r="AY27" s="39"/>
      <c r="BB27" s="39" t="s">
        <v>67</v>
      </c>
      <c r="CL27" s="6" t="s">
        <v>416</v>
      </c>
    </row>
    <row r="28" spans="1:111">
      <c r="B28" s="39" t="s">
        <v>436</v>
      </c>
      <c r="X28" s="39" t="s">
        <v>60</v>
      </c>
      <c r="AJ28" s="47"/>
      <c r="AK28" s="46"/>
      <c r="AL28" s="46"/>
      <c r="AM28" s="46"/>
      <c r="AN28" s="47"/>
      <c r="AO28" s="46"/>
      <c r="AP28" s="47"/>
      <c r="AQ28" s="39"/>
      <c r="AR28" s="39"/>
      <c r="AS28" s="39"/>
      <c r="AT28" s="39"/>
      <c r="AU28" s="39"/>
      <c r="AV28" s="39"/>
      <c r="AW28" s="39"/>
      <c r="AX28" s="39"/>
      <c r="AY28" s="39"/>
    </row>
    <row r="29" spans="1:111">
      <c r="B29" s="39" t="s">
        <v>435</v>
      </c>
      <c r="X29" s="39" t="s">
        <v>61</v>
      </c>
      <c r="AJ29" s="47"/>
      <c r="AK29" s="46"/>
      <c r="AL29" s="46"/>
      <c r="AM29" s="46"/>
      <c r="AN29" s="47"/>
      <c r="AO29" s="46"/>
      <c r="AP29" s="47"/>
      <c r="AQ29" s="39"/>
      <c r="AR29" s="39"/>
      <c r="AS29" s="39"/>
      <c r="AT29" s="39"/>
      <c r="AU29" s="39"/>
      <c r="AV29" s="39"/>
      <c r="AW29" s="39"/>
      <c r="AX29" s="39"/>
      <c r="AY29" s="39"/>
    </row>
    <row r="30" spans="1:111">
      <c r="X30" s="39" t="s">
        <v>62</v>
      </c>
      <c r="AJ30" s="47"/>
      <c r="AK30" s="46"/>
      <c r="AL30" s="46"/>
      <c r="AM30" s="46"/>
      <c r="AN30" s="47"/>
      <c r="AO30" s="46"/>
      <c r="AP30" s="47"/>
      <c r="AQ30" s="39"/>
      <c r="AR30" s="39"/>
      <c r="AS30" s="39"/>
      <c r="AT30" s="39"/>
      <c r="AU30" s="39"/>
      <c r="AV30" s="39"/>
      <c r="AW30" s="39"/>
      <c r="AX30" s="39"/>
      <c r="AY30" s="39"/>
    </row>
    <row r="31" spans="1:111">
      <c r="B31" s="48"/>
      <c r="C31" s="48"/>
    </row>
    <row r="32" spans="1:111">
      <c r="B32" s="48"/>
      <c r="C32" s="48"/>
    </row>
    <row r="33" spans="1:1">
      <c r="A33" s="298"/>
    </row>
    <row r="34" spans="1:1">
      <c r="A34" s="298"/>
    </row>
    <row r="35" spans="1:1">
      <c r="A35" s="298"/>
    </row>
    <row r="36" spans="1:1">
      <c r="A36" s="299"/>
    </row>
    <row r="39" spans="1:1">
      <c r="A39" s="298"/>
    </row>
    <row r="40" spans="1:1">
      <c r="A40" s="298"/>
    </row>
    <row r="41" spans="1:1">
      <c r="A41" s="298"/>
    </row>
    <row r="42" spans="1:1">
      <c r="A42" s="298"/>
    </row>
    <row r="43" spans="1:1">
      <c r="A43" s="298"/>
    </row>
    <row r="44" spans="1:1">
      <c r="A44" s="298"/>
    </row>
    <row r="45" spans="1:1">
      <c r="A45" s="298"/>
    </row>
    <row r="46" spans="1:1">
      <c r="A46" s="298"/>
    </row>
    <row r="47" spans="1:1">
      <c r="A47" s="298"/>
    </row>
    <row r="52" spans="1:1">
      <c r="A52" s="298"/>
    </row>
    <row r="53" spans="1:1">
      <c r="A53" s="113"/>
    </row>
  </sheetData>
  <sortState xmlns:xlrd2="http://schemas.microsoft.com/office/spreadsheetml/2017/richdata2" ref="A10:DE22">
    <sortCondition descending="1" ref="C10:C22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 tint="0.79998168889431442"/>
  </sheetPr>
  <dimension ref="A1:DL51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169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508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508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508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141" customFormat="1" ht="12" customHeight="1" thickBot="1">
      <c r="A9" s="1442"/>
      <c r="B9" s="1450">
        <v>1</v>
      </c>
      <c r="C9" s="1451"/>
      <c r="D9" s="1445"/>
      <c r="E9" s="1445"/>
      <c r="F9" s="1450">
        <v>2</v>
      </c>
      <c r="G9" s="1455"/>
      <c r="H9" s="1445"/>
      <c r="I9" s="1447"/>
      <c r="J9" s="1448" t="s">
        <v>48</v>
      </c>
      <c r="K9" s="1449"/>
      <c r="L9" s="1454">
        <v>3</v>
      </c>
      <c r="M9" s="1451"/>
      <c r="N9" s="1445"/>
      <c r="O9" s="1445"/>
      <c r="P9" s="1452" t="s">
        <v>53</v>
      </c>
      <c r="Q9" s="1456"/>
      <c r="R9" s="1450">
        <v>4</v>
      </c>
      <c r="S9" s="1455"/>
      <c r="T9" s="1445"/>
      <c r="U9" s="1445"/>
      <c r="V9" s="1448" t="s">
        <v>54</v>
      </c>
      <c r="W9" s="1449"/>
      <c r="X9" s="1450">
        <v>5</v>
      </c>
      <c r="Y9" s="1451"/>
      <c r="Z9" s="1447"/>
      <c r="AA9" s="1447"/>
      <c r="AB9" s="1452" t="s">
        <v>68</v>
      </c>
      <c r="AC9" s="1449"/>
      <c r="AD9" s="1450">
        <v>6</v>
      </c>
      <c r="AE9" s="1451"/>
      <c r="AF9" s="1447"/>
      <c r="AG9" s="1447"/>
      <c r="AH9" s="1452" t="s">
        <v>114</v>
      </c>
      <c r="AI9" s="1449"/>
      <c r="AJ9" s="1453">
        <v>7</v>
      </c>
      <c r="AK9" s="1454"/>
      <c r="AL9" s="1447"/>
      <c r="AM9" s="1447"/>
      <c r="AN9" s="1452" t="s">
        <v>115</v>
      </c>
      <c r="AO9" s="1449"/>
      <c r="AP9" s="1450">
        <v>8</v>
      </c>
      <c r="AQ9" s="1451"/>
      <c r="AR9" s="1447"/>
      <c r="AS9" s="1447"/>
      <c r="AT9" s="1452" t="s">
        <v>116</v>
      </c>
      <c r="AU9" s="1449"/>
      <c r="AV9" s="1450">
        <v>9</v>
      </c>
      <c r="AW9" s="1455"/>
      <c r="AX9" s="1447"/>
      <c r="AY9" s="1447"/>
      <c r="AZ9" s="1448" t="s">
        <v>117</v>
      </c>
      <c r="BA9" s="1449"/>
      <c r="BB9" s="1454">
        <v>10</v>
      </c>
      <c r="BC9" s="1451"/>
      <c r="BD9" s="1447"/>
      <c r="BE9" s="1447"/>
      <c r="BF9" s="1452" t="s">
        <v>118</v>
      </c>
      <c r="BG9" s="1456"/>
      <c r="BH9" s="1450">
        <v>11</v>
      </c>
      <c r="BI9" s="1455"/>
      <c r="BJ9" s="1447"/>
      <c r="BK9" s="1447"/>
      <c r="BL9" s="1452" t="s">
        <v>162</v>
      </c>
      <c r="BM9" s="1456"/>
      <c r="BN9" s="1450">
        <v>12</v>
      </c>
      <c r="BO9" s="1455"/>
      <c r="BP9" s="1447"/>
      <c r="BQ9" s="1447"/>
      <c r="BR9" s="1452" t="s">
        <v>163</v>
      </c>
      <c r="BS9" s="1456"/>
      <c r="BT9" s="1450">
        <v>13</v>
      </c>
      <c r="BU9" s="1455"/>
      <c r="BV9" s="1447"/>
      <c r="BW9" s="1447"/>
      <c r="BX9" s="1448" t="s">
        <v>164</v>
      </c>
      <c r="BY9" s="1449"/>
      <c r="BZ9" s="1450">
        <v>14</v>
      </c>
      <c r="CA9" s="1451"/>
      <c r="CB9" s="1447"/>
      <c r="CC9" s="1447"/>
      <c r="CD9" s="1452" t="s">
        <v>133</v>
      </c>
      <c r="CE9" s="1449"/>
      <c r="CF9" s="1450">
        <v>15</v>
      </c>
      <c r="CG9" s="1455"/>
      <c r="CH9" s="1447"/>
      <c r="CI9" s="1447"/>
      <c r="CJ9" s="1448" t="s">
        <v>134</v>
      </c>
      <c r="CK9" s="1449"/>
      <c r="CL9" s="1454">
        <v>16</v>
      </c>
      <c r="CM9" s="1451"/>
      <c r="CN9" s="1447"/>
      <c r="CO9" s="1447"/>
      <c r="CP9" s="1452" t="s">
        <v>135</v>
      </c>
      <c r="CQ9" s="1456"/>
      <c r="CR9" s="1450">
        <v>17</v>
      </c>
      <c r="CS9" s="1455"/>
      <c r="CT9" s="1447"/>
      <c r="CU9" s="1447"/>
      <c r="CV9" s="1448" t="s">
        <v>137</v>
      </c>
      <c r="CW9" s="1449"/>
      <c r="CX9" s="1450">
        <v>18</v>
      </c>
      <c r="CY9" s="1455"/>
      <c r="CZ9" s="1447"/>
      <c r="DA9" s="1447"/>
      <c r="DB9" s="1448" t="s">
        <v>138</v>
      </c>
      <c r="DC9" s="1449"/>
      <c r="DD9" s="1453">
        <v>19</v>
      </c>
      <c r="DE9" s="1457"/>
    </row>
    <row r="10" spans="1:116" s="47" customFormat="1" ht="19.5" customHeight="1">
      <c r="A10" s="765" t="s">
        <v>341</v>
      </c>
      <c r="B10" s="428">
        <v>55913.74</v>
      </c>
      <c r="C10" s="429">
        <v>67678.990000000005</v>
      </c>
      <c r="D10" s="749">
        <v>11765.250000000007</v>
      </c>
      <c r="E10" s="388">
        <v>0.21041786866698611</v>
      </c>
      <c r="F10" s="428">
        <v>55824.5</v>
      </c>
      <c r="G10" s="750">
        <v>67080.570000000007</v>
      </c>
      <c r="H10" s="749">
        <v>11256.070000000007</v>
      </c>
      <c r="I10" s="442">
        <v>0.20163315390196074</v>
      </c>
      <c r="J10" s="748">
        <v>0.99840397011539561</v>
      </c>
      <c r="K10" s="670">
        <v>0.99115796497554121</v>
      </c>
      <c r="L10" s="428">
        <v>64973.919999999998</v>
      </c>
      <c r="M10" s="429">
        <v>44931.6</v>
      </c>
      <c r="N10" s="749">
        <v>-20042.32</v>
      </c>
      <c r="O10" s="442">
        <v>-0.308467151127714</v>
      </c>
      <c r="P10" s="748">
        <v>1.1638961387921074</v>
      </c>
      <c r="Q10" s="670">
        <v>0.66981541748974394</v>
      </c>
      <c r="R10" s="428">
        <v>-9149.41</v>
      </c>
      <c r="S10" s="750">
        <v>22148.959999999999</v>
      </c>
      <c r="T10" s="749">
        <v>31298.37</v>
      </c>
      <c r="U10" s="442">
        <v>3.4208074619019149</v>
      </c>
      <c r="V10" s="748">
        <v>-0.16389595965928938</v>
      </c>
      <c r="W10" s="670">
        <v>0.33018443343579218</v>
      </c>
      <c r="X10" s="428">
        <v>5062.25</v>
      </c>
      <c r="Y10" s="429">
        <v>174.19</v>
      </c>
      <c r="Z10" s="749">
        <v>-4888.0600000000004</v>
      </c>
      <c r="AA10" s="442">
        <v>-0.96559039952590264</v>
      </c>
      <c r="AB10" s="669">
        <v>9.0681510806187249E-2</v>
      </c>
      <c r="AC10" s="670">
        <v>2.596728083854982E-3</v>
      </c>
      <c r="AD10" s="428">
        <v>-14211.66</v>
      </c>
      <c r="AE10" s="429">
        <v>21974.78</v>
      </c>
      <c r="AF10" s="749">
        <v>36186.44</v>
      </c>
      <c r="AG10" s="442">
        <v>2.5462500510144488</v>
      </c>
      <c r="AH10" s="669">
        <v>-0.25457747046547663</v>
      </c>
      <c r="AI10" s="670">
        <v>0.32758785442640093</v>
      </c>
      <c r="AJ10" s="428">
        <v>54796.24</v>
      </c>
      <c r="AK10" s="750">
        <v>60143.75</v>
      </c>
      <c r="AL10" s="749">
        <v>5347.510000000002</v>
      </c>
      <c r="AM10" s="442">
        <v>9.7588995157332006E-2</v>
      </c>
      <c r="AN10" s="669">
        <v>0.98001385705910571</v>
      </c>
      <c r="AO10" s="670">
        <v>0.88866205006900956</v>
      </c>
      <c r="AP10" s="428">
        <v>52354.3</v>
      </c>
      <c r="AQ10" s="429">
        <v>59913.05</v>
      </c>
      <c r="AR10" s="749">
        <v>7558.75</v>
      </c>
      <c r="AS10" s="442">
        <v>0.14437687066773883</v>
      </c>
      <c r="AT10" s="669">
        <v>0.93783732948794885</v>
      </c>
      <c r="AU10" s="670">
        <v>0.8931505799667474</v>
      </c>
      <c r="AV10" s="428">
        <v>1936.99</v>
      </c>
      <c r="AW10" s="750">
        <v>614.1</v>
      </c>
      <c r="AX10" s="749">
        <v>-1322.8899999999999</v>
      </c>
      <c r="AY10" s="442">
        <v>-0.68296170863040073</v>
      </c>
      <c r="AZ10" s="669">
        <v>3.6997725115224533E-2</v>
      </c>
      <c r="BA10" s="670">
        <v>1.0249853746387472E-2</v>
      </c>
      <c r="BB10" s="428">
        <v>54291.29</v>
      </c>
      <c r="BC10" s="429">
        <v>60527.15</v>
      </c>
      <c r="BD10" s="749">
        <v>6235.8600000000006</v>
      </c>
      <c r="BE10" s="442">
        <v>0.11485930800318063</v>
      </c>
      <c r="BF10" s="669" t="s">
        <v>488</v>
      </c>
      <c r="BG10" s="670">
        <v>2.7327310176188861</v>
      </c>
      <c r="BH10" s="428">
        <v>53133.42</v>
      </c>
      <c r="BI10" s="429">
        <v>60527.15</v>
      </c>
      <c r="BJ10" s="749">
        <v>7393.7300000000032</v>
      </c>
      <c r="BK10" s="442">
        <v>0.13915403902101547</v>
      </c>
      <c r="BL10" s="669" t="s">
        <v>488</v>
      </c>
      <c r="BM10" s="670">
        <v>2.7543916253086493</v>
      </c>
      <c r="BN10" s="428">
        <v>3298.94</v>
      </c>
      <c r="BO10" s="429">
        <v>3327.02</v>
      </c>
      <c r="BP10" s="749">
        <v>28.079999999999927</v>
      </c>
      <c r="BQ10" s="442">
        <v>8.5118250104578817E-3</v>
      </c>
      <c r="BR10" s="669">
        <v>5.9000524736853591E-2</v>
      </c>
      <c r="BS10" s="670">
        <v>4.9158830532193221E-2</v>
      </c>
      <c r="BT10" s="428">
        <v>3282.88</v>
      </c>
      <c r="BU10" s="750">
        <v>3201.92</v>
      </c>
      <c r="BV10" s="749">
        <v>-80.960000000000036</v>
      </c>
      <c r="BW10" s="442">
        <v>-2.4661273028560297E-2</v>
      </c>
      <c r="BX10" s="669" t="s">
        <v>488</v>
      </c>
      <c r="BY10" s="670">
        <v>0.14570885351298171</v>
      </c>
      <c r="BZ10" s="428">
        <v>0</v>
      </c>
      <c r="CA10" s="429">
        <v>-0.04</v>
      </c>
      <c r="CB10" s="749">
        <v>-0.04</v>
      </c>
      <c r="CC10" s="442" t="s">
        <v>490</v>
      </c>
      <c r="CD10" s="669" t="s">
        <v>488</v>
      </c>
      <c r="CE10" s="670">
        <v>-1.8202685078075868E-6</v>
      </c>
      <c r="CF10" s="428">
        <v>2902.16</v>
      </c>
      <c r="CG10" s="750">
        <v>3365.62</v>
      </c>
      <c r="CH10" s="749">
        <v>463.46000000000004</v>
      </c>
      <c r="CI10" s="442">
        <v>0.15969484797530117</v>
      </c>
      <c r="CJ10" s="669" t="s">
        <v>488</v>
      </c>
      <c r="CK10" s="670">
        <v>0.15315830238118425</v>
      </c>
      <c r="CL10" s="428">
        <v>6051.99</v>
      </c>
      <c r="CM10" s="429">
        <v>3189</v>
      </c>
      <c r="CN10" s="749">
        <v>-2862.99</v>
      </c>
      <c r="CO10" s="442">
        <v>-0.47306588411415085</v>
      </c>
      <c r="CP10" s="669" t="s">
        <v>488</v>
      </c>
      <c r="CQ10" s="670">
        <v>0.14512090678495987</v>
      </c>
      <c r="CR10" s="428">
        <v>-14</v>
      </c>
      <c r="CS10" s="750">
        <v>-436.02</v>
      </c>
      <c r="CT10" s="749">
        <v>-422.02</v>
      </c>
      <c r="CU10" s="442">
        <v>-30.144285714285711</v>
      </c>
      <c r="CV10" s="669" t="s">
        <v>488</v>
      </c>
      <c r="CW10" s="670">
        <v>-1.9841836869356599E-2</v>
      </c>
      <c r="CX10" s="428">
        <v>-79568.11</v>
      </c>
      <c r="CY10" s="750">
        <v>-47872.85</v>
      </c>
      <c r="CZ10" s="749">
        <v>31695.260000000002</v>
      </c>
      <c r="DA10" s="442">
        <v>0.39834124500380869</v>
      </c>
      <c r="DB10" s="669">
        <v>-1.4230511140910982</v>
      </c>
      <c r="DC10" s="670">
        <v>-0.70735172023104942</v>
      </c>
      <c r="DD10" s="853">
        <v>-4.5987907112891806</v>
      </c>
      <c r="DE10" s="848">
        <v>3.1785360308499109</v>
      </c>
      <c r="DF10" s="870"/>
      <c r="DG10" s="870"/>
    </row>
    <row r="11" spans="1:116" s="47" customFormat="1" ht="19.5" customHeight="1">
      <c r="A11" s="765" t="s">
        <v>121</v>
      </c>
      <c r="B11" s="428">
        <v>23396.92</v>
      </c>
      <c r="C11" s="429">
        <v>19428.53</v>
      </c>
      <c r="D11" s="753">
        <v>-3968.3899999999994</v>
      </c>
      <c r="E11" s="388">
        <v>-0.16961164119037889</v>
      </c>
      <c r="F11" s="428">
        <v>23357.119999999999</v>
      </c>
      <c r="G11" s="750">
        <v>19384.13</v>
      </c>
      <c r="H11" s="753">
        <v>-3972.989999999998</v>
      </c>
      <c r="I11" s="404">
        <v>-0.17009759764902516</v>
      </c>
      <c r="J11" s="743">
        <v>0.99829892139649157</v>
      </c>
      <c r="K11" s="670">
        <v>0.99771470100928905</v>
      </c>
      <c r="L11" s="428">
        <v>12510.85</v>
      </c>
      <c r="M11" s="429">
        <v>1524.04</v>
      </c>
      <c r="N11" s="753">
        <v>-10986.810000000001</v>
      </c>
      <c r="O11" s="404">
        <v>-0.87818253755740028</v>
      </c>
      <c r="P11" s="743">
        <v>0.53563324587962902</v>
      </c>
      <c r="Q11" s="670">
        <v>7.862307980806979E-2</v>
      </c>
      <c r="R11" s="428">
        <v>10846.27</v>
      </c>
      <c r="S11" s="750">
        <v>17860.09</v>
      </c>
      <c r="T11" s="753">
        <v>7013.82</v>
      </c>
      <c r="U11" s="404">
        <v>0.64665733012362769</v>
      </c>
      <c r="V11" s="743">
        <v>0.46436675412037104</v>
      </c>
      <c r="W11" s="670">
        <v>0.92137692019193018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10846.27</v>
      </c>
      <c r="AE11" s="429">
        <v>17860.09</v>
      </c>
      <c r="AF11" s="753">
        <v>7013.82</v>
      </c>
      <c r="AG11" s="404">
        <v>0.64665733012362769</v>
      </c>
      <c r="AH11" s="671">
        <v>0.46436675412037104</v>
      </c>
      <c r="AI11" s="670">
        <v>0.92137692019193018</v>
      </c>
      <c r="AJ11" s="428">
        <v>2448.12</v>
      </c>
      <c r="AK11" s="750">
        <v>5895.99</v>
      </c>
      <c r="AL11" s="753">
        <v>3447.87</v>
      </c>
      <c r="AM11" s="404">
        <v>1.4083745894809079</v>
      </c>
      <c r="AN11" s="671">
        <v>0.10463428519651305</v>
      </c>
      <c r="AO11" s="670">
        <v>0.30347072063609548</v>
      </c>
      <c r="AP11" s="428">
        <v>2448.12</v>
      </c>
      <c r="AQ11" s="429">
        <v>5877.77</v>
      </c>
      <c r="AR11" s="753">
        <v>3429.6500000000005</v>
      </c>
      <c r="AS11" s="404">
        <v>1.400932143849158</v>
      </c>
      <c r="AT11" s="671">
        <v>0.10481257963310545</v>
      </c>
      <c r="AU11" s="670">
        <v>0.30322588633072517</v>
      </c>
      <c r="AV11" s="428">
        <v>1582.43</v>
      </c>
      <c r="AW11" s="750">
        <v>4607.82</v>
      </c>
      <c r="AX11" s="753">
        <v>3025.3899999999994</v>
      </c>
      <c r="AY11" s="404">
        <v>1.9118633999608192</v>
      </c>
      <c r="AZ11" s="671">
        <v>0.64638579808179342</v>
      </c>
      <c r="BA11" s="670">
        <v>0.78394016778472098</v>
      </c>
      <c r="BB11" s="428">
        <v>4030.55</v>
      </c>
      <c r="BC11" s="429">
        <v>10485.6</v>
      </c>
      <c r="BD11" s="753">
        <v>6455.05</v>
      </c>
      <c r="BE11" s="404">
        <v>1.6015308084504596</v>
      </c>
      <c r="BF11" s="671">
        <v>0.37160701328659529</v>
      </c>
      <c r="BG11" s="670">
        <v>0.58709670555971449</v>
      </c>
      <c r="BH11" s="428">
        <v>4030.55</v>
      </c>
      <c r="BI11" s="429">
        <v>10485.6</v>
      </c>
      <c r="BJ11" s="753">
        <v>6455.05</v>
      </c>
      <c r="BK11" s="404">
        <v>1.6015308084504596</v>
      </c>
      <c r="BL11" s="671">
        <v>0.37160701328659529</v>
      </c>
      <c r="BM11" s="670">
        <v>0.58709670555971449</v>
      </c>
      <c r="BN11" s="428">
        <v>860.42</v>
      </c>
      <c r="BO11" s="429">
        <v>703.33</v>
      </c>
      <c r="BP11" s="753">
        <v>-157.08999999999992</v>
      </c>
      <c r="BQ11" s="404">
        <v>-0.18257362683340686</v>
      </c>
      <c r="BR11" s="671">
        <v>3.6774925930421615E-2</v>
      </c>
      <c r="BS11" s="670">
        <v>3.6200886016595185E-2</v>
      </c>
      <c r="BT11" s="428">
        <v>860.74</v>
      </c>
      <c r="BU11" s="750">
        <v>702.93</v>
      </c>
      <c r="BV11" s="753">
        <v>-157.81000000000006</v>
      </c>
      <c r="BW11" s="404">
        <v>-0.18334224039779731</v>
      </c>
      <c r="BX11" s="671">
        <v>7.9358157228245282E-2</v>
      </c>
      <c r="BY11" s="670">
        <v>3.9357584424266616E-2</v>
      </c>
      <c r="BZ11" s="428">
        <v>0</v>
      </c>
      <c r="CA11" s="429">
        <v>-245.54</v>
      </c>
      <c r="CB11" s="753">
        <v>-245.54</v>
      </c>
      <c r="CC11" s="404" t="s">
        <v>490</v>
      </c>
      <c r="CD11" s="671">
        <v>0</v>
      </c>
      <c r="CE11" s="670">
        <v>-1.3747971034860406E-2</v>
      </c>
      <c r="CF11" s="428">
        <v>1321.01</v>
      </c>
      <c r="CG11" s="750">
        <v>1533.67</v>
      </c>
      <c r="CH11" s="753">
        <v>212.66000000000008</v>
      </c>
      <c r="CI11" s="404">
        <v>0.16098288430821878</v>
      </c>
      <c r="CJ11" s="671">
        <v>0.12179394390882764</v>
      </c>
      <c r="CK11" s="670">
        <v>8.5871347792760289E-2</v>
      </c>
      <c r="CL11" s="428">
        <v>15203.49</v>
      </c>
      <c r="CM11" s="429">
        <v>16346.32</v>
      </c>
      <c r="CN11" s="753">
        <v>1142.83</v>
      </c>
      <c r="CO11" s="404">
        <v>7.5168925029713562E-2</v>
      </c>
      <c r="CP11" s="671">
        <v>1.4017252013825952</v>
      </c>
      <c r="CQ11" s="670">
        <v>0.91524286831701296</v>
      </c>
      <c r="CR11" s="428">
        <v>0</v>
      </c>
      <c r="CS11" s="750">
        <v>0</v>
      </c>
      <c r="CT11" s="753">
        <v>0</v>
      </c>
      <c r="CU11" s="404">
        <v>0</v>
      </c>
      <c r="CV11" s="671">
        <v>0</v>
      </c>
      <c r="CW11" s="670">
        <v>0</v>
      </c>
      <c r="CX11" s="428">
        <v>-10569.52</v>
      </c>
      <c r="CY11" s="750">
        <v>-10962.89</v>
      </c>
      <c r="CZ11" s="753">
        <v>-393.36999999999898</v>
      </c>
      <c r="DA11" s="404">
        <v>-3.7217394924272715E-2</v>
      </c>
      <c r="DB11" s="671">
        <v>-0.45174834978279199</v>
      </c>
      <c r="DC11" s="670">
        <v>-0.56426760027650058</v>
      </c>
      <c r="DD11" s="853">
        <v>1.9744843158062633</v>
      </c>
      <c r="DE11" s="848">
        <v>1.6138199751513012</v>
      </c>
      <c r="DF11" s="880"/>
    </row>
    <row r="12" spans="1:116" s="47" customFormat="1" ht="19.5" customHeight="1">
      <c r="A12" s="765" t="s">
        <v>6</v>
      </c>
      <c r="B12" s="428">
        <v>12501.1</v>
      </c>
      <c r="C12" s="429">
        <v>18585.59</v>
      </c>
      <c r="D12" s="753">
        <v>6084.49</v>
      </c>
      <c r="E12" s="388">
        <v>0.48671636895953152</v>
      </c>
      <c r="F12" s="428">
        <v>9885.7800000000007</v>
      </c>
      <c r="G12" s="750">
        <v>15747.38</v>
      </c>
      <c r="H12" s="753">
        <v>5861.5999999999985</v>
      </c>
      <c r="I12" s="404">
        <v>0.59293247472632393</v>
      </c>
      <c r="J12" s="743">
        <v>0.79079281023269954</v>
      </c>
      <c r="K12" s="670">
        <v>0.84728975512749394</v>
      </c>
      <c r="L12" s="428">
        <v>39423.56</v>
      </c>
      <c r="M12" s="429">
        <v>38324.03</v>
      </c>
      <c r="N12" s="753">
        <v>-1099.5299999999988</v>
      </c>
      <c r="O12" s="404">
        <v>-2.7890175316485851E-2</v>
      </c>
      <c r="P12" s="743">
        <v>3.9879058607413875</v>
      </c>
      <c r="Q12" s="670">
        <v>2.4336765862003711</v>
      </c>
      <c r="R12" s="428">
        <v>-29537.78</v>
      </c>
      <c r="S12" s="750">
        <v>-22576.66</v>
      </c>
      <c r="T12" s="753">
        <v>6961.119999999999</v>
      </c>
      <c r="U12" s="404">
        <v>0.23566835422296459</v>
      </c>
      <c r="V12" s="743">
        <v>-2.987905860741388</v>
      </c>
      <c r="W12" s="670">
        <v>-1.4336772212266422</v>
      </c>
      <c r="X12" s="428">
        <v>0</v>
      </c>
      <c r="Y12" s="429">
        <v>0</v>
      </c>
      <c r="Z12" s="753">
        <v>0</v>
      </c>
      <c r="AA12" s="404">
        <v>0</v>
      </c>
      <c r="AB12" s="671">
        <v>0</v>
      </c>
      <c r="AC12" s="670">
        <v>0</v>
      </c>
      <c r="AD12" s="428">
        <v>-29537.78</v>
      </c>
      <c r="AE12" s="429">
        <v>-22576.66</v>
      </c>
      <c r="AF12" s="753">
        <v>6961.119999999999</v>
      </c>
      <c r="AG12" s="404">
        <v>0.23566835422296459</v>
      </c>
      <c r="AH12" s="671">
        <v>-2.987905860741388</v>
      </c>
      <c r="AI12" s="670">
        <v>-1.4336772212266422</v>
      </c>
      <c r="AJ12" s="428">
        <v>3367.45</v>
      </c>
      <c r="AK12" s="750">
        <v>6123.86</v>
      </c>
      <c r="AL12" s="753">
        <v>2756.41</v>
      </c>
      <c r="AM12" s="404">
        <v>0.81854518998054904</v>
      </c>
      <c r="AN12" s="671">
        <v>0.26937229523801903</v>
      </c>
      <c r="AO12" s="670">
        <v>0.32949505503995297</v>
      </c>
      <c r="AP12" s="428">
        <v>3367.45</v>
      </c>
      <c r="AQ12" s="429">
        <v>6123.86</v>
      </c>
      <c r="AR12" s="753">
        <v>2756.41</v>
      </c>
      <c r="AS12" s="404">
        <v>0.81854518998054904</v>
      </c>
      <c r="AT12" s="671">
        <v>0.34063574143871295</v>
      </c>
      <c r="AU12" s="670">
        <v>0.38888119801516191</v>
      </c>
      <c r="AV12" s="428">
        <v>899.66</v>
      </c>
      <c r="AW12" s="750">
        <v>-1148.76</v>
      </c>
      <c r="AX12" s="753">
        <v>-2048.42</v>
      </c>
      <c r="AY12" s="404">
        <v>-2.2768823777871643</v>
      </c>
      <c r="AZ12" s="671">
        <v>0.26716358075101337</v>
      </c>
      <c r="BA12" s="670">
        <v>-0.18758756731865198</v>
      </c>
      <c r="BB12" s="428">
        <v>4267.1099999999997</v>
      </c>
      <c r="BC12" s="429">
        <v>4975.1099999999997</v>
      </c>
      <c r="BD12" s="753">
        <v>708</v>
      </c>
      <c r="BE12" s="404">
        <v>0.16592025984800018</v>
      </c>
      <c r="BF12" s="671" t="s">
        <v>488</v>
      </c>
      <c r="BG12" s="670" t="s">
        <v>488</v>
      </c>
      <c r="BH12" s="428">
        <v>3162.59</v>
      </c>
      <c r="BI12" s="429">
        <v>3145.44</v>
      </c>
      <c r="BJ12" s="753">
        <v>-17.150000000000091</v>
      </c>
      <c r="BK12" s="404">
        <v>-5.4227705772800427E-3</v>
      </c>
      <c r="BL12" s="671" t="s">
        <v>488</v>
      </c>
      <c r="BM12" s="670" t="s">
        <v>488</v>
      </c>
      <c r="BN12" s="428">
        <v>4222.05</v>
      </c>
      <c r="BO12" s="429">
        <v>5074.3999999999996</v>
      </c>
      <c r="BP12" s="753">
        <v>852.34999999999945</v>
      </c>
      <c r="BQ12" s="404">
        <v>0.20188060302459693</v>
      </c>
      <c r="BR12" s="671">
        <v>0.33773427938341427</v>
      </c>
      <c r="BS12" s="670">
        <v>0.27302872817058804</v>
      </c>
      <c r="BT12" s="428">
        <v>4222.05</v>
      </c>
      <c r="BU12" s="750">
        <v>5074.3999999999996</v>
      </c>
      <c r="BV12" s="753">
        <v>852.34999999999945</v>
      </c>
      <c r="BW12" s="404">
        <v>0.20188060302459693</v>
      </c>
      <c r="BX12" s="671" t="s">
        <v>488</v>
      </c>
      <c r="BY12" s="670" t="s">
        <v>488</v>
      </c>
      <c r="BZ12" s="428">
        <v>0</v>
      </c>
      <c r="CA12" s="429">
        <v>-45.78</v>
      </c>
      <c r="CB12" s="753">
        <v>-45.78</v>
      </c>
      <c r="CC12" s="404" t="s">
        <v>490</v>
      </c>
      <c r="CD12" s="671" t="s">
        <v>488</v>
      </c>
      <c r="CE12" s="670" t="s">
        <v>488</v>
      </c>
      <c r="CF12" s="428">
        <v>2131.81</v>
      </c>
      <c r="CG12" s="750">
        <v>3026.82</v>
      </c>
      <c r="CH12" s="753">
        <v>895.01000000000022</v>
      </c>
      <c r="CI12" s="404">
        <v>0.41983572644841721</v>
      </c>
      <c r="CJ12" s="671" t="s">
        <v>488</v>
      </c>
      <c r="CK12" s="670" t="s">
        <v>488</v>
      </c>
      <c r="CL12" s="428">
        <v>20190.439999999999</v>
      </c>
      <c r="CM12" s="429">
        <v>23240.78</v>
      </c>
      <c r="CN12" s="753">
        <v>3050.34</v>
      </c>
      <c r="CO12" s="404">
        <v>0.15107843117832007</v>
      </c>
      <c r="CP12" s="671" t="s">
        <v>488</v>
      </c>
      <c r="CQ12" s="670" t="s">
        <v>488</v>
      </c>
      <c r="CR12" s="428">
        <v>0.61</v>
      </c>
      <c r="CS12" s="750">
        <v>1.88</v>
      </c>
      <c r="CT12" s="753">
        <v>1.27</v>
      </c>
      <c r="CU12" s="404">
        <v>2.081967213114754</v>
      </c>
      <c r="CV12" s="671" t="s">
        <v>488</v>
      </c>
      <c r="CW12" s="670" t="s">
        <v>488</v>
      </c>
      <c r="CX12" s="428">
        <v>-59245.27</v>
      </c>
      <c r="CY12" s="750">
        <v>-57020.19</v>
      </c>
      <c r="CZ12" s="753">
        <v>2225.0799999999945</v>
      </c>
      <c r="DA12" s="404">
        <v>3.7557091055539026E-2</v>
      </c>
      <c r="DB12" s="671">
        <v>-4.7392045499995996</v>
      </c>
      <c r="DC12" s="670">
        <v>-3.0679784714932374</v>
      </c>
      <c r="DD12" s="853">
        <v>-1.0057458617404558</v>
      </c>
      <c r="DE12" s="848">
        <v>-1.525625579691593</v>
      </c>
      <c r="DF12" s="870"/>
      <c r="DG12" s="870"/>
    </row>
    <row r="13" spans="1:116" s="47" customFormat="1" ht="19.5" customHeight="1">
      <c r="A13" s="765" t="s">
        <v>20</v>
      </c>
      <c r="B13" s="428">
        <v>5348.46</v>
      </c>
      <c r="C13" s="429">
        <v>5472.31</v>
      </c>
      <c r="D13" s="753">
        <v>123.85000000000036</v>
      </c>
      <c r="E13" s="388">
        <v>2.3156198232762396E-2</v>
      </c>
      <c r="F13" s="428">
        <v>5348.46</v>
      </c>
      <c r="G13" s="750">
        <v>5472.31</v>
      </c>
      <c r="H13" s="753">
        <v>123.85000000000036</v>
      </c>
      <c r="I13" s="404">
        <v>2.3156198232762396E-2</v>
      </c>
      <c r="J13" s="743">
        <v>1</v>
      </c>
      <c r="K13" s="670">
        <v>1</v>
      </c>
      <c r="L13" s="428">
        <v>-106.23</v>
      </c>
      <c r="M13" s="429">
        <v>-98.05</v>
      </c>
      <c r="N13" s="753">
        <v>8.1800000000000068</v>
      </c>
      <c r="O13" s="404">
        <v>7.7002729925633118E-2</v>
      </c>
      <c r="P13" s="743">
        <v>-1.9861791992461381E-2</v>
      </c>
      <c r="Q13" s="670">
        <v>-1.7917479090183121E-2</v>
      </c>
      <c r="R13" s="428">
        <v>5454.69</v>
      </c>
      <c r="S13" s="750">
        <v>5570.36</v>
      </c>
      <c r="T13" s="753">
        <v>115.67000000000007</v>
      </c>
      <c r="U13" s="404">
        <v>2.120560471814165E-2</v>
      </c>
      <c r="V13" s="743">
        <v>1.0198617919924613</v>
      </c>
      <c r="W13" s="670">
        <v>1.017917479090183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5454.69</v>
      </c>
      <c r="AE13" s="429">
        <v>5570.36</v>
      </c>
      <c r="AF13" s="753">
        <v>115.67000000000007</v>
      </c>
      <c r="AG13" s="404">
        <v>2.120560471814165E-2</v>
      </c>
      <c r="AH13" s="671">
        <v>1.0198617919924613</v>
      </c>
      <c r="AI13" s="670">
        <v>1.017917479090183</v>
      </c>
      <c r="AJ13" s="428">
        <v>1497.77</v>
      </c>
      <c r="AK13" s="750">
        <v>1080.47</v>
      </c>
      <c r="AL13" s="753">
        <v>-417.29999999999995</v>
      </c>
      <c r="AM13" s="404">
        <v>-0.2786142064535943</v>
      </c>
      <c r="AN13" s="671">
        <v>0.28003761830508223</v>
      </c>
      <c r="AO13" s="670">
        <v>0.1974431273082117</v>
      </c>
      <c r="AP13" s="428">
        <v>1497.77</v>
      </c>
      <c r="AQ13" s="429">
        <v>1080.47</v>
      </c>
      <c r="AR13" s="753">
        <v>-417.29999999999995</v>
      </c>
      <c r="AS13" s="404">
        <v>-0.2786142064535943</v>
      </c>
      <c r="AT13" s="671">
        <v>0.28003761830508223</v>
      </c>
      <c r="AU13" s="670">
        <v>0.1974431273082117</v>
      </c>
      <c r="AV13" s="428">
        <v>-1234.8499999999999</v>
      </c>
      <c r="AW13" s="750">
        <v>281.77</v>
      </c>
      <c r="AX13" s="753">
        <v>1516.62</v>
      </c>
      <c r="AY13" s="404">
        <v>1.2281815605134228</v>
      </c>
      <c r="AZ13" s="671">
        <v>-0.82445902908991364</v>
      </c>
      <c r="BA13" s="670">
        <v>0.26078465852823307</v>
      </c>
      <c r="BB13" s="428">
        <v>262.92</v>
      </c>
      <c r="BC13" s="429">
        <v>1362.24</v>
      </c>
      <c r="BD13" s="753">
        <v>1099.32</v>
      </c>
      <c r="BE13" s="404">
        <v>4.1811958010041073</v>
      </c>
      <c r="BF13" s="671">
        <v>4.8200722680848962E-2</v>
      </c>
      <c r="BG13" s="670">
        <v>0.2445515191118707</v>
      </c>
      <c r="BH13" s="428">
        <v>262.92</v>
      </c>
      <c r="BI13" s="429">
        <v>1362.24</v>
      </c>
      <c r="BJ13" s="753">
        <v>1099.32</v>
      </c>
      <c r="BK13" s="404">
        <v>4.1811958010041073</v>
      </c>
      <c r="BL13" s="671">
        <v>4.8200722680848962E-2</v>
      </c>
      <c r="BM13" s="670">
        <v>0.2445515191118707</v>
      </c>
      <c r="BN13" s="428">
        <v>1200.06</v>
      </c>
      <c r="BO13" s="429">
        <v>1032.52</v>
      </c>
      <c r="BP13" s="753">
        <v>-167.53999999999996</v>
      </c>
      <c r="BQ13" s="404">
        <v>-0.13960968618235753</v>
      </c>
      <c r="BR13" s="671">
        <v>0.22437486678408364</v>
      </c>
      <c r="BS13" s="670">
        <v>0.18868083131255356</v>
      </c>
      <c r="BT13" s="428">
        <v>1200.06</v>
      </c>
      <c r="BU13" s="750">
        <v>1032.52</v>
      </c>
      <c r="BV13" s="753">
        <v>-167.53999999999996</v>
      </c>
      <c r="BW13" s="404">
        <v>-0.13960968618235753</v>
      </c>
      <c r="BX13" s="671">
        <v>0.22000516986299865</v>
      </c>
      <c r="BY13" s="670">
        <v>0.18535965359509979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645.79999999999995</v>
      </c>
      <c r="CG13" s="750">
        <v>469.97</v>
      </c>
      <c r="CH13" s="753">
        <v>-175.82999999999993</v>
      </c>
      <c r="CI13" s="404">
        <v>-0.27226695571384318</v>
      </c>
      <c r="CJ13" s="671">
        <v>0.11839352923814185</v>
      </c>
      <c r="CK13" s="670">
        <v>8.436977143308512E-2</v>
      </c>
      <c r="CL13" s="428">
        <v>848.96</v>
      </c>
      <c r="CM13" s="429">
        <v>588.25</v>
      </c>
      <c r="CN13" s="753">
        <v>-260.71000000000004</v>
      </c>
      <c r="CO13" s="404">
        <v>-0.30709338484734267</v>
      </c>
      <c r="CP13" s="671">
        <v>0.15563854224529719</v>
      </c>
      <c r="CQ13" s="670">
        <v>0.10560358755987047</v>
      </c>
      <c r="CR13" s="428">
        <v>-67.8</v>
      </c>
      <c r="CS13" s="750">
        <v>20.75</v>
      </c>
      <c r="CT13" s="753">
        <v>88.55</v>
      </c>
      <c r="CU13" s="404">
        <v>1.306047197640118</v>
      </c>
      <c r="CV13" s="671">
        <v>-1.2429670613728737E-2</v>
      </c>
      <c r="CW13" s="670">
        <v>3.7250734243388221E-3</v>
      </c>
      <c r="CX13" s="428">
        <v>2564.75</v>
      </c>
      <c r="CY13" s="750">
        <v>2096.63</v>
      </c>
      <c r="CZ13" s="753">
        <v>-468.11999999999989</v>
      </c>
      <c r="DA13" s="404">
        <v>-0.1825207135198362</v>
      </c>
      <c r="DB13" s="671">
        <v>0.47953055645924247</v>
      </c>
      <c r="DC13" s="670">
        <v>0.38313436190566691</v>
      </c>
      <c r="DD13" s="853">
        <v>0.52980829341355795</v>
      </c>
      <c r="DE13" s="848">
        <v>0.62360960512426489</v>
      </c>
    </row>
    <row r="14" spans="1:116" s="47" customFormat="1" ht="19.5" customHeight="1">
      <c r="A14" s="765" t="s">
        <v>272</v>
      </c>
      <c r="B14" s="428">
        <v>0</v>
      </c>
      <c r="C14" s="429">
        <v>344.19</v>
      </c>
      <c r="D14" s="753">
        <v>344.19</v>
      </c>
      <c r="E14" s="388" t="s">
        <v>490</v>
      </c>
      <c r="F14" s="428">
        <v>0</v>
      </c>
      <c r="G14" s="750">
        <v>344.19</v>
      </c>
      <c r="H14" s="753">
        <v>344.19</v>
      </c>
      <c r="I14" s="404" t="s">
        <v>490</v>
      </c>
      <c r="J14" s="743" t="s">
        <v>488</v>
      </c>
      <c r="K14" s="670">
        <v>1</v>
      </c>
      <c r="L14" s="428">
        <v>-4523.66</v>
      </c>
      <c r="M14" s="429">
        <v>-11823.92</v>
      </c>
      <c r="N14" s="753">
        <v>-7300.26</v>
      </c>
      <c r="O14" s="404">
        <v>-1.6137950243829113</v>
      </c>
      <c r="P14" s="743" t="s">
        <v>488</v>
      </c>
      <c r="Q14" s="670">
        <v>-34.352886487114674</v>
      </c>
      <c r="R14" s="428">
        <v>4523.66</v>
      </c>
      <c r="S14" s="750">
        <v>12168.12</v>
      </c>
      <c r="T14" s="753">
        <v>7644.4600000000009</v>
      </c>
      <c r="U14" s="404">
        <v>1.6898838551084743</v>
      </c>
      <c r="V14" s="743" t="s">
        <v>488</v>
      </c>
      <c r="W14" s="670">
        <v>35.352915540835006</v>
      </c>
      <c r="X14" s="428">
        <v>0</v>
      </c>
      <c r="Y14" s="429">
        <v>0</v>
      </c>
      <c r="Z14" s="753">
        <v>0</v>
      </c>
      <c r="AA14" s="404">
        <v>0</v>
      </c>
      <c r="AB14" s="671" t="s">
        <v>488</v>
      </c>
      <c r="AC14" s="670">
        <v>0</v>
      </c>
      <c r="AD14" s="428">
        <v>4523.66</v>
      </c>
      <c r="AE14" s="429">
        <v>12168.12</v>
      </c>
      <c r="AF14" s="753">
        <v>7644.4600000000009</v>
      </c>
      <c r="AG14" s="404">
        <v>1.6898838551084743</v>
      </c>
      <c r="AH14" s="671" t="s">
        <v>488</v>
      </c>
      <c r="AI14" s="670">
        <v>35.352915540835006</v>
      </c>
      <c r="AJ14" s="428">
        <v>31165.16</v>
      </c>
      <c r="AK14" s="750">
        <v>31014.89</v>
      </c>
      <c r="AL14" s="753">
        <v>-150.27000000000044</v>
      </c>
      <c r="AM14" s="404">
        <v>-4.8217304194812551E-3</v>
      </c>
      <c r="AN14" s="671" t="s">
        <v>488</v>
      </c>
      <c r="AO14" s="670">
        <v>90.109794009122865</v>
      </c>
      <c r="AP14" s="428">
        <v>31165.16</v>
      </c>
      <c r="AQ14" s="429">
        <v>31014.89</v>
      </c>
      <c r="AR14" s="753">
        <v>-150.27000000000044</v>
      </c>
      <c r="AS14" s="404">
        <v>-4.8217304194812551E-3</v>
      </c>
      <c r="AT14" s="671" t="s">
        <v>488</v>
      </c>
      <c r="AU14" s="670">
        <v>90.109794009122865</v>
      </c>
      <c r="AV14" s="428">
        <v>-380.91</v>
      </c>
      <c r="AW14" s="750">
        <v>0.05</v>
      </c>
      <c r="AX14" s="753">
        <v>380.96000000000004</v>
      </c>
      <c r="AY14" s="404">
        <v>1.0001312646031872</v>
      </c>
      <c r="AZ14" s="671">
        <v>-1.2222302083480401E-2</v>
      </c>
      <c r="BA14" s="670">
        <v>1.612128883900604E-6</v>
      </c>
      <c r="BB14" s="428">
        <v>30784.26</v>
      </c>
      <c r="BC14" s="429">
        <v>31014.94</v>
      </c>
      <c r="BD14" s="753">
        <v>230.68000000000029</v>
      </c>
      <c r="BE14" s="404">
        <v>7.4934398293153804E-3</v>
      </c>
      <c r="BF14" s="671">
        <v>6.8051666128754151</v>
      </c>
      <c r="BG14" s="670">
        <v>2.5488686830833354</v>
      </c>
      <c r="BH14" s="428">
        <v>30784.26</v>
      </c>
      <c r="BI14" s="429">
        <v>31014.94</v>
      </c>
      <c r="BJ14" s="753">
        <v>230.68000000000029</v>
      </c>
      <c r="BK14" s="404">
        <v>7.4934398293153804E-3</v>
      </c>
      <c r="BL14" s="671">
        <v>6.8051666128754151</v>
      </c>
      <c r="BM14" s="670">
        <v>2.5488686830833354</v>
      </c>
      <c r="BN14" s="428">
        <v>87.72</v>
      </c>
      <c r="BO14" s="429">
        <v>0</v>
      </c>
      <c r="BP14" s="753">
        <v>-87.72</v>
      </c>
      <c r="BQ14" s="404">
        <v>-1</v>
      </c>
      <c r="BR14" s="671" t="s">
        <v>488</v>
      </c>
      <c r="BS14" s="670">
        <v>0</v>
      </c>
      <c r="BT14" s="428">
        <v>87.72</v>
      </c>
      <c r="BU14" s="750">
        <v>0</v>
      </c>
      <c r="BV14" s="753">
        <v>-87.72</v>
      </c>
      <c r="BW14" s="404">
        <v>-1</v>
      </c>
      <c r="BX14" s="671">
        <v>1.9391377778170772E-2</v>
      </c>
      <c r="BY14" s="670">
        <v>0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362.46</v>
      </c>
      <c r="CG14" s="750">
        <v>2844.19</v>
      </c>
      <c r="CH14" s="753">
        <v>2481.73</v>
      </c>
      <c r="CI14" s="404">
        <v>6.8469072449373725</v>
      </c>
      <c r="CJ14" s="671">
        <v>8.0125385196942303E-2</v>
      </c>
      <c r="CK14" s="670">
        <v>0.2337411202387879</v>
      </c>
      <c r="CL14" s="428">
        <v>420.48</v>
      </c>
      <c r="CM14" s="429">
        <v>334.81</v>
      </c>
      <c r="CN14" s="753">
        <v>-85.670000000000016</v>
      </c>
      <c r="CO14" s="404">
        <v>-0.20374334094368343</v>
      </c>
      <c r="CP14" s="671">
        <v>9.2951282810821337E-2</v>
      </c>
      <c r="CQ14" s="670">
        <v>2.7515343372682056E-2</v>
      </c>
      <c r="CR14" s="428">
        <v>0</v>
      </c>
      <c r="CS14" s="750">
        <v>0</v>
      </c>
      <c r="CT14" s="753">
        <v>0</v>
      </c>
      <c r="CU14" s="404">
        <v>0</v>
      </c>
      <c r="CV14" s="671">
        <v>0</v>
      </c>
      <c r="CW14" s="670">
        <v>0</v>
      </c>
      <c r="CX14" s="428">
        <v>-27131.26</v>
      </c>
      <c r="CY14" s="750">
        <v>-22025.83</v>
      </c>
      <c r="CZ14" s="753">
        <v>5105.4299999999967</v>
      </c>
      <c r="DA14" s="404">
        <v>0.18817518979951528</v>
      </c>
      <c r="DB14" s="671" t="s">
        <v>488</v>
      </c>
      <c r="DC14" s="670">
        <v>-63.993230483163373</v>
      </c>
      <c r="DD14" s="853">
        <v>6.9976324480619674</v>
      </c>
      <c r="DE14" s="848">
        <v>2.8101251466948058</v>
      </c>
    </row>
    <row r="15" spans="1:116" s="47" customFormat="1" ht="19.5" customHeight="1">
      <c r="A15" s="765" t="s">
        <v>290</v>
      </c>
      <c r="B15" s="428">
        <v>3.03</v>
      </c>
      <c r="C15" s="429">
        <v>1.1100000000000001</v>
      </c>
      <c r="D15" s="753">
        <v>-1.9199999999999997</v>
      </c>
      <c r="E15" s="388">
        <v>-0.63366336633663356</v>
      </c>
      <c r="F15" s="428">
        <v>3.03</v>
      </c>
      <c r="G15" s="750">
        <v>1.1100000000000001</v>
      </c>
      <c r="H15" s="753">
        <v>-1.9199999999999997</v>
      </c>
      <c r="I15" s="404">
        <v>-0.63366336633663356</v>
      </c>
      <c r="J15" s="743">
        <v>1</v>
      </c>
      <c r="K15" s="670">
        <v>1</v>
      </c>
      <c r="L15" s="428">
        <v>0.34</v>
      </c>
      <c r="M15" s="429">
        <v>0.93</v>
      </c>
      <c r="N15" s="753">
        <v>0.59000000000000008</v>
      </c>
      <c r="O15" s="404">
        <v>1.7352941176470589</v>
      </c>
      <c r="P15" s="743">
        <v>0.11221122112211222</v>
      </c>
      <c r="Q15" s="670">
        <v>0.83783783783783783</v>
      </c>
      <c r="R15" s="428">
        <v>2.69</v>
      </c>
      <c r="S15" s="750">
        <v>0.18</v>
      </c>
      <c r="T15" s="753">
        <v>-2.5099999999999998</v>
      </c>
      <c r="U15" s="404">
        <v>-0.93308550185873596</v>
      </c>
      <c r="V15" s="743">
        <v>0.88778877887788787</v>
      </c>
      <c r="W15" s="670">
        <v>0.16216216216216214</v>
      </c>
      <c r="X15" s="428">
        <v>0</v>
      </c>
      <c r="Y15" s="429">
        <v>0</v>
      </c>
      <c r="Z15" s="753">
        <v>0</v>
      </c>
      <c r="AA15" s="404">
        <v>0</v>
      </c>
      <c r="AB15" s="671">
        <v>0</v>
      </c>
      <c r="AC15" s="670">
        <v>0</v>
      </c>
      <c r="AD15" s="428">
        <v>2.69</v>
      </c>
      <c r="AE15" s="429">
        <v>0.18</v>
      </c>
      <c r="AF15" s="753">
        <v>-2.5099999999999998</v>
      </c>
      <c r="AG15" s="404">
        <v>-0.93308550185873596</v>
      </c>
      <c r="AH15" s="671">
        <v>0.88778877887788787</v>
      </c>
      <c r="AI15" s="670">
        <v>0.16216216216216214</v>
      </c>
      <c r="AJ15" s="428">
        <v>0</v>
      </c>
      <c r="AK15" s="750">
        <v>0</v>
      </c>
      <c r="AL15" s="753">
        <v>0</v>
      </c>
      <c r="AM15" s="404">
        <v>0</v>
      </c>
      <c r="AN15" s="671">
        <v>0</v>
      </c>
      <c r="AO15" s="670">
        <v>0</v>
      </c>
      <c r="AP15" s="428">
        <v>0</v>
      </c>
      <c r="AQ15" s="429">
        <v>0</v>
      </c>
      <c r="AR15" s="753">
        <v>0</v>
      </c>
      <c r="AS15" s="404">
        <v>0</v>
      </c>
      <c r="AT15" s="671">
        <v>0</v>
      </c>
      <c r="AU15" s="670">
        <v>0</v>
      </c>
      <c r="AV15" s="428">
        <v>0</v>
      </c>
      <c r="AW15" s="750">
        <v>0</v>
      </c>
      <c r="AX15" s="753">
        <v>0</v>
      </c>
      <c r="AY15" s="404">
        <v>0</v>
      </c>
      <c r="AZ15" s="671" t="s">
        <v>488</v>
      </c>
      <c r="BA15" s="670" t="s">
        <v>488</v>
      </c>
      <c r="BB15" s="428">
        <v>0</v>
      </c>
      <c r="BC15" s="429">
        <v>0</v>
      </c>
      <c r="BD15" s="753">
        <v>0</v>
      </c>
      <c r="BE15" s="404">
        <v>0</v>
      </c>
      <c r="BF15" s="671">
        <v>0</v>
      </c>
      <c r="BG15" s="670">
        <v>0</v>
      </c>
      <c r="BH15" s="428">
        <v>0</v>
      </c>
      <c r="BI15" s="429">
        <v>0</v>
      </c>
      <c r="BJ15" s="753">
        <v>0</v>
      </c>
      <c r="BK15" s="404">
        <v>0</v>
      </c>
      <c r="BL15" s="671">
        <v>0</v>
      </c>
      <c r="BM15" s="670">
        <v>0</v>
      </c>
      <c r="BN15" s="428">
        <v>0</v>
      </c>
      <c r="BO15" s="429">
        <v>0</v>
      </c>
      <c r="BP15" s="753">
        <v>0</v>
      </c>
      <c r="BQ15" s="404">
        <v>0</v>
      </c>
      <c r="BR15" s="671">
        <v>0</v>
      </c>
      <c r="BS15" s="670">
        <v>0</v>
      </c>
      <c r="BT15" s="428">
        <v>0</v>
      </c>
      <c r="BU15" s="750">
        <v>0</v>
      </c>
      <c r="BV15" s="753">
        <v>0</v>
      </c>
      <c r="BW15" s="404">
        <v>0</v>
      </c>
      <c r="BX15" s="671">
        <v>0</v>
      </c>
      <c r="BY15" s="670">
        <v>0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0</v>
      </c>
      <c r="CG15" s="750">
        <v>0</v>
      </c>
      <c r="CH15" s="753">
        <v>0</v>
      </c>
      <c r="CI15" s="404">
        <v>0</v>
      </c>
      <c r="CJ15" s="671">
        <v>0</v>
      </c>
      <c r="CK15" s="670">
        <v>0</v>
      </c>
      <c r="CL15" s="428">
        <v>0</v>
      </c>
      <c r="CM15" s="429">
        <v>0</v>
      </c>
      <c r="CN15" s="753">
        <v>0</v>
      </c>
      <c r="CO15" s="404">
        <v>0</v>
      </c>
      <c r="CP15" s="671">
        <v>0</v>
      </c>
      <c r="CQ15" s="670">
        <v>0</v>
      </c>
      <c r="CR15" s="428">
        <v>0.84</v>
      </c>
      <c r="CS15" s="750">
        <v>-1.88</v>
      </c>
      <c r="CT15" s="753">
        <v>-2.7199999999999998</v>
      </c>
      <c r="CU15" s="404">
        <v>-3.2380952380952381</v>
      </c>
      <c r="CV15" s="671">
        <v>0.31226765799256506</v>
      </c>
      <c r="CW15" s="670">
        <v>-10.444444444444445</v>
      </c>
      <c r="CX15" s="428">
        <v>1.85</v>
      </c>
      <c r="CY15" s="750">
        <v>2.06</v>
      </c>
      <c r="CZ15" s="753">
        <v>0.20999999999999996</v>
      </c>
      <c r="DA15" s="404">
        <v>0.11351351351351349</v>
      </c>
      <c r="DB15" s="671">
        <v>0.61056105610561062</v>
      </c>
      <c r="DC15" s="670">
        <v>1.8558558558558558</v>
      </c>
      <c r="DD15" s="853">
        <v>0.31226765799256506</v>
      </c>
      <c r="DE15" s="848">
        <v>-10.444444444444445</v>
      </c>
      <c r="DF15" s="870"/>
      <c r="DG15" s="870"/>
    </row>
    <row r="16" spans="1:116" s="47" customFormat="1" ht="19.5" customHeight="1">
      <c r="A16" s="765" t="s">
        <v>28</v>
      </c>
      <c r="B16" s="428">
        <v>0</v>
      </c>
      <c r="C16" s="429">
        <v>0</v>
      </c>
      <c r="D16" s="753">
        <v>0</v>
      </c>
      <c r="E16" s="388">
        <v>0</v>
      </c>
      <c r="F16" s="428">
        <v>0</v>
      </c>
      <c r="G16" s="750">
        <v>0</v>
      </c>
      <c r="H16" s="753">
        <v>0</v>
      </c>
      <c r="I16" s="404">
        <v>0</v>
      </c>
      <c r="J16" s="743" t="s">
        <v>488</v>
      </c>
      <c r="K16" s="670" t="s">
        <v>488</v>
      </c>
      <c r="L16" s="428">
        <v>10.56</v>
      </c>
      <c r="M16" s="429">
        <v>5.01</v>
      </c>
      <c r="N16" s="753">
        <v>-5.5500000000000007</v>
      </c>
      <c r="O16" s="404">
        <v>-0.52556818181818188</v>
      </c>
      <c r="P16" s="743" t="s">
        <v>488</v>
      </c>
      <c r="Q16" s="670" t="s">
        <v>488</v>
      </c>
      <c r="R16" s="428">
        <v>-10.56</v>
      </c>
      <c r="S16" s="750">
        <v>-5.01</v>
      </c>
      <c r="T16" s="753">
        <v>5.5500000000000007</v>
      </c>
      <c r="U16" s="404">
        <v>0.52556818181818188</v>
      </c>
      <c r="V16" s="743" t="s">
        <v>488</v>
      </c>
      <c r="W16" s="670" t="s">
        <v>488</v>
      </c>
      <c r="X16" s="428">
        <v>0</v>
      </c>
      <c r="Y16" s="429">
        <v>0</v>
      </c>
      <c r="Z16" s="753">
        <v>0</v>
      </c>
      <c r="AA16" s="404">
        <v>0</v>
      </c>
      <c r="AB16" s="671" t="s">
        <v>488</v>
      </c>
      <c r="AC16" s="670" t="s">
        <v>488</v>
      </c>
      <c r="AD16" s="428">
        <v>-10.56</v>
      </c>
      <c r="AE16" s="429">
        <v>-5.01</v>
      </c>
      <c r="AF16" s="753">
        <v>5.5500000000000007</v>
      </c>
      <c r="AG16" s="404">
        <v>0.52556818181818188</v>
      </c>
      <c r="AH16" s="671" t="s">
        <v>488</v>
      </c>
      <c r="AI16" s="670" t="s">
        <v>488</v>
      </c>
      <c r="AJ16" s="428">
        <v>0</v>
      </c>
      <c r="AK16" s="750">
        <v>0</v>
      </c>
      <c r="AL16" s="753">
        <v>0</v>
      </c>
      <c r="AM16" s="404">
        <v>0</v>
      </c>
      <c r="AN16" s="671" t="s">
        <v>488</v>
      </c>
      <c r="AO16" s="670" t="s">
        <v>488</v>
      </c>
      <c r="AP16" s="428">
        <v>0</v>
      </c>
      <c r="AQ16" s="429">
        <v>0</v>
      </c>
      <c r="AR16" s="753">
        <v>0</v>
      </c>
      <c r="AS16" s="404">
        <v>0</v>
      </c>
      <c r="AT16" s="671" t="s">
        <v>488</v>
      </c>
      <c r="AU16" s="670" t="s">
        <v>488</v>
      </c>
      <c r="AV16" s="428">
        <v>0</v>
      </c>
      <c r="AW16" s="750">
        <v>0</v>
      </c>
      <c r="AX16" s="753">
        <v>0</v>
      </c>
      <c r="AY16" s="404">
        <v>0</v>
      </c>
      <c r="AZ16" s="671" t="s">
        <v>488</v>
      </c>
      <c r="BA16" s="670" t="s">
        <v>488</v>
      </c>
      <c r="BB16" s="428">
        <v>0</v>
      </c>
      <c r="BC16" s="429">
        <v>0</v>
      </c>
      <c r="BD16" s="753">
        <v>0</v>
      </c>
      <c r="BE16" s="404">
        <v>0</v>
      </c>
      <c r="BF16" s="671" t="s">
        <v>488</v>
      </c>
      <c r="BG16" s="670" t="s">
        <v>488</v>
      </c>
      <c r="BH16" s="428">
        <v>0</v>
      </c>
      <c r="BI16" s="429">
        <v>0</v>
      </c>
      <c r="BJ16" s="753">
        <v>0</v>
      </c>
      <c r="BK16" s="404">
        <v>0</v>
      </c>
      <c r="BL16" s="671" t="s">
        <v>488</v>
      </c>
      <c r="BM16" s="670" t="s">
        <v>488</v>
      </c>
      <c r="BN16" s="428">
        <v>0</v>
      </c>
      <c r="BO16" s="429">
        <v>0</v>
      </c>
      <c r="BP16" s="753">
        <v>0</v>
      </c>
      <c r="BQ16" s="404">
        <v>0</v>
      </c>
      <c r="BR16" s="671" t="s">
        <v>488</v>
      </c>
      <c r="BS16" s="670" t="s">
        <v>488</v>
      </c>
      <c r="BT16" s="428">
        <v>0</v>
      </c>
      <c r="BU16" s="750">
        <v>0</v>
      </c>
      <c r="BV16" s="753">
        <v>0</v>
      </c>
      <c r="BW16" s="404">
        <v>0</v>
      </c>
      <c r="BX16" s="671" t="s">
        <v>488</v>
      </c>
      <c r="BY16" s="670" t="s">
        <v>488</v>
      </c>
      <c r="BZ16" s="428">
        <v>0</v>
      </c>
      <c r="CA16" s="429">
        <v>0</v>
      </c>
      <c r="CB16" s="753">
        <v>0</v>
      </c>
      <c r="CC16" s="404">
        <v>0</v>
      </c>
      <c r="CD16" s="671" t="s">
        <v>488</v>
      </c>
      <c r="CE16" s="670" t="s">
        <v>488</v>
      </c>
      <c r="CF16" s="428">
        <v>7.0000000000000007E-2</v>
      </c>
      <c r="CG16" s="750">
        <v>0.02</v>
      </c>
      <c r="CH16" s="753">
        <v>-0.05</v>
      </c>
      <c r="CI16" s="404">
        <v>-0.7142857142857143</v>
      </c>
      <c r="CJ16" s="671" t="s">
        <v>488</v>
      </c>
      <c r="CK16" s="670" t="s">
        <v>488</v>
      </c>
      <c r="CL16" s="428">
        <v>0.06</v>
      </c>
      <c r="CM16" s="429">
        <v>0.01</v>
      </c>
      <c r="CN16" s="753">
        <v>-4.9999999999999996E-2</v>
      </c>
      <c r="CO16" s="404">
        <v>-0.83333333333333326</v>
      </c>
      <c r="CP16" s="671" t="s">
        <v>488</v>
      </c>
      <c r="CQ16" s="670" t="s">
        <v>488</v>
      </c>
      <c r="CR16" s="428">
        <v>0</v>
      </c>
      <c r="CS16" s="750">
        <v>0</v>
      </c>
      <c r="CT16" s="753">
        <v>0</v>
      </c>
      <c r="CU16" s="404">
        <v>0</v>
      </c>
      <c r="CV16" s="671" t="s">
        <v>488</v>
      </c>
      <c r="CW16" s="670" t="s">
        <v>488</v>
      </c>
      <c r="CX16" s="428">
        <v>-10.69</v>
      </c>
      <c r="CY16" s="750">
        <v>-5.04</v>
      </c>
      <c r="CZ16" s="753">
        <v>5.6499999999999995</v>
      </c>
      <c r="DA16" s="404">
        <v>0.52853133769878391</v>
      </c>
      <c r="DB16" s="671" t="s">
        <v>488</v>
      </c>
      <c r="DC16" s="670" t="s">
        <v>488</v>
      </c>
      <c r="DD16" s="853">
        <v>-1.3257575757575758E-2</v>
      </c>
      <c r="DE16" s="848">
        <v>-5.9880239520958087E-3</v>
      </c>
      <c r="DF16" s="903"/>
    </row>
    <row r="17" spans="1:111" s="47" customFormat="1" ht="19.5" customHeight="1">
      <c r="A17" s="765" t="s">
        <v>483</v>
      </c>
      <c r="B17" s="428">
        <v>0</v>
      </c>
      <c r="C17" s="429">
        <v>0</v>
      </c>
      <c r="D17" s="753">
        <v>0</v>
      </c>
      <c r="E17" s="388">
        <v>0</v>
      </c>
      <c r="F17" s="428">
        <v>0</v>
      </c>
      <c r="G17" s="750">
        <v>0</v>
      </c>
      <c r="H17" s="753">
        <v>0</v>
      </c>
      <c r="I17" s="404">
        <v>0</v>
      </c>
      <c r="J17" s="743" t="s">
        <v>488</v>
      </c>
      <c r="K17" s="670" t="s">
        <v>488</v>
      </c>
      <c r="L17" s="428">
        <v>0</v>
      </c>
      <c r="M17" s="429">
        <v>0</v>
      </c>
      <c r="N17" s="753">
        <v>0</v>
      </c>
      <c r="O17" s="404">
        <v>0</v>
      </c>
      <c r="P17" s="743" t="s">
        <v>488</v>
      </c>
      <c r="Q17" s="670" t="s">
        <v>488</v>
      </c>
      <c r="R17" s="428">
        <v>0</v>
      </c>
      <c r="S17" s="750">
        <v>0</v>
      </c>
      <c r="T17" s="753">
        <v>0</v>
      </c>
      <c r="U17" s="404">
        <v>0</v>
      </c>
      <c r="V17" s="743" t="s">
        <v>488</v>
      </c>
      <c r="W17" s="670" t="s">
        <v>488</v>
      </c>
      <c r="X17" s="428">
        <v>0</v>
      </c>
      <c r="Y17" s="429">
        <v>0</v>
      </c>
      <c r="Z17" s="753">
        <v>0</v>
      </c>
      <c r="AA17" s="404">
        <v>0</v>
      </c>
      <c r="AB17" s="671" t="s">
        <v>488</v>
      </c>
      <c r="AC17" s="670" t="s">
        <v>488</v>
      </c>
      <c r="AD17" s="428">
        <v>0</v>
      </c>
      <c r="AE17" s="429">
        <v>0</v>
      </c>
      <c r="AF17" s="753">
        <v>0</v>
      </c>
      <c r="AG17" s="404">
        <v>0</v>
      </c>
      <c r="AH17" s="671" t="s">
        <v>488</v>
      </c>
      <c r="AI17" s="670" t="s">
        <v>488</v>
      </c>
      <c r="AJ17" s="428">
        <v>0</v>
      </c>
      <c r="AK17" s="750">
        <v>0</v>
      </c>
      <c r="AL17" s="753">
        <v>0</v>
      </c>
      <c r="AM17" s="404">
        <v>0</v>
      </c>
      <c r="AN17" s="671" t="s">
        <v>488</v>
      </c>
      <c r="AO17" s="670" t="s">
        <v>488</v>
      </c>
      <c r="AP17" s="428">
        <v>0</v>
      </c>
      <c r="AQ17" s="429">
        <v>0</v>
      </c>
      <c r="AR17" s="753">
        <v>0</v>
      </c>
      <c r="AS17" s="404">
        <v>0</v>
      </c>
      <c r="AT17" s="671" t="s">
        <v>488</v>
      </c>
      <c r="AU17" s="670" t="s">
        <v>488</v>
      </c>
      <c r="AV17" s="428">
        <v>-19</v>
      </c>
      <c r="AW17" s="750">
        <v>0</v>
      </c>
      <c r="AX17" s="753">
        <v>19</v>
      </c>
      <c r="AY17" s="404">
        <v>1</v>
      </c>
      <c r="AZ17" s="671" t="s">
        <v>488</v>
      </c>
      <c r="BA17" s="670" t="s">
        <v>488</v>
      </c>
      <c r="BB17" s="428">
        <v>-19</v>
      </c>
      <c r="BC17" s="429">
        <v>0</v>
      </c>
      <c r="BD17" s="753">
        <v>19</v>
      </c>
      <c r="BE17" s="404">
        <v>1</v>
      </c>
      <c r="BF17" s="671" t="s">
        <v>488</v>
      </c>
      <c r="BG17" s="670" t="s">
        <v>488</v>
      </c>
      <c r="BH17" s="428">
        <v>-19</v>
      </c>
      <c r="BI17" s="429">
        <v>0</v>
      </c>
      <c r="BJ17" s="753">
        <v>19</v>
      </c>
      <c r="BK17" s="404">
        <v>1</v>
      </c>
      <c r="BL17" s="671" t="s">
        <v>488</v>
      </c>
      <c r="BM17" s="670" t="s">
        <v>488</v>
      </c>
      <c r="BN17" s="428">
        <v>2.92</v>
      </c>
      <c r="BO17" s="429">
        <v>0</v>
      </c>
      <c r="BP17" s="753">
        <v>-2.92</v>
      </c>
      <c r="BQ17" s="404">
        <v>-1</v>
      </c>
      <c r="BR17" s="671" t="s">
        <v>488</v>
      </c>
      <c r="BS17" s="670" t="s">
        <v>488</v>
      </c>
      <c r="BT17" s="428">
        <v>2.92</v>
      </c>
      <c r="BU17" s="750">
        <v>0</v>
      </c>
      <c r="BV17" s="753">
        <v>-2.92</v>
      </c>
      <c r="BW17" s="404">
        <v>-1</v>
      </c>
      <c r="BX17" s="671" t="s">
        <v>488</v>
      </c>
      <c r="BY17" s="670" t="s">
        <v>488</v>
      </c>
      <c r="BZ17" s="428">
        <v>0</v>
      </c>
      <c r="CA17" s="429">
        <v>0</v>
      </c>
      <c r="CB17" s="753">
        <v>0</v>
      </c>
      <c r="CC17" s="404">
        <v>0</v>
      </c>
      <c r="CD17" s="671" t="s">
        <v>488</v>
      </c>
      <c r="CE17" s="670" t="s">
        <v>488</v>
      </c>
      <c r="CF17" s="428">
        <v>0</v>
      </c>
      <c r="CG17" s="750">
        <v>0</v>
      </c>
      <c r="CH17" s="753">
        <v>0</v>
      </c>
      <c r="CI17" s="404">
        <v>0</v>
      </c>
      <c r="CJ17" s="671" t="s">
        <v>488</v>
      </c>
      <c r="CK17" s="670" t="s">
        <v>488</v>
      </c>
      <c r="CL17" s="428">
        <v>0</v>
      </c>
      <c r="CM17" s="429">
        <v>0</v>
      </c>
      <c r="CN17" s="753">
        <v>0</v>
      </c>
      <c r="CO17" s="404">
        <v>0</v>
      </c>
      <c r="CP17" s="671" t="s">
        <v>488</v>
      </c>
      <c r="CQ17" s="670" t="s">
        <v>488</v>
      </c>
      <c r="CR17" s="428">
        <v>0</v>
      </c>
      <c r="CS17" s="750">
        <v>0</v>
      </c>
      <c r="CT17" s="753">
        <v>0</v>
      </c>
      <c r="CU17" s="404">
        <v>0</v>
      </c>
      <c r="CV17" s="671" t="s">
        <v>488</v>
      </c>
      <c r="CW17" s="670" t="s">
        <v>488</v>
      </c>
      <c r="CX17" s="428">
        <v>16.079999999999998</v>
      </c>
      <c r="CY17" s="750">
        <v>0</v>
      </c>
      <c r="CZ17" s="753">
        <v>-16.079999999999998</v>
      </c>
      <c r="DA17" s="404">
        <v>-1</v>
      </c>
      <c r="DB17" s="671" t="s">
        <v>488</v>
      </c>
      <c r="DC17" s="670" t="s">
        <v>488</v>
      </c>
      <c r="DD17" s="853" t="s">
        <v>489</v>
      </c>
      <c r="DE17" s="848" t="s">
        <v>489</v>
      </c>
      <c r="DF17" s="869"/>
      <c r="DG17" s="870"/>
    </row>
    <row r="18" spans="1:111" s="47" customFormat="1" ht="19.5" customHeight="1">
      <c r="A18" s="765" t="s">
        <v>270</v>
      </c>
      <c r="B18" s="428">
        <v>0</v>
      </c>
      <c r="C18" s="429">
        <v>0</v>
      </c>
      <c r="D18" s="753">
        <v>0</v>
      </c>
      <c r="E18" s="388">
        <v>0</v>
      </c>
      <c r="F18" s="428">
        <v>0</v>
      </c>
      <c r="G18" s="750">
        <v>0</v>
      </c>
      <c r="H18" s="753">
        <v>0</v>
      </c>
      <c r="I18" s="404">
        <v>0</v>
      </c>
      <c r="J18" s="743" t="s">
        <v>488</v>
      </c>
      <c r="K18" s="670" t="s">
        <v>488</v>
      </c>
      <c r="L18" s="428">
        <v>317</v>
      </c>
      <c r="M18" s="429">
        <v>-154.04</v>
      </c>
      <c r="N18" s="753">
        <v>-471.03999999999996</v>
      </c>
      <c r="O18" s="404">
        <v>-1.485930599369085</v>
      </c>
      <c r="P18" s="743" t="s">
        <v>488</v>
      </c>
      <c r="Q18" s="670" t="s">
        <v>488</v>
      </c>
      <c r="R18" s="428">
        <v>-317</v>
      </c>
      <c r="S18" s="750">
        <v>154.04</v>
      </c>
      <c r="T18" s="753">
        <v>471.03999999999996</v>
      </c>
      <c r="U18" s="404">
        <v>1.485930599369085</v>
      </c>
      <c r="V18" s="743" t="s">
        <v>488</v>
      </c>
      <c r="W18" s="670" t="s">
        <v>488</v>
      </c>
      <c r="X18" s="428">
        <v>0</v>
      </c>
      <c r="Y18" s="429">
        <v>0</v>
      </c>
      <c r="Z18" s="753">
        <v>0</v>
      </c>
      <c r="AA18" s="404">
        <v>0</v>
      </c>
      <c r="AB18" s="671" t="s">
        <v>488</v>
      </c>
      <c r="AC18" s="670" t="s">
        <v>488</v>
      </c>
      <c r="AD18" s="428">
        <v>-317</v>
      </c>
      <c r="AE18" s="429">
        <v>154.04</v>
      </c>
      <c r="AF18" s="753">
        <v>471.03999999999996</v>
      </c>
      <c r="AG18" s="404">
        <v>1.485930599369085</v>
      </c>
      <c r="AH18" s="671" t="s">
        <v>488</v>
      </c>
      <c r="AI18" s="670" t="s">
        <v>488</v>
      </c>
      <c r="AJ18" s="428">
        <v>1060.8499999999999</v>
      </c>
      <c r="AK18" s="750">
        <v>1110.3499999999999</v>
      </c>
      <c r="AL18" s="753">
        <v>49.5</v>
      </c>
      <c r="AM18" s="404">
        <v>4.6660696611207995E-2</v>
      </c>
      <c r="AN18" s="671" t="s">
        <v>488</v>
      </c>
      <c r="AO18" s="670" t="s">
        <v>488</v>
      </c>
      <c r="AP18" s="428">
        <v>1060.8499999999999</v>
      </c>
      <c r="AQ18" s="429">
        <v>1110.3499999999999</v>
      </c>
      <c r="AR18" s="753">
        <v>49.5</v>
      </c>
      <c r="AS18" s="404">
        <v>4.6660696611207995E-2</v>
      </c>
      <c r="AT18" s="671" t="s">
        <v>488</v>
      </c>
      <c r="AU18" s="670" t="s">
        <v>488</v>
      </c>
      <c r="AV18" s="428">
        <v>0</v>
      </c>
      <c r="AW18" s="750">
        <v>0</v>
      </c>
      <c r="AX18" s="753">
        <v>0</v>
      </c>
      <c r="AY18" s="404">
        <v>0</v>
      </c>
      <c r="AZ18" s="671">
        <v>0</v>
      </c>
      <c r="BA18" s="670">
        <v>0</v>
      </c>
      <c r="BB18" s="428">
        <v>1060.8499999999999</v>
      </c>
      <c r="BC18" s="429">
        <v>1110.3499999999999</v>
      </c>
      <c r="BD18" s="753">
        <v>49.5</v>
      </c>
      <c r="BE18" s="404">
        <v>4.6660696611207995E-2</v>
      </c>
      <c r="BF18" s="671" t="s">
        <v>488</v>
      </c>
      <c r="BG18" s="670">
        <v>7.2081926772266938</v>
      </c>
      <c r="BH18" s="428">
        <v>1060.8499999999999</v>
      </c>
      <c r="BI18" s="429">
        <v>1110.3499999999999</v>
      </c>
      <c r="BJ18" s="753">
        <v>49.5</v>
      </c>
      <c r="BK18" s="404">
        <v>4.6660696611207995E-2</v>
      </c>
      <c r="BL18" s="671" t="s">
        <v>488</v>
      </c>
      <c r="BM18" s="670">
        <v>7.2081926772266938</v>
      </c>
      <c r="BN18" s="428">
        <v>0</v>
      </c>
      <c r="BO18" s="429">
        <v>0</v>
      </c>
      <c r="BP18" s="753">
        <v>0</v>
      </c>
      <c r="BQ18" s="404">
        <v>0</v>
      </c>
      <c r="BR18" s="671" t="s">
        <v>488</v>
      </c>
      <c r="BS18" s="670" t="s">
        <v>488</v>
      </c>
      <c r="BT18" s="428">
        <v>0</v>
      </c>
      <c r="BU18" s="750">
        <v>0</v>
      </c>
      <c r="BV18" s="753">
        <v>0</v>
      </c>
      <c r="BW18" s="404">
        <v>0</v>
      </c>
      <c r="BX18" s="671" t="s">
        <v>488</v>
      </c>
      <c r="BY18" s="670">
        <v>0</v>
      </c>
      <c r="BZ18" s="428">
        <v>0</v>
      </c>
      <c r="CA18" s="429">
        <v>0</v>
      </c>
      <c r="CB18" s="753">
        <v>0</v>
      </c>
      <c r="CC18" s="404">
        <v>0</v>
      </c>
      <c r="CD18" s="671" t="s">
        <v>488</v>
      </c>
      <c r="CE18" s="670">
        <v>0</v>
      </c>
      <c r="CF18" s="428">
        <v>64.239999999999995</v>
      </c>
      <c r="CG18" s="750">
        <v>25.4</v>
      </c>
      <c r="CH18" s="753">
        <v>-38.839999999999996</v>
      </c>
      <c r="CI18" s="404">
        <v>-0.60460772104607718</v>
      </c>
      <c r="CJ18" s="671" t="s">
        <v>488</v>
      </c>
      <c r="CK18" s="670">
        <v>0.16489223578291354</v>
      </c>
      <c r="CL18" s="428">
        <v>25.95</v>
      </c>
      <c r="CM18" s="429">
        <v>16.88</v>
      </c>
      <c r="CN18" s="753">
        <v>-9.07</v>
      </c>
      <c r="CO18" s="404">
        <v>-0.34951830443159926</v>
      </c>
      <c r="CP18" s="671" t="s">
        <v>488</v>
      </c>
      <c r="CQ18" s="670">
        <v>0.10958192677226694</v>
      </c>
      <c r="CR18" s="428">
        <v>0.52</v>
      </c>
      <c r="CS18" s="750">
        <v>-0.01</v>
      </c>
      <c r="CT18" s="753">
        <v>-0.53</v>
      </c>
      <c r="CU18" s="404">
        <v>-1.0192307692307692</v>
      </c>
      <c r="CV18" s="671" t="s">
        <v>488</v>
      </c>
      <c r="CW18" s="670">
        <v>-6.4918203064139184E-5</v>
      </c>
      <c r="CX18" s="428">
        <v>-1468.55</v>
      </c>
      <c r="CY18" s="750">
        <v>-998.59</v>
      </c>
      <c r="CZ18" s="753">
        <v>469.95999999999992</v>
      </c>
      <c r="DA18" s="404">
        <v>0.32001634265091411</v>
      </c>
      <c r="DB18" s="671" t="s">
        <v>488</v>
      </c>
      <c r="DC18" s="670" t="s">
        <v>488</v>
      </c>
      <c r="DD18" s="853">
        <v>-3.6326813880126183</v>
      </c>
      <c r="DE18" s="848">
        <v>7.4826668397818761</v>
      </c>
      <c r="DF18" s="880"/>
    </row>
    <row r="19" spans="1:111" s="47" customFormat="1" ht="19.5" customHeight="1">
      <c r="A19" s="765" t="s">
        <v>120</v>
      </c>
      <c r="B19" s="428">
        <v>467.9</v>
      </c>
      <c r="C19" s="429">
        <v>0</v>
      </c>
      <c r="D19" s="753">
        <v>-467.9</v>
      </c>
      <c r="E19" s="388">
        <v>-1</v>
      </c>
      <c r="F19" s="428">
        <v>467.9</v>
      </c>
      <c r="G19" s="750">
        <v>0</v>
      </c>
      <c r="H19" s="753">
        <v>-467.9</v>
      </c>
      <c r="I19" s="404">
        <v>-1</v>
      </c>
      <c r="J19" s="743">
        <v>1</v>
      </c>
      <c r="K19" s="670" t="s">
        <v>488</v>
      </c>
      <c r="L19" s="428">
        <v>20821.5</v>
      </c>
      <c r="M19" s="429">
        <v>-10376.44</v>
      </c>
      <c r="N19" s="753">
        <v>-31197.940000000002</v>
      </c>
      <c r="O19" s="404">
        <v>-1.4983521840405352</v>
      </c>
      <c r="P19" s="743">
        <v>44.499893139559738</v>
      </c>
      <c r="Q19" s="670" t="s">
        <v>488</v>
      </c>
      <c r="R19" s="428">
        <v>-20353.599999999999</v>
      </c>
      <c r="S19" s="750">
        <v>10376.44</v>
      </c>
      <c r="T19" s="753">
        <v>30730.04</v>
      </c>
      <c r="U19" s="404">
        <v>1.5098085842307996</v>
      </c>
      <c r="V19" s="743">
        <v>-43.499893139559731</v>
      </c>
      <c r="W19" s="670" t="s">
        <v>488</v>
      </c>
      <c r="X19" s="428">
        <v>0</v>
      </c>
      <c r="Y19" s="429">
        <v>0</v>
      </c>
      <c r="Z19" s="753">
        <v>0</v>
      </c>
      <c r="AA19" s="404">
        <v>0</v>
      </c>
      <c r="AB19" s="671">
        <v>0</v>
      </c>
      <c r="AC19" s="670" t="s">
        <v>488</v>
      </c>
      <c r="AD19" s="428">
        <v>-20353.599999999999</v>
      </c>
      <c r="AE19" s="429">
        <v>10376.44</v>
      </c>
      <c r="AF19" s="753">
        <v>30730.04</v>
      </c>
      <c r="AG19" s="404">
        <v>1.5098085842307996</v>
      </c>
      <c r="AH19" s="671">
        <v>-43.499893139559731</v>
      </c>
      <c r="AI19" s="670" t="s">
        <v>488</v>
      </c>
      <c r="AJ19" s="428">
        <v>58076.35</v>
      </c>
      <c r="AK19" s="750">
        <v>59599.360000000001</v>
      </c>
      <c r="AL19" s="753">
        <v>1523.010000000002</v>
      </c>
      <c r="AM19" s="404">
        <v>2.6224272014339779E-2</v>
      </c>
      <c r="AN19" s="671">
        <v>124.1212865997008</v>
      </c>
      <c r="AO19" s="670" t="s">
        <v>488</v>
      </c>
      <c r="AP19" s="428">
        <v>58076.35</v>
      </c>
      <c r="AQ19" s="429">
        <v>59599.360000000001</v>
      </c>
      <c r="AR19" s="753">
        <v>1523.010000000002</v>
      </c>
      <c r="AS19" s="404">
        <v>2.6224272014339779E-2</v>
      </c>
      <c r="AT19" s="671">
        <v>124.1212865997008</v>
      </c>
      <c r="AU19" s="670" t="s">
        <v>488</v>
      </c>
      <c r="AV19" s="428">
        <v>0</v>
      </c>
      <c r="AW19" s="750">
        <v>0</v>
      </c>
      <c r="AX19" s="753">
        <v>0</v>
      </c>
      <c r="AY19" s="404">
        <v>0</v>
      </c>
      <c r="AZ19" s="671">
        <v>0</v>
      </c>
      <c r="BA19" s="670">
        <v>0</v>
      </c>
      <c r="BB19" s="428">
        <v>58076.35</v>
      </c>
      <c r="BC19" s="429">
        <v>59599.360000000001</v>
      </c>
      <c r="BD19" s="753">
        <v>1523.010000000002</v>
      </c>
      <c r="BE19" s="404">
        <v>2.6224272014339779E-2</v>
      </c>
      <c r="BF19" s="671" t="s">
        <v>488</v>
      </c>
      <c r="BG19" s="670">
        <v>5.74371942593028</v>
      </c>
      <c r="BH19" s="428">
        <v>58076.35</v>
      </c>
      <c r="BI19" s="429">
        <v>59599.360000000001</v>
      </c>
      <c r="BJ19" s="753">
        <v>1523.010000000002</v>
      </c>
      <c r="BK19" s="404">
        <v>2.6224272014339779E-2</v>
      </c>
      <c r="BL19" s="671" t="s">
        <v>488</v>
      </c>
      <c r="BM19" s="670">
        <v>5.74371942593028</v>
      </c>
      <c r="BN19" s="428">
        <v>0</v>
      </c>
      <c r="BO19" s="429">
        <v>0</v>
      </c>
      <c r="BP19" s="753">
        <v>0</v>
      </c>
      <c r="BQ19" s="404">
        <v>0</v>
      </c>
      <c r="BR19" s="671">
        <v>0</v>
      </c>
      <c r="BS19" s="670" t="s">
        <v>488</v>
      </c>
      <c r="BT19" s="428">
        <v>0</v>
      </c>
      <c r="BU19" s="750">
        <v>0</v>
      </c>
      <c r="BV19" s="753">
        <v>0</v>
      </c>
      <c r="BW19" s="404">
        <v>0</v>
      </c>
      <c r="BX19" s="671" t="s">
        <v>488</v>
      </c>
      <c r="BY19" s="670">
        <v>0</v>
      </c>
      <c r="BZ19" s="428">
        <v>-18.18</v>
      </c>
      <c r="CA19" s="429">
        <v>-0.51</v>
      </c>
      <c r="CB19" s="753">
        <v>17.669999999999998</v>
      </c>
      <c r="CC19" s="404">
        <v>0.97194719471947189</v>
      </c>
      <c r="CD19" s="671" t="s">
        <v>488</v>
      </c>
      <c r="CE19" s="670">
        <v>-4.9149804749991323E-5</v>
      </c>
      <c r="CF19" s="428">
        <v>519.37</v>
      </c>
      <c r="CG19" s="750">
        <v>431.09</v>
      </c>
      <c r="CH19" s="753">
        <v>-88.28000000000003</v>
      </c>
      <c r="CI19" s="404">
        <v>-0.16997516221576145</v>
      </c>
      <c r="CJ19" s="671" t="s">
        <v>488</v>
      </c>
      <c r="CK19" s="670">
        <v>4.1545077117007369E-2</v>
      </c>
      <c r="CL19" s="428">
        <v>693.82</v>
      </c>
      <c r="CM19" s="429">
        <v>824.61</v>
      </c>
      <c r="CN19" s="753">
        <v>130.78999999999996</v>
      </c>
      <c r="CO19" s="404">
        <v>0.18850710558934589</v>
      </c>
      <c r="CP19" s="671" t="s">
        <v>488</v>
      </c>
      <c r="CQ19" s="670">
        <v>7.946945195076538E-2</v>
      </c>
      <c r="CR19" s="428">
        <v>0</v>
      </c>
      <c r="CS19" s="750">
        <v>0</v>
      </c>
      <c r="CT19" s="753">
        <v>0</v>
      </c>
      <c r="CU19" s="404">
        <v>0</v>
      </c>
      <c r="CV19" s="671" t="s">
        <v>488</v>
      </c>
      <c r="CW19" s="670">
        <v>0</v>
      </c>
      <c r="CX19" s="428">
        <v>-79624.960000000006</v>
      </c>
      <c r="CY19" s="750">
        <v>-50478.12</v>
      </c>
      <c r="CZ19" s="753">
        <v>29146.840000000004</v>
      </c>
      <c r="DA19" s="404">
        <v>0.36605154966482872</v>
      </c>
      <c r="DB19" s="671">
        <v>-170.17516563368244</v>
      </c>
      <c r="DC19" s="670" t="s">
        <v>488</v>
      </c>
      <c r="DD19" s="853">
        <v>-2.9120823834604201</v>
      </c>
      <c r="DE19" s="848">
        <v>5.8646857689149643</v>
      </c>
      <c r="DF19" s="869"/>
      <c r="DG19" s="870"/>
    </row>
    <row r="20" spans="1:111" s="47" customFormat="1" ht="19.5" customHeight="1" thickBot="1">
      <c r="A20" s="765" t="s">
        <v>438</v>
      </c>
      <c r="B20" s="428">
        <v>0</v>
      </c>
      <c r="C20" s="429">
        <v>0</v>
      </c>
      <c r="D20" s="753">
        <v>0</v>
      </c>
      <c r="E20" s="388">
        <v>0</v>
      </c>
      <c r="F20" s="428">
        <v>0</v>
      </c>
      <c r="G20" s="750">
        <v>0</v>
      </c>
      <c r="H20" s="753">
        <v>0</v>
      </c>
      <c r="I20" s="404">
        <v>0</v>
      </c>
      <c r="J20" s="743" t="s">
        <v>488</v>
      </c>
      <c r="K20" s="670" t="s">
        <v>488</v>
      </c>
      <c r="L20" s="428">
        <v>0</v>
      </c>
      <c r="M20" s="429">
        <v>0</v>
      </c>
      <c r="N20" s="753">
        <v>0</v>
      </c>
      <c r="O20" s="404">
        <v>0</v>
      </c>
      <c r="P20" s="743" t="s">
        <v>488</v>
      </c>
      <c r="Q20" s="670" t="s">
        <v>488</v>
      </c>
      <c r="R20" s="428">
        <v>0</v>
      </c>
      <c r="S20" s="750">
        <v>0</v>
      </c>
      <c r="T20" s="753">
        <v>0</v>
      </c>
      <c r="U20" s="404">
        <v>0</v>
      </c>
      <c r="V20" s="743" t="s">
        <v>488</v>
      </c>
      <c r="W20" s="670" t="s">
        <v>488</v>
      </c>
      <c r="X20" s="428">
        <v>0</v>
      </c>
      <c r="Y20" s="429">
        <v>0</v>
      </c>
      <c r="Z20" s="753">
        <v>0</v>
      </c>
      <c r="AA20" s="404">
        <v>0</v>
      </c>
      <c r="AB20" s="671" t="s">
        <v>488</v>
      </c>
      <c r="AC20" s="670" t="s">
        <v>488</v>
      </c>
      <c r="AD20" s="428">
        <v>0</v>
      </c>
      <c r="AE20" s="429">
        <v>0</v>
      </c>
      <c r="AF20" s="753">
        <v>0</v>
      </c>
      <c r="AG20" s="404">
        <v>0</v>
      </c>
      <c r="AH20" s="671" t="s">
        <v>488</v>
      </c>
      <c r="AI20" s="670" t="s">
        <v>488</v>
      </c>
      <c r="AJ20" s="428">
        <v>0</v>
      </c>
      <c r="AK20" s="750">
        <v>1.08</v>
      </c>
      <c r="AL20" s="753">
        <v>1.08</v>
      </c>
      <c r="AM20" s="404" t="s">
        <v>490</v>
      </c>
      <c r="AN20" s="671" t="s">
        <v>488</v>
      </c>
      <c r="AO20" s="670" t="s">
        <v>488</v>
      </c>
      <c r="AP20" s="428">
        <v>0</v>
      </c>
      <c r="AQ20" s="429">
        <v>1.08</v>
      </c>
      <c r="AR20" s="753">
        <v>1.08</v>
      </c>
      <c r="AS20" s="404" t="s">
        <v>490</v>
      </c>
      <c r="AT20" s="671" t="s">
        <v>488</v>
      </c>
      <c r="AU20" s="670" t="s">
        <v>488</v>
      </c>
      <c r="AV20" s="428">
        <v>0</v>
      </c>
      <c r="AW20" s="750">
        <v>0.25</v>
      </c>
      <c r="AX20" s="753">
        <v>0.25</v>
      </c>
      <c r="AY20" s="404" t="s">
        <v>490</v>
      </c>
      <c r="AZ20" s="671" t="s">
        <v>488</v>
      </c>
      <c r="BA20" s="670">
        <v>0.23148148148148145</v>
      </c>
      <c r="BB20" s="428">
        <v>0</v>
      </c>
      <c r="BC20" s="429">
        <v>1.34</v>
      </c>
      <c r="BD20" s="753">
        <v>1.34</v>
      </c>
      <c r="BE20" s="404" t="s">
        <v>490</v>
      </c>
      <c r="BF20" s="671" t="s">
        <v>488</v>
      </c>
      <c r="BG20" s="670" t="s">
        <v>488</v>
      </c>
      <c r="BH20" s="428">
        <v>0</v>
      </c>
      <c r="BI20" s="429">
        <v>1.34</v>
      </c>
      <c r="BJ20" s="753">
        <v>1.34</v>
      </c>
      <c r="BK20" s="404" t="s">
        <v>490</v>
      </c>
      <c r="BL20" s="671" t="s">
        <v>488</v>
      </c>
      <c r="BM20" s="670" t="s">
        <v>488</v>
      </c>
      <c r="BN20" s="428">
        <v>0</v>
      </c>
      <c r="BO20" s="429">
        <v>0</v>
      </c>
      <c r="BP20" s="753">
        <v>0</v>
      </c>
      <c r="BQ20" s="404">
        <v>0</v>
      </c>
      <c r="BR20" s="671" t="s">
        <v>488</v>
      </c>
      <c r="BS20" s="670" t="s">
        <v>488</v>
      </c>
      <c r="BT20" s="428">
        <v>0</v>
      </c>
      <c r="BU20" s="750">
        <v>0</v>
      </c>
      <c r="BV20" s="753">
        <v>0</v>
      </c>
      <c r="BW20" s="404">
        <v>0</v>
      </c>
      <c r="BX20" s="671" t="s">
        <v>488</v>
      </c>
      <c r="BY20" s="670" t="s">
        <v>488</v>
      </c>
      <c r="BZ20" s="428">
        <v>0</v>
      </c>
      <c r="CA20" s="429">
        <v>0</v>
      </c>
      <c r="CB20" s="753">
        <v>0</v>
      </c>
      <c r="CC20" s="404">
        <v>0</v>
      </c>
      <c r="CD20" s="671" t="s">
        <v>488</v>
      </c>
      <c r="CE20" s="670" t="s">
        <v>488</v>
      </c>
      <c r="CF20" s="428">
        <v>0</v>
      </c>
      <c r="CG20" s="750">
        <v>0</v>
      </c>
      <c r="CH20" s="753">
        <v>0</v>
      </c>
      <c r="CI20" s="404">
        <v>0</v>
      </c>
      <c r="CJ20" s="671" t="s">
        <v>488</v>
      </c>
      <c r="CK20" s="670" t="s">
        <v>488</v>
      </c>
      <c r="CL20" s="428">
        <v>0</v>
      </c>
      <c r="CM20" s="429">
        <v>0</v>
      </c>
      <c r="CN20" s="753">
        <v>0</v>
      </c>
      <c r="CO20" s="404">
        <v>0</v>
      </c>
      <c r="CP20" s="671" t="s">
        <v>488</v>
      </c>
      <c r="CQ20" s="670" t="s">
        <v>488</v>
      </c>
      <c r="CR20" s="428">
        <v>0</v>
      </c>
      <c r="CS20" s="750">
        <v>-0.01</v>
      </c>
      <c r="CT20" s="753">
        <v>-0.01</v>
      </c>
      <c r="CU20" s="404" t="s">
        <v>490</v>
      </c>
      <c r="CV20" s="671" t="s">
        <v>488</v>
      </c>
      <c r="CW20" s="670" t="s">
        <v>488</v>
      </c>
      <c r="CX20" s="428">
        <v>0</v>
      </c>
      <c r="CY20" s="750">
        <v>-1.33</v>
      </c>
      <c r="CZ20" s="753">
        <v>-1.33</v>
      </c>
      <c r="DA20" s="404" t="s">
        <v>490</v>
      </c>
      <c r="DB20" s="671" t="s">
        <v>488</v>
      </c>
      <c r="DC20" s="670" t="s">
        <v>488</v>
      </c>
      <c r="DD20" s="853" t="s">
        <v>489</v>
      </c>
      <c r="DE20" s="848" t="s">
        <v>489</v>
      </c>
      <c r="DF20" s="869"/>
      <c r="DG20" s="870"/>
    </row>
    <row r="21" spans="1:111" s="45" customFormat="1" ht="24" customHeight="1" thickTop="1" thickBot="1">
      <c r="A21" s="78" t="s">
        <v>9</v>
      </c>
      <c r="B21" s="79">
        <v>97631.15</v>
      </c>
      <c r="C21" s="80">
        <v>111510.72</v>
      </c>
      <c r="D21" s="897">
        <v>13879.570000000007</v>
      </c>
      <c r="E21" s="196">
        <v>0.14216333618932081</v>
      </c>
      <c r="F21" s="79">
        <v>94886.790000000008</v>
      </c>
      <c r="G21" s="85">
        <v>108029.69</v>
      </c>
      <c r="H21" s="897">
        <v>13142.900000000009</v>
      </c>
      <c r="I21" s="195">
        <v>0.13851137761115107</v>
      </c>
      <c r="J21" s="307">
        <v>0.97189052879127213</v>
      </c>
      <c r="K21" s="268">
        <v>0.96878300131144346</v>
      </c>
      <c r="L21" s="79">
        <v>133427.84</v>
      </c>
      <c r="M21" s="80">
        <v>62333.159999999996</v>
      </c>
      <c r="N21" s="897">
        <v>-71094.679999999993</v>
      </c>
      <c r="O21" s="195">
        <v>-0.53283242837476796</v>
      </c>
      <c r="P21" s="307">
        <v>1.4061793006170826</v>
      </c>
      <c r="Q21" s="268">
        <v>0.57700026724134812</v>
      </c>
      <c r="R21" s="81">
        <v>-38541.039999999994</v>
      </c>
      <c r="S21" s="86">
        <v>45696.520000000004</v>
      </c>
      <c r="T21" s="897">
        <v>84237.56</v>
      </c>
      <c r="U21" s="195">
        <v>2.1856587160076639</v>
      </c>
      <c r="V21" s="744">
        <v>-0.40617919522833462</v>
      </c>
      <c r="W21" s="745">
        <v>0.42299964019150665</v>
      </c>
      <c r="X21" s="81">
        <v>5062.25</v>
      </c>
      <c r="Y21" s="82">
        <v>174.19</v>
      </c>
      <c r="Z21" s="897">
        <v>-4888.0600000000004</v>
      </c>
      <c r="AA21" s="306">
        <v>-0.96559039952590264</v>
      </c>
      <c r="AB21" s="197">
        <v>5.3350418957159362E-2</v>
      </c>
      <c r="AC21" s="196">
        <v>1.6124271022160666E-3</v>
      </c>
      <c r="AD21" s="81">
        <v>-43603.289999999994</v>
      </c>
      <c r="AE21" s="82">
        <v>45522.340000000004</v>
      </c>
      <c r="AF21" s="897">
        <v>89125.63</v>
      </c>
      <c r="AG21" s="195">
        <v>2.0440115871990399</v>
      </c>
      <c r="AH21" s="197">
        <v>-0.45952961418549398</v>
      </c>
      <c r="AI21" s="196">
        <v>0.42138730565643578</v>
      </c>
      <c r="AJ21" s="81">
        <v>152411.94</v>
      </c>
      <c r="AK21" s="86">
        <v>164969.74999999997</v>
      </c>
      <c r="AL21" s="897">
        <v>12557.810000000003</v>
      </c>
      <c r="AM21" s="195">
        <v>8.2393872816000954E-2</v>
      </c>
      <c r="AN21" s="194">
        <v>1.5610995056393375</v>
      </c>
      <c r="AO21" s="196">
        <v>1.479407091981829</v>
      </c>
      <c r="AP21" s="81">
        <v>149970</v>
      </c>
      <c r="AQ21" s="82">
        <v>164720.82999999999</v>
      </c>
      <c r="AR21" s="897">
        <v>14750.830000000002</v>
      </c>
      <c r="AS21" s="195">
        <v>9.8358538374341456E-2</v>
      </c>
      <c r="AT21" s="197">
        <v>1.5805150537814587</v>
      </c>
      <c r="AU21" s="196">
        <v>1.5247736987859539</v>
      </c>
      <c r="AV21" s="81">
        <v>2784.32</v>
      </c>
      <c r="AW21" s="86">
        <v>4355.2299999999996</v>
      </c>
      <c r="AX21" s="897">
        <v>1570.9099999999994</v>
      </c>
      <c r="AY21" s="306">
        <v>0.5641987989886218</v>
      </c>
      <c r="AZ21" s="197">
        <v>1.8565846502633862E-2</v>
      </c>
      <c r="BA21" s="196">
        <v>2.6440068326513411E-2</v>
      </c>
      <c r="BB21" s="81">
        <v>152754.32999999999</v>
      </c>
      <c r="BC21" s="82">
        <v>169076.09</v>
      </c>
      <c r="BD21" s="897">
        <v>16321.760000000002</v>
      </c>
      <c r="BE21" s="195">
        <v>0.10684973709092246</v>
      </c>
      <c r="BF21" s="197" t="s">
        <v>488</v>
      </c>
      <c r="BG21" s="196">
        <v>3.6999773724563703</v>
      </c>
      <c r="BH21" s="81">
        <v>150491.94</v>
      </c>
      <c r="BI21" s="82">
        <v>167246.41999999998</v>
      </c>
      <c r="BJ21" s="897">
        <v>16754.480000000007</v>
      </c>
      <c r="BK21" s="195">
        <v>0.11133141083834776</v>
      </c>
      <c r="BL21" s="197" t="s">
        <v>488</v>
      </c>
      <c r="BM21" s="196">
        <v>3.6739416295383753</v>
      </c>
      <c r="BN21" s="81">
        <v>9672.11</v>
      </c>
      <c r="BO21" s="82">
        <v>10137.27</v>
      </c>
      <c r="BP21" s="897">
        <v>465.15999999999951</v>
      </c>
      <c r="BQ21" s="195">
        <v>4.8092918711635811E-2</v>
      </c>
      <c r="BR21" s="197">
        <v>9.9067869220018423E-2</v>
      </c>
      <c r="BS21" s="196">
        <v>9.0908479471749445E-2</v>
      </c>
      <c r="BT21" s="81">
        <v>9656.369999999999</v>
      </c>
      <c r="BU21" s="86">
        <v>10011.77</v>
      </c>
      <c r="BV21" s="897">
        <v>355.39999999999941</v>
      </c>
      <c r="BW21" s="195">
        <v>3.6804720614475366E-2</v>
      </c>
      <c r="BX21" s="746" t="s">
        <v>488</v>
      </c>
      <c r="BY21" s="747">
        <v>0.21993091743526363</v>
      </c>
      <c r="BZ21" s="81">
        <v>-18.18</v>
      </c>
      <c r="CA21" s="82">
        <v>-291.87</v>
      </c>
      <c r="CB21" s="897">
        <v>-273.69</v>
      </c>
      <c r="CC21" s="195">
        <v>-15.054455445544555</v>
      </c>
      <c r="CD21" s="197" t="s">
        <v>488</v>
      </c>
      <c r="CE21" s="196">
        <v>-6.4115772607471408E-3</v>
      </c>
      <c r="CF21" s="81">
        <v>7946.9199999999992</v>
      </c>
      <c r="CG21" s="86">
        <v>11696.779999999999</v>
      </c>
      <c r="CH21" s="897">
        <v>3749.86</v>
      </c>
      <c r="CI21" s="195">
        <v>0.47186331308230106</v>
      </c>
      <c r="CJ21" s="197" t="s">
        <v>488</v>
      </c>
      <c r="CK21" s="196">
        <v>0.25694593028390011</v>
      </c>
      <c r="CL21" s="81">
        <v>43435.189999999995</v>
      </c>
      <c r="CM21" s="82">
        <v>44540.66</v>
      </c>
      <c r="CN21" s="897">
        <v>1105.4700000000003</v>
      </c>
      <c r="CO21" s="195">
        <v>2.5451022546465401E-2</v>
      </c>
      <c r="CP21" s="197" t="s">
        <v>488</v>
      </c>
      <c r="CQ21" s="196">
        <v>0.97843520346273938</v>
      </c>
      <c r="CR21" s="81">
        <v>-79.83</v>
      </c>
      <c r="CS21" s="86">
        <v>-415.28999999999996</v>
      </c>
      <c r="CT21" s="897">
        <v>-335.46</v>
      </c>
      <c r="CU21" s="195">
        <v>-4.2021796317173994</v>
      </c>
      <c r="CV21" s="197" t="s">
        <v>488</v>
      </c>
      <c r="CW21" s="196">
        <v>-9.1227735656822552E-3</v>
      </c>
      <c r="CX21" s="81">
        <v>-255035.68</v>
      </c>
      <c r="CY21" s="86">
        <v>-187266.15</v>
      </c>
      <c r="CZ21" s="897">
        <v>67769.53</v>
      </c>
      <c r="DA21" s="195">
        <v>0.26572568199084928</v>
      </c>
      <c r="DB21" s="197">
        <v>-2.6122367707437637</v>
      </c>
      <c r="DC21" s="196">
        <v>-1.6793555812391849</v>
      </c>
      <c r="DD21" s="273">
        <v>-4.8490013024246563</v>
      </c>
      <c r="DE21" s="196">
        <v>5.1137193298938497</v>
      </c>
      <c r="DF21" s="305"/>
      <c r="DG21" s="305"/>
    </row>
    <row r="22" spans="1:111" s="6" customFormat="1" ht="13.5" thickTop="1">
      <c r="B22" s="5" t="s">
        <v>491</v>
      </c>
      <c r="X22" s="13"/>
      <c r="AD22" s="39"/>
      <c r="AE22" s="39"/>
      <c r="AF22" s="39"/>
      <c r="AG22" s="39"/>
      <c r="AH22" s="39"/>
      <c r="AI22" s="39"/>
      <c r="AJ22" s="11"/>
      <c r="AK22" s="7"/>
      <c r="AL22" s="7"/>
      <c r="AM22" s="7"/>
      <c r="AN22" s="11"/>
      <c r="AO22" s="7"/>
      <c r="AP22" s="11"/>
      <c r="AQ22" s="7"/>
      <c r="AR22" s="7"/>
      <c r="AS22" s="7"/>
      <c r="BB22" s="13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CL22" s="13"/>
    </row>
    <row r="23" spans="1:111" ht="15">
      <c r="AJ23" s="46"/>
      <c r="AK23" s="47"/>
      <c r="AL23" s="47"/>
      <c r="AM23" s="47"/>
      <c r="AN23" s="46"/>
      <c r="AT23" s="39"/>
      <c r="AU23" s="39"/>
      <c r="AV23" s="39"/>
      <c r="AW23" s="39"/>
      <c r="AX23" s="39"/>
      <c r="AY23" s="39"/>
      <c r="DF23" s="297"/>
      <c r="DG23" s="297"/>
    </row>
    <row r="24" spans="1:111" ht="15">
      <c r="AJ24" s="46"/>
      <c r="AK24" s="47"/>
      <c r="AL24" s="47"/>
      <c r="AM24" s="47"/>
      <c r="AN24" s="46"/>
      <c r="AT24" s="39"/>
      <c r="AU24" s="39"/>
      <c r="AV24" s="39"/>
      <c r="AW24" s="39"/>
      <c r="AX24" s="39"/>
      <c r="AY24" s="39"/>
      <c r="DF24" s="297"/>
      <c r="DG24" s="297"/>
    </row>
    <row r="25" spans="1:111">
      <c r="B25" s="39" t="s">
        <v>57</v>
      </c>
      <c r="X25" s="39" t="s">
        <v>58</v>
      </c>
      <c r="AJ25" s="47"/>
      <c r="AK25" s="46"/>
      <c r="AL25" s="46"/>
      <c r="AM25" s="46"/>
      <c r="AN25" s="47"/>
      <c r="AO25" s="46"/>
      <c r="AP25" s="47"/>
      <c r="AQ25" s="39"/>
      <c r="AR25" s="39"/>
      <c r="AS25" s="39"/>
      <c r="AT25" s="39"/>
      <c r="AU25" s="39"/>
      <c r="AV25" s="39"/>
      <c r="AW25" s="39"/>
      <c r="AX25" s="39"/>
      <c r="AY25" s="39"/>
      <c r="BB25" s="39" t="s">
        <v>67</v>
      </c>
      <c r="CL25" s="6" t="s">
        <v>416</v>
      </c>
    </row>
    <row r="26" spans="1:111">
      <c r="B26" s="39" t="s">
        <v>436</v>
      </c>
      <c r="X26" s="39" t="s">
        <v>60</v>
      </c>
      <c r="AJ26" s="47"/>
      <c r="AK26" s="46"/>
      <c r="AL26" s="46"/>
      <c r="AM26" s="46"/>
      <c r="AN26" s="47"/>
      <c r="AO26" s="46"/>
      <c r="AP26" s="47"/>
      <c r="AQ26" s="39"/>
      <c r="AR26" s="39"/>
      <c r="AS26" s="39"/>
      <c r="AT26" s="39"/>
      <c r="AU26" s="39"/>
      <c r="AV26" s="39"/>
      <c r="AW26" s="39"/>
      <c r="AX26" s="39"/>
      <c r="AY26" s="39"/>
    </row>
    <row r="27" spans="1:111">
      <c r="B27" s="39" t="s">
        <v>435</v>
      </c>
      <c r="X27" s="39" t="s">
        <v>61</v>
      </c>
      <c r="AJ27" s="47"/>
      <c r="AK27" s="46"/>
      <c r="AL27" s="46"/>
      <c r="AM27" s="46"/>
      <c r="AN27" s="47"/>
      <c r="AO27" s="46"/>
      <c r="AP27" s="47"/>
      <c r="AQ27" s="39"/>
      <c r="AR27" s="39"/>
      <c r="AS27" s="39"/>
      <c r="AT27" s="39"/>
      <c r="AU27" s="39"/>
      <c r="AV27" s="39"/>
      <c r="AW27" s="39"/>
      <c r="AX27" s="39"/>
      <c r="AY27" s="39"/>
    </row>
    <row r="28" spans="1:111">
      <c r="X28" s="39" t="s">
        <v>62</v>
      </c>
      <c r="AJ28" s="47"/>
      <c r="AK28" s="46"/>
      <c r="AL28" s="46"/>
      <c r="AM28" s="46"/>
      <c r="AN28" s="47"/>
      <c r="AO28" s="46"/>
      <c r="AP28" s="47"/>
      <c r="AQ28" s="39"/>
      <c r="AR28" s="39"/>
      <c r="AS28" s="39"/>
      <c r="AT28" s="39"/>
      <c r="AU28" s="39"/>
      <c r="AV28" s="39"/>
      <c r="AW28" s="39"/>
      <c r="AX28" s="39"/>
      <c r="AY28" s="39"/>
    </row>
    <row r="29" spans="1:111">
      <c r="B29" s="380" t="s">
        <v>273</v>
      </c>
      <c r="C29" s="48"/>
    </row>
    <row r="30" spans="1:111">
      <c r="B30" s="48"/>
      <c r="C30" s="48"/>
    </row>
    <row r="31" spans="1:111">
      <c r="A31" s="298"/>
    </row>
    <row r="32" spans="1:111">
      <c r="A32" s="298"/>
    </row>
    <row r="33" spans="1:1">
      <c r="A33" s="298"/>
    </row>
    <row r="34" spans="1:1">
      <c r="A34" s="299"/>
    </row>
    <row r="37" spans="1:1">
      <c r="A37" s="298"/>
    </row>
    <row r="38" spans="1:1">
      <c r="A38" s="298"/>
    </row>
    <row r="39" spans="1:1">
      <c r="A39" s="298"/>
    </row>
    <row r="40" spans="1:1">
      <c r="A40" s="298"/>
    </row>
    <row r="41" spans="1:1">
      <c r="A41" s="298"/>
    </row>
    <row r="42" spans="1:1">
      <c r="A42" s="298"/>
    </row>
    <row r="43" spans="1:1">
      <c r="A43" s="298"/>
    </row>
    <row r="44" spans="1:1">
      <c r="A44" s="298"/>
    </row>
    <row r="45" spans="1:1">
      <c r="A45" s="298"/>
    </row>
    <row r="50" spans="1:1">
      <c r="A50" s="298"/>
    </row>
    <row r="51" spans="1:1">
      <c r="A51" s="113"/>
    </row>
  </sheetData>
  <sortState xmlns:xlrd2="http://schemas.microsoft.com/office/spreadsheetml/2017/richdata2" ref="A10:DE20">
    <sortCondition descending="1" ref="C10:C20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4" tint="0.79998168889431442"/>
  </sheetPr>
  <dimension ref="A1:DI26"/>
  <sheetViews>
    <sheetView showGridLines="0" showZeros="0" zoomScale="80" zoomScaleNormal="75" zoomScaleSheetLayoutView="75" workbookViewId="0">
      <pane xSplit="1" ySplit="10" topLeftCell="B11" activePane="bottomRight" state="frozen"/>
      <selection pane="topRight"/>
      <selection pane="bottomLeft"/>
      <selection pane="bottomRight" activeCell="A7" sqref="A7:A10"/>
    </sheetView>
  </sheetViews>
  <sheetFormatPr baseColWidth="10" defaultColWidth="11.42578125" defaultRowHeight="12.75"/>
  <cols>
    <col min="1" max="1" width="40.140625" style="6" customWidth="1"/>
    <col min="2" max="3" width="12.7109375" style="6" customWidth="1"/>
    <col min="4" max="4" width="10.7109375" style="6" customWidth="1"/>
    <col min="5" max="5" width="10.7109375" style="256" customWidth="1"/>
    <col min="6" max="7" width="12.7109375" style="6" customWidth="1"/>
    <col min="8" max="8" width="10.7109375" style="6" customWidth="1"/>
    <col min="9" max="9" width="10.7109375" style="256" customWidth="1"/>
    <col min="10" max="11" width="8.7109375" style="6" customWidth="1"/>
    <col min="12" max="13" width="12.7109375" style="6" customWidth="1"/>
    <col min="14" max="15" width="10.7109375" style="6" customWidth="1"/>
    <col min="16" max="17" width="8.7109375" style="6" customWidth="1"/>
    <col min="18" max="19" width="12.7109375" style="6" customWidth="1"/>
    <col min="20" max="21" width="10.7109375" style="6" customWidth="1"/>
    <col min="22" max="23" width="8.7109375" style="6" customWidth="1"/>
    <col min="24" max="25" width="12.7109375" style="6" customWidth="1"/>
    <col min="26" max="27" width="10.7109375" style="6" customWidth="1"/>
    <col min="28" max="29" width="8.7109375" style="6" customWidth="1"/>
    <col min="30" max="31" width="12.7109375" style="6" customWidth="1"/>
    <col min="32" max="33" width="10.7109375" style="6" customWidth="1"/>
    <col min="34" max="35" width="8.7109375" style="6" customWidth="1"/>
    <col min="36" max="37" width="12.7109375" style="6" customWidth="1"/>
    <col min="38" max="39" width="10.7109375" style="6" customWidth="1"/>
    <col min="40" max="40" width="8.7109375" style="6" customWidth="1"/>
    <col min="41" max="41" width="8.7109375" style="7" customWidth="1"/>
    <col min="42" max="42" width="12.7109375" style="11" customWidth="1"/>
    <col min="43" max="43" width="12.7109375" style="7" customWidth="1"/>
    <col min="44" max="45" width="10.7109375" style="7" customWidth="1"/>
    <col min="46" max="46" width="8.7109375" style="11" customWidth="1"/>
    <col min="47" max="47" width="8.7109375" style="7" customWidth="1"/>
    <col min="48" max="48" width="12.7109375" style="11" customWidth="1"/>
    <col min="49" max="49" width="12.7109375" style="7" customWidth="1"/>
    <col min="50" max="51" width="10.7109375" style="7" customWidth="1"/>
    <col min="52" max="53" width="8.7109375" style="6" customWidth="1"/>
    <col min="54" max="55" width="12.7109375" style="6" customWidth="1"/>
    <col min="56" max="57" width="10.7109375" style="6" customWidth="1"/>
    <col min="58" max="59" width="8.7109375" style="6" customWidth="1"/>
    <col min="60" max="61" width="12.7109375" style="6" customWidth="1"/>
    <col min="62" max="63" width="10.7109375" style="6" customWidth="1"/>
    <col min="64" max="65" width="8.7109375" style="6" customWidth="1"/>
    <col min="66" max="67" width="12.7109375" style="6" customWidth="1"/>
    <col min="68" max="69" width="10.7109375" style="6" customWidth="1"/>
    <col min="70" max="71" width="8.7109375" style="6" customWidth="1"/>
    <col min="72" max="73" width="12.7109375" style="6" customWidth="1"/>
    <col min="74" max="75" width="10.7109375" style="6" customWidth="1"/>
    <col min="76" max="77" width="8.7109375" style="6" customWidth="1"/>
    <col min="78" max="79" width="12.7109375" style="6" customWidth="1"/>
    <col min="80" max="81" width="10.7109375" style="6" customWidth="1"/>
    <col min="82" max="83" width="8.7109375" style="6" customWidth="1"/>
    <col min="84" max="85" width="12.7109375" style="6" customWidth="1"/>
    <col min="86" max="87" width="10.7109375" style="6" customWidth="1"/>
    <col min="88" max="89" width="8.7109375" style="6" customWidth="1"/>
    <col min="90" max="91" width="12.7109375" style="6" customWidth="1"/>
    <col min="92" max="93" width="10.7109375" style="6" customWidth="1"/>
    <col min="94" max="95" width="8.7109375" style="6" customWidth="1"/>
    <col min="96" max="97" width="12.7109375" style="6" customWidth="1"/>
    <col min="98" max="99" width="10.7109375" style="6" customWidth="1"/>
    <col min="100" max="101" width="8.7109375" style="6" customWidth="1"/>
    <col min="102" max="103" width="12.7109375" style="6" customWidth="1"/>
    <col min="104" max="105" width="10.7109375" style="6" customWidth="1"/>
    <col min="106" max="107" width="8.7109375" style="6" customWidth="1"/>
    <col min="108" max="109" width="12.7109375" style="6" customWidth="1"/>
    <col min="110" max="16384" width="11.42578125" style="6"/>
  </cols>
  <sheetData>
    <row r="1" spans="1:113" s="30" customFormat="1" ht="24" customHeight="1">
      <c r="A1" s="134"/>
      <c r="B1" s="1289" t="s">
        <v>303</v>
      </c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 t="s">
        <v>303</v>
      </c>
      <c r="Y1" s="1289"/>
      <c r="Z1" s="1289"/>
      <c r="AA1" s="1289"/>
      <c r="AB1" s="1289"/>
      <c r="AC1" s="1289"/>
      <c r="AD1" s="1289"/>
      <c r="AE1" s="1289"/>
      <c r="AF1" s="1289"/>
      <c r="AG1" s="1289"/>
      <c r="AH1" s="1289"/>
      <c r="AI1" s="1289"/>
      <c r="AJ1" s="1289"/>
      <c r="AK1" s="1289"/>
      <c r="AL1" s="1289"/>
      <c r="AM1" s="1289"/>
      <c r="AN1" s="1289"/>
      <c r="AO1" s="1289"/>
      <c r="AP1" s="1289"/>
      <c r="AQ1" s="1289"/>
      <c r="AR1" s="1289"/>
      <c r="AS1" s="1289"/>
      <c r="AT1" s="1289"/>
      <c r="AU1" s="1289"/>
      <c r="AV1" s="1289"/>
      <c r="AW1" s="1289"/>
      <c r="AX1" s="1289"/>
      <c r="AY1" s="1289"/>
      <c r="AZ1" s="1289"/>
      <c r="BA1" s="1289"/>
      <c r="BB1" s="1289" t="s">
        <v>303</v>
      </c>
      <c r="BC1" s="1289"/>
      <c r="BD1" s="1289"/>
      <c r="BE1" s="1289"/>
      <c r="BF1" s="1289"/>
      <c r="BG1" s="1289"/>
      <c r="BH1" s="1289"/>
      <c r="BI1" s="1289"/>
      <c r="BJ1" s="1289"/>
      <c r="BK1" s="1289"/>
      <c r="BL1" s="1289"/>
      <c r="BM1" s="1289"/>
      <c r="BN1" s="1289"/>
      <c r="BO1" s="1289"/>
      <c r="BP1" s="1289"/>
      <c r="BQ1" s="1289"/>
      <c r="BR1" s="1289"/>
      <c r="BS1" s="1289"/>
      <c r="BT1" s="1289"/>
      <c r="BU1" s="1289"/>
      <c r="BV1" s="1289"/>
      <c r="BW1" s="1289"/>
      <c r="BX1" s="1289"/>
      <c r="BY1" s="1289"/>
      <c r="BZ1" s="1289"/>
      <c r="CA1" s="1289"/>
      <c r="CB1" s="1289"/>
      <c r="CC1" s="1289"/>
      <c r="CD1" s="1289"/>
      <c r="CE1" s="1289"/>
      <c r="CF1" s="1289"/>
      <c r="CG1" s="1289"/>
      <c r="CH1" s="1289"/>
      <c r="CI1" s="1289"/>
      <c r="CJ1" s="1289"/>
      <c r="CK1" s="1289"/>
      <c r="CL1" s="1289" t="s">
        <v>303</v>
      </c>
      <c r="CM1" s="1289"/>
      <c r="CN1" s="1289"/>
      <c r="CO1" s="1289"/>
      <c r="CP1" s="1289"/>
      <c r="CQ1" s="1289"/>
      <c r="CR1" s="1289"/>
      <c r="CS1" s="1289"/>
      <c r="CT1" s="1289"/>
      <c r="CU1" s="1289"/>
      <c r="CV1" s="1289"/>
      <c r="CW1" s="1289"/>
      <c r="CX1" s="1289"/>
      <c r="CY1" s="1289"/>
      <c r="CZ1" s="1289"/>
      <c r="DA1" s="1289"/>
      <c r="DB1" s="1289"/>
      <c r="DC1" s="1289"/>
      <c r="DD1" s="1289"/>
      <c r="DE1" s="1289"/>
      <c r="DF1" s="134"/>
      <c r="DG1" s="134"/>
      <c r="DH1" s="134"/>
      <c r="DI1" s="134"/>
    </row>
    <row r="2" spans="1:113" s="31" customFormat="1" ht="22.5" customHeight="1">
      <c r="A2" s="20"/>
      <c r="B2" s="1331" t="s">
        <v>309</v>
      </c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1"/>
      <c r="V2" s="1331"/>
      <c r="W2" s="1331"/>
      <c r="X2" s="1331" t="s">
        <v>309</v>
      </c>
      <c r="Y2" s="1331"/>
      <c r="Z2" s="1331"/>
      <c r="AA2" s="1331"/>
      <c r="AB2" s="1331"/>
      <c r="AC2" s="1331"/>
      <c r="AD2" s="1331"/>
      <c r="AE2" s="1331"/>
      <c r="AF2" s="1331"/>
      <c r="AG2" s="1331"/>
      <c r="AH2" s="1331"/>
      <c r="AI2" s="1331"/>
      <c r="AJ2" s="1331"/>
      <c r="AK2" s="1331"/>
      <c r="AL2" s="1331"/>
      <c r="AM2" s="1331"/>
      <c r="AN2" s="1331"/>
      <c r="AO2" s="1331"/>
      <c r="AP2" s="1331"/>
      <c r="AQ2" s="1331"/>
      <c r="AR2" s="1331"/>
      <c r="AS2" s="1331"/>
      <c r="AT2" s="1331"/>
      <c r="AU2" s="1331"/>
      <c r="AV2" s="1331"/>
      <c r="AW2" s="1331"/>
      <c r="AX2" s="1331"/>
      <c r="AY2" s="1331"/>
      <c r="AZ2" s="1331"/>
      <c r="BA2" s="1331"/>
      <c r="BB2" s="1331" t="s">
        <v>309</v>
      </c>
      <c r="BC2" s="1331"/>
      <c r="BD2" s="1331"/>
      <c r="BE2" s="1331"/>
      <c r="BF2" s="1331"/>
      <c r="BG2" s="1331"/>
      <c r="BH2" s="1331"/>
      <c r="BI2" s="1331"/>
      <c r="BJ2" s="1331"/>
      <c r="BK2" s="1331"/>
      <c r="BL2" s="1331"/>
      <c r="BM2" s="1331"/>
      <c r="BN2" s="1331"/>
      <c r="BO2" s="1331"/>
      <c r="BP2" s="1331"/>
      <c r="BQ2" s="1331"/>
      <c r="BR2" s="1331"/>
      <c r="BS2" s="1331"/>
      <c r="BT2" s="1331"/>
      <c r="BU2" s="1331"/>
      <c r="BV2" s="1331"/>
      <c r="BW2" s="1331"/>
      <c r="BX2" s="1331"/>
      <c r="BY2" s="1331"/>
      <c r="BZ2" s="1331"/>
      <c r="CA2" s="1331"/>
      <c r="CB2" s="1331"/>
      <c r="CC2" s="1331"/>
      <c r="CD2" s="1331"/>
      <c r="CE2" s="1331"/>
      <c r="CF2" s="1331"/>
      <c r="CG2" s="1331"/>
      <c r="CH2" s="1331"/>
      <c r="CI2" s="1331"/>
      <c r="CJ2" s="1331"/>
      <c r="CK2" s="1331"/>
      <c r="CL2" s="1331" t="s">
        <v>309</v>
      </c>
      <c r="CM2" s="1331"/>
      <c r="CN2" s="1331"/>
      <c r="CO2" s="1331"/>
      <c r="CP2" s="1331"/>
      <c r="CQ2" s="1331"/>
      <c r="CR2" s="1331"/>
      <c r="CS2" s="1331"/>
      <c r="CT2" s="1331"/>
      <c r="CU2" s="1331"/>
      <c r="CV2" s="1331"/>
      <c r="CW2" s="1331"/>
      <c r="CX2" s="1331"/>
      <c r="CY2" s="1331"/>
      <c r="CZ2" s="1331"/>
      <c r="DA2" s="1331"/>
      <c r="DB2" s="1331"/>
      <c r="DC2" s="1331"/>
      <c r="DD2" s="1331"/>
      <c r="DE2" s="1331"/>
      <c r="DF2" s="20"/>
      <c r="DG2" s="20"/>
      <c r="DH2" s="20"/>
      <c r="DI2" s="20"/>
    </row>
    <row r="3" spans="1:113" ht="17.25" customHeight="1">
      <c r="A3" s="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329" t="s">
        <v>486</v>
      </c>
      <c r="Y3" s="1329"/>
      <c r="Z3" s="1329"/>
      <c r="AA3" s="1329"/>
      <c r="AB3" s="1329"/>
      <c r="AC3" s="1329"/>
      <c r="AD3" s="1329"/>
      <c r="AE3" s="1329"/>
      <c r="AF3" s="1329"/>
      <c r="AG3" s="1329"/>
      <c r="AH3" s="1329"/>
      <c r="AI3" s="1329"/>
      <c r="AJ3" s="1329"/>
      <c r="AK3" s="1329"/>
      <c r="AL3" s="1329"/>
      <c r="AM3" s="1329"/>
      <c r="AN3" s="1329"/>
      <c r="AO3" s="1329"/>
      <c r="AP3" s="1329"/>
      <c r="AQ3" s="1329"/>
      <c r="AR3" s="1329"/>
      <c r="AS3" s="1329"/>
      <c r="AT3" s="1329"/>
      <c r="AU3" s="1329"/>
      <c r="AV3" s="1329"/>
      <c r="AW3" s="1329"/>
      <c r="AX3" s="1329"/>
      <c r="AY3" s="1329"/>
      <c r="AZ3" s="1329"/>
      <c r="BA3" s="1329"/>
      <c r="BB3" s="1329" t="s">
        <v>486</v>
      </c>
      <c r="BC3" s="1329"/>
      <c r="BD3" s="1329"/>
      <c r="BE3" s="1329"/>
      <c r="BF3" s="1329"/>
      <c r="BG3" s="1329"/>
      <c r="BH3" s="1329"/>
      <c r="BI3" s="1329"/>
      <c r="BJ3" s="1329"/>
      <c r="BK3" s="1329"/>
      <c r="BL3" s="1329"/>
      <c r="BM3" s="1329"/>
      <c r="BN3" s="1329"/>
      <c r="BO3" s="1329"/>
      <c r="BP3" s="1329"/>
      <c r="BQ3" s="1329"/>
      <c r="BR3" s="1329"/>
      <c r="BS3" s="1329"/>
      <c r="BT3" s="1329"/>
      <c r="BU3" s="1329"/>
      <c r="BV3" s="1329"/>
      <c r="BW3" s="1329"/>
      <c r="BX3" s="1329"/>
      <c r="BY3" s="1329"/>
      <c r="BZ3" s="1329"/>
      <c r="CA3" s="1329"/>
      <c r="CB3" s="1329"/>
      <c r="CC3" s="1329"/>
      <c r="CD3" s="1329"/>
      <c r="CE3" s="1329"/>
      <c r="CF3" s="1329"/>
      <c r="CG3" s="1329"/>
      <c r="CH3" s="1329"/>
      <c r="CI3" s="1329"/>
      <c r="CJ3" s="1329"/>
      <c r="CK3" s="1329"/>
      <c r="CL3" s="1329" t="s">
        <v>486</v>
      </c>
      <c r="CM3" s="1329"/>
      <c r="CN3" s="1329"/>
      <c r="CO3" s="1329"/>
      <c r="CP3" s="1329"/>
      <c r="CQ3" s="1329"/>
      <c r="CR3" s="1329"/>
      <c r="CS3" s="1329"/>
      <c r="CT3" s="1329"/>
      <c r="CU3" s="1329"/>
      <c r="CV3" s="1329"/>
      <c r="CW3" s="1329"/>
      <c r="CX3" s="1329"/>
      <c r="CY3" s="1329"/>
      <c r="CZ3" s="1329"/>
      <c r="DA3" s="1329"/>
      <c r="DB3" s="1329"/>
      <c r="DC3" s="1329"/>
      <c r="DD3" s="1329"/>
      <c r="DE3" s="1329"/>
      <c r="DF3" s="8"/>
      <c r="DG3" s="8"/>
      <c r="DH3" s="8"/>
      <c r="DI3" s="8"/>
    </row>
    <row r="4" spans="1:113" ht="15.95" customHeight="1">
      <c r="A4" s="21"/>
      <c r="B4" s="1290" t="s">
        <v>14</v>
      </c>
      <c r="C4" s="1290"/>
      <c r="D4" s="1290"/>
      <c r="E4" s="1290"/>
      <c r="F4" s="1290"/>
      <c r="G4" s="1290"/>
      <c r="H4" s="1290"/>
      <c r="I4" s="1290"/>
      <c r="J4" s="1290"/>
      <c r="K4" s="1290"/>
      <c r="L4" s="1290"/>
      <c r="M4" s="1290"/>
      <c r="N4" s="1290"/>
      <c r="O4" s="1290"/>
      <c r="P4" s="1290"/>
      <c r="Q4" s="1290"/>
      <c r="R4" s="1290"/>
      <c r="S4" s="1290"/>
      <c r="T4" s="1290"/>
      <c r="U4" s="1290"/>
      <c r="V4" s="1290"/>
      <c r="W4" s="1290"/>
      <c r="X4" s="1290" t="s">
        <v>14</v>
      </c>
      <c r="Y4" s="1290"/>
      <c r="Z4" s="1290"/>
      <c r="AA4" s="1290"/>
      <c r="AB4" s="1290"/>
      <c r="AC4" s="1290"/>
      <c r="AD4" s="1290"/>
      <c r="AE4" s="1290"/>
      <c r="AF4" s="1290"/>
      <c r="AG4" s="1290"/>
      <c r="AH4" s="1290"/>
      <c r="AI4" s="1290"/>
      <c r="AJ4" s="1290"/>
      <c r="AK4" s="1290"/>
      <c r="AL4" s="1290"/>
      <c r="AM4" s="1290"/>
      <c r="AN4" s="1290"/>
      <c r="AO4" s="1290"/>
      <c r="AP4" s="1290"/>
      <c r="AQ4" s="1290"/>
      <c r="AR4" s="1290"/>
      <c r="AS4" s="1290"/>
      <c r="AT4" s="1290"/>
      <c r="AU4" s="1290"/>
      <c r="AV4" s="1290"/>
      <c r="AW4" s="1290"/>
      <c r="AX4" s="21"/>
      <c r="AY4" s="21"/>
      <c r="AZ4" s="21"/>
      <c r="BA4" s="21"/>
      <c r="BB4" s="1290" t="s">
        <v>14</v>
      </c>
      <c r="BC4" s="1290"/>
      <c r="BD4" s="1290"/>
      <c r="BE4" s="1290"/>
      <c r="BF4" s="1290"/>
      <c r="BG4" s="1290"/>
      <c r="BH4" s="1290"/>
      <c r="BI4" s="1290"/>
      <c r="BJ4" s="1290"/>
      <c r="BK4" s="1290"/>
      <c r="BL4" s="1290"/>
      <c r="BM4" s="1290"/>
      <c r="BN4" s="1290"/>
      <c r="BO4" s="1290"/>
      <c r="BP4" s="1290"/>
      <c r="BQ4" s="1290"/>
      <c r="BR4" s="1290"/>
      <c r="BS4" s="1290"/>
      <c r="BT4" s="1290"/>
      <c r="BU4" s="1290"/>
      <c r="BV4" s="1290"/>
      <c r="BW4" s="1290"/>
      <c r="BX4" s="1290"/>
      <c r="BY4" s="1290"/>
      <c r="BZ4" s="1290"/>
      <c r="CA4" s="1290"/>
      <c r="CB4" s="1290"/>
      <c r="CC4" s="1290"/>
      <c r="CD4" s="1290"/>
      <c r="CE4" s="1290"/>
      <c r="CF4" s="1290"/>
      <c r="CG4" s="1290"/>
      <c r="CH4" s="1290"/>
      <c r="CI4" s="1290"/>
      <c r="CJ4" s="1290"/>
      <c r="CK4" s="1290"/>
      <c r="CL4" s="1290" t="s">
        <v>14</v>
      </c>
      <c r="CM4" s="1290"/>
      <c r="CN4" s="1290"/>
      <c r="CO4" s="1290"/>
      <c r="CP4" s="1290"/>
      <c r="CQ4" s="1290"/>
      <c r="CR4" s="1290"/>
      <c r="CS4" s="1290"/>
      <c r="CT4" s="1290"/>
      <c r="CU4" s="1290"/>
      <c r="CV4" s="1290"/>
      <c r="CW4" s="1290"/>
      <c r="CX4" s="1290"/>
      <c r="CY4" s="1290"/>
      <c r="CZ4" s="1290"/>
      <c r="DA4" s="1290"/>
      <c r="DB4" s="1290"/>
      <c r="DC4" s="1290"/>
      <c r="DD4" s="1290"/>
      <c r="DE4" s="1290"/>
      <c r="DF4" s="21"/>
      <c r="DG4" s="21"/>
      <c r="DH4" s="21"/>
      <c r="DI4" s="21"/>
    </row>
    <row r="5" spans="1:113" ht="7.5" hidden="1" customHeight="1">
      <c r="A5" s="4"/>
      <c r="B5" s="4"/>
      <c r="C5" s="4"/>
      <c r="D5" s="4"/>
      <c r="E5" s="289"/>
      <c r="F5" s="4"/>
      <c r="G5" s="4"/>
      <c r="H5" s="4"/>
      <c r="I5" s="289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</row>
    <row r="6" spans="1:113" ht="30.6" customHeight="1" thickBot="1">
      <c r="A6" s="17"/>
      <c r="B6" s="1268"/>
      <c r="C6" s="1268"/>
      <c r="D6" s="1268"/>
      <c r="E6" s="1268"/>
      <c r="F6" s="1268"/>
      <c r="G6" s="1268"/>
      <c r="H6" s="17"/>
      <c r="I6" s="290"/>
      <c r="J6" s="1268"/>
      <c r="K6" s="1268"/>
      <c r="L6" s="1268"/>
      <c r="M6" s="1268"/>
      <c r="N6" s="17"/>
      <c r="O6" s="17"/>
      <c r="P6" s="1268"/>
      <c r="Q6" s="1268"/>
      <c r="R6" s="1268"/>
      <c r="S6" s="1268"/>
      <c r="T6" s="17"/>
      <c r="U6" s="17"/>
      <c r="V6" s="1268"/>
      <c r="W6" s="1268"/>
      <c r="X6" s="1268"/>
      <c r="Y6" s="1268"/>
      <c r="Z6" s="17"/>
      <c r="AA6" s="17"/>
      <c r="AB6" s="1268"/>
      <c r="AC6" s="1268"/>
      <c r="AD6" s="17"/>
      <c r="AE6" s="17"/>
      <c r="AF6" s="17"/>
      <c r="AG6" s="17"/>
      <c r="AH6" s="17"/>
      <c r="AI6" s="17"/>
      <c r="AJ6" s="1268"/>
      <c r="AK6" s="1268"/>
      <c r="AL6" s="17"/>
      <c r="AM6" s="17"/>
      <c r="AN6" s="1268"/>
      <c r="AO6" s="1268"/>
      <c r="AP6" s="1268"/>
      <c r="AQ6" s="1268"/>
      <c r="AR6" s="17"/>
      <c r="AS6" s="17"/>
      <c r="AT6" s="1268"/>
      <c r="AU6" s="1268"/>
      <c r="AV6" s="1268"/>
      <c r="AW6" s="1268"/>
      <c r="AX6" s="17"/>
      <c r="AY6" s="17"/>
      <c r="AZ6" s="1268"/>
      <c r="BA6" s="1268"/>
      <c r="BB6" s="1268"/>
      <c r="BC6" s="1268"/>
      <c r="BD6" s="17"/>
      <c r="BE6" s="17"/>
      <c r="BF6" s="1268"/>
      <c r="BG6" s="1268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268"/>
      <c r="BU6" s="1268"/>
      <c r="BV6" s="17"/>
      <c r="BW6" s="17"/>
      <c r="BX6" s="1268"/>
      <c r="BY6" s="1268"/>
      <c r="BZ6" s="1268"/>
      <c r="CA6" s="1268"/>
      <c r="CB6" s="17"/>
      <c r="CC6" s="17"/>
      <c r="CD6" s="1268"/>
      <c r="CE6" s="1268"/>
      <c r="CF6" s="1268"/>
      <c r="CG6" s="1268"/>
      <c r="CH6" s="17"/>
      <c r="CI6" s="17"/>
      <c r="CJ6" s="1268"/>
      <c r="CK6" s="1268"/>
      <c r="CL6" s="1268"/>
      <c r="CM6" s="1268"/>
      <c r="CN6" s="17"/>
      <c r="CO6" s="17"/>
      <c r="CP6" s="1268"/>
      <c r="CQ6" s="1268"/>
      <c r="CR6" s="17"/>
      <c r="CS6" s="17"/>
      <c r="CT6" s="17"/>
      <c r="CU6" s="17"/>
      <c r="CV6" s="17"/>
      <c r="CW6" s="17"/>
    </row>
    <row r="7" spans="1:113" s="19" customFormat="1" ht="30.6" customHeight="1" thickTop="1">
      <c r="A7" s="1440" t="s">
        <v>300</v>
      </c>
      <c r="B7" s="1174" t="s">
        <v>10</v>
      </c>
      <c r="C7" s="1175"/>
      <c r="D7" s="1175"/>
      <c r="E7" s="1301"/>
      <c r="F7" s="1174" t="s">
        <v>40</v>
      </c>
      <c r="G7" s="1175"/>
      <c r="H7" s="1175"/>
      <c r="I7" s="1175"/>
      <c r="J7" s="1175"/>
      <c r="K7" s="1176"/>
      <c r="L7" s="1310" t="s">
        <v>41</v>
      </c>
      <c r="M7" s="1175"/>
      <c r="N7" s="1175"/>
      <c r="O7" s="1175"/>
      <c r="P7" s="1175"/>
      <c r="Q7" s="1301"/>
      <c r="R7" s="1174" t="s">
        <v>38</v>
      </c>
      <c r="S7" s="1175"/>
      <c r="T7" s="1175"/>
      <c r="U7" s="1175"/>
      <c r="V7" s="1175"/>
      <c r="W7" s="1176"/>
      <c r="X7" s="1174" t="s">
        <v>65</v>
      </c>
      <c r="Y7" s="1175"/>
      <c r="Z7" s="1175"/>
      <c r="AA7" s="1175"/>
      <c r="AB7" s="1175"/>
      <c r="AC7" s="1176"/>
      <c r="AD7" s="1174" t="s">
        <v>113</v>
      </c>
      <c r="AE7" s="1175"/>
      <c r="AF7" s="1175"/>
      <c r="AG7" s="1175"/>
      <c r="AH7" s="1175"/>
      <c r="AI7" s="1176"/>
      <c r="AJ7" s="1171" t="s">
        <v>11</v>
      </c>
      <c r="AK7" s="1172"/>
      <c r="AL7" s="1172"/>
      <c r="AM7" s="1172"/>
      <c r="AN7" s="1172"/>
      <c r="AO7" s="1173"/>
      <c r="AP7" s="1174" t="s">
        <v>142</v>
      </c>
      <c r="AQ7" s="1175"/>
      <c r="AR7" s="1175"/>
      <c r="AS7" s="1175"/>
      <c r="AT7" s="1175"/>
      <c r="AU7" s="1176"/>
      <c r="AV7" s="1174" t="s">
        <v>41</v>
      </c>
      <c r="AW7" s="1175"/>
      <c r="AX7" s="1175"/>
      <c r="AY7" s="1175"/>
      <c r="AZ7" s="1175"/>
      <c r="BA7" s="1176"/>
      <c r="BB7" s="1174" t="s">
        <v>39</v>
      </c>
      <c r="BC7" s="1175"/>
      <c r="BD7" s="1175"/>
      <c r="BE7" s="1175"/>
      <c r="BF7" s="1175"/>
      <c r="BG7" s="1176"/>
      <c r="BH7" s="1310" t="s">
        <v>111</v>
      </c>
      <c r="BI7" s="1175"/>
      <c r="BJ7" s="1175"/>
      <c r="BK7" s="1175"/>
      <c r="BL7" s="1175"/>
      <c r="BM7" s="1301"/>
      <c r="BN7" s="1174" t="s">
        <v>66</v>
      </c>
      <c r="BO7" s="1175"/>
      <c r="BP7" s="1175"/>
      <c r="BQ7" s="1175"/>
      <c r="BR7" s="1175"/>
      <c r="BS7" s="1176"/>
      <c r="BT7" s="1171" t="s">
        <v>69</v>
      </c>
      <c r="BU7" s="1172"/>
      <c r="BV7" s="1172"/>
      <c r="BW7" s="1172"/>
      <c r="BX7" s="1172"/>
      <c r="BY7" s="1173"/>
      <c r="BZ7" s="1174" t="s">
        <v>161</v>
      </c>
      <c r="CA7" s="1175"/>
      <c r="CB7" s="1175"/>
      <c r="CC7" s="1175"/>
      <c r="CD7" s="1175"/>
      <c r="CE7" s="1176"/>
      <c r="CF7" s="1174" t="s">
        <v>45</v>
      </c>
      <c r="CG7" s="1175"/>
      <c r="CH7" s="1175"/>
      <c r="CI7" s="1175"/>
      <c r="CJ7" s="1175"/>
      <c r="CK7" s="1176"/>
      <c r="CL7" s="1310" t="s">
        <v>42</v>
      </c>
      <c r="CM7" s="1175"/>
      <c r="CN7" s="1175"/>
      <c r="CO7" s="1175"/>
      <c r="CP7" s="1175"/>
      <c r="CQ7" s="1301"/>
      <c r="CR7" s="1174" t="s">
        <v>139</v>
      </c>
      <c r="CS7" s="1175"/>
      <c r="CT7" s="1175"/>
      <c r="CU7" s="1175"/>
      <c r="CV7" s="1175"/>
      <c r="CW7" s="1176"/>
      <c r="CX7" s="1174" t="s">
        <v>311</v>
      </c>
      <c r="CY7" s="1175"/>
      <c r="CZ7" s="1175"/>
      <c r="DA7" s="1175"/>
      <c r="DB7" s="1175"/>
      <c r="DC7" s="1176"/>
      <c r="DD7" s="1174" t="s">
        <v>312</v>
      </c>
      <c r="DE7" s="1176"/>
    </row>
    <row r="8" spans="1:113" s="1" customFormat="1" ht="12" customHeight="1">
      <c r="A8" s="1441"/>
      <c r="B8" s="1443" t="s">
        <v>46</v>
      </c>
      <c r="C8" s="1311"/>
      <c r="D8" s="1314" t="s">
        <v>110</v>
      </c>
      <c r="E8" s="1315"/>
      <c r="F8" s="1443" t="s">
        <v>46</v>
      </c>
      <c r="G8" s="1311"/>
      <c r="H8" s="1314" t="s">
        <v>110</v>
      </c>
      <c r="I8" s="1311"/>
      <c r="J8" s="1314" t="s">
        <v>141</v>
      </c>
      <c r="K8" s="1315"/>
      <c r="L8" s="1443" t="s">
        <v>46</v>
      </c>
      <c r="M8" s="1311"/>
      <c r="N8" s="1314" t="s">
        <v>110</v>
      </c>
      <c r="O8" s="1311"/>
      <c r="P8" s="1314" t="s">
        <v>125</v>
      </c>
      <c r="Q8" s="1315"/>
      <c r="R8" s="1443" t="s">
        <v>46</v>
      </c>
      <c r="S8" s="1311"/>
      <c r="T8" s="1314" t="s">
        <v>110</v>
      </c>
      <c r="U8" s="1311"/>
      <c r="V8" s="1314" t="s">
        <v>125</v>
      </c>
      <c r="W8" s="1315"/>
      <c r="X8" s="1443" t="s">
        <v>46</v>
      </c>
      <c r="Y8" s="1311"/>
      <c r="Z8" s="1314" t="s">
        <v>110</v>
      </c>
      <c r="AA8" s="1311"/>
      <c r="AB8" s="1314" t="s">
        <v>125</v>
      </c>
      <c r="AC8" s="1315"/>
      <c r="AD8" s="1443" t="s">
        <v>46</v>
      </c>
      <c r="AE8" s="1311"/>
      <c r="AF8" s="1314" t="s">
        <v>110</v>
      </c>
      <c r="AG8" s="1311"/>
      <c r="AH8" s="1314" t="s">
        <v>125</v>
      </c>
      <c r="AI8" s="1315"/>
      <c r="AJ8" s="1443" t="s">
        <v>46</v>
      </c>
      <c r="AK8" s="1311"/>
      <c r="AL8" s="1314" t="s">
        <v>110</v>
      </c>
      <c r="AM8" s="1311"/>
      <c r="AN8" s="1314" t="s">
        <v>126</v>
      </c>
      <c r="AO8" s="1315"/>
      <c r="AP8" s="1443" t="s">
        <v>46</v>
      </c>
      <c r="AQ8" s="1311"/>
      <c r="AR8" s="1314" t="s">
        <v>110</v>
      </c>
      <c r="AS8" s="1311"/>
      <c r="AT8" s="1314" t="s">
        <v>127</v>
      </c>
      <c r="AU8" s="1315"/>
      <c r="AV8" s="1443" t="s">
        <v>46</v>
      </c>
      <c r="AW8" s="1311"/>
      <c r="AX8" s="1314" t="s">
        <v>110</v>
      </c>
      <c r="AY8" s="1311"/>
      <c r="AZ8" s="1314" t="s">
        <v>147</v>
      </c>
      <c r="BA8" s="1315"/>
      <c r="BB8" s="1443" t="s">
        <v>46</v>
      </c>
      <c r="BC8" s="1311"/>
      <c r="BD8" s="1314" t="s">
        <v>110</v>
      </c>
      <c r="BE8" s="1311"/>
      <c r="BF8" s="1314" t="s">
        <v>143</v>
      </c>
      <c r="BG8" s="1315"/>
      <c r="BH8" s="1443" t="s">
        <v>46</v>
      </c>
      <c r="BI8" s="1311"/>
      <c r="BJ8" s="1314" t="s">
        <v>110</v>
      </c>
      <c r="BK8" s="1311"/>
      <c r="BL8" s="1314" t="s">
        <v>271</v>
      </c>
      <c r="BM8" s="1315"/>
      <c r="BN8" s="1443" t="s">
        <v>46</v>
      </c>
      <c r="BO8" s="1311"/>
      <c r="BP8" s="1314" t="s">
        <v>110</v>
      </c>
      <c r="BQ8" s="1311"/>
      <c r="BR8" s="1314" t="s">
        <v>47</v>
      </c>
      <c r="BS8" s="1315"/>
      <c r="BT8" s="1443" t="s">
        <v>46</v>
      </c>
      <c r="BU8" s="1311"/>
      <c r="BV8" s="1314" t="s">
        <v>110</v>
      </c>
      <c r="BW8" s="1311"/>
      <c r="BX8" s="1314" t="s">
        <v>145</v>
      </c>
      <c r="BY8" s="1315"/>
      <c r="BZ8" s="1443" t="s">
        <v>46</v>
      </c>
      <c r="CA8" s="1311"/>
      <c r="CB8" s="1314" t="s">
        <v>110</v>
      </c>
      <c r="CC8" s="1311"/>
      <c r="CD8" s="1314" t="s">
        <v>148</v>
      </c>
      <c r="CE8" s="1315"/>
      <c r="CF8" s="1443" t="s">
        <v>46</v>
      </c>
      <c r="CG8" s="1311"/>
      <c r="CH8" s="1314" t="s">
        <v>110</v>
      </c>
      <c r="CI8" s="1311"/>
      <c r="CJ8" s="1314" t="s">
        <v>149</v>
      </c>
      <c r="CK8" s="1315"/>
      <c r="CL8" s="1443" t="s">
        <v>46</v>
      </c>
      <c r="CM8" s="1311"/>
      <c r="CN8" s="1314" t="s">
        <v>110</v>
      </c>
      <c r="CO8" s="1311"/>
      <c r="CP8" s="1314" t="s">
        <v>149</v>
      </c>
      <c r="CQ8" s="1315"/>
      <c r="CR8" s="1443" t="s">
        <v>46</v>
      </c>
      <c r="CS8" s="1311"/>
      <c r="CT8" s="1314" t="s">
        <v>110</v>
      </c>
      <c r="CU8" s="1311"/>
      <c r="CV8" s="1314" t="s">
        <v>149</v>
      </c>
      <c r="CW8" s="1315"/>
      <c r="CX8" s="1443" t="s">
        <v>46</v>
      </c>
      <c r="CY8" s="1311"/>
      <c r="CZ8" s="1314" t="s">
        <v>110</v>
      </c>
      <c r="DA8" s="1311"/>
      <c r="DB8" s="1314" t="s">
        <v>140</v>
      </c>
      <c r="DC8" s="1315"/>
      <c r="DD8" s="1443" t="s">
        <v>47</v>
      </c>
      <c r="DE8" s="1315"/>
    </row>
    <row r="9" spans="1:113" s="107" customFormat="1" ht="12" customHeight="1">
      <c r="A9" s="1441"/>
      <c r="B9" s="74">
        <v>45473</v>
      </c>
      <c r="C9" s="77">
        <v>45838</v>
      </c>
      <c r="D9" s="1444" t="s">
        <v>46</v>
      </c>
      <c r="E9" s="1444" t="s">
        <v>47</v>
      </c>
      <c r="F9" s="74">
        <v>45473</v>
      </c>
      <c r="G9" s="75">
        <v>45838</v>
      </c>
      <c r="H9" s="1444" t="s">
        <v>46</v>
      </c>
      <c r="I9" s="1446" t="s">
        <v>47</v>
      </c>
      <c r="J9" s="83">
        <v>45473</v>
      </c>
      <c r="K9" s="76">
        <v>45838</v>
      </c>
      <c r="L9" s="74">
        <v>45473</v>
      </c>
      <c r="M9" s="77">
        <v>45838</v>
      </c>
      <c r="N9" s="1444" t="s">
        <v>46</v>
      </c>
      <c r="O9" s="1444" t="s">
        <v>47</v>
      </c>
      <c r="P9" s="75">
        <v>45473</v>
      </c>
      <c r="Q9" s="76">
        <v>45838</v>
      </c>
      <c r="R9" s="74">
        <v>45473</v>
      </c>
      <c r="S9" s="75">
        <v>45838</v>
      </c>
      <c r="T9" s="1444" t="s">
        <v>46</v>
      </c>
      <c r="U9" s="1444" t="s">
        <v>47</v>
      </c>
      <c r="V9" s="83">
        <v>45473</v>
      </c>
      <c r="W9" s="76">
        <v>45838</v>
      </c>
      <c r="X9" s="74">
        <v>45473</v>
      </c>
      <c r="Y9" s="77">
        <v>45838</v>
      </c>
      <c r="Z9" s="1446" t="s">
        <v>46</v>
      </c>
      <c r="AA9" s="1446" t="s">
        <v>47</v>
      </c>
      <c r="AB9" s="75">
        <v>45473</v>
      </c>
      <c r="AC9" s="76">
        <v>45838</v>
      </c>
      <c r="AD9" s="74">
        <v>45473</v>
      </c>
      <c r="AE9" s="77">
        <v>45838</v>
      </c>
      <c r="AF9" s="1446" t="s">
        <v>46</v>
      </c>
      <c r="AG9" s="1446" t="s">
        <v>47</v>
      </c>
      <c r="AH9" s="75">
        <v>45473</v>
      </c>
      <c r="AI9" s="76">
        <v>45838</v>
      </c>
      <c r="AJ9" s="74">
        <v>45473</v>
      </c>
      <c r="AK9" s="75">
        <v>45838</v>
      </c>
      <c r="AL9" s="1446" t="s">
        <v>46</v>
      </c>
      <c r="AM9" s="1446" t="s">
        <v>47</v>
      </c>
      <c r="AN9" s="75">
        <v>45473</v>
      </c>
      <c r="AO9" s="76">
        <v>45838</v>
      </c>
      <c r="AP9" s="74">
        <v>45473</v>
      </c>
      <c r="AQ9" s="77">
        <v>45838</v>
      </c>
      <c r="AR9" s="1446" t="s">
        <v>46</v>
      </c>
      <c r="AS9" s="1446" t="s">
        <v>47</v>
      </c>
      <c r="AT9" s="75">
        <v>45473</v>
      </c>
      <c r="AU9" s="76">
        <v>45838</v>
      </c>
      <c r="AV9" s="74">
        <v>45473</v>
      </c>
      <c r="AW9" s="75">
        <v>45838</v>
      </c>
      <c r="AX9" s="1446" t="s">
        <v>46</v>
      </c>
      <c r="AY9" s="1446" t="s">
        <v>47</v>
      </c>
      <c r="AZ9" s="83">
        <v>45473</v>
      </c>
      <c r="BA9" s="76">
        <v>45838</v>
      </c>
      <c r="BB9" s="74">
        <v>45473</v>
      </c>
      <c r="BC9" s="77">
        <v>45838</v>
      </c>
      <c r="BD9" s="1446" t="s">
        <v>46</v>
      </c>
      <c r="BE9" s="1446" t="s">
        <v>47</v>
      </c>
      <c r="BF9" s="75">
        <v>45473</v>
      </c>
      <c r="BG9" s="76">
        <v>45838</v>
      </c>
      <c r="BH9" s="74">
        <v>45473</v>
      </c>
      <c r="BI9" s="77">
        <v>45838</v>
      </c>
      <c r="BJ9" s="1446" t="s">
        <v>46</v>
      </c>
      <c r="BK9" s="1446" t="s">
        <v>47</v>
      </c>
      <c r="BL9" s="75">
        <v>45473</v>
      </c>
      <c r="BM9" s="76">
        <v>45838</v>
      </c>
      <c r="BN9" s="74">
        <v>45473</v>
      </c>
      <c r="BO9" s="77">
        <v>45838</v>
      </c>
      <c r="BP9" s="1446" t="s">
        <v>46</v>
      </c>
      <c r="BQ9" s="1446" t="s">
        <v>47</v>
      </c>
      <c r="BR9" s="75">
        <v>45473</v>
      </c>
      <c r="BS9" s="76">
        <v>45838</v>
      </c>
      <c r="BT9" s="74">
        <v>45473</v>
      </c>
      <c r="BU9" s="75">
        <v>45838</v>
      </c>
      <c r="BV9" s="1446" t="s">
        <v>46</v>
      </c>
      <c r="BW9" s="1446" t="s">
        <v>47</v>
      </c>
      <c r="BX9" s="83">
        <v>45473</v>
      </c>
      <c r="BY9" s="76">
        <v>45838</v>
      </c>
      <c r="BZ9" s="74">
        <v>45473</v>
      </c>
      <c r="CA9" s="77">
        <v>45838</v>
      </c>
      <c r="CB9" s="1446" t="s">
        <v>46</v>
      </c>
      <c r="CC9" s="1446" t="s">
        <v>47</v>
      </c>
      <c r="CD9" s="75">
        <v>45473</v>
      </c>
      <c r="CE9" s="76">
        <v>45838</v>
      </c>
      <c r="CF9" s="74">
        <v>45473</v>
      </c>
      <c r="CG9" s="75">
        <v>45838</v>
      </c>
      <c r="CH9" s="1446" t="s">
        <v>46</v>
      </c>
      <c r="CI9" s="1446" t="s">
        <v>47</v>
      </c>
      <c r="CJ9" s="83">
        <v>45473</v>
      </c>
      <c r="CK9" s="76">
        <v>45838</v>
      </c>
      <c r="CL9" s="74">
        <v>45473</v>
      </c>
      <c r="CM9" s="77">
        <v>45838</v>
      </c>
      <c r="CN9" s="1446" t="s">
        <v>46</v>
      </c>
      <c r="CO9" s="1446" t="s">
        <v>47</v>
      </c>
      <c r="CP9" s="75">
        <v>45473</v>
      </c>
      <c r="CQ9" s="77">
        <v>45838</v>
      </c>
      <c r="CR9" s="74">
        <v>45473</v>
      </c>
      <c r="CS9" s="75">
        <v>45838</v>
      </c>
      <c r="CT9" s="1446" t="s">
        <v>46</v>
      </c>
      <c r="CU9" s="1446" t="s">
        <v>47</v>
      </c>
      <c r="CV9" s="83">
        <v>45473</v>
      </c>
      <c r="CW9" s="76">
        <v>45838</v>
      </c>
      <c r="CX9" s="74">
        <v>45473</v>
      </c>
      <c r="CY9" s="75">
        <v>45838</v>
      </c>
      <c r="CZ9" s="1446" t="s">
        <v>46</v>
      </c>
      <c r="DA9" s="1446" t="s">
        <v>47</v>
      </c>
      <c r="DB9" s="83">
        <v>45473</v>
      </c>
      <c r="DC9" s="76">
        <v>45838</v>
      </c>
      <c r="DD9" s="75">
        <v>45473</v>
      </c>
      <c r="DE9" s="76">
        <v>45838</v>
      </c>
    </row>
    <row r="10" spans="1:113" s="843" customFormat="1" ht="15.75" customHeight="1" thickBot="1">
      <c r="A10" s="1441"/>
      <c r="B10" s="1450">
        <v>1</v>
      </c>
      <c r="C10" s="1451"/>
      <c r="D10" s="1445"/>
      <c r="E10" s="1445"/>
      <c r="F10" s="1450">
        <v>2</v>
      </c>
      <c r="G10" s="1455"/>
      <c r="H10" s="1445"/>
      <c r="I10" s="1447"/>
      <c r="J10" s="1448" t="s">
        <v>48</v>
      </c>
      <c r="K10" s="1449"/>
      <c r="L10" s="1454">
        <v>3</v>
      </c>
      <c r="M10" s="1451"/>
      <c r="N10" s="1445"/>
      <c r="O10" s="1445"/>
      <c r="P10" s="1452" t="s">
        <v>53</v>
      </c>
      <c r="Q10" s="1456"/>
      <c r="R10" s="1450">
        <v>4</v>
      </c>
      <c r="S10" s="1455"/>
      <c r="T10" s="1445"/>
      <c r="U10" s="1445"/>
      <c r="V10" s="1448" t="s">
        <v>54</v>
      </c>
      <c r="W10" s="1449"/>
      <c r="X10" s="1450">
        <v>5</v>
      </c>
      <c r="Y10" s="1451"/>
      <c r="Z10" s="1447"/>
      <c r="AA10" s="1447"/>
      <c r="AB10" s="1452" t="s">
        <v>68</v>
      </c>
      <c r="AC10" s="1449"/>
      <c r="AD10" s="1450">
        <v>6</v>
      </c>
      <c r="AE10" s="1451"/>
      <c r="AF10" s="1447"/>
      <c r="AG10" s="1447"/>
      <c r="AH10" s="1452" t="s">
        <v>114</v>
      </c>
      <c r="AI10" s="1449"/>
      <c r="AJ10" s="1453">
        <v>7</v>
      </c>
      <c r="AK10" s="1454"/>
      <c r="AL10" s="1447"/>
      <c r="AM10" s="1447"/>
      <c r="AN10" s="1452" t="s">
        <v>115</v>
      </c>
      <c r="AO10" s="1449"/>
      <c r="AP10" s="1450">
        <v>8</v>
      </c>
      <c r="AQ10" s="1451"/>
      <c r="AR10" s="1447"/>
      <c r="AS10" s="1447"/>
      <c r="AT10" s="1452" t="s">
        <v>116</v>
      </c>
      <c r="AU10" s="1449"/>
      <c r="AV10" s="1450">
        <v>9</v>
      </c>
      <c r="AW10" s="1455"/>
      <c r="AX10" s="1447"/>
      <c r="AY10" s="1447"/>
      <c r="AZ10" s="1448" t="s">
        <v>117</v>
      </c>
      <c r="BA10" s="1449"/>
      <c r="BB10" s="1454">
        <v>10</v>
      </c>
      <c r="BC10" s="1451"/>
      <c r="BD10" s="1447"/>
      <c r="BE10" s="1447"/>
      <c r="BF10" s="1452" t="s">
        <v>118</v>
      </c>
      <c r="BG10" s="1456"/>
      <c r="BH10" s="1450">
        <v>11</v>
      </c>
      <c r="BI10" s="1455"/>
      <c r="BJ10" s="1447"/>
      <c r="BK10" s="1447"/>
      <c r="BL10" s="1452" t="s">
        <v>162</v>
      </c>
      <c r="BM10" s="1456"/>
      <c r="BN10" s="1450">
        <v>12</v>
      </c>
      <c r="BO10" s="1455"/>
      <c r="BP10" s="1447"/>
      <c r="BQ10" s="1447"/>
      <c r="BR10" s="1452" t="s">
        <v>163</v>
      </c>
      <c r="BS10" s="1456"/>
      <c r="BT10" s="1450">
        <v>13</v>
      </c>
      <c r="BU10" s="1455"/>
      <c r="BV10" s="1447"/>
      <c r="BW10" s="1447"/>
      <c r="BX10" s="1448" t="s">
        <v>164</v>
      </c>
      <c r="BY10" s="1449"/>
      <c r="BZ10" s="1450">
        <v>14</v>
      </c>
      <c r="CA10" s="1451"/>
      <c r="CB10" s="1447"/>
      <c r="CC10" s="1447"/>
      <c r="CD10" s="1452" t="s">
        <v>133</v>
      </c>
      <c r="CE10" s="1449"/>
      <c r="CF10" s="1450">
        <v>15</v>
      </c>
      <c r="CG10" s="1455"/>
      <c r="CH10" s="1447"/>
      <c r="CI10" s="1447"/>
      <c r="CJ10" s="1448" t="s">
        <v>134</v>
      </c>
      <c r="CK10" s="1449"/>
      <c r="CL10" s="1454">
        <v>16</v>
      </c>
      <c r="CM10" s="1451"/>
      <c r="CN10" s="1447"/>
      <c r="CO10" s="1447"/>
      <c r="CP10" s="1452" t="s">
        <v>135</v>
      </c>
      <c r="CQ10" s="1456"/>
      <c r="CR10" s="1450">
        <v>17</v>
      </c>
      <c r="CS10" s="1455"/>
      <c r="CT10" s="1447"/>
      <c r="CU10" s="1447"/>
      <c r="CV10" s="1448" t="s">
        <v>144</v>
      </c>
      <c r="CW10" s="1449"/>
      <c r="CX10" s="1450">
        <v>18</v>
      </c>
      <c r="CY10" s="1455"/>
      <c r="CZ10" s="1447"/>
      <c r="DA10" s="1447"/>
      <c r="DB10" s="1448" t="s">
        <v>138</v>
      </c>
      <c r="DC10" s="1449"/>
      <c r="DD10" s="1453">
        <v>19</v>
      </c>
      <c r="DE10" s="1457"/>
    </row>
    <row r="11" spans="1:113" s="776" customFormat="1" ht="19.5" customHeight="1">
      <c r="A11" s="777" t="s">
        <v>306</v>
      </c>
      <c r="B11" s="767">
        <v>50820.399999999994</v>
      </c>
      <c r="C11" s="767">
        <v>63382.37</v>
      </c>
      <c r="D11" s="768">
        <v>12561.97</v>
      </c>
      <c r="E11" s="769">
        <v>0.24718361130569633</v>
      </c>
      <c r="F11" s="770">
        <v>48177.119999999995</v>
      </c>
      <c r="G11" s="767">
        <v>59997.210000000006</v>
      </c>
      <c r="H11" s="771">
        <v>11820.089999999998</v>
      </c>
      <c r="I11" s="772">
        <v>0.24534654624435856</v>
      </c>
      <c r="J11" s="773">
        <v>0.94798781591644299</v>
      </c>
      <c r="K11" s="769">
        <v>0.94659145752990936</v>
      </c>
      <c r="L11" s="770">
        <v>70871.5</v>
      </c>
      <c r="M11" s="767">
        <v>53279.22</v>
      </c>
      <c r="N11" s="771">
        <v>-17592.28</v>
      </c>
      <c r="O11" s="772">
        <v>-0.24822784899430658</v>
      </c>
      <c r="P11" s="773">
        <v>1.4710613668895112</v>
      </c>
      <c r="Q11" s="769">
        <v>0.88802829331563915</v>
      </c>
      <c r="R11" s="770">
        <v>-22694.379999999997</v>
      </c>
      <c r="S11" s="767">
        <v>6717.9799999999977</v>
      </c>
      <c r="T11" s="768">
        <v>29412.36</v>
      </c>
      <c r="U11" s="772">
        <v>1.2960195431644308</v>
      </c>
      <c r="V11" s="772">
        <v>-0.471061366889511</v>
      </c>
      <c r="W11" s="774">
        <v>0.11197154000994375</v>
      </c>
      <c r="X11" s="770">
        <v>0</v>
      </c>
      <c r="Y11" s="767">
        <v>0</v>
      </c>
      <c r="Z11" s="768">
        <v>0</v>
      </c>
      <c r="AA11" s="772">
        <v>0</v>
      </c>
      <c r="AB11" s="772">
        <v>0</v>
      </c>
      <c r="AC11" s="774">
        <v>0</v>
      </c>
      <c r="AD11" s="770">
        <v>-22694.379999999997</v>
      </c>
      <c r="AE11" s="767">
        <v>6717.9799999999977</v>
      </c>
      <c r="AF11" s="768">
        <v>29412.36</v>
      </c>
      <c r="AG11" s="772">
        <v>1.2960195431644308</v>
      </c>
      <c r="AH11" s="772">
        <v>-0.471061366889511</v>
      </c>
      <c r="AI11" s="774">
        <v>0.11197154000994375</v>
      </c>
      <c r="AJ11" s="770">
        <v>26440.32</v>
      </c>
      <c r="AK11" s="767">
        <v>38120.39</v>
      </c>
      <c r="AL11" s="768">
        <v>11680.07</v>
      </c>
      <c r="AM11" s="772">
        <v>0.44175221782489771</v>
      </c>
      <c r="AN11" s="772">
        <v>0.52026981290977647</v>
      </c>
      <c r="AO11" s="774">
        <v>0.60143522559980001</v>
      </c>
      <c r="AP11" s="770">
        <v>26440.32</v>
      </c>
      <c r="AQ11" s="767">
        <v>37928.369999999995</v>
      </c>
      <c r="AR11" s="768">
        <v>11488.05</v>
      </c>
      <c r="AS11" s="772">
        <v>0.43448982463147179</v>
      </c>
      <c r="AT11" s="772">
        <v>0.54881487311819388</v>
      </c>
      <c r="AU11" s="774">
        <v>0.6321688958536571</v>
      </c>
      <c r="AV11" s="770">
        <v>1739.69</v>
      </c>
      <c r="AW11" s="767">
        <v>3255.45</v>
      </c>
      <c r="AX11" s="768">
        <v>1515.7600000000004</v>
      </c>
      <c r="AY11" s="772">
        <v>0.8712816651242461</v>
      </c>
      <c r="AZ11" s="772">
        <v>6.5796858736959313E-2</v>
      </c>
      <c r="BA11" s="774">
        <v>8.5831529274788251E-2</v>
      </c>
      <c r="BB11" s="770">
        <v>28180.010000000002</v>
      </c>
      <c r="BC11" s="767">
        <v>41183.83</v>
      </c>
      <c r="BD11" s="768">
        <v>13003.82</v>
      </c>
      <c r="BE11" s="772">
        <v>0.46145547854667185</v>
      </c>
      <c r="BF11" s="772" t="s">
        <v>488</v>
      </c>
      <c r="BG11" s="774">
        <v>6.1303888966623923</v>
      </c>
      <c r="BH11" s="770">
        <v>27075.49</v>
      </c>
      <c r="BI11" s="767">
        <v>39354.160000000003</v>
      </c>
      <c r="BJ11" s="768">
        <v>12278.67</v>
      </c>
      <c r="BK11" s="772">
        <v>0.453497609830884</v>
      </c>
      <c r="BL11" s="772" t="s">
        <v>488</v>
      </c>
      <c r="BM11" s="774">
        <v>5.8580347068612912</v>
      </c>
      <c r="BN11" s="770">
        <v>5905.1</v>
      </c>
      <c r="BO11" s="767">
        <v>7157.8</v>
      </c>
      <c r="BP11" s="768">
        <v>1252.6999999999996</v>
      </c>
      <c r="BQ11" s="772">
        <v>0.21213865980254351</v>
      </c>
      <c r="BR11" s="772">
        <v>0.1161954648133427</v>
      </c>
      <c r="BS11" s="774">
        <v>0.11293045684470303</v>
      </c>
      <c r="BT11" s="770">
        <v>5905.34</v>
      </c>
      <c r="BU11" s="767">
        <v>7031.6999999999989</v>
      </c>
      <c r="BV11" s="768">
        <v>1126.3599999999994</v>
      </c>
      <c r="BW11" s="772">
        <v>0.19073584247477685</v>
      </c>
      <c r="BX11" s="772" t="s">
        <v>488</v>
      </c>
      <c r="BY11" s="774">
        <v>1.0466985611746389</v>
      </c>
      <c r="BZ11" s="770">
        <v>0</v>
      </c>
      <c r="CA11" s="767">
        <v>-291.32</v>
      </c>
      <c r="CB11" s="768">
        <v>-291.32</v>
      </c>
      <c r="CC11" s="772" t="s">
        <v>490</v>
      </c>
      <c r="CD11" s="772" t="s">
        <v>488</v>
      </c>
      <c r="CE11" s="774">
        <v>-4.336422555589628E-2</v>
      </c>
      <c r="CF11" s="770">
        <v>4425.6899999999996</v>
      </c>
      <c r="CG11" s="767">
        <v>5643.93</v>
      </c>
      <c r="CH11" s="768">
        <v>1218.2400000000002</v>
      </c>
      <c r="CI11" s="772">
        <v>0.27526555181225998</v>
      </c>
      <c r="CJ11" s="772" t="s">
        <v>488</v>
      </c>
      <c r="CK11" s="774">
        <v>0.84012307270935638</v>
      </c>
      <c r="CL11" s="770">
        <v>36950.949999999997</v>
      </c>
      <c r="CM11" s="767">
        <v>39353.83</v>
      </c>
      <c r="CN11" s="768">
        <v>2402.8799999999992</v>
      </c>
      <c r="CO11" s="772">
        <v>6.5028909946835051E-2</v>
      </c>
      <c r="CP11" s="772" t="s">
        <v>488</v>
      </c>
      <c r="CQ11" s="774">
        <v>5.8579855849526217</v>
      </c>
      <c r="CR11" s="770">
        <v>84.29</v>
      </c>
      <c r="CS11" s="767">
        <v>-363.13</v>
      </c>
      <c r="CT11" s="768">
        <v>-447.42</v>
      </c>
      <c r="CU11" s="772">
        <v>-5.3081029778146869</v>
      </c>
      <c r="CV11" s="772" t="s">
        <v>488</v>
      </c>
      <c r="CW11" s="774">
        <v>-5.4053450590802611E-2</v>
      </c>
      <c r="CX11" s="770">
        <v>-97136.12</v>
      </c>
      <c r="CY11" s="767">
        <v>-84011.17</v>
      </c>
      <c r="CZ11" s="768">
        <v>13124.949999999993</v>
      </c>
      <c r="DA11" s="772">
        <v>0.1351191503222488</v>
      </c>
      <c r="DB11" s="772">
        <v>-1.9113607921228484</v>
      </c>
      <c r="DC11" s="774">
        <v>-1.3254658984824959</v>
      </c>
      <c r="DD11" s="1019">
        <v>-3.2801843451991202</v>
      </c>
      <c r="DE11" s="1020">
        <v>13.505421272465835</v>
      </c>
    </row>
    <row r="12" spans="1:113" s="776" customFormat="1" ht="19.5" customHeight="1">
      <c r="A12" s="778" t="s">
        <v>304</v>
      </c>
      <c r="B12" s="767">
        <v>35485.57</v>
      </c>
      <c r="C12" s="767">
        <v>42243.75</v>
      </c>
      <c r="D12" s="768">
        <v>6758.1799999999967</v>
      </c>
      <c r="E12" s="769">
        <v>0.1904486809708848</v>
      </c>
      <c r="F12" s="770">
        <v>35384.49</v>
      </c>
      <c r="G12" s="767">
        <v>42147.87</v>
      </c>
      <c r="H12" s="771">
        <v>6763.3800000000028</v>
      </c>
      <c r="I12" s="772">
        <v>0.19113967729929143</v>
      </c>
      <c r="J12" s="773">
        <v>0.99715151820866899</v>
      </c>
      <c r="K12" s="769">
        <v>0.99773031513537513</v>
      </c>
      <c r="L12" s="770">
        <v>42415.46</v>
      </c>
      <c r="M12" s="767">
        <v>32558.46</v>
      </c>
      <c r="N12" s="771">
        <v>-9857.0000000000018</v>
      </c>
      <c r="O12" s="772">
        <v>-0.23239167982617659</v>
      </c>
      <c r="P12" s="773">
        <v>1.1987020301832809</v>
      </c>
      <c r="Q12" s="769">
        <v>0.7724817410701893</v>
      </c>
      <c r="R12" s="770">
        <v>-7030.96</v>
      </c>
      <c r="S12" s="767">
        <v>9589.4000000000015</v>
      </c>
      <c r="T12" s="768">
        <v>16620.36</v>
      </c>
      <c r="U12" s="772">
        <v>2.3638820303344068</v>
      </c>
      <c r="V12" s="772">
        <v>-0.1987017475735838</v>
      </c>
      <c r="W12" s="774">
        <v>0.22751802166989699</v>
      </c>
      <c r="X12" s="770">
        <v>0</v>
      </c>
      <c r="Y12" s="767">
        <v>0</v>
      </c>
      <c r="Z12" s="768">
        <v>0</v>
      </c>
      <c r="AA12" s="772">
        <v>0</v>
      </c>
      <c r="AB12" s="772">
        <v>0</v>
      </c>
      <c r="AC12" s="774">
        <v>0</v>
      </c>
      <c r="AD12" s="770">
        <v>-7030.96</v>
      </c>
      <c r="AE12" s="767">
        <v>9589.4000000000015</v>
      </c>
      <c r="AF12" s="768">
        <v>16620.36</v>
      </c>
      <c r="AG12" s="772">
        <v>2.3638820303344068</v>
      </c>
      <c r="AH12" s="772">
        <v>-0.1987017475735838</v>
      </c>
      <c r="AI12" s="774">
        <v>0.22751802166989699</v>
      </c>
      <c r="AJ12" s="770">
        <v>23383.03</v>
      </c>
      <c r="AK12" s="767">
        <v>25680.289999999997</v>
      </c>
      <c r="AL12" s="768">
        <v>2297.2600000000002</v>
      </c>
      <c r="AM12" s="772">
        <v>9.8244752711688713E-2</v>
      </c>
      <c r="AN12" s="772">
        <v>0.65894474852735907</v>
      </c>
      <c r="AO12" s="774">
        <v>0.60790744192927937</v>
      </c>
      <c r="AP12" s="770">
        <v>23383.03</v>
      </c>
      <c r="AQ12" s="767">
        <v>25662.059999999998</v>
      </c>
      <c r="AR12" s="768">
        <v>2279.0300000000002</v>
      </c>
      <c r="AS12" s="772">
        <v>9.746512748775496E-2</v>
      </c>
      <c r="AT12" s="772">
        <v>0.66082710249603716</v>
      </c>
      <c r="AU12" s="774">
        <v>0.60885781416712148</v>
      </c>
      <c r="AV12" s="770">
        <v>24.559999999999945</v>
      </c>
      <c r="AW12" s="767">
        <v>380.27000000000004</v>
      </c>
      <c r="AX12" s="768">
        <v>355.71000000000004</v>
      </c>
      <c r="AY12" s="772">
        <v>14.483306188925118</v>
      </c>
      <c r="AZ12" s="772">
        <v>1.0503343664187211E-3</v>
      </c>
      <c r="BA12" s="774">
        <v>1.4818373895158849E-2</v>
      </c>
      <c r="BB12" s="770">
        <v>23407.600000000002</v>
      </c>
      <c r="BC12" s="767">
        <v>26042.34</v>
      </c>
      <c r="BD12" s="768">
        <v>2634.7399999999989</v>
      </c>
      <c r="BE12" s="772">
        <v>0.11255916881696533</v>
      </c>
      <c r="BF12" s="772" t="s">
        <v>488</v>
      </c>
      <c r="BG12" s="774">
        <v>2.7157423822136937</v>
      </c>
      <c r="BH12" s="770">
        <v>23407.600000000002</v>
      </c>
      <c r="BI12" s="767">
        <v>26042.34</v>
      </c>
      <c r="BJ12" s="768">
        <v>2634.7399999999989</v>
      </c>
      <c r="BK12" s="772">
        <v>0.11255916881696533</v>
      </c>
      <c r="BL12" s="772" t="s">
        <v>488</v>
      </c>
      <c r="BM12" s="774">
        <v>2.7157423822136937</v>
      </c>
      <c r="BN12" s="770">
        <v>2453.83</v>
      </c>
      <c r="BO12" s="767">
        <v>1941.98</v>
      </c>
      <c r="BP12" s="768">
        <v>-511.8499999999998</v>
      </c>
      <c r="BQ12" s="772">
        <v>-0.2085922822689428</v>
      </c>
      <c r="BR12" s="772">
        <v>6.9150079877538947E-2</v>
      </c>
      <c r="BS12" s="774">
        <v>4.5970824086403315E-2</v>
      </c>
      <c r="BT12" s="770">
        <v>2454.6</v>
      </c>
      <c r="BU12" s="767">
        <v>1942.5700000000002</v>
      </c>
      <c r="BV12" s="768">
        <v>-512.02999999999986</v>
      </c>
      <c r="BW12" s="772">
        <v>-0.20860017925527571</v>
      </c>
      <c r="BX12" s="772" t="s">
        <v>488</v>
      </c>
      <c r="BY12" s="774">
        <v>0.20257471791770079</v>
      </c>
      <c r="BZ12" s="770">
        <v>0</v>
      </c>
      <c r="CA12" s="767">
        <v>0</v>
      </c>
      <c r="CB12" s="768">
        <v>0</v>
      </c>
      <c r="CC12" s="772">
        <v>0</v>
      </c>
      <c r="CD12" s="772" t="s">
        <v>488</v>
      </c>
      <c r="CE12" s="774">
        <v>0</v>
      </c>
      <c r="CF12" s="770">
        <v>1476.52</v>
      </c>
      <c r="CG12" s="767">
        <v>1980.3400000000001</v>
      </c>
      <c r="CH12" s="768">
        <v>503.82000000000005</v>
      </c>
      <c r="CI12" s="772">
        <v>0.34122124996613673</v>
      </c>
      <c r="CJ12" s="772" t="s">
        <v>488</v>
      </c>
      <c r="CK12" s="774">
        <v>0.20651344192545934</v>
      </c>
      <c r="CL12" s="770">
        <v>3904.7200000000003</v>
      </c>
      <c r="CM12" s="767">
        <v>3172.8500000000004</v>
      </c>
      <c r="CN12" s="768">
        <v>-731.86999999999989</v>
      </c>
      <c r="CO12" s="772">
        <v>-0.18743213341801712</v>
      </c>
      <c r="CP12" s="772" t="s">
        <v>488</v>
      </c>
      <c r="CQ12" s="774">
        <v>0.3308705445596179</v>
      </c>
      <c r="CR12" s="770">
        <v>-92.04</v>
      </c>
      <c r="CS12" s="767">
        <v>-67.16</v>
      </c>
      <c r="CT12" s="768">
        <v>24.88000000000001</v>
      </c>
      <c r="CU12" s="772">
        <v>0.27031725336810092</v>
      </c>
      <c r="CV12" s="772" t="s">
        <v>488</v>
      </c>
      <c r="CW12" s="774">
        <v>-7.003566437941893E-3</v>
      </c>
      <c r="CX12" s="770">
        <v>-38182.35</v>
      </c>
      <c r="CY12" s="767">
        <v>-23481.550000000003</v>
      </c>
      <c r="CZ12" s="768">
        <v>14700.799999999996</v>
      </c>
      <c r="DA12" s="772">
        <v>0.38501558966381055</v>
      </c>
      <c r="DB12" s="772">
        <v>-1.0759965247845815</v>
      </c>
      <c r="DC12" s="774">
        <v>-0.55585855895842584</v>
      </c>
      <c r="DD12" s="1019">
        <v>-4.4306026488559169</v>
      </c>
      <c r="DE12" s="1020">
        <v>3.4486985629966411</v>
      </c>
    </row>
    <row r="13" spans="1:113" s="776" customFormat="1" ht="19.5" customHeight="1">
      <c r="A13" s="777" t="s">
        <v>307</v>
      </c>
      <c r="B13" s="767">
        <v>10767.21</v>
      </c>
      <c r="C13" s="767">
        <v>5540.4100000000008</v>
      </c>
      <c r="D13" s="768">
        <v>-5226.7999999999993</v>
      </c>
      <c r="E13" s="769">
        <v>-0.48543680303439785</v>
      </c>
      <c r="F13" s="770">
        <v>10767.21</v>
      </c>
      <c r="G13" s="767">
        <v>5540.4100000000008</v>
      </c>
      <c r="H13" s="771">
        <v>-5226.7999999999993</v>
      </c>
      <c r="I13" s="772">
        <v>-0.48543680303439785</v>
      </c>
      <c r="J13" s="773">
        <v>1</v>
      </c>
      <c r="K13" s="769">
        <v>1</v>
      </c>
      <c r="L13" s="770">
        <v>-106.23</v>
      </c>
      <c r="M13" s="767">
        <v>-98.05</v>
      </c>
      <c r="N13" s="771">
        <v>8.1800000000000068</v>
      </c>
      <c r="O13" s="772">
        <v>7.7002729925633118E-2</v>
      </c>
      <c r="P13" s="773">
        <v>-9.8660655824489366E-3</v>
      </c>
      <c r="Q13" s="769">
        <v>-1.7697246232679528E-2</v>
      </c>
      <c r="R13" s="770">
        <v>10873.439999999999</v>
      </c>
      <c r="S13" s="767">
        <v>5638.46</v>
      </c>
      <c r="T13" s="768">
        <v>-5234.9799999999996</v>
      </c>
      <c r="U13" s="772">
        <v>-0.48144653393958114</v>
      </c>
      <c r="V13" s="772">
        <v>1.009866065582449</v>
      </c>
      <c r="W13" s="774">
        <v>1.0176972462326794</v>
      </c>
      <c r="X13" s="770">
        <v>5062.25</v>
      </c>
      <c r="Y13" s="767">
        <v>174.19</v>
      </c>
      <c r="Z13" s="768">
        <v>-4888.0600000000004</v>
      </c>
      <c r="AA13" s="772">
        <v>-0.96559039952590264</v>
      </c>
      <c r="AB13" s="772">
        <v>0.47015429252331853</v>
      </c>
      <c r="AC13" s="774">
        <v>3.1439911486695025E-2</v>
      </c>
      <c r="AD13" s="770">
        <v>5811.19</v>
      </c>
      <c r="AE13" s="767">
        <v>5464.28</v>
      </c>
      <c r="AF13" s="768">
        <v>-346.90999999999991</v>
      </c>
      <c r="AG13" s="772">
        <v>-5.9696895128192311E-2</v>
      </c>
      <c r="AH13" s="772">
        <v>0.53971177305913043</v>
      </c>
      <c r="AI13" s="774">
        <v>0.98625913966655876</v>
      </c>
      <c r="AJ13" s="770">
        <v>5007.01</v>
      </c>
      <c r="AK13" s="767">
        <v>1620.33</v>
      </c>
      <c r="AL13" s="768">
        <v>-3386.68</v>
      </c>
      <c r="AM13" s="772">
        <v>-0.67638770443837737</v>
      </c>
      <c r="AN13" s="772">
        <v>0.46502390127061705</v>
      </c>
      <c r="AO13" s="774">
        <v>0.29245669544311698</v>
      </c>
      <c r="AP13" s="770">
        <v>2565.0699999999997</v>
      </c>
      <c r="AQ13" s="767">
        <v>1581.65</v>
      </c>
      <c r="AR13" s="768">
        <v>-983.41999999999985</v>
      </c>
      <c r="AS13" s="772">
        <v>-0.38338914727473311</v>
      </c>
      <c r="AT13" s="772">
        <v>0.23822977354393571</v>
      </c>
      <c r="AU13" s="774">
        <v>0.2854752626610666</v>
      </c>
      <c r="AV13" s="770">
        <v>-1634.76</v>
      </c>
      <c r="AW13" s="767">
        <v>282.07</v>
      </c>
      <c r="AX13" s="768">
        <v>1916.83</v>
      </c>
      <c r="AY13" s="772">
        <v>1.1725452054124152</v>
      </c>
      <c r="AZ13" s="772">
        <v>-0.63731594069557562</v>
      </c>
      <c r="BA13" s="774">
        <v>0.17833907628109885</v>
      </c>
      <c r="BB13" s="770">
        <v>930.31</v>
      </c>
      <c r="BC13" s="767">
        <v>1863.7299999999998</v>
      </c>
      <c r="BD13" s="768">
        <v>933.42000000000007</v>
      </c>
      <c r="BE13" s="772">
        <v>1.0033429716976061</v>
      </c>
      <c r="BF13" s="772">
        <v>8.5558020276931684E-2</v>
      </c>
      <c r="BG13" s="774">
        <v>0.33053883507198772</v>
      </c>
      <c r="BH13" s="770">
        <v>-227.56</v>
      </c>
      <c r="BI13" s="767">
        <v>1863.7299999999998</v>
      </c>
      <c r="BJ13" s="768">
        <v>2091.29</v>
      </c>
      <c r="BK13" s="772">
        <v>9.1900597644577253</v>
      </c>
      <c r="BL13" s="772">
        <v>-3.9158933024044995E-2</v>
      </c>
      <c r="BM13" s="774">
        <v>0.34107512792170236</v>
      </c>
      <c r="BN13" s="770">
        <v>1225.45</v>
      </c>
      <c r="BO13" s="767">
        <v>1037.23</v>
      </c>
      <c r="BP13" s="768">
        <v>-188.21999999999994</v>
      </c>
      <c r="BQ13" s="772">
        <v>-0.15359255783589704</v>
      </c>
      <c r="BR13" s="772">
        <v>0.11381314193741927</v>
      </c>
      <c r="BS13" s="774">
        <v>0.18721177674576428</v>
      </c>
      <c r="BT13" s="770">
        <v>1208.73</v>
      </c>
      <c r="BU13" s="767">
        <v>1037.23</v>
      </c>
      <c r="BV13" s="768">
        <v>-171.49999999999994</v>
      </c>
      <c r="BW13" s="772">
        <v>-0.1418844572402439</v>
      </c>
      <c r="BX13" s="772">
        <v>0.20800042676284894</v>
      </c>
      <c r="BY13" s="774">
        <v>0.18982006778569183</v>
      </c>
      <c r="BZ13" s="770">
        <v>0</v>
      </c>
      <c r="CA13" s="767">
        <v>-0.04</v>
      </c>
      <c r="CB13" s="768">
        <v>-0.04</v>
      </c>
      <c r="CC13" s="772" t="s">
        <v>490</v>
      </c>
      <c r="CD13" s="772">
        <v>0</v>
      </c>
      <c r="CE13" s="774">
        <v>-7.3202690930918629E-6</v>
      </c>
      <c r="CF13" s="770">
        <v>1111.78</v>
      </c>
      <c r="CG13" s="767">
        <v>752.67000000000007</v>
      </c>
      <c r="CH13" s="768">
        <v>-359.10999999999996</v>
      </c>
      <c r="CI13" s="772">
        <v>-0.32300455126014133</v>
      </c>
      <c r="CJ13" s="772">
        <v>0.19131709684247117</v>
      </c>
      <c r="CK13" s="774">
        <v>0.13774367345743632</v>
      </c>
      <c r="CL13" s="770">
        <v>1383.8400000000001</v>
      </c>
      <c r="CM13" s="767">
        <v>837.1</v>
      </c>
      <c r="CN13" s="768">
        <v>-546.74</v>
      </c>
      <c r="CO13" s="772">
        <v>-0.39508902763325243</v>
      </c>
      <c r="CP13" s="772">
        <v>0.23813366969587987</v>
      </c>
      <c r="CQ13" s="774">
        <v>0.15319493144567994</v>
      </c>
      <c r="CR13" s="770">
        <v>-72.52</v>
      </c>
      <c r="CS13" s="767">
        <v>20.45</v>
      </c>
      <c r="CT13" s="768">
        <v>92.969999999999985</v>
      </c>
      <c r="CU13" s="772">
        <v>1.2819911748483177</v>
      </c>
      <c r="CV13" s="772">
        <v>-1.2479371694954045E-2</v>
      </c>
      <c r="CW13" s="774">
        <v>3.7424875738432143E-3</v>
      </c>
      <c r="CX13" s="770">
        <v>2406.9199999999996</v>
      </c>
      <c r="CY13" s="767">
        <v>953.14000000000021</v>
      </c>
      <c r="CZ13" s="768">
        <v>-1453.7799999999997</v>
      </c>
      <c r="DA13" s="772">
        <v>-0.604000132949994</v>
      </c>
      <c r="DB13" s="772">
        <v>0.22354166028153996</v>
      </c>
      <c r="DC13" s="774">
        <v>0.17203419963504507</v>
      </c>
      <c r="DD13" s="1019">
        <v>0.58581288858220104</v>
      </c>
      <c r="DE13" s="1020">
        <v>0.8255671378479873</v>
      </c>
      <c r="DF13" s="776">
        <v>0</v>
      </c>
      <c r="DG13" s="776">
        <v>0</v>
      </c>
    </row>
    <row r="14" spans="1:113" s="776" customFormat="1" ht="19.5" customHeight="1" thickBot="1">
      <c r="A14" s="779" t="s">
        <v>308</v>
      </c>
      <c r="B14" s="767">
        <v>557.97</v>
      </c>
      <c r="C14" s="767">
        <v>344.19</v>
      </c>
      <c r="D14" s="768">
        <v>-213.77999999999997</v>
      </c>
      <c r="E14" s="769">
        <v>-0.38313887843432448</v>
      </c>
      <c r="F14" s="770">
        <v>557.97</v>
      </c>
      <c r="G14" s="767">
        <v>344.19</v>
      </c>
      <c r="H14" s="771">
        <v>-213.77999999999997</v>
      </c>
      <c r="I14" s="772">
        <v>-0.38313887843432448</v>
      </c>
      <c r="J14" s="773">
        <v>1</v>
      </c>
      <c r="K14" s="769">
        <v>1</v>
      </c>
      <c r="L14" s="770">
        <v>20247.11</v>
      </c>
      <c r="M14" s="767">
        <v>-23406.47</v>
      </c>
      <c r="N14" s="771">
        <v>-43653.58</v>
      </c>
      <c r="O14" s="772">
        <v>-2.1560400471968593</v>
      </c>
      <c r="P14" s="773">
        <v>36.287094288223379</v>
      </c>
      <c r="Q14" s="769">
        <v>-68.004503326650976</v>
      </c>
      <c r="R14" s="770">
        <v>-19689.14</v>
      </c>
      <c r="S14" s="767">
        <v>23750.670000000002</v>
      </c>
      <c r="T14" s="768">
        <v>43439.81</v>
      </c>
      <c r="U14" s="772">
        <v>2.2062827528271929</v>
      </c>
      <c r="V14" s="772">
        <v>-35.287094288223379</v>
      </c>
      <c r="W14" s="774">
        <v>69.004532380371316</v>
      </c>
      <c r="X14" s="770">
        <v>0</v>
      </c>
      <c r="Y14" s="767">
        <v>0</v>
      </c>
      <c r="Z14" s="768">
        <v>0</v>
      </c>
      <c r="AA14" s="772">
        <v>0</v>
      </c>
      <c r="AB14" s="772">
        <v>0</v>
      </c>
      <c r="AC14" s="774">
        <v>0</v>
      </c>
      <c r="AD14" s="770">
        <v>-19689.14</v>
      </c>
      <c r="AE14" s="767">
        <v>23750.670000000002</v>
      </c>
      <c r="AF14" s="768">
        <v>43439.81</v>
      </c>
      <c r="AG14" s="772">
        <v>2.2062827528271929</v>
      </c>
      <c r="AH14" s="772">
        <v>-35.287094288223379</v>
      </c>
      <c r="AI14" s="774">
        <v>69.004532380371316</v>
      </c>
      <c r="AJ14" s="770">
        <v>97581.59</v>
      </c>
      <c r="AK14" s="767">
        <v>99548.760000000009</v>
      </c>
      <c r="AL14" s="768">
        <v>1967.1700000000026</v>
      </c>
      <c r="AM14" s="772">
        <v>2.0159232904485496E-2</v>
      </c>
      <c r="AN14" s="772">
        <v>174.88680395003314</v>
      </c>
      <c r="AO14" s="774">
        <v>289.22618321276042</v>
      </c>
      <c r="AP14" s="770">
        <v>97581.59</v>
      </c>
      <c r="AQ14" s="767">
        <v>99548.760000000009</v>
      </c>
      <c r="AR14" s="768">
        <v>1967.1700000000026</v>
      </c>
      <c r="AS14" s="772">
        <v>2.0159232904485496E-2</v>
      </c>
      <c r="AT14" s="772">
        <v>174.88680395003314</v>
      </c>
      <c r="AU14" s="774">
        <v>289.22618321276042</v>
      </c>
      <c r="AV14" s="770">
        <v>2654.82</v>
      </c>
      <c r="AW14" s="767">
        <v>437.44</v>
      </c>
      <c r="AX14" s="768">
        <v>-2217.38</v>
      </c>
      <c r="AY14" s="772">
        <v>-0.83522800039174028</v>
      </c>
      <c r="AZ14" s="772">
        <v>2.720615640716656E-2</v>
      </c>
      <c r="BA14" s="774">
        <v>4.3942285167590227E-3</v>
      </c>
      <c r="BB14" s="770">
        <v>100236.42</v>
      </c>
      <c r="BC14" s="767">
        <v>99986.21</v>
      </c>
      <c r="BD14" s="768">
        <v>-250.20999999999754</v>
      </c>
      <c r="BE14" s="772">
        <v>-2.4961984875356866E-3</v>
      </c>
      <c r="BF14" s="772" t="s">
        <v>488</v>
      </c>
      <c r="BG14" s="774">
        <v>4.2098269227773359</v>
      </c>
      <c r="BH14" s="770">
        <v>100236.42</v>
      </c>
      <c r="BI14" s="767">
        <v>99986.21</v>
      </c>
      <c r="BJ14" s="768">
        <v>-250.20999999999754</v>
      </c>
      <c r="BK14" s="772">
        <v>-2.4961984875356866E-3</v>
      </c>
      <c r="BL14" s="772" t="s">
        <v>488</v>
      </c>
      <c r="BM14" s="774">
        <v>4.2098269227773359</v>
      </c>
      <c r="BN14" s="770">
        <v>87.72</v>
      </c>
      <c r="BO14" s="767">
        <v>0.27</v>
      </c>
      <c r="BP14" s="768">
        <v>-87.45</v>
      </c>
      <c r="BQ14" s="772">
        <v>-0.99692202462380308</v>
      </c>
      <c r="BR14" s="772">
        <v>0.15721275337383731</v>
      </c>
      <c r="BS14" s="774">
        <v>7.844504488799791E-4</v>
      </c>
      <c r="BT14" s="770">
        <v>87.72</v>
      </c>
      <c r="BU14" s="767">
        <v>0.27</v>
      </c>
      <c r="BV14" s="768">
        <v>-87.45</v>
      </c>
      <c r="BW14" s="772">
        <v>-0.99692202462380308</v>
      </c>
      <c r="BX14" s="772" t="s">
        <v>488</v>
      </c>
      <c r="BY14" s="774">
        <v>1.1368100352537424E-5</v>
      </c>
      <c r="BZ14" s="770">
        <v>-18.18</v>
      </c>
      <c r="CA14" s="767">
        <v>-0.51</v>
      </c>
      <c r="CB14" s="768">
        <v>17.669999999999998</v>
      </c>
      <c r="CC14" s="772">
        <v>0.97194719471947189</v>
      </c>
      <c r="CD14" s="772" t="s">
        <v>488</v>
      </c>
      <c r="CE14" s="774">
        <v>-2.1473078443681796E-5</v>
      </c>
      <c r="CF14" s="770">
        <v>932.92</v>
      </c>
      <c r="CG14" s="767">
        <v>3319.84</v>
      </c>
      <c r="CH14" s="768">
        <v>2386.9199999999996</v>
      </c>
      <c r="CI14" s="772">
        <v>2.5585473566865327</v>
      </c>
      <c r="CJ14" s="772" t="s">
        <v>488</v>
      </c>
      <c r="CK14" s="774">
        <v>0.13977879360876977</v>
      </c>
      <c r="CL14" s="770">
        <v>1195.6899999999998</v>
      </c>
      <c r="CM14" s="767">
        <v>1176.8800000000001</v>
      </c>
      <c r="CN14" s="768">
        <v>-18.810000000000045</v>
      </c>
      <c r="CO14" s="772">
        <v>-1.5731502312472063E-2</v>
      </c>
      <c r="CP14" s="772" t="s">
        <v>488</v>
      </c>
      <c r="CQ14" s="774">
        <v>4.9551444232941638E-2</v>
      </c>
      <c r="CR14" s="770">
        <v>0.43999999999999995</v>
      </c>
      <c r="CS14" s="767">
        <v>-5.45</v>
      </c>
      <c r="CT14" s="768">
        <v>-5.8900000000000006</v>
      </c>
      <c r="CU14" s="772">
        <v>-13.386363636363638</v>
      </c>
      <c r="CV14" s="772" t="s">
        <v>488</v>
      </c>
      <c r="CW14" s="774">
        <v>-2.2946721081973687E-4</v>
      </c>
      <c r="CX14" s="770">
        <v>-122124.14</v>
      </c>
      <c r="CY14" s="767">
        <v>-80726.570000000007</v>
      </c>
      <c r="CZ14" s="768">
        <v>41397.570000000007</v>
      </c>
      <c r="DA14" s="772">
        <v>0.33897941881105564</v>
      </c>
      <c r="DB14" s="772">
        <v>-218.87223327419036</v>
      </c>
      <c r="DC14" s="774">
        <v>-234.54071878904097</v>
      </c>
      <c r="DD14" s="1019">
        <v>-5.2026142330238905</v>
      </c>
      <c r="DE14" s="1020">
        <v>4.39891800947089</v>
      </c>
    </row>
    <row r="15" spans="1:113" s="3" customFormat="1" ht="24" customHeight="1" thickTop="1" thickBot="1">
      <c r="A15" s="78" t="s">
        <v>316</v>
      </c>
      <c r="B15" s="938">
        <v>97631.15</v>
      </c>
      <c r="C15" s="940">
        <v>111510.72</v>
      </c>
      <c r="D15" s="937">
        <v>13879.569999999994</v>
      </c>
      <c r="E15" s="196">
        <v>0.14216333618932067</v>
      </c>
      <c r="F15" s="938">
        <v>94886.789999999979</v>
      </c>
      <c r="G15" s="939">
        <v>108029.68000000002</v>
      </c>
      <c r="H15" s="937">
        <v>13142.890000000001</v>
      </c>
      <c r="I15" s="195">
        <v>0.13851127222240317</v>
      </c>
      <c r="J15" s="307">
        <v>0.97189052879127191</v>
      </c>
      <c r="K15" s="268">
        <v>0.9687829116339669</v>
      </c>
      <c r="L15" s="79">
        <v>133427.84</v>
      </c>
      <c r="M15" s="80">
        <v>62333.159999999989</v>
      </c>
      <c r="N15" s="84">
        <v>-71094.679999999993</v>
      </c>
      <c r="O15" s="195">
        <v>-0.53283242837476796</v>
      </c>
      <c r="P15" s="307">
        <v>1.4061793006170831</v>
      </c>
      <c r="Q15" s="268">
        <v>0.57700032065262041</v>
      </c>
      <c r="R15" s="938">
        <v>-38541.039999999994</v>
      </c>
      <c r="S15" s="939">
        <v>45696.51</v>
      </c>
      <c r="T15" s="937">
        <v>84237.55</v>
      </c>
      <c r="U15" s="934">
        <v>-2.1856584565439858</v>
      </c>
      <c r="V15" s="307">
        <v>-0.40617919522833473</v>
      </c>
      <c r="W15" s="268">
        <v>0.42299958678022553</v>
      </c>
      <c r="X15" s="81">
        <v>5062.25</v>
      </c>
      <c r="Y15" s="82">
        <v>174.19</v>
      </c>
      <c r="Z15" s="84">
        <v>-4888.0600000000004</v>
      </c>
      <c r="AA15" s="306">
        <v>-0.96559039952590264</v>
      </c>
      <c r="AB15" s="197">
        <v>5.3350418957159383E-2</v>
      </c>
      <c r="AC15" s="196">
        <v>1.6124272514738539E-3</v>
      </c>
      <c r="AD15" s="935">
        <v>-43603.289999999994</v>
      </c>
      <c r="AE15" s="936">
        <v>45522.33</v>
      </c>
      <c r="AF15" s="937">
        <v>89125.62</v>
      </c>
      <c r="AG15" s="195">
        <v>-2.044011357858547</v>
      </c>
      <c r="AH15" s="197">
        <v>-0.45952961418549415</v>
      </c>
      <c r="AI15" s="196">
        <v>0.42138725209590544</v>
      </c>
      <c r="AJ15" s="938">
        <v>152411.95000000001</v>
      </c>
      <c r="AK15" s="939">
        <v>164969.77000000002</v>
      </c>
      <c r="AL15" s="937">
        <v>12557.820000000002</v>
      </c>
      <c r="AM15" s="195">
        <v>8.239393302165611E-2</v>
      </c>
      <c r="AN15" s="194">
        <v>1.5610996080656636</v>
      </c>
      <c r="AO15" s="196">
        <v>1.4794072713367827</v>
      </c>
      <c r="AP15" s="938">
        <v>149970.01</v>
      </c>
      <c r="AQ15" s="940">
        <v>164720.84</v>
      </c>
      <c r="AR15" s="937">
        <v>14750.830000000002</v>
      </c>
      <c r="AS15" s="195">
        <v>9.8358531815794376E-2</v>
      </c>
      <c r="AT15" s="197">
        <v>1.5805151591702074</v>
      </c>
      <c r="AU15" s="196">
        <v>1.5247739324970691</v>
      </c>
      <c r="AV15" s="81">
        <v>2784.3100000000004</v>
      </c>
      <c r="AW15" s="86">
        <v>4355.2299999999996</v>
      </c>
      <c r="AX15" s="84">
        <v>1570.92</v>
      </c>
      <c r="AY15" s="306">
        <v>0.56420441689323386</v>
      </c>
      <c r="AZ15" s="197">
        <v>1.856577858466503E-2</v>
      </c>
      <c r="BA15" s="196">
        <v>2.6440066721369317E-2</v>
      </c>
      <c r="BB15" s="81">
        <v>152754.34</v>
      </c>
      <c r="BC15" s="82">
        <v>169076.11</v>
      </c>
      <c r="BD15" s="84">
        <v>16321.769999999999</v>
      </c>
      <c r="BE15" s="195">
        <v>0.10684979556063677</v>
      </c>
      <c r="BF15" s="197">
        <v>-3.9634202917202033</v>
      </c>
      <c r="BG15" s="196">
        <v>3.6999786198114468</v>
      </c>
      <c r="BH15" s="81">
        <v>150491.95000000001</v>
      </c>
      <c r="BI15" s="82">
        <v>167246.44</v>
      </c>
      <c r="BJ15" s="84">
        <v>16754.490000000002</v>
      </c>
      <c r="BK15" s="195">
        <v>0.11133146988925322</v>
      </c>
      <c r="BL15" s="197">
        <v>-3.4513897919170784</v>
      </c>
      <c r="BM15" s="196">
        <v>3.6739428759468153</v>
      </c>
      <c r="BN15" s="81">
        <v>9672.1</v>
      </c>
      <c r="BO15" s="82">
        <v>10137.280000000001</v>
      </c>
      <c r="BP15" s="84">
        <v>465.17999999999989</v>
      </c>
      <c r="BQ15" s="195">
        <v>4.809503623825228E-2</v>
      </c>
      <c r="BR15" s="197">
        <v>9.9067766793692391E-2</v>
      </c>
      <c r="BS15" s="196">
        <v>9.0908569149226195E-2</v>
      </c>
      <c r="BT15" s="81">
        <v>9656.39</v>
      </c>
      <c r="BU15" s="86">
        <v>10011.769999999999</v>
      </c>
      <c r="BV15" s="84">
        <v>355.37999999999965</v>
      </c>
      <c r="BW15" s="195">
        <v>3.6802573218355894E-2</v>
      </c>
      <c r="BX15" s="197">
        <v>-0.22146012376589017</v>
      </c>
      <c r="BY15" s="196">
        <v>0.21993096574801857</v>
      </c>
      <c r="BZ15" s="938">
        <v>-18.18</v>
      </c>
      <c r="CA15" s="940">
        <v>-291.87</v>
      </c>
      <c r="CB15" s="937">
        <v>-273.69</v>
      </c>
      <c r="CC15" s="195">
        <v>15.054455445544555</v>
      </c>
      <c r="CD15" s="197">
        <v>4.1694101523073149E-4</v>
      </c>
      <c r="CE15" s="196">
        <v>-6.4115786691937779E-3</v>
      </c>
      <c r="CF15" s="938">
        <v>7946.9099999999989</v>
      </c>
      <c r="CG15" s="939">
        <v>11696.78</v>
      </c>
      <c r="CH15" s="937">
        <v>3749.87</v>
      </c>
      <c r="CI15" s="195">
        <v>0.47186516520257565</v>
      </c>
      <c r="CJ15" s="197">
        <v>-0.18225482526662554</v>
      </c>
      <c r="CK15" s="196">
        <v>0.25694598672783225</v>
      </c>
      <c r="CL15" s="938">
        <v>43435.199999999997</v>
      </c>
      <c r="CM15" s="940">
        <v>44540.659999999996</v>
      </c>
      <c r="CN15" s="937">
        <v>1105.4599999999994</v>
      </c>
      <c r="CO15" s="195">
        <v>2.545078645890889E-2</v>
      </c>
      <c r="CP15" s="197">
        <v>-0.996145015662809</v>
      </c>
      <c r="CQ15" s="196">
        <v>0.97843541839795978</v>
      </c>
      <c r="CR15" s="81">
        <v>-79.83</v>
      </c>
      <c r="CS15" s="86">
        <v>-415.28999999999996</v>
      </c>
      <c r="CT15" s="897">
        <v>-335.46000000000004</v>
      </c>
      <c r="CU15" s="195">
        <v>4.2021796317174003</v>
      </c>
      <c r="CV15" s="197">
        <v>1.8308251510379149E-3</v>
      </c>
      <c r="CW15" s="196">
        <v>-9.1227755697039226E-3</v>
      </c>
      <c r="CX15" s="81">
        <v>-255035.69</v>
      </c>
      <c r="CY15" s="86">
        <v>-187266.15000000002</v>
      </c>
      <c r="CZ15" s="897">
        <v>67769.539999999994</v>
      </c>
      <c r="DA15" s="195">
        <v>-0.26572571078189094</v>
      </c>
      <c r="DB15" s="197">
        <v>-2.6122368731700898</v>
      </c>
      <c r="DC15" s="196">
        <v>-1.6793555812391852</v>
      </c>
      <c r="DD15" s="895">
        <v>-4.8490013024246563</v>
      </c>
      <c r="DE15" s="884">
        <v>5.1137193298938497</v>
      </c>
    </row>
    <row r="16" spans="1:113" ht="13.5" thickTop="1">
      <c r="B16" s="5" t="s">
        <v>491</v>
      </c>
      <c r="R16" s="10"/>
      <c r="S16" s="10"/>
      <c r="X16" s="13" t="s">
        <v>491</v>
      </c>
      <c r="AJ16" s="11"/>
      <c r="AK16" s="7"/>
      <c r="AL16" s="7"/>
      <c r="AM16" s="7"/>
      <c r="AN16" s="11"/>
      <c r="AT16" s="6"/>
      <c r="AU16" s="6"/>
      <c r="AV16" s="6"/>
      <c r="AW16" s="6"/>
      <c r="AX16" s="6"/>
      <c r="AY16" s="6"/>
      <c r="BB16" s="13" t="s">
        <v>491</v>
      </c>
      <c r="CL16" s="13" t="s">
        <v>491</v>
      </c>
    </row>
    <row r="17" spans="2:110">
      <c r="B17" s="6" t="s">
        <v>57</v>
      </c>
      <c r="X17" s="6" t="s">
        <v>58</v>
      </c>
      <c r="AJ17" s="7"/>
      <c r="AK17" s="291"/>
      <c r="AL17" s="11"/>
      <c r="AM17" s="11"/>
      <c r="AN17" s="7"/>
      <c r="AO17" s="11"/>
      <c r="AP17" s="7"/>
      <c r="AQ17" s="6"/>
      <c r="AR17" s="6"/>
      <c r="AS17" s="6"/>
      <c r="AT17" s="6"/>
      <c r="AU17" s="6"/>
      <c r="AV17" s="6"/>
      <c r="AW17" s="6"/>
      <c r="AX17" s="6"/>
      <c r="AY17" s="6"/>
      <c r="BB17" s="6" t="s">
        <v>67</v>
      </c>
      <c r="CL17" s="6" t="s">
        <v>416</v>
      </c>
      <c r="DD17" s="257"/>
      <c r="DE17" s="257"/>
    </row>
    <row r="18" spans="2:110">
      <c r="B18" s="6" t="s">
        <v>436</v>
      </c>
      <c r="R18" s="87"/>
      <c r="S18" s="87"/>
      <c r="X18" s="6" t="s">
        <v>60</v>
      </c>
      <c r="AJ18" s="7"/>
      <c r="AK18" s="291"/>
      <c r="AL18" s="129"/>
      <c r="AM18" s="11"/>
      <c r="AN18" s="7"/>
      <c r="AO18" s="11"/>
      <c r="AP18" s="7"/>
      <c r="AQ18" s="6"/>
      <c r="AR18" s="6"/>
      <c r="AS18" s="6"/>
      <c r="AT18" s="6"/>
      <c r="AU18" s="6"/>
      <c r="AV18" s="6"/>
      <c r="AW18" s="6"/>
      <c r="AX18" s="6"/>
      <c r="AY18" s="6"/>
      <c r="BC18" s="87"/>
    </row>
    <row r="19" spans="2:110">
      <c r="B19" s="6" t="s">
        <v>435</v>
      </c>
      <c r="R19" s="87"/>
      <c r="X19" s="6" t="s">
        <v>61</v>
      </c>
      <c r="AJ19" s="7"/>
      <c r="AK19" s="11"/>
      <c r="AL19" s="11"/>
      <c r="AM19" s="11"/>
      <c r="AN19" s="7"/>
      <c r="AO19" s="11"/>
      <c r="AP19" s="7"/>
      <c r="AQ19" s="6"/>
      <c r="AR19" s="6"/>
      <c r="AS19" s="6"/>
      <c r="AT19" s="6"/>
      <c r="AU19" s="6"/>
      <c r="AV19" s="6"/>
      <c r="AW19" s="6"/>
      <c r="AX19" s="6"/>
      <c r="AY19" s="6"/>
      <c r="BC19" s="233"/>
    </row>
    <row r="20" spans="2:110">
      <c r="B20" s="87"/>
      <c r="C20" s="87"/>
    </row>
    <row r="21" spans="2:110">
      <c r="B21" s="380" t="s">
        <v>273</v>
      </c>
      <c r="C21" s="10"/>
    </row>
    <row r="22" spans="2:110">
      <c r="C22" s="10"/>
      <c r="E22" s="257"/>
    </row>
    <row r="23" spans="2:110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25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</row>
    <row r="24" spans="2:110">
      <c r="B24" s="10"/>
      <c r="C24" s="10"/>
      <c r="D24" s="10"/>
      <c r="E24" s="10"/>
      <c r="F24" s="10"/>
      <c r="G24" s="10"/>
      <c r="H24" s="10"/>
      <c r="I24" s="10"/>
      <c r="J24" s="10"/>
      <c r="K24" s="363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</row>
    <row r="25" spans="2:110">
      <c r="C25" s="87"/>
    </row>
    <row r="26" spans="2:110">
      <c r="C26" s="87"/>
    </row>
  </sheetData>
  <mergeCells count="188">
    <mergeCell ref="DB10:DC10"/>
    <mergeCell ref="DD10:DE10"/>
    <mergeCell ref="CJ10:CK10"/>
    <mergeCell ref="CL10:CM10"/>
    <mergeCell ref="CP10:CQ10"/>
    <mergeCell ref="CR10:CS10"/>
    <mergeCell ref="CV10:CW10"/>
    <mergeCell ref="CX10:CY10"/>
    <mergeCell ref="CN9:CN10"/>
    <mergeCell ref="CO9:CO10"/>
    <mergeCell ref="DA9:DA10"/>
    <mergeCell ref="CT9:CT10"/>
    <mergeCell ref="CU9:CU10"/>
    <mergeCell ref="CZ9:CZ10"/>
    <mergeCell ref="AH10:AI10"/>
    <mergeCell ref="AJ10:AK10"/>
    <mergeCell ref="AN10:AO10"/>
    <mergeCell ref="AP10:AQ10"/>
    <mergeCell ref="AT10:AU10"/>
    <mergeCell ref="AV10:AW10"/>
    <mergeCell ref="BF10:BG10"/>
    <mergeCell ref="AR9:AR10"/>
    <mergeCell ref="AS9:AS10"/>
    <mergeCell ref="AX9:AX10"/>
    <mergeCell ref="AY9:AY10"/>
    <mergeCell ref="AZ10:BA10"/>
    <mergeCell ref="BB10:BC10"/>
    <mergeCell ref="AM9:AM10"/>
    <mergeCell ref="B10:C10"/>
    <mergeCell ref="F10:G10"/>
    <mergeCell ref="J10:K10"/>
    <mergeCell ref="L10:M10"/>
    <mergeCell ref="P10:Q10"/>
    <mergeCell ref="R10:S10"/>
    <mergeCell ref="D9:D10"/>
    <mergeCell ref="E9:E10"/>
    <mergeCell ref="H9:H10"/>
    <mergeCell ref="I9:I10"/>
    <mergeCell ref="BH10:BI10"/>
    <mergeCell ref="BL10:BM10"/>
    <mergeCell ref="BN10:BO10"/>
    <mergeCell ref="BD9:BD10"/>
    <mergeCell ref="BE9:BE10"/>
    <mergeCell ref="BJ9:BJ10"/>
    <mergeCell ref="BK9:BK10"/>
    <mergeCell ref="BR10:BS10"/>
    <mergeCell ref="BT10:BU10"/>
    <mergeCell ref="BX10:BY10"/>
    <mergeCell ref="BZ10:CA10"/>
    <mergeCell ref="CD10:CE10"/>
    <mergeCell ref="CF10:CG10"/>
    <mergeCell ref="BV9:BV10"/>
    <mergeCell ref="BW9:BW10"/>
    <mergeCell ref="CB9:CB10"/>
    <mergeCell ref="CC9:CC10"/>
    <mergeCell ref="CH9:CH10"/>
    <mergeCell ref="CI9:CI10"/>
    <mergeCell ref="N9:N10"/>
    <mergeCell ref="O9:O10"/>
    <mergeCell ref="CT8:CU8"/>
    <mergeCell ref="CV8:CW8"/>
    <mergeCell ref="CX8:CY8"/>
    <mergeCell ref="CZ8:DA8"/>
    <mergeCell ref="BV8:BW8"/>
    <mergeCell ref="BX8:BY8"/>
    <mergeCell ref="BZ8:CA8"/>
    <mergeCell ref="CB8:CC8"/>
    <mergeCell ref="T9:T10"/>
    <mergeCell ref="U9:U10"/>
    <mergeCell ref="Z9:Z10"/>
    <mergeCell ref="AA9:AA10"/>
    <mergeCell ref="AF9:AF10"/>
    <mergeCell ref="AG9:AG10"/>
    <mergeCell ref="V10:W10"/>
    <mergeCell ref="X10:Y10"/>
    <mergeCell ref="AB10:AC10"/>
    <mergeCell ref="AD10:AE10"/>
    <mergeCell ref="BP9:BP10"/>
    <mergeCell ref="BQ9:BQ10"/>
    <mergeCell ref="AL9:AL10"/>
    <mergeCell ref="CF8:CG8"/>
    <mergeCell ref="BJ8:BK8"/>
    <mergeCell ref="BL8:BM8"/>
    <mergeCell ref="BN8:BO8"/>
    <mergeCell ref="BP8:BQ8"/>
    <mergeCell ref="BR8:BS8"/>
    <mergeCell ref="BT8:BU8"/>
    <mergeCell ref="DB8:DC8"/>
    <mergeCell ref="DD8:DE8"/>
    <mergeCell ref="CH8:CI8"/>
    <mergeCell ref="CJ8:CK8"/>
    <mergeCell ref="CL8:CM8"/>
    <mergeCell ref="CN8:CO8"/>
    <mergeCell ref="CP8:CQ8"/>
    <mergeCell ref="CR8:CS8"/>
    <mergeCell ref="AT8:AU8"/>
    <mergeCell ref="AV8:AW8"/>
    <mergeCell ref="AX8:AY8"/>
    <mergeCell ref="AZ8:BA8"/>
    <mergeCell ref="BB8:BC8"/>
    <mergeCell ref="BD8:BE8"/>
    <mergeCell ref="BF8:BG8"/>
    <mergeCell ref="BH8:BI8"/>
    <mergeCell ref="CD8:CE8"/>
    <mergeCell ref="CR7:CW7"/>
    <mergeCell ref="CX7:DC7"/>
    <mergeCell ref="DD7:DE7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BZ6:CA6"/>
    <mergeCell ref="CD6:CE6"/>
    <mergeCell ref="CF6:CG6"/>
    <mergeCell ref="CJ6:CK6"/>
    <mergeCell ref="CL6:CM6"/>
    <mergeCell ref="CP6:CQ6"/>
    <mergeCell ref="A7:A10"/>
    <mergeCell ref="B7:E7"/>
    <mergeCell ref="F7:K7"/>
    <mergeCell ref="L7:Q7"/>
    <mergeCell ref="R7:W7"/>
    <mergeCell ref="X7:AC7"/>
    <mergeCell ref="AD7:AI7"/>
    <mergeCell ref="AJ7:AO7"/>
    <mergeCell ref="AP7:AU7"/>
    <mergeCell ref="AV7:BA7"/>
    <mergeCell ref="BB7:BG7"/>
    <mergeCell ref="BH7:BM7"/>
    <mergeCell ref="BN7:BS7"/>
    <mergeCell ref="BT7:BY7"/>
    <mergeCell ref="BZ7:CE7"/>
    <mergeCell ref="CF7:CK7"/>
    <mergeCell ref="CL7:CQ7"/>
    <mergeCell ref="AR8:AS8"/>
    <mergeCell ref="B4:W4"/>
    <mergeCell ref="X4:AW4"/>
    <mergeCell ref="BB4:CK4"/>
    <mergeCell ref="CL4:DE4"/>
    <mergeCell ref="B6:C6"/>
    <mergeCell ref="D6:E6"/>
    <mergeCell ref="F6:G6"/>
    <mergeCell ref="J6:K6"/>
    <mergeCell ref="L6:M6"/>
    <mergeCell ref="P6:Q6"/>
    <mergeCell ref="R6:S6"/>
    <mergeCell ref="V6:W6"/>
    <mergeCell ref="X6:Y6"/>
    <mergeCell ref="AB6:AC6"/>
    <mergeCell ref="AJ6:AK6"/>
    <mergeCell ref="AN6:AO6"/>
    <mergeCell ref="AP6:AQ6"/>
    <mergeCell ref="AT6:AU6"/>
    <mergeCell ref="AV6:AW6"/>
    <mergeCell ref="AZ6:BA6"/>
    <mergeCell ref="BB6:BC6"/>
    <mergeCell ref="BF6:BG6"/>
    <mergeCell ref="BT6:BU6"/>
    <mergeCell ref="BX6:BY6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hyperlinks>
    <hyperlink ref="A13" location="EAC!A1" display="ENFERMEDADES DE ALTO COSTO" xr:uid="{00000000-0004-0000-2E00-000000000000}"/>
    <hyperlink ref="A11" location="PVol!A1" display="PENSIONES VOLUNTARIAS" xr:uid="{00000000-0004-0000-2E00-000001000000}"/>
    <hyperlink ref="A14" location="PConmut!A1" display="PENSIONES CON CONMUTACIÓN PENSIONAL" xr:uid="{00000000-0004-0000-2E00-000002000000}"/>
    <hyperlink ref="A12" location="RVol!A1" display="RENTAS VOLUNTARIAS" xr:uid="{00000000-0004-0000-2E00-000003000000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67"/>
  <sheetViews>
    <sheetView showGridLines="0" zoomScale="80" zoomScaleNormal="75" zoomScaleSheetLayoutView="75" workbookViewId="0">
      <pane xSplit="2" ySplit="6" topLeftCell="C7" activePane="bottomRight" state="frozen"/>
      <selection pane="topRight"/>
      <selection pane="bottomLeft"/>
      <selection pane="bottomRight" activeCell="B4" sqref="B4:B6"/>
    </sheetView>
  </sheetViews>
  <sheetFormatPr baseColWidth="10" defaultColWidth="11.42578125" defaultRowHeight="12.75"/>
  <cols>
    <col min="1" max="1" width="5" style="39" customWidth="1"/>
    <col min="2" max="2" width="70" style="39" customWidth="1"/>
    <col min="3" max="3" width="12.42578125" style="39" bestFit="1" customWidth="1"/>
    <col min="4" max="5" width="13.85546875" style="39" customWidth="1"/>
    <col min="6" max="6" width="7.42578125" style="39" customWidth="1"/>
    <col min="7" max="8" width="8.42578125" style="39" customWidth="1"/>
    <col min="9" max="9" width="12.28515625" style="39" bestFit="1" customWidth="1"/>
    <col min="10" max="10" width="13.140625" style="39" bestFit="1" customWidth="1"/>
    <col min="11" max="11" width="14.42578125" style="39" customWidth="1"/>
    <col min="12" max="12" width="7.5703125" style="39" bestFit="1" customWidth="1"/>
    <col min="13" max="14" width="8.140625" style="39" customWidth="1"/>
    <col min="15" max="15" width="14.5703125" style="39" customWidth="1"/>
    <col min="16" max="17" width="15.42578125" style="39" customWidth="1"/>
    <col min="18" max="18" width="8" style="39" customWidth="1"/>
    <col min="19" max="19" width="8.85546875" style="39" customWidth="1"/>
    <col min="20" max="20" width="8.7109375" style="39" bestFit="1" customWidth="1"/>
    <col min="21" max="21" width="11.42578125" style="39"/>
    <col min="22" max="23" width="15.28515625" style="39" bestFit="1" customWidth="1"/>
    <col min="24" max="16384" width="11.42578125" style="39"/>
  </cols>
  <sheetData>
    <row r="1" spans="1:22" ht="20.25">
      <c r="B1" s="1070" t="s">
        <v>230</v>
      </c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  <c r="O1" s="1070"/>
      <c r="P1" s="1070"/>
      <c r="Q1" s="1070"/>
      <c r="R1" s="1070"/>
      <c r="S1" s="1070"/>
      <c r="T1" s="1070"/>
    </row>
    <row r="2" spans="1:22" ht="15.75">
      <c r="B2" s="1071" t="s">
        <v>484</v>
      </c>
      <c r="C2" s="1072"/>
      <c r="D2" s="1072"/>
      <c r="E2" s="1072"/>
      <c r="F2" s="1072"/>
      <c r="G2" s="1072"/>
      <c r="H2" s="1072"/>
      <c r="I2" s="1072"/>
      <c r="J2" s="1072"/>
      <c r="K2" s="1072"/>
      <c r="L2" s="1072"/>
      <c r="M2" s="1072"/>
      <c r="N2" s="1072"/>
      <c r="O2" s="1072"/>
      <c r="P2" s="1072"/>
      <c r="Q2" s="1072"/>
      <c r="R2" s="1072"/>
      <c r="S2" s="1072"/>
      <c r="T2" s="1072"/>
    </row>
    <row r="3" spans="1:22" ht="15" thickBot="1">
      <c r="B3" s="1073" t="s">
        <v>14</v>
      </c>
      <c r="C3" s="1073"/>
      <c r="D3" s="1073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  <c r="T3" s="1073"/>
    </row>
    <row r="4" spans="1:22" s="220" customFormat="1" ht="18.75" thickTop="1">
      <c r="A4" s="1077" t="s">
        <v>207</v>
      </c>
      <c r="B4" s="1094" t="s">
        <v>206</v>
      </c>
      <c r="C4" s="1074" t="s">
        <v>229</v>
      </c>
      <c r="D4" s="1075"/>
      <c r="E4" s="1075"/>
      <c r="F4" s="1075"/>
      <c r="G4" s="1075"/>
      <c r="H4" s="1076"/>
      <c r="I4" s="1099" t="s">
        <v>228</v>
      </c>
      <c r="J4" s="1100"/>
      <c r="K4" s="1100"/>
      <c r="L4" s="1100"/>
      <c r="M4" s="1100"/>
      <c r="N4" s="1101"/>
      <c r="O4" s="1084" t="s">
        <v>205</v>
      </c>
      <c r="P4" s="1085"/>
      <c r="Q4" s="1085"/>
      <c r="R4" s="1085"/>
      <c r="S4" s="1085"/>
      <c r="T4" s="1086"/>
    </row>
    <row r="5" spans="1:22" s="1" customFormat="1" ht="17.25">
      <c r="A5" s="1078"/>
      <c r="B5" s="1095"/>
      <c r="C5" s="1087" t="s">
        <v>204</v>
      </c>
      <c r="D5" s="1088"/>
      <c r="E5" s="1089" t="s">
        <v>110</v>
      </c>
      <c r="F5" s="1089"/>
      <c r="G5" s="1097" t="s">
        <v>203</v>
      </c>
      <c r="H5" s="1098"/>
      <c r="I5" s="1081" t="s">
        <v>204</v>
      </c>
      <c r="J5" s="1082"/>
      <c r="K5" s="1083" t="s">
        <v>110</v>
      </c>
      <c r="L5" s="1083"/>
      <c r="M5" s="1092" t="s">
        <v>203</v>
      </c>
      <c r="N5" s="1093"/>
      <c r="O5" s="1080" t="s">
        <v>204</v>
      </c>
      <c r="P5" s="1069"/>
      <c r="Q5" s="1069" t="s">
        <v>110</v>
      </c>
      <c r="R5" s="1069"/>
      <c r="S5" s="1090" t="s">
        <v>203</v>
      </c>
      <c r="T5" s="1091"/>
    </row>
    <row r="6" spans="1:22" s="112" customFormat="1" thickBot="1">
      <c r="A6" s="1079"/>
      <c r="B6" s="1096"/>
      <c r="C6" s="219">
        <v>45473</v>
      </c>
      <c r="D6" s="218">
        <v>45838</v>
      </c>
      <c r="E6" s="217" t="s">
        <v>46</v>
      </c>
      <c r="F6" s="218" t="s">
        <v>47</v>
      </c>
      <c r="G6" s="217">
        <v>45473</v>
      </c>
      <c r="H6" s="218">
        <v>45838</v>
      </c>
      <c r="I6" s="216">
        <v>45473</v>
      </c>
      <c r="J6" s="215">
        <v>45838</v>
      </c>
      <c r="K6" s="214" t="s">
        <v>46</v>
      </c>
      <c r="L6" s="215" t="s">
        <v>47</v>
      </c>
      <c r="M6" s="214">
        <v>45473</v>
      </c>
      <c r="N6" s="213">
        <v>45838</v>
      </c>
      <c r="O6" s="212">
        <v>45473</v>
      </c>
      <c r="P6" s="211">
        <v>45838</v>
      </c>
      <c r="Q6" s="210" t="s">
        <v>46</v>
      </c>
      <c r="R6" s="211" t="s">
        <v>47</v>
      </c>
      <c r="S6" s="210">
        <v>45473</v>
      </c>
      <c r="T6" s="209">
        <v>45838</v>
      </c>
    </row>
    <row r="7" spans="1:22" s="131" customFormat="1" ht="18" customHeight="1">
      <c r="A7" s="608">
        <v>1</v>
      </c>
      <c r="B7" s="373" t="s">
        <v>371</v>
      </c>
      <c r="C7" s="460">
        <v>2818330.2600000002</v>
      </c>
      <c r="D7" s="609">
        <v>3228304.7699999996</v>
      </c>
      <c r="E7" s="461">
        <v>409974.51</v>
      </c>
      <c r="F7" s="610">
        <v>0.14546716395118267</v>
      </c>
      <c r="G7" s="547">
        <v>0.16038332421879889</v>
      </c>
      <c r="H7" s="548">
        <v>0.16590540115651911</v>
      </c>
      <c r="I7" s="611">
        <v>2112553.02</v>
      </c>
      <c r="J7" s="612">
        <v>4382454.5599999987</v>
      </c>
      <c r="K7" s="613">
        <v>2269901.54</v>
      </c>
      <c r="L7" s="614">
        <v>1.074482637126901</v>
      </c>
      <c r="M7" s="551">
        <v>2.5865961311315525E-2</v>
      </c>
      <c r="N7" s="552">
        <v>4.6201183211255374E-2</v>
      </c>
      <c r="O7" s="553">
        <v>4930883.28</v>
      </c>
      <c r="P7" s="554">
        <v>7610759.3299999982</v>
      </c>
      <c r="Q7" s="555">
        <v>2679876.049999998</v>
      </c>
      <c r="R7" s="556">
        <v>0.54348803202658613</v>
      </c>
      <c r="S7" s="557">
        <v>4.9683668384282662E-2</v>
      </c>
      <c r="T7" s="558">
        <v>6.657731522391977E-2</v>
      </c>
      <c r="V7" s="235"/>
    </row>
    <row r="8" spans="1:22" s="131" customFormat="1" ht="18" customHeight="1">
      <c r="A8" s="608">
        <v>2</v>
      </c>
      <c r="B8" s="373" t="s">
        <v>372</v>
      </c>
      <c r="C8" s="460">
        <v>4237297.8099999996</v>
      </c>
      <c r="D8" s="609">
        <v>4556055.05</v>
      </c>
      <c r="E8" s="461">
        <v>318757.24</v>
      </c>
      <c r="F8" s="610">
        <v>7.5226536885780099E-2</v>
      </c>
      <c r="G8" s="547">
        <v>0.24113281474430054</v>
      </c>
      <c r="H8" s="548">
        <v>0.23413964746625668</v>
      </c>
      <c r="I8" s="611">
        <v>43762139.780000001</v>
      </c>
      <c r="J8" s="612">
        <v>53830116.170000009</v>
      </c>
      <c r="K8" s="613">
        <v>10067976.389999993</v>
      </c>
      <c r="L8" s="614">
        <v>0.23006133705101034</v>
      </c>
      <c r="M8" s="551">
        <v>0.53582078354173668</v>
      </c>
      <c r="N8" s="552">
        <v>0.56749363294101818</v>
      </c>
      <c r="O8" s="553">
        <v>47999437.590000004</v>
      </c>
      <c r="P8" s="559">
        <v>58386171.220000006</v>
      </c>
      <c r="Q8" s="555">
        <v>10386733.630000003</v>
      </c>
      <c r="R8" s="556">
        <v>0.21639281940594926</v>
      </c>
      <c r="S8" s="560">
        <v>0.48364319421765584</v>
      </c>
      <c r="T8" s="558">
        <v>0.51074989465363807</v>
      </c>
      <c r="V8" s="235"/>
    </row>
    <row r="9" spans="1:22" s="131" customFormat="1" ht="18" customHeight="1">
      <c r="A9" s="608">
        <v>3</v>
      </c>
      <c r="B9" s="373" t="s">
        <v>373</v>
      </c>
      <c r="C9" s="460">
        <v>1375213.15</v>
      </c>
      <c r="D9" s="609">
        <v>2099736.21</v>
      </c>
      <c r="E9" s="461">
        <v>724523.05999999994</v>
      </c>
      <c r="F9" s="610">
        <v>0.5268441913895312</v>
      </c>
      <c r="G9" s="547">
        <v>7.8259549505885678E-2</v>
      </c>
      <c r="H9" s="548">
        <v>0.10790727736740888</v>
      </c>
      <c r="I9" s="611">
        <v>4216413.12</v>
      </c>
      <c r="J9" s="612">
        <v>5554799.4399999995</v>
      </c>
      <c r="K9" s="613">
        <v>1338386.3200000003</v>
      </c>
      <c r="L9" s="614">
        <v>0.31742295688521133</v>
      </c>
      <c r="M9" s="551">
        <v>5.1625487077452473E-2</v>
      </c>
      <c r="N9" s="552">
        <v>5.8560403334614104E-2</v>
      </c>
      <c r="O9" s="553">
        <v>5591626.2699999996</v>
      </c>
      <c r="P9" s="561">
        <v>7654535.6499999994</v>
      </c>
      <c r="Q9" s="553">
        <v>2062909.38</v>
      </c>
      <c r="R9" s="556">
        <v>0.36892833683607401</v>
      </c>
      <c r="S9" s="560">
        <v>5.6341326604576074E-2</v>
      </c>
      <c r="T9" s="558">
        <v>6.6960261225706322E-2</v>
      </c>
      <c r="V9" s="235"/>
    </row>
    <row r="10" spans="1:22" s="5" customFormat="1" ht="18" customHeight="1">
      <c r="A10" s="438">
        <v>4</v>
      </c>
      <c r="B10" s="407" t="s">
        <v>374</v>
      </c>
      <c r="C10" s="562">
        <v>8430841.2200000007</v>
      </c>
      <c r="D10" s="563">
        <v>9884096.0199999996</v>
      </c>
      <c r="E10" s="564">
        <v>1453254.8</v>
      </c>
      <c r="F10" s="565">
        <v>0.17237364126281088</v>
      </c>
      <c r="G10" s="566">
        <v>0.47977568846898516</v>
      </c>
      <c r="H10" s="567">
        <v>0.50795232547627589</v>
      </c>
      <c r="I10" s="568">
        <v>50091105.949999996</v>
      </c>
      <c r="J10" s="569">
        <v>63767370.179999985</v>
      </c>
      <c r="K10" s="570">
        <v>13676264.229999999</v>
      </c>
      <c r="L10" s="571">
        <v>0.27302779546635247</v>
      </c>
      <c r="M10" s="572">
        <v>0.61331223229782272</v>
      </c>
      <c r="N10" s="573">
        <v>0.67225521959231049</v>
      </c>
      <c r="O10" s="574">
        <v>58521947.169999994</v>
      </c>
      <c r="P10" s="575">
        <v>73651466.199999988</v>
      </c>
      <c r="Q10" s="574">
        <v>15129519.029999994</v>
      </c>
      <c r="R10" s="576">
        <v>0.25852726646381674</v>
      </c>
      <c r="S10" s="577">
        <v>0.58966818950879496</v>
      </c>
      <c r="T10" s="578">
        <v>0.64428747110326412</v>
      </c>
      <c r="V10" s="380"/>
    </row>
    <row r="11" spans="1:22" s="131" customFormat="1" ht="18" customHeight="1">
      <c r="A11" s="608">
        <v>5</v>
      </c>
      <c r="B11" s="373" t="s">
        <v>375</v>
      </c>
      <c r="C11" s="460">
        <v>508105.42000000004</v>
      </c>
      <c r="D11" s="609">
        <v>501074.68000000005</v>
      </c>
      <c r="E11" s="461">
        <v>-7030.7399999999898</v>
      </c>
      <c r="F11" s="610">
        <v>-1.3837167885357314E-2</v>
      </c>
      <c r="G11" s="547">
        <v>2.8914864049037665E-2</v>
      </c>
      <c r="H11" s="548">
        <v>2.5750665354552157E-2</v>
      </c>
      <c r="I11" s="611">
        <v>1577812.34</v>
      </c>
      <c r="J11" s="612">
        <v>1816139.7199999995</v>
      </c>
      <c r="K11" s="613">
        <v>238327.38000000003</v>
      </c>
      <c r="L11" s="614">
        <v>0.15104925595904478</v>
      </c>
      <c r="M11" s="551">
        <v>1.9318631322662008E-2</v>
      </c>
      <c r="N11" s="552">
        <v>1.9146303239926356E-2</v>
      </c>
      <c r="O11" s="553">
        <v>2085917.7600000002</v>
      </c>
      <c r="P11" s="561">
        <v>2317214.3999999994</v>
      </c>
      <c r="Q11" s="553">
        <v>231296.6399999992</v>
      </c>
      <c r="R11" s="556">
        <v>0.11088483181618779</v>
      </c>
      <c r="S11" s="560">
        <v>2.1017744768991108E-2</v>
      </c>
      <c r="T11" s="558">
        <v>2.0270502174742414E-2</v>
      </c>
      <c r="V11" s="235"/>
    </row>
    <row r="12" spans="1:22" s="131" customFormat="1" ht="18" customHeight="1">
      <c r="A12" s="608">
        <v>6</v>
      </c>
      <c r="B12" s="373" t="s">
        <v>399</v>
      </c>
      <c r="C12" s="460">
        <v>224815.93</v>
      </c>
      <c r="D12" s="609">
        <v>205705.67</v>
      </c>
      <c r="E12" s="461">
        <v>-19110.260000000002</v>
      </c>
      <c r="F12" s="610">
        <v>-8.5004029741130804E-2</v>
      </c>
      <c r="G12" s="547">
        <v>1.2793648318114709E-2</v>
      </c>
      <c r="H12" s="548">
        <v>1.057139400798288E-2</v>
      </c>
      <c r="I12" s="611">
        <v>1536023.87</v>
      </c>
      <c r="J12" s="612">
        <v>1397078.76</v>
      </c>
      <c r="K12" s="613">
        <v>-138945.11000000004</v>
      </c>
      <c r="L12" s="614">
        <v>-9.0457650244719245E-2</v>
      </c>
      <c r="M12" s="551">
        <v>1.880697602310457E-2</v>
      </c>
      <c r="N12" s="552">
        <v>1.4728433773267347E-2</v>
      </c>
      <c r="O12" s="553">
        <v>1760839.8</v>
      </c>
      <c r="P12" s="561">
        <v>1602784.43</v>
      </c>
      <c r="Q12" s="553">
        <v>-158055.37000000011</v>
      </c>
      <c r="R12" s="556">
        <v>-8.9761357052470139E-2</v>
      </c>
      <c r="S12" s="560">
        <v>1.7742253412464999E-2</v>
      </c>
      <c r="T12" s="558">
        <v>1.4020819685031426E-2</v>
      </c>
      <c r="V12" s="235"/>
    </row>
    <row r="13" spans="1:22" s="131" customFormat="1" ht="18" customHeight="1">
      <c r="A13" s="608">
        <v>7</v>
      </c>
      <c r="B13" s="373" t="s">
        <v>376</v>
      </c>
      <c r="C13" s="460">
        <v>34284.75</v>
      </c>
      <c r="D13" s="609">
        <v>31285.599999999999</v>
      </c>
      <c r="E13" s="461">
        <v>-2999.1499999999992</v>
      </c>
      <c r="F13" s="610">
        <v>-8.7477668642763948E-2</v>
      </c>
      <c r="G13" s="547">
        <v>1.9510496172334554E-3</v>
      </c>
      <c r="H13" s="548">
        <v>1.6077943032690792E-3</v>
      </c>
      <c r="I13" s="611">
        <v>265338.64</v>
      </c>
      <c r="J13" s="612">
        <v>187159.07</v>
      </c>
      <c r="K13" s="613">
        <v>-78179.570000000007</v>
      </c>
      <c r="L13" s="614">
        <v>-0.29464072778845934</v>
      </c>
      <c r="M13" s="551">
        <v>3.2487889921158425E-3</v>
      </c>
      <c r="N13" s="552">
        <v>1.9730884517643855E-3</v>
      </c>
      <c r="O13" s="553">
        <v>299623.39</v>
      </c>
      <c r="P13" s="561">
        <v>218444.67</v>
      </c>
      <c r="Q13" s="553">
        <v>-81178.720000000001</v>
      </c>
      <c r="R13" s="556">
        <v>-0.27093585717723839</v>
      </c>
      <c r="S13" s="560">
        <v>3.0190106525771572E-3</v>
      </c>
      <c r="T13" s="558">
        <v>1.9109078375725138E-3</v>
      </c>
      <c r="V13" s="235"/>
    </row>
    <row r="14" spans="1:22" s="5" customFormat="1" ht="18" customHeight="1">
      <c r="A14" s="438">
        <v>8</v>
      </c>
      <c r="B14" s="407" t="s">
        <v>377</v>
      </c>
      <c r="C14" s="562">
        <v>767206.1</v>
      </c>
      <c r="D14" s="563">
        <v>738065.91</v>
      </c>
      <c r="E14" s="564">
        <v>-29140.190000000002</v>
      </c>
      <c r="F14" s="565">
        <v>-3.7982218858791592E-2</v>
      </c>
      <c r="G14" s="566">
        <v>4.3659561984385829E-2</v>
      </c>
      <c r="H14" s="567">
        <v>3.7929851610169187E-2</v>
      </c>
      <c r="I14" s="568">
        <v>3379174.8000000007</v>
      </c>
      <c r="J14" s="569">
        <v>3400377.5299999993</v>
      </c>
      <c r="K14" s="570">
        <v>21202.729999999829</v>
      </c>
      <c r="L14" s="571">
        <v>6.2745289175329374E-3</v>
      </c>
      <c r="M14" s="572">
        <v>4.1374395725685693E-2</v>
      </c>
      <c r="N14" s="573">
        <v>3.584782525411194E-2</v>
      </c>
      <c r="O14" s="574">
        <v>4146380.9000000008</v>
      </c>
      <c r="P14" s="575">
        <v>4138443.4399999995</v>
      </c>
      <c r="Q14" s="574">
        <v>-7937.4600000013597</v>
      </c>
      <c r="R14" s="576">
        <v>-1.9143103808917695E-3</v>
      </c>
      <c r="S14" s="577">
        <v>4.1779008330232369E-2</v>
      </c>
      <c r="T14" s="578">
        <v>3.6202229172479027E-2</v>
      </c>
      <c r="V14" s="380"/>
    </row>
    <row r="15" spans="1:22" s="131" customFormat="1" ht="18" customHeight="1">
      <c r="A15" s="608">
        <v>9</v>
      </c>
      <c r="B15" s="373" t="s">
        <v>378</v>
      </c>
      <c r="C15" s="460">
        <v>2856834.82</v>
      </c>
      <c r="D15" s="609">
        <v>2937963.3899999992</v>
      </c>
      <c r="E15" s="461">
        <v>81128.569999999963</v>
      </c>
      <c r="F15" s="610">
        <v>2.8398061180169798E-2</v>
      </c>
      <c r="G15" s="547">
        <v>0.16257451146822441</v>
      </c>
      <c r="H15" s="548">
        <v>0.15098450410588612</v>
      </c>
      <c r="I15" s="611">
        <v>2652395.9500000002</v>
      </c>
      <c r="J15" s="612">
        <v>2257498.88</v>
      </c>
      <c r="K15" s="613">
        <v>-394897.07000000007</v>
      </c>
      <c r="L15" s="614">
        <v>-0.1488831522307219</v>
      </c>
      <c r="M15" s="551">
        <v>3.2475762915995354E-2</v>
      </c>
      <c r="N15" s="552">
        <v>2.3799247185824518E-2</v>
      </c>
      <c r="O15" s="553">
        <v>5509230.7699999996</v>
      </c>
      <c r="P15" s="561">
        <v>5195462.2699999996</v>
      </c>
      <c r="Q15" s="553">
        <v>-313768.5</v>
      </c>
      <c r="R15" s="556">
        <v>-5.6953232329383804E-2</v>
      </c>
      <c r="S15" s="560">
        <v>5.5511108068485082E-2</v>
      </c>
      <c r="T15" s="558">
        <v>4.544880665458801E-2</v>
      </c>
      <c r="V15" s="235"/>
    </row>
    <row r="16" spans="1:22" s="131" customFormat="1" ht="18" customHeight="1">
      <c r="A16" s="608">
        <v>10</v>
      </c>
      <c r="B16" s="373" t="s">
        <v>379</v>
      </c>
      <c r="C16" s="460">
        <v>2274999.4299999997</v>
      </c>
      <c r="D16" s="609">
        <v>2216618.5</v>
      </c>
      <c r="E16" s="461">
        <v>-58380.929999999993</v>
      </c>
      <c r="F16" s="610">
        <v>-2.5661953682335519E-2</v>
      </c>
      <c r="G16" s="547">
        <v>0.12946388021227595</v>
      </c>
      <c r="H16" s="548">
        <v>0.11391396031467677</v>
      </c>
      <c r="I16" s="611">
        <v>21925599.389999997</v>
      </c>
      <c r="J16" s="612">
        <v>21489261.539999999</v>
      </c>
      <c r="K16" s="613">
        <v>-436337.84999999969</v>
      </c>
      <c r="L16" s="614">
        <v>-1.9900840211419999E-2</v>
      </c>
      <c r="M16" s="551">
        <v>0.26845560806286567</v>
      </c>
      <c r="N16" s="552">
        <v>0.22654640131262971</v>
      </c>
      <c r="O16" s="553">
        <v>24200598.819999997</v>
      </c>
      <c r="P16" s="561">
        <v>23705880.039999999</v>
      </c>
      <c r="Q16" s="553">
        <v>-494718.77999999747</v>
      </c>
      <c r="R16" s="556">
        <v>-2.0442418953333881E-2</v>
      </c>
      <c r="S16" s="560">
        <v>0.24384566784431005</v>
      </c>
      <c r="T16" s="558">
        <v>0.20737403190011372</v>
      </c>
      <c r="V16" s="235"/>
    </row>
    <row r="17" spans="1:22" s="131" customFormat="1" ht="18" customHeight="1">
      <c r="A17" s="608">
        <v>11</v>
      </c>
      <c r="B17" s="373" t="s">
        <v>380</v>
      </c>
      <c r="C17" s="460">
        <v>687113.32000000007</v>
      </c>
      <c r="D17" s="609">
        <v>1024548.88</v>
      </c>
      <c r="E17" s="461">
        <v>337435.56</v>
      </c>
      <c r="F17" s="610">
        <v>0.49109157132916575</v>
      </c>
      <c r="G17" s="547">
        <v>3.910170498492796E-2</v>
      </c>
      <c r="H17" s="548">
        <v>5.2652461601654293E-2</v>
      </c>
      <c r="I17" s="611">
        <v>2350900.7999999998</v>
      </c>
      <c r="J17" s="612">
        <v>2193153.02</v>
      </c>
      <c r="K17" s="613">
        <v>-157747.78000000003</v>
      </c>
      <c r="L17" s="614">
        <v>-6.7100993797781602E-2</v>
      </c>
      <c r="M17" s="551">
        <v>2.8784275975019417E-2</v>
      </c>
      <c r="N17" s="552">
        <v>2.3120893348712337E-2</v>
      </c>
      <c r="O17" s="553">
        <v>3038014.12</v>
      </c>
      <c r="P17" s="561">
        <v>3217701.9</v>
      </c>
      <c r="Q17" s="553">
        <v>179687.7799999998</v>
      </c>
      <c r="R17" s="556">
        <v>5.9146459793280946E-2</v>
      </c>
      <c r="S17" s="560">
        <v>3.0611084771985986E-2</v>
      </c>
      <c r="T17" s="558">
        <v>2.8147776641480739E-2</v>
      </c>
      <c r="V17" s="235"/>
    </row>
    <row r="18" spans="1:22" s="5" customFormat="1" ht="18" customHeight="1">
      <c r="A18" s="438">
        <v>12</v>
      </c>
      <c r="B18" s="407" t="s">
        <v>381</v>
      </c>
      <c r="C18" s="562">
        <v>5818947.5599999987</v>
      </c>
      <c r="D18" s="563">
        <v>6179130.7699999996</v>
      </c>
      <c r="E18" s="564">
        <v>360183.2099999999</v>
      </c>
      <c r="F18" s="565">
        <v>6.1898342661813051E-2</v>
      </c>
      <c r="G18" s="566">
        <v>0.33114009609635614</v>
      </c>
      <c r="H18" s="567">
        <v>0.31755092602221718</v>
      </c>
      <c r="I18" s="568">
        <v>26928896.130000003</v>
      </c>
      <c r="J18" s="569">
        <v>25939913.400000006</v>
      </c>
      <c r="K18" s="570">
        <v>-988982.72999999975</v>
      </c>
      <c r="L18" s="571">
        <v>-3.6725706290582978E-2</v>
      </c>
      <c r="M18" s="572">
        <v>0.32971564683144117</v>
      </c>
      <c r="N18" s="573">
        <v>0.27346654142547433</v>
      </c>
      <c r="O18" s="574">
        <v>32747843.690000001</v>
      </c>
      <c r="P18" s="575">
        <v>32119044.170000006</v>
      </c>
      <c r="Q18" s="574">
        <v>-628799.51999999583</v>
      </c>
      <c r="R18" s="576">
        <v>-1.9201249583098757E-2</v>
      </c>
      <c r="S18" s="577">
        <v>0.32996786048326082</v>
      </c>
      <c r="T18" s="578">
        <v>0.28097061484627095</v>
      </c>
      <c r="V18" s="380"/>
    </row>
    <row r="19" spans="1:22" s="131" customFormat="1" ht="18" customHeight="1">
      <c r="A19" s="608">
        <v>13</v>
      </c>
      <c r="B19" s="373" t="s">
        <v>382</v>
      </c>
      <c r="C19" s="460">
        <v>1009502.9700000002</v>
      </c>
      <c r="D19" s="609">
        <v>1126962.49</v>
      </c>
      <c r="E19" s="461">
        <v>117459.51999999999</v>
      </c>
      <c r="F19" s="610">
        <v>0.11635381320373903</v>
      </c>
      <c r="G19" s="547">
        <v>5.744800190214415E-2</v>
      </c>
      <c r="H19" s="548">
        <v>5.7915586449354871E-2</v>
      </c>
      <c r="I19" s="611">
        <v>942169.52999999991</v>
      </c>
      <c r="J19" s="612">
        <v>1248453.06</v>
      </c>
      <c r="K19" s="613">
        <v>306283.53000000003</v>
      </c>
      <c r="L19" s="614">
        <v>0.32508324696087354</v>
      </c>
      <c r="M19" s="551">
        <v>1.1535862239178419E-2</v>
      </c>
      <c r="N19" s="552">
        <v>1.3161575953844554E-2</v>
      </c>
      <c r="O19" s="553">
        <v>1951672.5</v>
      </c>
      <c r="P19" s="561">
        <v>2375415.5499999998</v>
      </c>
      <c r="Q19" s="553">
        <v>423743.04999999981</v>
      </c>
      <c r="R19" s="556">
        <v>0.21711790784570659</v>
      </c>
      <c r="S19" s="560">
        <v>1.9665087121008448E-2</v>
      </c>
      <c r="T19" s="558">
        <v>2.0779633542840039E-2</v>
      </c>
      <c r="V19" s="235"/>
    </row>
    <row r="20" spans="1:22" s="131" customFormat="1" ht="18" customHeight="1">
      <c r="A20" s="608">
        <v>14</v>
      </c>
      <c r="B20" s="373" t="s">
        <v>383</v>
      </c>
      <c r="C20" s="460">
        <v>974034.02</v>
      </c>
      <c r="D20" s="609">
        <v>879263.83000000007</v>
      </c>
      <c r="E20" s="461">
        <v>-94770.19</v>
      </c>
      <c r="F20" s="610">
        <v>-9.7296591344930586E-2</v>
      </c>
      <c r="G20" s="547">
        <v>5.542956276167578E-2</v>
      </c>
      <c r="H20" s="548">
        <v>4.5186136016076156E-2</v>
      </c>
      <c r="I20" s="611">
        <v>336107.2</v>
      </c>
      <c r="J20" s="612">
        <v>327526.38</v>
      </c>
      <c r="K20" s="613">
        <v>-8580.8199999999924</v>
      </c>
      <c r="L20" s="614">
        <v>-2.5530009473168105E-2</v>
      </c>
      <c r="M20" s="551">
        <v>4.115274622387745E-3</v>
      </c>
      <c r="N20" s="552">
        <v>3.4528837850401469E-3</v>
      </c>
      <c r="O20" s="553">
        <v>1310141.22</v>
      </c>
      <c r="P20" s="561">
        <v>1206790.21</v>
      </c>
      <c r="Q20" s="553">
        <v>-103351.01000000001</v>
      </c>
      <c r="R20" s="556">
        <v>-7.888539679714833E-2</v>
      </c>
      <c r="S20" s="560">
        <v>1.3201006435313453E-2</v>
      </c>
      <c r="T20" s="558">
        <v>1.0556745882583355E-2</v>
      </c>
      <c r="V20" s="235"/>
    </row>
    <row r="21" spans="1:22" s="131" customFormat="1" ht="18" customHeight="1">
      <c r="A21" s="608">
        <v>15</v>
      </c>
      <c r="B21" s="373" t="s">
        <v>384</v>
      </c>
      <c r="C21" s="460">
        <v>573633.72</v>
      </c>
      <c r="D21" s="609">
        <v>652973.93000000005</v>
      </c>
      <c r="E21" s="461">
        <v>79340.210000000036</v>
      </c>
      <c r="F21" s="610">
        <v>0.1383116215692482</v>
      </c>
      <c r="G21" s="547">
        <v>3.2643897063219157E-2</v>
      </c>
      <c r="H21" s="548">
        <v>3.3556900453794163E-2</v>
      </c>
      <c r="I21" s="611">
        <v>0</v>
      </c>
      <c r="J21" s="612">
        <v>175628.46</v>
      </c>
      <c r="K21" s="613">
        <v>175628.46</v>
      </c>
      <c r="L21" s="614" t="s">
        <v>520</v>
      </c>
      <c r="M21" s="551">
        <v>0</v>
      </c>
      <c r="N21" s="552">
        <v>1.8515292164422664E-3</v>
      </c>
      <c r="O21" s="553">
        <v>573633.72</v>
      </c>
      <c r="P21" s="561">
        <v>828602.39</v>
      </c>
      <c r="Q21" s="553">
        <v>254968.67000000004</v>
      </c>
      <c r="R21" s="556">
        <v>0.44447992004375203</v>
      </c>
      <c r="S21" s="560">
        <v>5.7799436531222152E-3</v>
      </c>
      <c r="T21" s="558">
        <v>7.2484387066176379E-3</v>
      </c>
      <c r="V21" s="235"/>
    </row>
    <row r="22" spans="1:22" s="5" customFormat="1" ht="18" customHeight="1">
      <c r="A22" s="438">
        <v>16</v>
      </c>
      <c r="B22" s="407" t="s">
        <v>385</v>
      </c>
      <c r="C22" s="562">
        <v>2557170.7199999993</v>
      </c>
      <c r="D22" s="563">
        <v>2659200.2699999996</v>
      </c>
      <c r="E22" s="564">
        <v>102029.54999999993</v>
      </c>
      <c r="F22" s="565">
        <v>3.9899389275034523E-2</v>
      </c>
      <c r="G22" s="566">
        <v>0.14552146229611118</v>
      </c>
      <c r="H22" s="567">
        <v>0.13665862394704262</v>
      </c>
      <c r="I22" s="568">
        <v>1278276.72</v>
      </c>
      <c r="J22" s="569">
        <v>1751607.8999999997</v>
      </c>
      <c r="K22" s="570">
        <v>473331.17999999993</v>
      </c>
      <c r="L22" s="571">
        <v>0.37028850842249533</v>
      </c>
      <c r="M22" s="572">
        <v>1.5651136739126818E-2</v>
      </c>
      <c r="N22" s="573">
        <v>1.8465988955326963E-2</v>
      </c>
      <c r="O22" s="574">
        <v>3835447.4399999995</v>
      </c>
      <c r="P22" s="575">
        <v>4410808.169999999</v>
      </c>
      <c r="Q22" s="574">
        <v>575360.72999999952</v>
      </c>
      <c r="R22" s="576">
        <v>0.15001137129387948</v>
      </c>
      <c r="S22" s="577">
        <v>3.8646037209444109E-2</v>
      </c>
      <c r="T22" s="578">
        <v>3.8584818306996796E-2</v>
      </c>
      <c r="V22" s="380"/>
    </row>
    <row r="23" spans="1:22" s="5" customFormat="1" ht="18" customHeight="1">
      <c r="A23" s="438">
        <v>17</v>
      </c>
      <c r="B23" s="407" t="s">
        <v>386</v>
      </c>
      <c r="C23" s="562">
        <v>-1701.17</v>
      </c>
      <c r="D23" s="563">
        <v>-1784.8899999999999</v>
      </c>
      <c r="E23" s="564">
        <v>-83.71999999999997</v>
      </c>
      <c r="F23" s="565">
        <v>-4.9213188570219203E-2</v>
      </c>
      <c r="G23" s="566">
        <v>-9.6808845838136117E-5</v>
      </c>
      <c r="H23" s="567">
        <v>-9.1727055704923243E-5</v>
      </c>
      <c r="I23" s="568">
        <v>-4362.29</v>
      </c>
      <c r="J23" s="569">
        <v>-3374.52</v>
      </c>
      <c r="K23" s="570">
        <v>987.76999999999975</v>
      </c>
      <c r="L23" s="571">
        <v>0.22643382260234876</v>
      </c>
      <c r="M23" s="572">
        <v>-5.3411594076222807E-5</v>
      </c>
      <c r="N23" s="573">
        <v>-3.5575227223815302E-5</v>
      </c>
      <c r="O23" s="574">
        <v>-6063.46</v>
      </c>
      <c r="P23" s="575">
        <v>-5159.41</v>
      </c>
      <c r="Q23" s="574">
        <v>904.05000000000018</v>
      </c>
      <c r="R23" s="576">
        <v>0.14909803973308972</v>
      </c>
      <c r="S23" s="577">
        <v>-6.1095531732270597E-5</v>
      </c>
      <c r="T23" s="578">
        <v>-4.5133429010879518E-5</v>
      </c>
      <c r="V23" s="380"/>
    </row>
    <row r="24" spans="1:22" s="5" customFormat="1" ht="20.25" customHeight="1" thickBot="1">
      <c r="A24" s="371">
        <v>18</v>
      </c>
      <c r="B24" s="374" t="s">
        <v>363</v>
      </c>
      <c r="C24" s="458">
        <v>17572464.429999996</v>
      </c>
      <c r="D24" s="579">
        <v>19458708.079999998</v>
      </c>
      <c r="E24" s="458">
        <v>1886243.6500000001</v>
      </c>
      <c r="F24" s="580">
        <v>0.10734087170947829</v>
      </c>
      <c r="G24" s="581">
        <v>0.85240191425394984</v>
      </c>
      <c r="H24" s="582">
        <v>0.85264313031904015</v>
      </c>
      <c r="I24" s="583">
        <v>81673091.309999987</v>
      </c>
      <c r="J24" s="584">
        <v>94855894.489999995</v>
      </c>
      <c r="K24" s="585">
        <v>13182803.179999998</v>
      </c>
      <c r="L24" s="586">
        <v>0.16140938182397299</v>
      </c>
      <c r="M24" s="587">
        <v>0.89081310581030115</v>
      </c>
      <c r="N24" s="588">
        <v>0.89940809944597189</v>
      </c>
      <c r="O24" s="589">
        <v>99245555.739999995</v>
      </c>
      <c r="P24" s="590">
        <v>114314602.56999999</v>
      </c>
      <c r="Q24" s="589">
        <v>15069046.829999998</v>
      </c>
      <c r="R24" s="591">
        <v>0.15183598618236727</v>
      </c>
      <c r="S24" s="592">
        <v>0.88376178963237761</v>
      </c>
      <c r="T24" s="593">
        <v>0.89108880236990262</v>
      </c>
      <c r="V24" s="380"/>
    </row>
    <row r="25" spans="1:22" s="131" customFormat="1" ht="18" customHeight="1" thickTop="1">
      <c r="A25" s="608">
        <v>19</v>
      </c>
      <c r="B25" s="373" t="s">
        <v>387</v>
      </c>
      <c r="C25" s="460">
        <v>989999.31</v>
      </c>
      <c r="D25" s="615">
        <v>1062077.6199999999</v>
      </c>
      <c r="E25" s="473">
        <v>72078.310000000012</v>
      </c>
      <c r="F25" s="610">
        <v>7.2806424481245163E-2</v>
      </c>
      <c r="G25" s="547">
        <v>0.32536131177017158</v>
      </c>
      <c r="H25" s="548">
        <v>0.31581966232240288</v>
      </c>
      <c r="I25" s="611">
        <v>3937873.32</v>
      </c>
      <c r="J25" s="612">
        <v>4024415.1300000004</v>
      </c>
      <c r="K25" s="613">
        <v>86541.810000000027</v>
      </c>
      <c r="L25" s="614">
        <v>2.1976788730217588E-2</v>
      </c>
      <c r="M25" s="551">
        <v>0.39336782291840955</v>
      </c>
      <c r="N25" s="552">
        <v>0.37934313572645972</v>
      </c>
      <c r="O25" s="553">
        <v>4927872.63</v>
      </c>
      <c r="P25" s="561">
        <v>5086492.75</v>
      </c>
      <c r="Q25" s="553">
        <v>158620.12000000011</v>
      </c>
      <c r="R25" s="556">
        <v>3.218835629686316E-2</v>
      </c>
      <c r="S25" s="560">
        <v>0.37751543414990263</v>
      </c>
      <c r="T25" s="558">
        <v>0.36405346716209319</v>
      </c>
      <c r="V25" s="235"/>
    </row>
    <row r="26" spans="1:22" s="131" customFormat="1" ht="18" customHeight="1">
      <c r="A26" s="608">
        <v>20</v>
      </c>
      <c r="B26" s="373" t="s">
        <v>388</v>
      </c>
      <c r="C26" s="460">
        <v>247483.33000000002</v>
      </c>
      <c r="D26" s="615">
        <v>284320.26</v>
      </c>
      <c r="E26" s="473">
        <v>36836.93</v>
      </c>
      <c r="F26" s="610">
        <v>0.14884610611955154</v>
      </c>
      <c r="G26" s="547">
        <v>8.1334906071853993E-2</v>
      </c>
      <c r="H26" s="548">
        <v>8.4545542447846525E-2</v>
      </c>
      <c r="I26" s="611">
        <v>2819729.8699999996</v>
      </c>
      <c r="J26" s="612">
        <v>3116009.38</v>
      </c>
      <c r="K26" s="613">
        <v>296279.51</v>
      </c>
      <c r="L26" s="614">
        <v>0.10507372112208758</v>
      </c>
      <c r="M26" s="551">
        <v>0.28167259585179089</v>
      </c>
      <c r="N26" s="552">
        <v>0.29371641119992048</v>
      </c>
      <c r="O26" s="553">
        <v>3067213.1999999997</v>
      </c>
      <c r="P26" s="561">
        <v>3400329.6399999997</v>
      </c>
      <c r="Q26" s="553">
        <v>333116.43999999994</v>
      </c>
      <c r="R26" s="556">
        <v>0.10860557068546783</v>
      </c>
      <c r="S26" s="560">
        <v>0.23497367114951426</v>
      </c>
      <c r="T26" s="558">
        <v>0.24337040388704614</v>
      </c>
      <c r="V26" s="235"/>
    </row>
    <row r="27" spans="1:22" s="5" customFormat="1" ht="18" customHeight="1">
      <c r="A27" s="438">
        <v>21</v>
      </c>
      <c r="B27" s="407" t="s">
        <v>389</v>
      </c>
      <c r="C27" s="562">
        <v>1237482.6299999999</v>
      </c>
      <c r="D27" s="594">
        <v>1346397.89</v>
      </c>
      <c r="E27" s="595">
        <v>108915.26</v>
      </c>
      <c r="F27" s="565">
        <v>8.8013566703558518E-2</v>
      </c>
      <c r="G27" s="566">
        <v>0.40669621455554533</v>
      </c>
      <c r="H27" s="567">
        <v>0.40036520774385187</v>
      </c>
      <c r="I27" s="568">
        <v>6757603.1999999993</v>
      </c>
      <c r="J27" s="569">
        <v>7140424.5</v>
      </c>
      <c r="K27" s="570">
        <v>382821.29999999981</v>
      </c>
      <c r="L27" s="571">
        <v>5.6650455593486283E-2</v>
      </c>
      <c r="M27" s="572">
        <v>0.67504041976913509</v>
      </c>
      <c r="N27" s="573">
        <v>0.67305954598377582</v>
      </c>
      <c r="O27" s="574">
        <v>7995085.8299999991</v>
      </c>
      <c r="P27" s="575">
        <v>8486822.3900000006</v>
      </c>
      <c r="Q27" s="574">
        <v>491736.56000000145</v>
      </c>
      <c r="R27" s="576">
        <v>6.1504850661497086E-2</v>
      </c>
      <c r="S27" s="577">
        <v>0.6124891052994168</v>
      </c>
      <c r="T27" s="578">
        <v>0.60742387104913942</v>
      </c>
      <c r="V27" s="380"/>
    </row>
    <row r="28" spans="1:22" s="131" customFormat="1" ht="18" customHeight="1">
      <c r="A28" s="608">
        <v>22</v>
      </c>
      <c r="B28" s="373" t="s">
        <v>390</v>
      </c>
      <c r="C28" s="460">
        <v>132961.83000000002</v>
      </c>
      <c r="D28" s="470">
        <v>196096.96</v>
      </c>
      <c r="E28" s="473">
        <v>63135.129999999983</v>
      </c>
      <c r="F28" s="610">
        <v>0.47483650006923017</v>
      </c>
      <c r="G28" s="547">
        <v>4.3697641995490435E-2</v>
      </c>
      <c r="H28" s="548">
        <v>5.8311440259563842E-2</v>
      </c>
      <c r="I28" s="611">
        <v>96186.09</v>
      </c>
      <c r="J28" s="612">
        <v>119529.84000000001</v>
      </c>
      <c r="K28" s="613">
        <v>23343.750000000011</v>
      </c>
      <c r="L28" s="614">
        <v>0.2426936160935538</v>
      </c>
      <c r="M28" s="551">
        <v>9.6083621141815206E-3</v>
      </c>
      <c r="N28" s="552">
        <v>1.1266935157974623E-2</v>
      </c>
      <c r="O28" s="553">
        <v>229147.92</v>
      </c>
      <c r="P28" s="561">
        <v>315626.8</v>
      </c>
      <c r="Q28" s="553">
        <v>86478.879999999976</v>
      </c>
      <c r="R28" s="556">
        <v>0.37739325759535575</v>
      </c>
      <c r="S28" s="560">
        <v>1.7554608854276975E-2</v>
      </c>
      <c r="T28" s="558">
        <v>2.2590227985536112E-2</v>
      </c>
      <c r="V28" s="235"/>
    </row>
    <row r="29" spans="1:22" s="131" customFormat="1" ht="18" customHeight="1">
      <c r="A29" s="608">
        <v>23</v>
      </c>
      <c r="B29" s="373" t="s">
        <v>391</v>
      </c>
      <c r="C29" s="460">
        <v>0</v>
      </c>
      <c r="D29" s="470">
        <v>0</v>
      </c>
      <c r="E29" s="473">
        <v>0</v>
      </c>
      <c r="F29" s="610">
        <v>0</v>
      </c>
      <c r="G29" s="547">
        <v>0</v>
      </c>
      <c r="H29" s="548">
        <v>0</v>
      </c>
      <c r="I29" s="611">
        <v>0</v>
      </c>
      <c r="J29" s="612">
        <v>0</v>
      </c>
      <c r="K29" s="613">
        <v>0</v>
      </c>
      <c r="L29" s="614">
        <v>0</v>
      </c>
      <c r="M29" s="551">
        <v>0</v>
      </c>
      <c r="N29" s="552">
        <v>0</v>
      </c>
      <c r="O29" s="553">
        <v>0</v>
      </c>
      <c r="P29" s="561">
        <v>0</v>
      </c>
      <c r="Q29" s="553">
        <v>0</v>
      </c>
      <c r="R29" s="556">
        <v>0</v>
      </c>
      <c r="S29" s="560">
        <v>0</v>
      </c>
      <c r="T29" s="558">
        <v>0</v>
      </c>
      <c r="V29" s="235"/>
    </row>
    <row r="30" spans="1:22" s="5" customFormat="1" ht="18" customHeight="1">
      <c r="A30" s="438">
        <v>24</v>
      </c>
      <c r="B30" s="407" t="s">
        <v>392</v>
      </c>
      <c r="C30" s="562">
        <v>132961.83000000002</v>
      </c>
      <c r="D30" s="596">
        <v>196096.96</v>
      </c>
      <c r="E30" s="595">
        <v>63135.129999999983</v>
      </c>
      <c r="F30" s="565">
        <v>0.47483650006923017</v>
      </c>
      <c r="G30" s="566">
        <v>4.3697641995490435E-2</v>
      </c>
      <c r="H30" s="567">
        <v>5.8311440259563842E-2</v>
      </c>
      <c r="I30" s="568">
        <v>96186.09</v>
      </c>
      <c r="J30" s="569">
        <v>119529.84000000001</v>
      </c>
      <c r="K30" s="570">
        <v>23343.750000000011</v>
      </c>
      <c r="L30" s="571">
        <v>0.2426936160935538</v>
      </c>
      <c r="M30" s="572">
        <v>9.6083621141815206E-3</v>
      </c>
      <c r="N30" s="573">
        <v>1.1266935157974623E-2</v>
      </c>
      <c r="O30" s="574">
        <v>229147.92</v>
      </c>
      <c r="P30" s="575">
        <v>315626.8</v>
      </c>
      <c r="Q30" s="574">
        <v>86478.879999999976</v>
      </c>
      <c r="R30" s="576">
        <v>0.37739325759535575</v>
      </c>
      <c r="S30" s="577">
        <v>1.7554608854276975E-2</v>
      </c>
      <c r="T30" s="578">
        <v>2.2590227985536112E-2</v>
      </c>
      <c r="V30" s="380"/>
    </row>
    <row r="31" spans="1:22" s="5" customFormat="1" ht="18" customHeight="1">
      <c r="A31" s="438">
        <v>25</v>
      </c>
      <c r="B31" s="407" t="s">
        <v>393</v>
      </c>
      <c r="C31" s="562">
        <v>359611.65</v>
      </c>
      <c r="D31" s="596">
        <v>397997.15</v>
      </c>
      <c r="E31" s="595">
        <v>38385.500000000022</v>
      </c>
      <c r="F31" s="565">
        <v>0.10674153632119537</v>
      </c>
      <c r="G31" s="566">
        <v>0.11818565628276632</v>
      </c>
      <c r="H31" s="567">
        <v>0.11834853041934802</v>
      </c>
      <c r="I31" s="568">
        <v>962928.82000000007</v>
      </c>
      <c r="J31" s="569">
        <v>978082.35000000009</v>
      </c>
      <c r="K31" s="570">
        <v>15153.530000000064</v>
      </c>
      <c r="L31" s="571">
        <v>1.5736916047439545E-2</v>
      </c>
      <c r="M31" s="572">
        <v>9.6190299374280822E-2</v>
      </c>
      <c r="N31" s="573">
        <v>9.2194471410732601E-2</v>
      </c>
      <c r="O31" s="574">
        <v>1322540.4700000002</v>
      </c>
      <c r="P31" s="575">
        <v>1376079.5</v>
      </c>
      <c r="Q31" s="574">
        <v>53539.029999999795</v>
      </c>
      <c r="R31" s="576">
        <v>4.0481959693830609E-2</v>
      </c>
      <c r="S31" s="577">
        <v>0.10131744003961124</v>
      </c>
      <c r="T31" s="578">
        <v>9.8489575762332429E-2</v>
      </c>
      <c r="V31" s="380"/>
    </row>
    <row r="32" spans="1:22" s="5" customFormat="1" ht="18" customHeight="1">
      <c r="A32" s="438">
        <v>26</v>
      </c>
      <c r="B32" s="407" t="s">
        <v>394</v>
      </c>
      <c r="C32" s="562">
        <v>1217718.52</v>
      </c>
      <c r="D32" s="596">
        <v>1343619.58</v>
      </c>
      <c r="E32" s="595">
        <v>125901.06000000022</v>
      </c>
      <c r="F32" s="565">
        <v>0.10339093799772385</v>
      </c>
      <c r="G32" s="566">
        <v>0.40020077896219131</v>
      </c>
      <c r="H32" s="567">
        <v>0.39953904879887109</v>
      </c>
      <c r="I32" s="568">
        <v>2076806.66</v>
      </c>
      <c r="J32" s="569">
        <v>2222109.2400000002</v>
      </c>
      <c r="K32" s="570">
        <v>145302.58000000005</v>
      </c>
      <c r="L32" s="571">
        <v>6.9964423168789494E-2</v>
      </c>
      <c r="M32" s="572">
        <v>0.20745941986438854</v>
      </c>
      <c r="N32" s="573">
        <v>0.20945699183581498</v>
      </c>
      <c r="O32" s="574">
        <v>3294525.1799999997</v>
      </c>
      <c r="P32" s="575">
        <v>3565728.8200000003</v>
      </c>
      <c r="Q32" s="574">
        <v>271203.6400000006</v>
      </c>
      <c r="R32" s="576">
        <v>8.2319492243188935E-2</v>
      </c>
      <c r="S32" s="577">
        <v>0.25238763195173858</v>
      </c>
      <c r="T32" s="578">
        <v>0.25520845181206625</v>
      </c>
      <c r="V32" s="380"/>
    </row>
    <row r="33" spans="1:24" s="5" customFormat="1" ht="18" customHeight="1">
      <c r="A33" s="438">
        <v>27</v>
      </c>
      <c r="B33" s="407" t="s">
        <v>400</v>
      </c>
      <c r="C33" s="562">
        <v>0</v>
      </c>
      <c r="D33" s="596">
        <v>0</v>
      </c>
      <c r="E33" s="595">
        <v>0</v>
      </c>
      <c r="F33" s="565">
        <v>0</v>
      </c>
      <c r="G33" s="566">
        <v>0</v>
      </c>
      <c r="H33" s="567">
        <v>0</v>
      </c>
      <c r="I33" s="568">
        <v>0</v>
      </c>
      <c r="J33" s="569">
        <v>0</v>
      </c>
      <c r="K33" s="570">
        <v>0</v>
      </c>
      <c r="L33" s="571">
        <v>0</v>
      </c>
      <c r="M33" s="572">
        <v>0</v>
      </c>
      <c r="N33" s="573">
        <v>0</v>
      </c>
      <c r="O33" s="574">
        <v>0</v>
      </c>
      <c r="P33" s="575">
        <v>0</v>
      </c>
      <c r="Q33" s="574">
        <v>0</v>
      </c>
      <c r="R33" s="576">
        <v>0</v>
      </c>
      <c r="S33" s="577">
        <v>0</v>
      </c>
      <c r="T33" s="578">
        <v>0</v>
      </c>
      <c r="V33" s="380"/>
    </row>
    <row r="34" spans="1:24" s="5" customFormat="1" ht="18" customHeight="1">
      <c r="A34" s="438">
        <v>28</v>
      </c>
      <c r="B34" s="407" t="s">
        <v>401</v>
      </c>
      <c r="C34" s="562">
        <v>3173.23</v>
      </c>
      <c r="D34" s="596">
        <v>3377.43</v>
      </c>
      <c r="E34" s="595">
        <v>204.20000000000005</v>
      </c>
      <c r="F34" s="565">
        <v>6.4350834953659147E-2</v>
      </c>
      <c r="G34" s="566">
        <v>1.0428757524573039E-3</v>
      </c>
      <c r="H34" s="567">
        <v>1.004313415546364E-3</v>
      </c>
      <c r="I34" s="568">
        <v>119075.23000000001</v>
      </c>
      <c r="J34" s="569">
        <v>177129.17</v>
      </c>
      <c r="K34" s="570">
        <v>58053.94000000001</v>
      </c>
      <c r="L34" s="571">
        <v>0.48754001986811191</v>
      </c>
      <c r="M34" s="572">
        <v>1.1894837690870385E-2</v>
      </c>
      <c r="N34" s="573">
        <v>1.6696273273484379E-2</v>
      </c>
      <c r="O34" s="574">
        <v>122248.46</v>
      </c>
      <c r="P34" s="575">
        <v>180506.6</v>
      </c>
      <c r="Q34" s="574">
        <v>58258.14</v>
      </c>
      <c r="R34" s="576">
        <v>0.47655520568520859</v>
      </c>
      <c r="S34" s="577">
        <v>9.365234030218229E-3</v>
      </c>
      <c r="T34" s="578">
        <v>1.2919325123512874E-2</v>
      </c>
      <c r="V34" s="380"/>
    </row>
    <row r="35" spans="1:24" s="5" customFormat="1" ht="18" customHeight="1">
      <c r="A35" s="438">
        <v>29</v>
      </c>
      <c r="B35" s="407" t="s">
        <v>395</v>
      </c>
      <c r="C35" s="562">
        <v>93651.08</v>
      </c>
      <c r="D35" s="596">
        <v>76584.91</v>
      </c>
      <c r="E35" s="595">
        <v>-17066.170000000002</v>
      </c>
      <c r="F35" s="565">
        <v>-0.18223142755000796</v>
      </c>
      <c r="G35" s="566">
        <v>3.077824189341433E-2</v>
      </c>
      <c r="H35" s="567">
        <v>2.2773307675188204E-2</v>
      </c>
      <c r="I35" s="568">
        <v>31607.940000000002</v>
      </c>
      <c r="J35" s="569">
        <v>16744.38</v>
      </c>
      <c r="K35" s="570">
        <v>-14863.560000000001</v>
      </c>
      <c r="L35" s="571">
        <v>-0.47024766561819592</v>
      </c>
      <c r="M35" s="572">
        <v>3.1574267464591055E-3</v>
      </c>
      <c r="N35" s="573">
        <v>1.5783326048163966E-3</v>
      </c>
      <c r="O35" s="574">
        <v>125259.02</v>
      </c>
      <c r="P35" s="575">
        <v>93329.290000000008</v>
      </c>
      <c r="Q35" s="574">
        <v>-31929.729999999996</v>
      </c>
      <c r="R35" s="576">
        <v>-0.25490962646841714</v>
      </c>
      <c r="S35" s="577">
        <v>9.5958676018968736E-3</v>
      </c>
      <c r="T35" s="578">
        <v>6.6798191371208529E-3</v>
      </c>
      <c r="V35" s="380"/>
    </row>
    <row r="36" spans="1:24" s="5" customFormat="1" ht="18" customHeight="1">
      <c r="A36" s="438">
        <v>30</v>
      </c>
      <c r="B36" s="407" t="s">
        <v>396</v>
      </c>
      <c r="C36" s="562">
        <v>-1829.95</v>
      </c>
      <c r="D36" s="596">
        <v>-1149.6100000000001</v>
      </c>
      <c r="E36" s="595">
        <v>680.33999999999992</v>
      </c>
      <c r="F36" s="565">
        <v>0.37178064974452846</v>
      </c>
      <c r="G36" s="566">
        <v>-6.0140944186499025E-4</v>
      </c>
      <c r="H36" s="567">
        <v>-3.4184831236954008E-4</v>
      </c>
      <c r="I36" s="568">
        <v>-33543.39</v>
      </c>
      <c r="J36" s="569">
        <v>-45114.9</v>
      </c>
      <c r="K36" s="570">
        <v>-11571.509999999998</v>
      </c>
      <c r="L36" s="571">
        <v>-0.34497139376789293</v>
      </c>
      <c r="M36" s="572">
        <v>-3.3507655593154407E-3</v>
      </c>
      <c r="N36" s="573">
        <v>-4.2525502665987785E-3</v>
      </c>
      <c r="O36" s="574">
        <v>-35373.339999999997</v>
      </c>
      <c r="P36" s="575">
        <v>-46264.51</v>
      </c>
      <c r="Q36" s="574">
        <v>-10891.170000000006</v>
      </c>
      <c r="R36" s="576">
        <v>-0.30789204525215902</v>
      </c>
      <c r="S36" s="577">
        <v>-2.7098877771587443E-3</v>
      </c>
      <c r="T36" s="578">
        <v>-3.3112708697078811E-3</v>
      </c>
      <c r="V36" s="380"/>
    </row>
    <row r="37" spans="1:24" s="5" customFormat="1" ht="20.25" customHeight="1" thickBot="1">
      <c r="A37" s="371">
        <v>31</v>
      </c>
      <c r="B37" s="374" t="s">
        <v>364</v>
      </c>
      <c r="C37" s="458">
        <v>3042768.9899999998</v>
      </c>
      <c r="D37" s="579">
        <v>3362924.3100000005</v>
      </c>
      <c r="E37" s="459">
        <v>320155.3200000003</v>
      </c>
      <c r="F37" s="580">
        <v>0.10521841160212439</v>
      </c>
      <c r="G37" s="581">
        <v>0.14759808574605024</v>
      </c>
      <c r="H37" s="582">
        <v>0.14735686968095976</v>
      </c>
      <c r="I37" s="583">
        <v>10010664.549999999</v>
      </c>
      <c r="J37" s="584">
        <v>10608904.58</v>
      </c>
      <c r="K37" s="585">
        <v>598240.02999999991</v>
      </c>
      <c r="L37" s="586">
        <v>5.9760271359806973E-2</v>
      </c>
      <c r="M37" s="587">
        <v>0.10918689418969883</v>
      </c>
      <c r="N37" s="588">
        <v>0.10059190055402815</v>
      </c>
      <c r="O37" s="589">
        <v>13053433.539999999</v>
      </c>
      <c r="P37" s="590">
        <v>13971828.890000001</v>
      </c>
      <c r="Q37" s="589">
        <v>918395.35000000184</v>
      </c>
      <c r="R37" s="591">
        <v>7.0356611322663659E-2</v>
      </c>
      <c r="S37" s="592">
        <v>0.11623821036762227</v>
      </c>
      <c r="T37" s="593">
        <v>0.10891119763009738</v>
      </c>
      <c r="V37" s="380"/>
    </row>
    <row r="38" spans="1:24" s="208" customFormat="1" ht="20.25" customHeight="1" thickTop="1" thickBot="1">
      <c r="A38" s="375">
        <v>32</v>
      </c>
      <c r="B38" s="376" t="s">
        <v>241</v>
      </c>
      <c r="C38" s="458">
        <v>20615233.419999994</v>
      </c>
      <c r="D38" s="579">
        <v>22821632.390000001</v>
      </c>
      <c r="E38" s="458">
        <v>2206398.9700000007</v>
      </c>
      <c r="F38" s="580">
        <v>0.10702760066056052</v>
      </c>
      <c r="G38" s="597">
        <v>0.99674649093363554</v>
      </c>
      <c r="H38" s="598">
        <v>0.99746691465166459</v>
      </c>
      <c r="I38" s="583">
        <v>91683755.859999985</v>
      </c>
      <c r="J38" s="584">
        <v>105464799.06999999</v>
      </c>
      <c r="K38" s="585">
        <v>13781043.209999997</v>
      </c>
      <c r="L38" s="586">
        <v>0.15031063115524507</v>
      </c>
      <c r="M38" s="599">
        <v>0.9908953624525636</v>
      </c>
      <c r="N38" s="600">
        <v>0.99216183777960243</v>
      </c>
      <c r="O38" s="601">
        <v>112298989.28</v>
      </c>
      <c r="P38" s="602">
        <v>128286431.45999999</v>
      </c>
      <c r="Q38" s="601">
        <v>15987442.18</v>
      </c>
      <c r="R38" s="603">
        <v>0.1423649694668026</v>
      </c>
      <c r="S38" s="604">
        <v>0.99196432719874672</v>
      </c>
      <c r="T38" s="605">
        <v>0.99310145892758772</v>
      </c>
      <c r="V38" s="380"/>
      <c r="W38" s="5"/>
      <c r="X38" s="5"/>
    </row>
    <row r="39" spans="1:24" s="208" customFormat="1" ht="20.25" customHeight="1" thickTop="1" thickBot="1">
      <c r="A39" s="375">
        <v>33</v>
      </c>
      <c r="B39" s="439" t="s">
        <v>397</v>
      </c>
      <c r="C39" s="458">
        <v>67290.78</v>
      </c>
      <c r="D39" s="579">
        <v>57955.95</v>
      </c>
      <c r="E39" s="458">
        <v>-9334.8300000000017</v>
      </c>
      <c r="F39" s="580">
        <v>-0.13872375977808551</v>
      </c>
      <c r="G39" s="597">
        <v>3.2535090663643471E-3</v>
      </c>
      <c r="H39" s="598">
        <v>2.5330853483354235E-3</v>
      </c>
      <c r="I39" s="583">
        <v>842417.2699999999</v>
      </c>
      <c r="J39" s="584">
        <v>833180.80999999994</v>
      </c>
      <c r="K39" s="585">
        <v>-9236.4599999999336</v>
      </c>
      <c r="L39" s="586">
        <v>-1.0964233912251067E-2</v>
      </c>
      <c r="M39" s="599">
        <v>9.1046375474364127E-3</v>
      </c>
      <c r="N39" s="600">
        <v>7.838162220397597E-3</v>
      </c>
      <c r="O39" s="601">
        <v>909708.04999999993</v>
      </c>
      <c r="P39" s="602">
        <v>891136.75999999989</v>
      </c>
      <c r="Q39" s="601">
        <v>-18571.290000000037</v>
      </c>
      <c r="R39" s="603">
        <v>-2.0414560473549771E-2</v>
      </c>
      <c r="S39" s="999">
        <v>8.0356728012533161E-3</v>
      </c>
      <c r="T39" s="1000">
        <v>6.8985410724122075E-3</v>
      </c>
      <c r="V39" s="380"/>
      <c r="W39" s="5"/>
      <c r="X39" s="5"/>
    </row>
    <row r="40" spans="1:24" s="208" customFormat="1" ht="20.25" customHeight="1" thickTop="1" thickBot="1">
      <c r="A40" s="375">
        <v>34</v>
      </c>
      <c r="B40" s="376" t="s">
        <v>398</v>
      </c>
      <c r="C40" s="458">
        <v>20682524.199999996</v>
      </c>
      <c r="D40" s="579">
        <v>22879588.34</v>
      </c>
      <c r="E40" s="458">
        <v>2197064.1400000006</v>
      </c>
      <c r="F40" s="580">
        <v>0.106228046381302</v>
      </c>
      <c r="G40" s="606">
        <v>0.99999999999999989</v>
      </c>
      <c r="H40" s="598">
        <v>1</v>
      </c>
      <c r="I40" s="583">
        <v>92526173.12999998</v>
      </c>
      <c r="J40" s="584">
        <v>106297979.88</v>
      </c>
      <c r="K40" s="585">
        <v>13771806.749999998</v>
      </c>
      <c r="L40" s="586">
        <v>0.14884228196329383</v>
      </c>
      <c r="M40" s="587">
        <v>1</v>
      </c>
      <c r="N40" s="588">
        <v>1</v>
      </c>
      <c r="O40" s="601">
        <v>113208697.33</v>
      </c>
      <c r="P40" s="602">
        <v>129177568.22</v>
      </c>
      <c r="Q40" s="601">
        <v>15968870.890000001</v>
      </c>
      <c r="R40" s="603">
        <v>0.14105692642546019</v>
      </c>
      <c r="S40" s="607">
        <v>1</v>
      </c>
      <c r="T40" s="605">
        <v>0.99999999999999989</v>
      </c>
      <c r="V40" s="380"/>
      <c r="W40" s="5"/>
      <c r="X40" s="5"/>
    </row>
    <row r="41" spans="1:24" ht="15.75" customHeight="1" thickTop="1">
      <c r="C41" s="443"/>
      <c r="D41" s="443"/>
      <c r="E41" s="444"/>
      <c r="F41" s="444"/>
      <c r="G41" s="444"/>
      <c r="H41" s="444"/>
      <c r="I41" s="443"/>
      <c r="J41" s="443"/>
      <c r="K41" s="444"/>
      <c r="L41" s="444"/>
      <c r="M41" s="444"/>
      <c r="N41" s="444"/>
      <c r="O41" s="133"/>
      <c r="P41" s="133"/>
      <c r="R41" s="207"/>
      <c r="V41" s="6"/>
      <c r="W41" s="6"/>
      <c r="X41" s="6"/>
    </row>
    <row r="42" spans="1:24" ht="18.75">
      <c r="A42" s="154" t="s">
        <v>190</v>
      </c>
      <c r="B42" s="152" t="s">
        <v>419</v>
      </c>
      <c r="C42" s="443"/>
      <c r="D42" s="443"/>
      <c r="E42" s="444"/>
      <c r="F42" s="444"/>
      <c r="G42" s="444"/>
      <c r="H42" s="444"/>
      <c r="I42" s="443"/>
      <c r="J42" s="443"/>
      <c r="K42" s="444"/>
      <c r="L42" s="444"/>
      <c r="M42" s="444"/>
      <c r="N42" s="444"/>
      <c r="O42" s="128"/>
      <c r="P42" s="128"/>
      <c r="R42" s="207"/>
      <c r="V42" s="6"/>
      <c r="W42" s="6"/>
      <c r="X42" s="6"/>
    </row>
    <row r="43" spans="1:24" ht="18.75">
      <c r="A43" s="154" t="s">
        <v>189</v>
      </c>
      <c r="B43" s="152" t="s">
        <v>418</v>
      </c>
      <c r="C43" s="444"/>
      <c r="D43" s="444"/>
      <c r="E43" s="444"/>
      <c r="F43" s="444"/>
      <c r="G43" s="444"/>
      <c r="H43" s="444"/>
      <c r="I43" s="443"/>
      <c r="J43" s="443"/>
      <c r="K43" s="444"/>
      <c r="L43" s="444"/>
      <c r="M43" s="444"/>
      <c r="N43" s="444"/>
      <c r="O43" s="133"/>
      <c r="P43" s="133"/>
      <c r="V43" s="6"/>
      <c r="W43" s="6"/>
      <c r="X43" s="6"/>
    </row>
    <row r="44" spans="1:24" ht="18.75">
      <c r="A44" s="154"/>
      <c r="B44" s="152" t="s">
        <v>218</v>
      </c>
      <c r="C44" s="444"/>
      <c r="D44" s="445"/>
      <c r="E44" s="446"/>
      <c r="F44" s="446"/>
      <c r="G44" s="446"/>
      <c r="H44" s="446"/>
      <c r="I44" s="444"/>
      <c r="J44" s="443"/>
      <c r="K44" s="444"/>
      <c r="L44" s="444"/>
      <c r="M44" s="444"/>
      <c r="N44" s="444"/>
      <c r="V44" s="6"/>
      <c r="W44" s="6"/>
      <c r="X44" s="6"/>
    </row>
    <row r="45" spans="1:24">
      <c r="B45" s="152" t="s">
        <v>440</v>
      </c>
      <c r="V45" s="6"/>
      <c r="W45" s="6"/>
      <c r="X45" s="6"/>
    </row>
    <row r="46" spans="1:24">
      <c r="V46" s="6"/>
      <c r="W46" s="6"/>
      <c r="X46" s="6"/>
    </row>
    <row r="47" spans="1:24">
      <c r="V47" s="6"/>
      <c r="W47" s="6"/>
      <c r="X47" s="6"/>
    </row>
    <row r="48" spans="1:24">
      <c r="V48" s="6"/>
      <c r="W48" s="6"/>
      <c r="X48" s="6"/>
    </row>
    <row r="49" spans="5:24">
      <c r="V49" s="6"/>
      <c r="W49" s="6"/>
      <c r="X49" s="6"/>
    </row>
    <row r="50" spans="5:24">
      <c r="V50" s="6"/>
      <c r="W50" s="6"/>
      <c r="X50" s="6"/>
    </row>
    <row r="51" spans="5:24">
      <c r="I51" s="128"/>
      <c r="J51" s="128"/>
      <c r="K51" s="48"/>
      <c r="L51" s="359"/>
      <c r="M51" s="359"/>
      <c r="N51" s="359"/>
    </row>
    <row r="52" spans="5:24" ht="23.25">
      <c r="E52" s="417"/>
      <c r="I52" s="128"/>
      <c r="J52" s="128"/>
      <c r="K52" s="48"/>
      <c r="L52" s="359"/>
      <c r="M52" s="359"/>
      <c r="N52" s="359"/>
    </row>
    <row r="53" spans="5:24">
      <c r="I53" s="128"/>
      <c r="J53" s="128"/>
      <c r="K53" s="48"/>
      <c r="L53" s="359"/>
      <c r="M53" s="359"/>
      <c r="N53" s="359"/>
    </row>
    <row r="54" spans="5:24">
      <c r="I54" s="128"/>
      <c r="J54" s="128"/>
      <c r="K54" s="48"/>
      <c r="L54" s="359"/>
      <c r="M54" s="359"/>
      <c r="N54" s="359"/>
    </row>
    <row r="55" spans="5:24">
      <c r="I55" s="128"/>
      <c r="J55" s="128"/>
      <c r="K55" s="48"/>
      <c r="L55" s="359"/>
      <c r="M55" s="359"/>
      <c r="N55" s="359"/>
    </row>
    <row r="56" spans="5:24">
      <c r="I56" s="128"/>
      <c r="J56" s="128"/>
      <c r="K56" s="48"/>
      <c r="L56" s="359"/>
      <c r="M56" s="359"/>
      <c r="N56" s="359"/>
    </row>
    <row r="57" spans="5:24">
      <c r="I57" s="128"/>
      <c r="J57" s="128"/>
      <c r="K57" s="48"/>
      <c r="L57" s="359"/>
      <c r="M57" s="359"/>
      <c r="N57" s="359"/>
    </row>
    <row r="58" spans="5:24">
      <c r="I58" s="128"/>
      <c r="J58" s="128"/>
      <c r="K58" s="48"/>
      <c r="L58" s="359"/>
      <c r="M58" s="359"/>
      <c r="N58" s="359"/>
    </row>
    <row r="59" spans="5:24">
      <c r="I59" s="128"/>
      <c r="J59" s="128"/>
      <c r="K59" s="48"/>
      <c r="L59" s="359"/>
      <c r="M59" s="359"/>
      <c r="N59" s="359"/>
    </row>
    <row r="60" spans="5:24">
      <c r="I60" s="128"/>
      <c r="J60" s="128"/>
      <c r="K60" s="48"/>
      <c r="L60" s="359"/>
      <c r="M60" s="359"/>
      <c r="N60" s="359"/>
    </row>
    <row r="61" spans="5:24">
      <c r="I61" s="128"/>
      <c r="J61" s="128"/>
      <c r="K61" s="48"/>
      <c r="L61" s="359"/>
      <c r="M61" s="359"/>
      <c r="N61" s="359"/>
    </row>
    <row r="62" spans="5:24">
      <c r="I62" s="128"/>
      <c r="J62" s="128"/>
      <c r="K62" s="48"/>
      <c r="L62" s="359"/>
      <c r="M62" s="359"/>
      <c r="N62" s="359"/>
    </row>
    <row r="63" spans="5:24">
      <c r="I63" s="128"/>
      <c r="J63" s="128"/>
      <c r="K63" s="48"/>
      <c r="L63" s="359"/>
      <c r="M63" s="359"/>
      <c r="N63" s="359"/>
    </row>
    <row r="64" spans="5:24">
      <c r="I64" s="128"/>
      <c r="J64" s="128"/>
      <c r="K64" s="48"/>
      <c r="L64" s="359"/>
      <c r="M64" s="359"/>
      <c r="N64" s="359"/>
    </row>
    <row r="65" spans="9:14">
      <c r="I65" s="128"/>
      <c r="J65" s="128"/>
      <c r="K65" s="48"/>
      <c r="L65" s="359"/>
      <c r="M65" s="359"/>
      <c r="N65" s="359"/>
    </row>
    <row r="66" spans="9:14">
      <c r="I66" s="128"/>
      <c r="J66" s="128"/>
      <c r="K66" s="48"/>
      <c r="L66" s="359"/>
      <c r="M66" s="359"/>
      <c r="N66" s="359"/>
    </row>
    <row r="67" spans="9:14">
      <c r="I67" s="128"/>
      <c r="J67" s="128"/>
      <c r="K67" s="48"/>
      <c r="L67" s="359"/>
      <c r="M67" s="359"/>
      <c r="N67" s="359"/>
    </row>
  </sheetData>
  <mergeCells count="17">
    <mergeCell ref="A4:A6"/>
    <mergeCell ref="O5:P5"/>
    <mergeCell ref="I5:J5"/>
    <mergeCell ref="K5:L5"/>
    <mergeCell ref="O4:T4"/>
    <mergeCell ref="C5:D5"/>
    <mergeCell ref="E5:F5"/>
    <mergeCell ref="S5:T5"/>
    <mergeCell ref="M5:N5"/>
    <mergeCell ref="B4:B6"/>
    <mergeCell ref="G5:H5"/>
    <mergeCell ref="I4:N4"/>
    <mergeCell ref="Q5:R5"/>
    <mergeCell ref="B1:T1"/>
    <mergeCell ref="B2:T2"/>
    <mergeCell ref="B3:T3"/>
    <mergeCell ref="C4:H4"/>
  </mergeCells>
  <hyperlinks>
    <hyperlink ref="C7:F7" location="'INVERSIONES GENERALES'!B36" display="'INVERSIONES GENERALES'!B36" xr:uid="{00000000-0004-0000-0500-000000000000}"/>
    <hyperlink ref="C8:F8" location="'INVERSIONES GENERALES'!H36" display="'INVERSIONES GENERALES'!H36" xr:uid="{00000000-0004-0000-0500-000001000000}"/>
    <hyperlink ref="C9:F9" location="'INVERSIONES GENERALES'!N36" display="'INVERSIONES GENERALES'!N36" xr:uid="{00000000-0004-0000-0500-000002000000}"/>
    <hyperlink ref="C10:F10" location="'INVERSIONES GENERALES'!T36" display="'INVERSIONES GENERALES'!T36" xr:uid="{00000000-0004-0000-0500-000003000000}"/>
    <hyperlink ref="C11:F11" location="'INVERSIONES GENERALES'!Z36" display="'INVERSIONES GENERALES'!Z36" xr:uid="{00000000-0004-0000-0500-000004000000}"/>
    <hyperlink ref="C12:F12" location="'INVERSIONES GENERALES'!AF36" display="'INVERSIONES GENERALES'!AF36" xr:uid="{00000000-0004-0000-0500-000005000000}"/>
    <hyperlink ref="C13:F13" location="'INVERSIONES GENERALES'!AL36" display="'INVERSIONES GENERALES'!AL36" xr:uid="{00000000-0004-0000-0500-000006000000}"/>
    <hyperlink ref="C14:F14" location="'INVERSIONES GENERALES'!AR36" display="'INVERSIONES GENERALES'!AR36" xr:uid="{00000000-0004-0000-0500-000007000000}"/>
    <hyperlink ref="C15:F15" location="'INVERSIONES GENERALES'!AX36" display="'INVERSIONES GENERALES'!AX36" xr:uid="{00000000-0004-0000-0500-000008000000}"/>
    <hyperlink ref="I7:L7" location="'INVERSIONES VIDA'!B28" display="'INVERSIONES VIDA'!B28" xr:uid="{00000000-0004-0000-0500-000009000000}"/>
    <hyperlink ref="I8:L8" location="'INVERSIONES VIDA'!H28" display="'INVERSIONES VIDA'!H28" xr:uid="{00000000-0004-0000-0500-00000A000000}"/>
    <hyperlink ref="I9:L9" location="'INVERSIONES VIDA'!N28" display="'INVERSIONES VIDA'!N28" xr:uid="{00000000-0004-0000-0500-00000B000000}"/>
    <hyperlink ref="I10:L10" location="'INVERSIONES VIDA'!T28" display="'INVERSIONES VIDA'!T28" xr:uid="{00000000-0004-0000-0500-00000C000000}"/>
    <hyperlink ref="I11:L11" location="'INVERSIONES VIDA'!Z28" display="'INVERSIONES VIDA'!Z28" xr:uid="{00000000-0004-0000-0500-00000D000000}"/>
    <hyperlink ref="I12:L15" location="'INVERSIONES VIDA'!A28" display="'INVERSIONES VIDA'!A28" xr:uid="{00000000-0004-0000-0500-00000E000000}"/>
    <hyperlink ref="I12:L12" location="'INVERSIONES VIDA'!AF28" display="'INVERSIONES VIDA'!AF28" xr:uid="{00000000-0004-0000-0500-00000F000000}"/>
    <hyperlink ref="I13:L13" location="'INVERSIONES VIDA'!AL28" display="'INVERSIONES VIDA'!AL28" xr:uid="{00000000-0004-0000-0500-000010000000}"/>
    <hyperlink ref="I14:L14" location="'INVERSIONES VIDA'!AR28" display="'INVERSIONES VIDA'!AR28" xr:uid="{00000000-0004-0000-0500-000011000000}"/>
    <hyperlink ref="I15:L15" location="'INVERSIONES VIDA'!AX28" display="'INVERSIONES VIDA'!AX28" xr:uid="{00000000-0004-0000-0500-000012000000}"/>
    <hyperlink ref="C24:F24" location="'INVERSIONES GENERALES'!CZ36" display="'INVERSIONES GENERALES'!CZ36" xr:uid="{00000000-0004-0000-0500-000013000000}"/>
    <hyperlink ref="C25:F25" location="'INVERSIONES GENERALES'!DF36" display="'INVERSIONES GENERALES'!DF36" xr:uid="{00000000-0004-0000-0500-000014000000}"/>
    <hyperlink ref="C26:F26" location="'INVERSIONES GENERALES'!DL36" display="'INVERSIONES GENERALES'!DL36" xr:uid="{00000000-0004-0000-0500-000015000000}"/>
    <hyperlink ref="C27:F27" location="'INVERSIONES GENERALES'!DR36" display="'INVERSIONES GENERALES'!DR36" xr:uid="{00000000-0004-0000-0500-000016000000}"/>
    <hyperlink ref="C23:F23" location="'INVERSIONES GENERALES'!CT36" display="'INVERSIONES GENERALES'!CT36" xr:uid="{00000000-0004-0000-0500-000017000000}"/>
    <hyperlink ref="C21:F21" location="'INVERSIONES GENERALES'!CH36" display="'INVERSIONES GENERALES'!CH36" xr:uid="{00000000-0004-0000-0500-000018000000}"/>
    <hyperlink ref="C20:F20" location="'INVERSIONES GENERALES'!CB36" display="'INVERSIONES GENERALES'!CB36" xr:uid="{00000000-0004-0000-0500-000019000000}"/>
    <hyperlink ref="C19:F19" location="'INVERSIONES GENERALES'!BV36" display="'INVERSIONES GENERALES'!BV36" xr:uid="{00000000-0004-0000-0500-00001A000000}"/>
    <hyperlink ref="C17:F17" location="'INVERSIONES GENERALES'!BJ36" display="'INVERSIONES GENERALES'!BJ36" xr:uid="{00000000-0004-0000-0500-00001B000000}"/>
    <hyperlink ref="C16:F16" location="'INVERSIONES GENERALES'!BD36" display="'INVERSIONES GENERALES'!BD36" xr:uid="{00000000-0004-0000-0500-00001C000000}"/>
    <hyperlink ref="C17:F23" location="'INVERSIONES GENERALES'!BJ36" display="'INVERSIONES GENERALES'!BJ36" xr:uid="{00000000-0004-0000-0500-00001D000000}"/>
    <hyperlink ref="C28:F28" location="'INVERSIONES GENERALES'!DX36" display="'INVERSIONES GENERALES'!DX36" xr:uid="{00000000-0004-0000-0500-00001E000000}"/>
    <hyperlink ref="C29:F29" location="'INVERSIONES GENERALES'!ED36" display="'INVERSIONES GENERALES'!ED36" xr:uid="{00000000-0004-0000-0500-00001F000000}"/>
    <hyperlink ref="C30:F30" location="'INVERSIONES GENERALES'!EJ36" display="'INVERSIONES GENERALES'!EJ36" xr:uid="{00000000-0004-0000-0500-000020000000}"/>
    <hyperlink ref="C31:F31" location="'INVERSIONES GENERALES'!EP36" display="'INVERSIONES GENERALES'!EP36" xr:uid="{00000000-0004-0000-0500-000021000000}"/>
    <hyperlink ref="C32:F32" location="'INVERSIONES GENERALES'!EV36" display="'INVERSIONES GENERALES'!EV36" xr:uid="{00000000-0004-0000-0500-000022000000}"/>
    <hyperlink ref="C33:F33" location="'INVERSIONES GENERALES'!FB36" display="'INVERSIONES GENERALES'!FB36" xr:uid="{00000000-0004-0000-0500-000023000000}"/>
    <hyperlink ref="C34:F34" location="'INVERSIONES GENERALES'!FH36" display="'INVERSIONES GENERALES'!FH36" xr:uid="{00000000-0004-0000-0500-000024000000}"/>
    <hyperlink ref="C35:F35" location="'INVERSIONES GENERALES'!FN36" display="'INVERSIONES GENERALES'!FN36" xr:uid="{00000000-0004-0000-0500-000025000000}"/>
    <hyperlink ref="C36:F36" location="'INVERSIONES GENERALES'!FT36" display="'INVERSIONES GENERALES'!FT36" xr:uid="{00000000-0004-0000-0500-000026000000}"/>
    <hyperlink ref="C37:F37" location="'INVERSIONES GENERALES'!FZ36" display="'INVERSIONES GENERALES'!FZ36" xr:uid="{00000000-0004-0000-0500-000027000000}"/>
    <hyperlink ref="C38:F38" location="'INVERSIONES GENERALES'!GF36" display="'INVERSIONES GENERALES'!GF36" xr:uid="{00000000-0004-0000-0500-000028000000}"/>
    <hyperlink ref="C39:F39" location="'INVERSIONES GENERALES'!GL36" display="'INVERSIONES GENERALES'!GL36" xr:uid="{00000000-0004-0000-0500-000029000000}"/>
    <hyperlink ref="C40:F40" location="'INVERSIONES GENERALES'!GR36" display="'INVERSIONES GENERALES'!GR36" xr:uid="{00000000-0004-0000-0500-00002A000000}"/>
    <hyperlink ref="I16:L16" location="'INVERSIONES VIDA'!BD28" display="'INVERSIONES VIDA'!BD28" xr:uid="{00000000-0004-0000-0500-00002B000000}"/>
    <hyperlink ref="I17:L17" location="'INVERSIONES VIDA'!BJ28" display="'INVERSIONES VIDA'!BJ28" xr:uid="{00000000-0004-0000-0500-00002C000000}"/>
    <hyperlink ref="I18:L23" location="'INVERSIONES VIDA'!BP28" display="'INVERSIONES VIDA'!BP28" xr:uid="{00000000-0004-0000-0500-00002D000000}"/>
    <hyperlink ref="I19:L19" location="'INVERSIONES VIDA'!BV28" display="'INVERSIONES VIDA'!BV28" xr:uid="{00000000-0004-0000-0500-00002E000000}"/>
    <hyperlink ref="I20:L20" location="'INVERSIONES VIDA'!CB28" display="'INVERSIONES VIDA'!CB28" xr:uid="{00000000-0004-0000-0500-00002F000000}"/>
    <hyperlink ref="I21:L21" location="'INVERSIONES VIDA'!CH28" display="'INVERSIONES VIDA'!CH28" xr:uid="{00000000-0004-0000-0500-000030000000}"/>
    <hyperlink ref="I22:L22" location="'INVERSIONES VIDA'!CN28" display="'INVERSIONES VIDA'!CN28" xr:uid="{00000000-0004-0000-0500-000031000000}"/>
    <hyperlink ref="I23:L23" location="'INVERSIONES VIDA'!CT28" display="'INVERSIONES VIDA'!CT28" xr:uid="{00000000-0004-0000-0500-000032000000}"/>
    <hyperlink ref="I24:L24" location="'INVERSIONES VIDA'!CZ28" display="'INVERSIONES VIDA'!CZ28" xr:uid="{00000000-0004-0000-0500-000033000000}"/>
    <hyperlink ref="I25:L40" location="'INVERSIONES VIDA'!DF28" display="'INVERSIONES VIDA'!DF28" xr:uid="{00000000-0004-0000-0500-000034000000}"/>
    <hyperlink ref="I26:L26" location="'INVERSIONES VIDA'!DL28" display="'INVERSIONES VIDA'!DL28" xr:uid="{00000000-0004-0000-0500-000035000000}"/>
    <hyperlink ref="I27:L27" location="'INVERSIONES VIDA'!DR28" display="'INVERSIONES VIDA'!DR28" xr:uid="{00000000-0004-0000-0500-000036000000}"/>
    <hyperlink ref="I28:L28" location="'INVERSIONES VIDA'!DX28" display="'INVERSIONES VIDA'!DX28" xr:uid="{00000000-0004-0000-0500-000037000000}"/>
    <hyperlink ref="I29:L29" location="'INVERSIONES VIDA'!ED28" display="'INVERSIONES VIDA'!ED28" xr:uid="{00000000-0004-0000-0500-000038000000}"/>
    <hyperlink ref="I30:L30" location="'INVERSIONES VIDA'!EJ28" display="'INVERSIONES VIDA'!EJ28" xr:uid="{00000000-0004-0000-0500-000039000000}"/>
    <hyperlink ref="I31:L31" location="'INVERSIONES VIDA'!EP28" display="'INVERSIONES VIDA'!EP28" xr:uid="{00000000-0004-0000-0500-00003A000000}"/>
    <hyperlink ref="I32:L32" location="'INVERSIONES VIDA'!EV28" display="'INVERSIONES VIDA'!EV28" xr:uid="{00000000-0004-0000-0500-00003B000000}"/>
    <hyperlink ref="I33:L33" location="'INVERSIONES VIDA'!FB28" display="'INVERSIONES VIDA'!FB28" xr:uid="{00000000-0004-0000-0500-00003C000000}"/>
    <hyperlink ref="I34:L34" location="'INVERSIONES VIDA'!FH28" display="'INVERSIONES VIDA'!FH28" xr:uid="{00000000-0004-0000-0500-00003D000000}"/>
    <hyperlink ref="I35:L35" location="'INVERSIONES VIDA'!FN28" display="'INVERSIONES VIDA'!FN28" xr:uid="{00000000-0004-0000-0500-00003E000000}"/>
    <hyperlink ref="I36:L36" location="'INVERSIONES VIDA'!FT28" display="'INVERSIONES VIDA'!FT28" xr:uid="{00000000-0004-0000-0500-00003F000000}"/>
    <hyperlink ref="I37:L37" location="'INVERSIONES VIDA'!FZ28" display="'INVERSIONES VIDA'!FZ28" xr:uid="{00000000-0004-0000-0500-000040000000}"/>
    <hyperlink ref="I38:L38" location="'INVERSIONES VIDA'!GF28" display="'INVERSIONES VIDA'!GF28" xr:uid="{00000000-0004-0000-0500-000041000000}"/>
    <hyperlink ref="I39:L39" location="'INVERSIONES VIDA'!GL28" display="'INVERSIONES VIDA'!GL28" xr:uid="{00000000-0004-0000-0500-000042000000}"/>
    <hyperlink ref="I40:L40" location="'INVERSIONES VIDA'!GR28" display="'INVERSIONES VIDA'!GR28" xr:uid="{00000000-0004-0000-0500-000043000000}"/>
    <hyperlink ref="C18:F18" location="'INVERSIONES GENERALES'!BP36" display="'INVERSIONES GENERALES'!BP36" xr:uid="{00000000-0004-0000-0500-000044000000}"/>
    <hyperlink ref="C22:F22" location="'INVERSIONES GENERALES'!CN36" display="'INVERSIONES GENERALES'!CN36" xr:uid="{00000000-0004-0000-0500-000045000000}"/>
  </hyperlinks>
  <printOptions horizontalCentered="1"/>
  <pageMargins left="0.39370078740157483" right="0.75" top="0.59055118110236227" bottom="1" header="0" footer="0"/>
  <pageSetup scale="46" orientation="landscape" horizont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307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307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307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307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72" customFormat="1" ht="12" customHeight="1" thickBot="1">
      <c r="A9" s="1442"/>
      <c r="B9" s="1460">
        <v>1</v>
      </c>
      <c r="C9" s="1461"/>
      <c r="D9" s="1445"/>
      <c r="E9" s="1445"/>
      <c r="F9" s="1460">
        <v>2</v>
      </c>
      <c r="G9" s="1463"/>
      <c r="H9" s="1445"/>
      <c r="I9" s="1447"/>
      <c r="J9" s="1458" t="s">
        <v>48</v>
      </c>
      <c r="K9" s="1459"/>
      <c r="L9" s="1465">
        <v>3</v>
      </c>
      <c r="M9" s="1461"/>
      <c r="N9" s="1445"/>
      <c r="O9" s="1445"/>
      <c r="P9" s="1462" t="s">
        <v>53</v>
      </c>
      <c r="Q9" s="1464"/>
      <c r="R9" s="1460">
        <v>4</v>
      </c>
      <c r="S9" s="1463"/>
      <c r="T9" s="1445"/>
      <c r="U9" s="1445"/>
      <c r="V9" s="1458" t="s">
        <v>54</v>
      </c>
      <c r="W9" s="1459"/>
      <c r="X9" s="1460">
        <v>5</v>
      </c>
      <c r="Y9" s="1461"/>
      <c r="Z9" s="1447"/>
      <c r="AA9" s="1447"/>
      <c r="AB9" s="1462" t="s">
        <v>68</v>
      </c>
      <c r="AC9" s="1459"/>
      <c r="AD9" s="1460">
        <v>6</v>
      </c>
      <c r="AE9" s="1461"/>
      <c r="AF9" s="1447"/>
      <c r="AG9" s="1447"/>
      <c r="AH9" s="1462" t="s">
        <v>114</v>
      </c>
      <c r="AI9" s="1459"/>
      <c r="AJ9" s="1466">
        <v>7</v>
      </c>
      <c r="AK9" s="1465"/>
      <c r="AL9" s="1447"/>
      <c r="AM9" s="1447"/>
      <c r="AN9" s="1462" t="s">
        <v>115</v>
      </c>
      <c r="AO9" s="1459"/>
      <c r="AP9" s="1460">
        <v>8</v>
      </c>
      <c r="AQ9" s="1461"/>
      <c r="AR9" s="1447"/>
      <c r="AS9" s="1447"/>
      <c r="AT9" s="1462" t="s">
        <v>116</v>
      </c>
      <c r="AU9" s="1459"/>
      <c r="AV9" s="1460">
        <v>9</v>
      </c>
      <c r="AW9" s="1463"/>
      <c r="AX9" s="1447"/>
      <c r="AY9" s="1447"/>
      <c r="AZ9" s="1458" t="s">
        <v>117</v>
      </c>
      <c r="BA9" s="1459"/>
      <c r="BB9" s="1465">
        <v>10</v>
      </c>
      <c r="BC9" s="1461"/>
      <c r="BD9" s="1447"/>
      <c r="BE9" s="1447"/>
      <c r="BF9" s="1462" t="s">
        <v>118</v>
      </c>
      <c r="BG9" s="1464"/>
      <c r="BH9" s="1460">
        <v>11</v>
      </c>
      <c r="BI9" s="1463"/>
      <c r="BJ9" s="1447"/>
      <c r="BK9" s="1447"/>
      <c r="BL9" s="1462" t="s">
        <v>162</v>
      </c>
      <c r="BM9" s="1464"/>
      <c r="BN9" s="1460">
        <v>12</v>
      </c>
      <c r="BO9" s="1463"/>
      <c r="BP9" s="1447"/>
      <c r="BQ9" s="1447"/>
      <c r="BR9" s="1462" t="s">
        <v>163</v>
      </c>
      <c r="BS9" s="1464"/>
      <c r="BT9" s="1460">
        <v>13</v>
      </c>
      <c r="BU9" s="1463"/>
      <c r="BV9" s="1447"/>
      <c r="BW9" s="1447"/>
      <c r="BX9" s="1458" t="s">
        <v>164</v>
      </c>
      <c r="BY9" s="1459"/>
      <c r="BZ9" s="1460">
        <v>14</v>
      </c>
      <c r="CA9" s="1461"/>
      <c r="CB9" s="1447"/>
      <c r="CC9" s="1447"/>
      <c r="CD9" s="1462" t="s">
        <v>133</v>
      </c>
      <c r="CE9" s="1459"/>
      <c r="CF9" s="1460">
        <v>15</v>
      </c>
      <c r="CG9" s="1463"/>
      <c r="CH9" s="1447"/>
      <c r="CI9" s="1447"/>
      <c r="CJ9" s="1458" t="s">
        <v>134</v>
      </c>
      <c r="CK9" s="1459"/>
      <c r="CL9" s="1465">
        <v>16</v>
      </c>
      <c r="CM9" s="1461"/>
      <c r="CN9" s="1447"/>
      <c r="CO9" s="1447"/>
      <c r="CP9" s="1462" t="s">
        <v>135</v>
      </c>
      <c r="CQ9" s="1464"/>
      <c r="CR9" s="1460">
        <v>17</v>
      </c>
      <c r="CS9" s="1463"/>
      <c r="CT9" s="1447"/>
      <c r="CU9" s="1447"/>
      <c r="CV9" s="1458" t="s">
        <v>137</v>
      </c>
      <c r="CW9" s="1459"/>
      <c r="CX9" s="1460">
        <v>18</v>
      </c>
      <c r="CY9" s="1463"/>
      <c r="CZ9" s="1447"/>
      <c r="DA9" s="1447"/>
      <c r="DB9" s="1458" t="s">
        <v>138</v>
      </c>
      <c r="DC9" s="1459"/>
      <c r="DD9" s="1466">
        <v>19</v>
      </c>
      <c r="DE9" s="1467"/>
    </row>
    <row r="10" spans="1:116" s="47" customFormat="1" ht="19.5" customHeight="1">
      <c r="A10" s="765" t="s">
        <v>20</v>
      </c>
      <c r="B10" s="428">
        <v>5348.46</v>
      </c>
      <c r="C10" s="429">
        <v>5472.31</v>
      </c>
      <c r="D10" s="749">
        <v>123.85000000000036</v>
      </c>
      <c r="E10" s="388">
        <v>2.3156198232762396E-2</v>
      </c>
      <c r="F10" s="428">
        <v>5348.46</v>
      </c>
      <c r="G10" s="750">
        <v>5472.31</v>
      </c>
      <c r="H10" s="749">
        <v>123.85000000000036</v>
      </c>
      <c r="I10" s="442">
        <v>2.3156198232762396E-2</v>
      </c>
      <c r="J10" s="748">
        <v>1</v>
      </c>
      <c r="K10" s="670">
        <v>1</v>
      </c>
      <c r="L10" s="428">
        <v>-106.23</v>
      </c>
      <c r="M10" s="429">
        <v>-98.05</v>
      </c>
      <c r="N10" s="749">
        <v>8.1800000000000068</v>
      </c>
      <c r="O10" s="442">
        <v>7.7002729925633118E-2</v>
      </c>
      <c r="P10" s="748">
        <v>-1.9861791992461381E-2</v>
      </c>
      <c r="Q10" s="670">
        <v>-1.7917479090183121E-2</v>
      </c>
      <c r="R10" s="428">
        <v>5454.69</v>
      </c>
      <c r="S10" s="750">
        <v>5570.36</v>
      </c>
      <c r="T10" s="749">
        <v>115.67000000000007</v>
      </c>
      <c r="U10" s="442">
        <v>2.120560471814165E-2</v>
      </c>
      <c r="V10" s="748">
        <v>1.0198617919924613</v>
      </c>
      <c r="W10" s="670">
        <v>1.017917479090183</v>
      </c>
      <c r="X10" s="428">
        <v>0</v>
      </c>
      <c r="Y10" s="429">
        <v>0</v>
      </c>
      <c r="Z10" s="749">
        <v>0</v>
      </c>
      <c r="AA10" s="442">
        <v>0</v>
      </c>
      <c r="AB10" s="669">
        <v>0</v>
      </c>
      <c r="AC10" s="670">
        <v>0</v>
      </c>
      <c r="AD10" s="428">
        <v>5454.69</v>
      </c>
      <c r="AE10" s="429">
        <v>5570.36</v>
      </c>
      <c r="AF10" s="749">
        <v>115.67000000000007</v>
      </c>
      <c r="AG10" s="442">
        <v>2.120560471814165E-2</v>
      </c>
      <c r="AH10" s="669">
        <v>1.0198617919924613</v>
      </c>
      <c r="AI10" s="670">
        <v>1.017917479090183</v>
      </c>
      <c r="AJ10" s="428">
        <v>1497.77</v>
      </c>
      <c r="AK10" s="750">
        <v>1080.47</v>
      </c>
      <c r="AL10" s="749">
        <v>-417.29999999999995</v>
      </c>
      <c r="AM10" s="442">
        <v>-0.2786142064535943</v>
      </c>
      <c r="AN10" s="669">
        <v>0.28003761830508223</v>
      </c>
      <c r="AO10" s="670">
        <v>0.1974431273082117</v>
      </c>
      <c r="AP10" s="428">
        <v>1497.77</v>
      </c>
      <c r="AQ10" s="429">
        <v>1080.47</v>
      </c>
      <c r="AR10" s="749">
        <v>-417.29999999999995</v>
      </c>
      <c r="AS10" s="442">
        <v>-0.2786142064535943</v>
      </c>
      <c r="AT10" s="669">
        <v>0.28003761830508223</v>
      </c>
      <c r="AU10" s="670">
        <v>0.1974431273082117</v>
      </c>
      <c r="AV10" s="428">
        <v>-1234.8499999999999</v>
      </c>
      <c r="AW10" s="750">
        <v>281.77</v>
      </c>
      <c r="AX10" s="749">
        <v>1516.62</v>
      </c>
      <c r="AY10" s="442">
        <v>1.2281815605134228</v>
      </c>
      <c r="AZ10" s="669">
        <v>-0.82445902908991364</v>
      </c>
      <c r="BA10" s="670">
        <v>0.26078465852823307</v>
      </c>
      <c r="BB10" s="428">
        <v>262.92</v>
      </c>
      <c r="BC10" s="429">
        <v>1362.24</v>
      </c>
      <c r="BD10" s="749">
        <v>1099.32</v>
      </c>
      <c r="BE10" s="442">
        <v>4.1811958010041073</v>
      </c>
      <c r="BF10" s="669">
        <v>4.8200722680848962E-2</v>
      </c>
      <c r="BG10" s="670">
        <v>0.2445515191118707</v>
      </c>
      <c r="BH10" s="428">
        <v>262.92</v>
      </c>
      <c r="BI10" s="429">
        <v>1362.24</v>
      </c>
      <c r="BJ10" s="749">
        <v>1099.32</v>
      </c>
      <c r="BK10" s="442">
        <v>4.1811958010041073</v>
      </c>
      <c r="BL10" s="669">
        <v>4.8200722680848962E-2</v>
      </c>
      <c r="BM10" s="670">
        <v>0.2445515191118707</v>
      </c>
      <c r="BN10" s="428">
        <v>1200.06</v>
      </c>
      <c r="BO10" s="429">
        <v>1032.52</v>
      </c>
      <c r="BP10" s="749">
        <v>-167.53999999999996</v>
      </c>
      <c r="BQ10" s="442">
        <v>-0.13960968618235753</v>
      </c>
      <c r="BR10" s="669">
        <v>0.22437486678408364</v>
      </c>
      <c r="BS10" s="670">
        <v>0.18868083131255356</v>
      </c>
      <c r="BT10" s="428">
        <v>1200.06</v>
      </c>
      <c r="BU10" s="750">
        <v>1032.52</v>
      </c>
      <c r="BV10" s="749">
        <v>-167.53999999999996</v>
      </c>
      <c r="BW10" s="442">
        <v>-0.13960968618235753</v>
      </c>
      <c r="BX10" s="669">
        <v>0.22000516986299865</v>
      </c>
      <c r="BY10" s="670">
        <v>0.18535965359509979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645.79999999999995</v>
      </c>
      <c r="CG10" s="750">
        <v>469.97</v>
      </c>
      <c r="CH10" s="749">
        <v>-175.82999999999993</v>
      </c>
      <c r="CI10" s="442">
        <v>-0.27226695571384318</v>
      </c>
      <c r="CJ10" s="669">
        <v>0.11839352923814185</v>
      </c>
      <c r="CK10" s="670">
        <v>8.436977143308512E-2</v>
      </c>
      <c r="CL10" s="428">
        <v>848.96</v>
      </c>
      <c r="CM10" s="429">
        <v>588.25</v>
      </c>
      <c r="CN10" s="749">
        <v>-260.71000000000004</v>
      </c>
      <c r="CO10" s="442">
        <v>-0.30709338484734267</v>
      </c>
      <c r="CP10" s="669">
        <v>0.15563854224529719</v>
      </c>
      <c r="CQ10" s="670">
        <v>0.10560358755987047</v>
      </c>
      <c r="CR10" s="428">
        <v>-67.8</v>
      </c>
      <c r="CS10" s="750">
        <v>20.75</v>
      </c>
      <c r="CT10" s="749">
        <v>88.55</v>
      </c>
      <c r="CU10" s="442">
        <v>1.306047197640118</v>
      </c>
      <c r="CV10" s="669">
        <v>-1.2429670613728737E-2</v>
      </c>
      <c r="CW10" s="670">
        <v>3.7250734243388221E-3</v>
      </c>
      <c r="CX10" s="428">
        <v>2564.75</v>
      </c>
      <c r="CY10" s="750">
        <v>2096.63</v>
      </c>
      <c r="CZ10" s="749">
        <v>-468.11999999999989</v>
      </c>
      <c r="DA10" s="442">
        <v>-0.1825207135198362</v>
      </c>
      <c r="DB10" s="669">
        <v>0.47953055645924247</v>
      </c>
      <c r="DC10" s="670">
        <v>0.38313436190566691</v>
      </c>
      <c r="DD10" s="849">
        <v>0.52980829341355795</v>
      </c>
      <c r="DE10" s="848">
        <v>0.62360960512426489</v>
      </c>
      <c r="DF10" s="870"/>
      <c r="DG10" s="870"/>
    </row>
    <row r="11" spans="1:116" s="47" customFormat="1" ht="19.5" customHeight="1">
      <c r="A11" s="765" t="s">
        <v>341</v>
      </c>
      <c r="B11" s="428">
        <v>5418.75</v>
      </c>
      <c r="C11" s="429">
        <v>68.099999999999994</v>
      </c>
      <c r="D11" s="753">
        <v>-5350.65</v>
      </c>
      <c r="E11" s="388">
        <v>-0.98743252595155706</v>
      </c>
      <c r="F11" s="428">
        <v>5418.75</v>
      </c>
      <c r="G11" s="750">
        <v>68.099999999999994</v>
      </c>
      <c r="H11" s="753">
        <v>-5350.65</v>
      </c>
      <c r="I11" s="404">
        <v>-0.98743252595155706</v>
      </c>
      <c r="J11" s="743">
        <v>1</v>
      </c>
      <c r="K11" s="670">
        <v>1</v>
      </c>
      <c r="L11" s="428">
        <v>0</v>
      </c>
      <c r="M11" s="429">
        <v>0</v>
      </c>
      <c r="N11" s="753">
        <v>0</v>
      </c>
      <c r="O11" s="404">
        <v>0</v>
      </c>
      <c r="P11" s="743">
        <v>0</v>
      </c>
      <c r="Q11" s="670">
        <v>0</v>
      </c>
      <c r="R11" s="428">
        <v>5418.75</v>
      </c>
      <c r="S11" s="750">
        <v>68.099999999999994</v>
      </c>
      <c r="T11" s="753">
        <v>-5350.65</v>
      </c>
      <c r="U11" s="404">
        <v>-0.98743252595155706</v>
      </c>
      <c r="V11" s="743">
        <v>1</v>
      </c>
      <c r="W11" s="670">
        <v>1</v>
      </c>
      <c r="X11" s="428">
        <v>5062.25</v>
      </c>
      <c r="Y11" s="429">
        <v>174.19</v>
      </c>
      <c r="Z11" s="753">
        <v>-4888.0600000000004</v>
      </c>
      <c r="AA11" s="404">
        <v>-0.96559039952590264</v>
      </c>
      <c r="AB11" s="671">
        <v>0.9342099192618224</v>
      </c>
      <c r="AC11" s="670">
        <v>2.5578560939794421</v>
      </c>
      <c r="AD11" s="428">
        <v>356.5</v>
      </c>
      <c r="AE11" s="429">
        <v>-106.08</v>
      </c>
      <c r="AF11" s="753">
        <v>-462.58</v>
      </c>
      <c r="AG11" s="404">
        <v>-1.2975596072931277</v>
      </c>
      <c r="AH11" s="671">
        <v>6.5790080738177631E-2</v>
      </c>
      <c r="AI11" s="670">
        <v>-1.5577092511013217</v>
      </c>
      <c r="AJ11" s="428">
        <v>3118.95</v>
      </c>
      <c r="AK11" s="750">
        <v>519.54</v>
      </c>
      <c r="AL11" s="753">
        <v>-2599.41</v>
      </c>
      <c r="AM11" s="404">
        <v>-0.83342471023902276</v>
      </c>
      <c r="AN11" s="671">
        <v>0.57558477508650518</v>
      </c>
      <c r="AO11" s="670">
        <v>7.6290748898678418</v>
      </c>
      <c r="AP11" s="428">
        <v>677.01</v>
      </c>
      <c r="AQ11" s="429">
        <v>480.86</v>
      </c>
      <c r="AR11" s="753">
        <v>-196.14999999999998</v>
      </c>
      <c r="AS11" s="404">
        <v>-0.28972984150898801</v>
      </c>
      <c r="AT11" s="671">
        <v>0.12493840830449827</v>
      </c>
      <c r="AU11" s="670">
        <v>7.0610866372980921</v>
      </c>
      <c r="AV11" s="428">
        <v>0</v>
      </c>
      <c r="AW11" s="750">
        <v>0</v>
      </c>
      <c r="AX11" s="753">
        <v>0</v>
      </c>
      <c r="AY11" s="404">
        <v>0</v>
      </c>
      <c r="AZ11" s="671">
        <v>0</v>
      </c>
      <c r="BA11" s="670">
        <v>0</v>
      </c>
      <c r="BB11" s="428">
        <v>677.01</v>
      </c>
      <c r="BC11" s="429">
        <v>480.86</v>
      </c>
      <c r="BD11" s="753">
        <v>-196.14999999999998</v>
      </c>
      <c r="BE11" s="404">
        <v>-0.28972984150898801</v>
      </c>
      <c r="BF11" s="671">
        <v>0.12493840830449827</v>
      </c>
      <c r="BG11" s="670">
        <v>7.0610866372980921</v>
      </c>
      <c r="BH11" s="428">
        <v>-480.86</v>
      </c>
      <c r="BI11" s="429">
        <v>480.86</v>
      </c>
      <c r="BJ11" s="753">
        <v>961.72</v>
      </c>
      <c r="BK11" s="404">
        <v>2</v>
      </c>
      <c r="BL11" s="671">
        <v>-1.3488359046283311</v>
      </c>
      <c r="BM11" s="670" t="s">
        <v>488</v>
      </c>
      <c r="BN11" s="428">
        <v>22.47</v>
      </c>
      <c r="BO11" s="429">
        <v>4.71</v>
      </c>
      <c r="BP11" s="753">
        <v>-17.759999999999998</v>
      </c>
      <c r="BQ11" s="404">
        <v>-0.79038718291054733</v>
      </c>
      <c r="BR11" s="671">
        <v>4.1467128027681656E-3</v>
      </c>
      <c r="BS11" s="670">
        <v>6.9162995594713658E-2</v>
      </c>
      <c r="BT11" s="428">
        <v>5.75</v>
      </c>
      <c r="BU11" s="750">
        <v>4.71</v>
      </c>
      <c r="BV11" s="753">
        <v>-1.04</v>
      </c>
      <c r="BW11" s="404">
        <v>-0.18086956521739131</v>
      </c>
      <c r="BX11" s="671">
        <v>1.6129032258064516E-2</v>
      </c>
      <c r="BY11" s="670" t="s">
        <v>488</v>
      </c>
      <c r="BZ11" s="428">
        <v>0</v>
      </c>
      <c r="CA11" s="429">
        <v>-0.04</v>
      </c>
      <c r="CB11" s="753">
        <v>-0.04</v>
      </c>
      <c r="CC11" s="404" t="s">
        <v>490</v>
      </c>
      <c r="CD11" s="671">
        <v>0</v>
      </c>
      <c r="CE11" s="670" t="s">
        <v>488</v>
      </c>
      <c r="CF11" s="428">
        <v>465.98</v>
      </c>
      <c r="CG11" s="750">
        <v>282.7</v>
      </c>
      <c r="CH11" s="753">
        <v>-183.28000000000003</v>
      </c>
      <c r="CI11" s="404">
        <v>-0.39332160178548442</v>
      </c>
      <c r="CJ11" s="671">
        <v>1.3070967741935484</v>
      </c>
      <c r="CK11" s="670" t="s">
        <v>488</v>
      </c>
      <c r="CL11" s="428">
        <v>534.88</v>
      </c>
      <c r="CM11" s="429">
        <v>248.85</v>
      </c>
      <c r="CN11" s="753">
        <v>-286.02999999999997</v>
      </c>
      <c r="CO11" s="404">
        <v>-0.53475545916841161</v>
      </c>
      <c r="CP11" s="671">
        <v>1.5003646563814867</v>
      </c>
      <c r="CQ11" s="670" t="s">
        <v>488</v>
      </c>
      <c r="CR11" s="428">
        <v>-4.72</v>
      </c>
      <c r="CS11" s="750">
        <v>-0.28999999999999998</v>
      </c>
      <c r="CT11" s="753">
        <v>4.43</v>
      </c>
      <c r="CU11" s="404">
        <v>0.93855932203389825</v>
      </c>
      <c r="CV11" s="671">
        <v>-1.3239831697054697E-2</v>
      </c>
      <c r="CW11" s="670" t="s">
        <v>488</v>
      </c>
      <c r="CX11" s="428">
        <v>-164.53</v>
      </c>
      <c r="CY11" s="750">
        <v>-1122.8699999999999</v>
      </c>
      <c r="CZ11" s="753">
        <v>-958.33999999999992</v>
      </c>
      <c r="DA11" s="404">
        <v>-5.8247128183310029</v>
      </c>
      <c r="DB11" s="671">
        <v>-3.0363091118800461E-2</v>
      </c>
      <c r="DC11" s="670">
        <v>-16.488546255506609</v>
      </c>
      <c r="DD11" s="853">
        <v>1.4615147265077137</v>
      </c>
      <c r="DE11" s="848">
        <v>-9.585030165912519</v>
      </c>
      <c r="DF11" s="880"/>
    </row>
    <row r="12" spans="1:116" s="47" customFormat="1" ht="19.5" customHeight="1">
      <c r="A12" s="765" t="s">
        <v>272</v>
      </c>
      <c r="B12" s="428">
        <v>0</v>
      </c>
      <c r="C12" s="1021">
        <v>0</v>
      </c>
      <c r="D12" s="1556">
        <v>0</v>
      </c>
      <c r="E12" s="1022">
        <v>0</v>
      </c>
      <c r="F12" s="1023">
        <v>0</v>
      </c>
      <c r="G12" s="1024">
        <v>0</v>
      </c>
      <c r="H12" s="1556">
        <v>0</v>
      </c>
      <c r="I12" s="1557">
        <v>0</v>
      </c>
      <c r="J12" s="743" t="s">
        <v>488</v>
      </c>
      <c r="K12" s="670" t="s">
        <v>488</v>
      </c>
      <c r="L12" s="428">
        <v>0</v>
      </c>
      <c r="M12" s="429">
        <v>0</v>
      </c>
      <c r="N12" s="1556">
        <v>0</v>
      </c>
      <c r="O12" s="404">
        <v>0</v>
      </c>
      <c r="P12" s="743" t="s">
        <v>488</v>
      </c>
      <c r="Q12" s="670" t="s">
        <v>488</v>
      </c>
      <c r="R12" s="428">
        <v>0</v>
      </c>
      <c r="S12" s="750">
        <v>0</v>
      </c>
      <c r="T12" s="1556">
        <v>0</v>
      </c>
      <c r="U12" s="404">
        <v>0</v>
      </c>
      <c r="V12" s="743" t="s">
        <v>488</v>
      </c>
      <c r="W12" s="670" t="s">
        <v>488</v>
      </c>
      <c r="X12" s="428">
        <v>0</v>
      </c>
      <c r="Y12" s="429">
        <v>0</v>
      </c>
      <c r="Z12" s="1556">
        <v>0</v>
      </c>
      <c r="AA12" s="404">
        <v>0</v>
      </c>
      <c r="AB12" s="671" t="s">
        <v>488</v>
      </c>
      <c r="AC12" s="670" t="s">
        <v>488</v>
      </c>
      <c r="AD12" s="428">
        <v>0</v>
      </c>
      <c r="AE12" s="429">
        <v>0</v>
      </c>
      <c r="AF12" s="1556">
        <v>0</v>
      </c>
      <c r="AG12" s="404">
        <v>0</v>
      </c>
      <c r="AH12" s="671" t="s">
        <v>488</v>
      </c>
      <c r="AI12" s="670" t="s">
        <v>488</v>
      </c>
      <c r="AJ12" s="428">
        <v>390.29</v>
      </c>
      <c r="AK12" s="750">
        <v>19.239999999999998</v>
      </c>
      <c r="AL12" s="1556">
        <v>-371.05</v>
      </c>
      <c r="AM12" s="404">
        <v>-0.95070332316995054</v>
      </c>
      <c r="AN12" s="671" t="s">
        <v>488</v>
      </c>
      <c r="AO12" s="670" t="s">
        <v>488</v>
      </c>
      <c r="AP12" s="428">
        <v>390.29</v>
      </c>
      <c r="AQ12" s="429">
        <v>19.239999999999998</v>
      </c>
      <c r="AR12" s="1556">
        <v>-371.05</v>
      </c>
      <c r="AS12" s="404">
        <v>-0.95070332316995054</v>
      </c>
      <c r="AT12" s="671" t="s">
        <v>488</v>
      </c>
      <c r="AU12" s="670" t="s">
        <v>488</v>
      </c>
      <c r="AV12" s="428">
        <v>-380.91</v>
      </c>
      <c r="AW12" s="750">
        <v>0.05</v>
      </c>
      <c r="AX12" s="1556">
        <v>380.96000000000004</v>
      </c>
      <c r="AY12" s="404">
        <v>1.0001312646031872</v>
      </c>
      <c r="AZ12" s="671">
        <v>-0.97596658894668065</v>
      </c>
      <c r="BA12" s="670">
        <v>2.5987525987525989E-3</v>
      </c>
      <c r="BB12" s="428">
        <v>9.3800000000000008</v>
      </c>
      <c r="BC12" s="429">
        <v>19.29</v>
      </c>
      <c r="BD12" s="1556">
        <v>9.9099999999999984</v>
      </c>
      <c r="BE12" s="404">
        <v>1.0565031982942428</v>
      </c>
      <c r="BF12" s="671" t="s">
        <v>488</v>
      </c>
      <c r="BG12" s="670" t="s">
        <v>488</v>
      </c>
      <c r="BH12" s="428">
        <v>9.3800000000000008</v>
      </c>
      <c r="BI12" s="429">
        <v>19.29</v>
      </c>
      <c r="BJ12" s="1556">
        <v>9.9099999999999984</v>
      </c>
      <c r="BK12" s="404">
        <v>1.0565031982942428</v>
      </c>
      <c r="BL12" s="671" t="s">
        <v>488</v>
      </c>
      <c r="BM12" s="670" t="s">
        <v>488</v>
      </c>
      <c r="BN12" s="428">
        <v>0</v>
      </c>
      <c r="BO12" s="429">
        <v>0</v>
      </c>
      <c r="BP12" s="1556">
        <v>0</v>
      </c>
      <c r="BQ12" s="404">
        <v>0</v>
      </c>
      <c r="BR12" s="671" t="s">
        <v>488</v>
      </c>
      <c r="BS12" s="670" t="s">
        <v>488</v>
      </c>
      <c r="BT12" s="428">
        <v>0</v>
      </c>
      <c r="BU12" s="750">
        <v>0</v>
      </c>
      <c r="BV12" s="1556">
        <v>0</v>
      </c>
      <c r="BW12" s="404">
        <v>0</v>
      </c>
      <c r="BX12" s="671" t="s">
        <v>488</v>
      </c>
      <c r="BY12" s="670" t="s">
        <v>488</v>
      </c>
      <c r="BZ12" s="428">
        <v>0</v>
      </c>
      <c r="CA12" s="429">
        <v>0</v>
      </c>
      <c r="CB12" s="1556">
        <v>0</v>
      </c>
      <c r="CC12" s="404">
        <v>0</v>
      </c>
      <c r="CD12" s="671" t="s">
        <v>488</v>
      </c>
      <c r="CE12" s="670" t="s">
        <v>488</v>
      </c>
      <c r="CF12" s="428">
        <v>0</v>
      </c>
      <c r="CG12" s="750">
        <v>0</v>
      </c>
      <c r="CH12" s="1556">
        <v>0</v>
      </c>
      <c r="CI12" s="404">
        <v>0</v>
      </c>
      <c r="CJ12" s="671" t="s">
        <v>488</v>
      </c>
      <c r="CK12" s="670" t="s">
        <v>488</v>
      </c>
      <c r="CL12" s="428">
        <v>0</v>
      </c>
      <c r="CM12" s="429">
        <v>0</v>
      </c>
      <c r="CN12" s="1556">
        <v>0</v>
      </c>
      <c r="CO12" s="404">
        <v>0</v>
      </c>
      <c r="CP12" s="671" t="s">
        <v>488</v>
      </c>
      <c r="CQ12" s="670" t="s">
        <v>488</v>
      </c>
      <c r="CR12" s="428">
        <v>0</v>
      </c>
      <c r="CS12" s="750">
        <v>0</v>
      </c>
      <c r="CT12" s="1556">
        <v>0</v>
      </c>
      <c r="CU12" s="404">
        <v>0</v>
      </c>
      <c r="CV12" s="671" t="s">
        <v>488</v>
      </c>
      <c r="CW12" s="670" t="s">
        <v>488</v>
      </c>
      <c r="CX12" s="428">
        <v>-9.3800000000000008</v>
      </c>
      <c r="CY12" s="750">
        <v>-19.29</v>
      </c>
      <c r="CZ12" s="1556">
        <v>-9.9099999999999984</v>
      </c>
      <c r="DA12" s="404">
        <v>-1.0565031982942428</v>
      </c>
      <c r="DB12" s="671" t="s">
        <v>488</v>
      </c>
      <c r="DC12" s="670" t="s">
        <v>488</v>
      </c>
      <c r="DD12" s="853" t="s">
        <v>489</v>
      </c>
      <c r="DE12" s="848" t="s">
        <v>489</v>
      </c>
    </row>
    <row r="13" spans="1:116" s="47" customFormat="1" ht="19.5" customHeight="1">
      <c r="A13" s="765" t="s">
        <v>483</v>
      </c>
      <c r="B13" s="428">
        <v>0</v>
      </c>
      <c r="C13" s="429">
        <v>0</v>
      </c>
      <c r="D13" s="753">
        <v>0</v>
      </c>
      <c r="E13" s="388">
        <v>0</v>
      </c>
      <c r="F13" s="428">
        <v>0</v>
      </c>
      <c r="G13" s="750">
        <v>0</v>
      </c>
      <c r="H13" s="753">
        <v>0</v>
      </c>
      <c r="I13" s="404">
        <v>0</v>
      </c>
      <c r="J13" s="743" t="s">
        <v>488</v>
      </c>
      <c r="K13" s="670" t="s">
        <v>488</v>
      </c>
      <c r="L13" s="428">
        <v>0</v>
      </c>
      <c r="M13" s="429">
        <v>0</v>
      </c>
      <c r="N13" s="753">
        <v>0</v>
      </c>
      <c r="O13" s="404">
        <v>0</v>
      </c>
      <c r="P13" s="743" t="s">
        <v>488</v>
      </c>
      <c r="Q13" s="670" t="s">
        <v>488</v>
      </c>
      <c r="R13" s="428">
        <v>0</v>
      </c>
      <c r="S13" s="750">
        <v>0</v>
      </c>
      <c r="T13" s="753">
        <v>0</v>
      </c>
      <c r="U13" s="404">
        <v>0</v>
      </c>
      <c r="V13" s="743" t="s">
        <v>488</v>
      </c>
      <c r="W13" s="670" t="s">
        <v>488</v>
      </c>
      <c r="X13" s="428">
        <v>0</v>
      </c>
      <c r="Y13" s="429">
        <v>0</v>
      </c>
      <c r="Z13" s="753">
        <v>0</v>
      </c>
      <c r="AA13" s="404">
        <v>0</v>
      </c>
      <c r="AB13" s="671" t="s">
        <v>488</v>
      </c>
      <c r="AC13" s="670" t="s">
        <v>488</v>
      </c>
      <c r="AD13" s="428">
        <v>0</v>
      </c>
      <c r="AE13" s="429">
        <v>0</v>
      </c>
      <c r="AF13" s="753">
        <v>0</v>
      </c>
      <c r="AG13" s="404">
        <v>0</v>
      </c>
      <c r="AH13" s="671" t="s">
        <v>488</v>
      </c>
      <c r="AI13" s="670" t="s">
        <v>488</v>
      </c>
      <c r="AJ13" s="428">
        <v>0</v>
      </c>
      <c r="AK13" s="750">
        <v>0</v>
      </c>
      <c r="AL13" s="753">
        <v>0</v>
      </c>
      <c r="AM13" s="404">
        <v>0</v>
      </c>
      <c r="AN13" s="671" t="s">
        <v>488</v>
      </c>
      <c r="AO13" s="670" t="s">
        <v>488</v>
      </c>
      <c r="AP13" s="428">
        <v>0</v>
      </c>
      <c r="AQ13" s="429">
        <v>0</v>
      </c>
      <c r="AR13" s="753">
        <v>0</v>
      </c>
      <c r="AS13" s="404">
        <v>0</v>
      </c>
      <c r="AT13" s="671" t="s">
        <v>488</v>
      </c>
      <c r="AU13" s="670" t="s">
        <v>488</v>
      </c>
      <c r="AV13" s="428">
        <v>-19</v>
      </c>
      <c r="AW13" s="750">
        <v>0</v>
      </c>
      <c r="AX13" s="753">
        <v>19</v>
      </c>
      <c r="AY13" s="404">
        <v>1</v>
      </c>
      <c r="AZ13" s="671" t="s">
        <v>488</v>
      </c>
      <c r="BA13" s="670" t="s">
        <v>488</v>
      </c>
      <c r="BB13" s="428">
        <v>-19</v>
      </c>
      <c r="BC13" s="429">
        <v>0</v>
      </c>
      <c r="BD13" s="753">
        <v>19</v>
      </c>
      <c r="BE13" s="404">
        <v>1</v>
      </c>
      <c r="BF13" s="671" t="s">
        <v>488</v>
      </c>
      <c r="BG13" s="670" t="s">
        <v>488</v>
      </c>
      <c r="BH13" s="428">
        <v>-19</v>
      </c>
      <c r="BI13" s="429">
        <v>0</v>
      </c>
      <c r="BJ13" s="753">
        <v>19</v>
      </c>
      <c r="BK13" s="404">
        <v>1</v>
      </c>
      <c r="BL13" s="671" t="s">
        <v>488</v>
      </c>
      <c r="BM13" s="670" t="s">
        <v>488</v>
      </c>
      <c r="BN13" s="428">
        <v>2.92</v>
      </c>
      <c r="BO13" s="429">
        <v>0</v>
      </c>
      <c r="BP13" s="753">
        <v>-2.92</v>
      </c>
      <c r="BQ13" s="404">
        <v>-1</v>
      </c>
      <c r="BR13" s="671" t="s">
        <v>488</v>
      </c>
      <c r="BS13" s="670" t="s">
        <v>488</v>
      </c>
      <c r="BT13" s="428">
        <v>2.92</v>
      </c>
      <c r="BU13" s="750">
        <v>0</v>
      </c>
      <c r="BV13" s="753">
        <v>-2.92</v>
      </c>
      <c r="BW13" s="404">
        <v>-1</v>
      </c>
      <c r="BX13" s="671" t="s">
        <v>488</v>
      </c>
      <c r="BY13" s="670" t="s">
        <v>488</v>
      </c>
      <c r="BZ13" s="428">
        <v>0</v>
      </c>
      <c r="CA13" s="429">
        <v>0</v>
      </c>
      <c r="CB13" s="753">
        <v>0</v>
      </c>
      <c r="CC13" s="404">
        <v>0</v>
      </c>
      <c r="CD13" s="671" t="s">
        <v>488</v>
      </c>
      <c r="CE13" s="670" t="s">
        <v>488</v>
      </c>
      <c r="CF13" s="428">
        <v>0</v>
      </c>
      <c r="CG13" s="750">
        <v>0</v>
      </c>
      <c r="CH13" s="753">
        <v>0</v>
      </c>
      <c r="CI13" s="404">
        <v>0</v>
      </c>
      <c r="CJ13" s="671" t="s">
        <v>488</v>
      </c>
      <c r="CK13" s="670" t="s">
        <v>488</v>
      </c>
      <c r="CL13" s="428">
        <v>0</v>
      </c>
      <c r="CM13" s="429">
        <v>0</v>
      </c>
      <c r="CN13" s="753">
        <v>0</v>
      </c>
      <c r="CO13" s="404">
        <v>0</v>
      </c>
      <c r="CP13" s="671" t="s">
        <v>488</v>
      </c>
      <c r="CQ13" s="670" t="s">
        <v>488</v>
      </c>
      <c r="CR13" s="428">
        <v>0</v>
      </c>
      <c r="CS13" s="750">
        <v>0</v>
      </c>
      <c r="CT13" s="753">
        <v>0</v>
      </c>
      <c r="CU13" s="404">
        <v>0</v>
      </c>
      <c r="CV13" s="671" t="s">
        <v>488</v>
      </c>
      <c r="CW13" s="670" t="s">
        <v>488</v>
      </c>
      <c r="CX13" s="428">
        <v>16.079999999999998</v>
      </c>
      <c r="CY13" s="750">
        <v>0</v>
      </c>
      <c r="CZ13" s="753">
        <v>-16.079999999999998</v>
      </c>
      <c r="DA13" s="404">
        <v>-1</v>
      </c>
      <c r="DB13" s="671" t="s">
        <v>488</v>
      </c>
      <c r="DC13" s="670" t="s">
        <v>488</v>
      </c>
      <c r="DD13" s="853" t="s">
        <v>489</v>
      </c>
      <c r="DE13" s="848" t="s">
        <v>489</v>
      </c>
      <c r="DF13" s="870"/>
      <c r="DG13" s="870"/>
    </row>
    <row r="14" spans="1:116" s="47" customFormat="1" ht="19.5" customHeight="1" thickBot="1">
      <c r="A14" s="765" t="s">
        <v>438</v>
      </c>
      <c r="B14" s="428">
        <v>0</v>
      </c>
      <c r="C14" s="429">
        <v>0</v>
      </c>
      <c r="D14" s="753">
        <v>0</v>
      </c>
      <c r="E14" s="388">
        <v>0</v>
      </c>
      <c r="F14" s="428">
        <v>0</v>
      </c>
      <c r="G14" s="750">
        <v>0</v>
      </c>
      <c r="H14" s="753">
        <v>0</v>
      </c>
      <c r="I14" s="404">
        <v>0</v>
      </c>
      <c r="J14" s="743" t="s">
        <v>488</v>
      </c>
      <c r="K14" s="670" t="s">
        <v>488</v>
      </c>
      <c r="L14" s="428">
        <v>0</v>
      </c>
      <c r="M14" s="429">
        <v>0</v>
      </c>
      <c r="N14" s="753">
        <v>0</v>
      </c>
      <c r="O14" s="404">
        <v>0</v>
      </c>
      <c r="P14" s="743" t="s">
        <v>488</v>
      </c>
      <c r="Q14" s="670" t="s">
        <v>488</v>
      </c>
      <c r="R14" s="428">
        <v>0</v>
      </c>
      <c r="S14" s="750">
        <v>0</v>
      </c>
      <c r="T14" s="753">
        <v>0</v>
      </c>
      <c r="U14" s="404">
        <v>0</v>
      </c>
      <c r="V14" s="743" t="s">
        <v>488</v>
      </c>
      <c r="W14" s="670" t="s">
        <v>488</v>
      </c>
      <c r="X14" s="428">
        <v>0</v>
      </c>
      <c r="Y14" s="429">
        <v>0</v>
      </c>
      <c r="Z14" s="753">
        <v>0</v>
      </c>
      <c r="AA14" s="404">
        <v>0</v>
      </c>
      <c r="AB14" s="671" t="s">
        <v>488</v>
      </c>
      <c r="AC14" s="670" t="s">
        <v>488</v>
      </c>
      <c r="AD14" s="428">
        <v>0</v>
      </c>
      <c r="AE14" s="429">
        <v>0</v>
      </c>
      <c r="AF14" s="753">
        <v>0</v>
      </c>
      <c r="AG14" s="404">
        <v>0</v>
      </c>
      <c r="AH14" s="671" t="s">
        <v>488</v>
      </c>
      <c r="AI14" s="670" t="s">
        <v>488</v>
      </c>
      <c r="AJ14" s="428">
        <v>0</v>
      </c>
      <c r="AK14" s="750">
        <v>1.08</v>
      </c>
      <c r="AL14" s="753">
        <v>1.08</v>
      </c>
      <c r="AM14" s="404" t="s">
        <v>490</v>
      </c>
      <c r="AN14" s="671" t="s">
        <v>488</v>
      </c>
      <c r="AO14" s="670" t="s">
        <v>488</v>
      </c>
      <c r="AP14" s="428">
        <v>0</v>
      </c>
      <c r="AQ14" s="429">
        <v>1.08</v>
      </c>
      <c r="AR14" s="753">
        <v>1.08</v>
      </c>
      <c r="AS14" s="404" t="s">
        <v>490</v>
      </c>
      <c r="AT14" s="671" t="s">
        <v>488</v>
      </c>
      <c r="AU14" s="670" t="s">
        <v>488</v>
      </c>
      <c r="AV14" s="428">
        <v>0</v>
      </c>
      <c r="AW14" s="750">
        <v>0.25</v>
      </c>
      <c r="AX14" s="753">
        <v>0.25</v>
      </c>
      <c r="AY14" s="404" t="s">
        <v>490</v>
      </c>
      <c r="AZ14" s="671" t="s">
        <v>488</v>
      </c>
      <c r="BA14" s="670">
        <v>0.23148148148148145</v>
      </c>
      <c r="BB14" s="428">
        <v>0</v>
      </c>
      <c r="BC14" s="429">
        <v>1.34</v>
      </c>
      <c r="BD14" s="753">
        <v>1.34</v>
      </c>
      <c r="BE14" s="404" t="s">
        <v>490</v>
      </c>
      <c r="BF14" s="671" t="s">
        <v>488</v>
      </c>
      <c r="BG14" s="670" t="s">
        <v>488</v>
      </c>
      <c r="BH14" s="428">
        <v>0</v>
      </c>
      <c r="BI14" s="429">
        <v>1.34</v>
      </c>
      <c r="BJ14" s="753">
        <v>1.34</v>
      </c>
      <c r="BK14" s="404" t="s">
        <v>490</v>
      </c>
      <c r="BL14" s="671" t="s">
        <v>488</v>
      </c>
      <c r="BM14" s="670" t="s">
        <v>488</v>
      </c>
      <c r="BN14" s="428">
        <v>0</v>
      </c>
      <c r="BO14" s="429">
        <v>0</v>
      </c>
      <c r="BP14" s="753">
        <v>0</v>
      </c>
      <c r="BQ14" s="404">
        <v>0</v>
      </c>
      <c r="BR14" s="671" t="s">
        <v>488</v>
      </c>
      <c r="BS14" s="670" t="s">
        <v>488</v>
      </c>
      <c r="BT14" s="428">
        <v>0</v>
      </c>
      <c r="BU14" s="750">
        <v>0</v>
      </c>
      <c r="BV14" s="753">
        <v>0</v>
      </c>
      <c r="BW14" s="404">
        <v>0</v>
      </c>
      <c r="BX14" s="671" t="s">
        <v>488</v>
      </c>
      <c r="BY14" s="670" t="s">
        <v>488</v>
      </c>
      <c r="BZ14" s="428">
        <v>0</v>
      </c>
      <c r="CA14" s="429">
        <v>0</v>
      </c>
      <c r="CB14" s="753">
        <v>0</v>
      </c>
      <c r="CC14" s="404">
        <v>0</v>
      </c>
      <c r="CD14" s="671" t="s">
        <v>488</v>
      </c>
      <c r="CE14" s="670" t="s">
        <v>488</v>
      </c>
      <c r="CF14" s="428">
        <v>0</v>
      </c>
      <c r="CG14" s="750">
        <v>0</v>
      </c>
      <c r="CH14" s="753">
        <v>0</v>
      </c>
      <c r="CI14" s="404">
        <v>0</v>
      </c>
      <c r="CJ14" s="671" t="s">
        <v>488</v>
      </c>
      <c r="CK14" s="670" t="s">
        <v>488</v>
      </c>
      <c r="CL14" s="428">
        <v>0</v>
      </c>
      <c r="CM14" s="429">
        <v>0</v>
      </c>
      <c r="CN14" s="753">
        <v>0</v>
      </c>
      <c r="CO14" s="404">
        <v>0</v>
      </c>
      <c r="CP14" s="671" t="s">
        <v>488</v>
      </c>
      <c r="CQ14" s="670" t="s">
        <v>488</v>
      </c>
      <c r="CR14" s="428">
        <v>0</v>
      </c>
      <c r="CS14" s="750">
        <v>-0.01</v>
      </c>
      <c r="CT14" s="753">
        <v>-0.01</v>
      </c>
      <c r="CU14" s="404" t="s">
        <v>490</v>
      </c>
      <c r="CV14" s="671" t="s">
        <v>488</v>
      </c>
      <c r="CW14" s="670" t="s">
        <v>488</v>
      </c>
      <c r="CX14" s="428">
        <v>0</v>
      </c>
      <c r="CY14" s="750">
        <v>-1.33</v>
      </c>
      <c r="CZ14" s="753">
        <v>-1.33</v>
      </c>
      <c r="DA14" s="404" t="s">
        <v>490</v>
      </c>
      <c r="DB14" s="671" t="s">
        <v>488</v>
      </c>
      <c r="DC14" s="670" t="s">
        <v>488</v>
      </c>
      <c r="DD14" s="853" t="s">
        <v>489</v>
      </c>
      <c r="DE14" s="848" t="s">
        <v>489</v>
      </c>
      <c r="DF14" s="870"/>
      <c r="DG14" s="870"/>
    </row>
    <row r="15" spans="1:116" s="45" customFormat="1" ht="24" customHeight="1" thickTop="1" thickBot="1">
      <c r="A15" s="78" t="s">
        <v>9</v>
      </c>
      <c r="B15" s="79">
        <v>10767.21</v>
      </c>
      <c r="C15" s="80">
        <v>5540.4100000000008</v>
      </c>
      <c r="D15" s="897">
        <v>-5226.7999999999993</v>
      </c>
      <c r="E15" s="196">
        <v>-0.48543680303439785</v>
      </c>
      <c r="F15" s="79">
        <v>10767.21</v>
      </c>
      <c r="G15" s="85">
        <v>5540.4100000000008</v>
      </c>
      <c r="H15" s="897">
        <v>-5226.7999999999993</v>
      </c>
      <c r="I15" s="195">
        <v>-0.48543680303439785</v>
      </c>
      <c r="J15" s="194">
        <v>1</v>
      </c>
      <c r="K15" s="269">
        <v>1</v>
      </c>
      <c r="L15" s="81">
        <v>-106.23</v>
      </c>
      <c r="M15" s="82">
        <v>-98.05</v>
      </c>
      <c r="N15" s="897">
        <v>8.1800000000000068</v>
      </c>
      <c r="O15" s="195">
        <v>7.7002729925633118E-2</v>
      </c>
      <c r="P15" s="194">
        <v>-9.8660655824489366E-3</v>
      </c>
      <c r="Q15" s="269">
        <v>-1.7697246232679528E-2</v>
      </c>
      <c r="R15" s="81">
        <v>10873.439999999999</v>
      </c>
      <c r="S15" s="86">
        <v>5638.46</v>
      </c>
      <c r="T15" s="897">
        <v>-5234.9799999999996</v>
      </c>
      <c r="U15" s="195">
        <v>-0.48144653393958114</v>
      </c>
      <c r="V15" s="194">
        <v>1.009866065582449</v>
      </c>
      <c r="W15" s="269">
        <v>1.0176972462326794</v>
      </c>
      <c r="X15" s="81">
        <v>5062.25</v>
      </c>
      <c r="Y15" s="82">
        <v>174.19</v>
      </c>
      <c r="Z15" s="897">
        <v>-4888.0600000000004</v>
      </c>
      <c r="AA15" s="195">
        <v>-0.96559039952590264</v>
      </c>
      <c r="AB15" s="197">
        <v>0.47015429252331853</v>
      </c>
      <c r="AC15" s="196">
        <v>3.1439911486695025E-2</v>
      </c>
      <c r="AD15" s="81">
        <v>5811.19</v>
      </c>
      <c r="AE15" s="82">
        <v>5464.28</v>
      </c>
      <c r="AF15" s="897">
        <v>-346.90999999999991</v>
      </c>
      <c r="AG15" s="195">
        <v>-5.9696895128192311E-2</v>
      </c>
      <c r="AH15" s="746">
        <v>0.53971177305913043</v>
      </c>
      <c r="AI15" s="747">
        <v>0.98625913966655876</v>
      </c>
      <c r="AJ15" s="81">
        <v>5007.01</v>
      </c>
      <c r="AK15" s="86">
        <v>1620.33</v>
      </c>
      <c r="AL15" s="897">
        <v>-3386.68</v>
      </c>
      <c r="AM15" s="195">
        <v>-0.67638770443837737</v>
      </c>
      <c r="AN15" s="194">
        <v>0.46502390127061705</v>
      </c>
      <c r="AO15" s="196">
        <v>0.29245669544311698</v>
      </c>
      <c r="AP15" s="81">
        <v>2565.0699999999997</v>
      </c>
      <c r="AQ15" s="82">
        <v>1581.65</v>
      </c>
      <c r="AR15" s="897">
        <v>-983.41999999999985</v>
      </c>
      <c r="AS15" s="195">
        <v>-0.38338914727473311</v>
      </c>
      <c r="AT15" s="197">
        <v>0.23822977354393571</v>
      </c>
      <c r="AU15" s="196">
        <v>0.2854752626610666</v>
      </c>
      <c r="AV15" s="81">
        <v>-1634.76</v>
      </c>
      <c r="AW15" s="86">
        <v>282.07</v>
      </c>
      <c r="AX15" s="897">
        <v>1916.83</v>
      </c>
      <c r="AY15" s="306">
        <v>1.1725452054124152</v>
      </c>
      <c r="AZ15" s="197">
        <v>-0.63731594069557562</v>
      </c>
      <c r="BA15" s="196">
        <v>0.17833907628109885</v>
      </c>
      <c r="BB15" s="81">
        <v>930.31</v>
      </c>
      <c r="BC15" s="82">
        <v>1863.7299999999998</v>
      </c>
      <c r="BD15" s="897">
        <v>933.42000000000007</v>
      </c>
      <c r="BE15" s="195">
        <v>1.0033429716976061</v>
      </c>
      <c r="BF15" s="197">
        <v>8.5558020276931684E-2</v>
      </c>
      <c r="BG15" s="196">
        <v>0.33053883507198772</v>
      </c>
      <c r="BH15" s="81">
        <v>-227.56</v>
      </c>
      <c r="BI15" s="82">
        <v>1863.7299999999998</v>
      </c>
      <c r="BJ15" s="897">
        <v>2091.29</v>
      </c>
      <c r="BK15" s="195">
        <v>9.1900597644577253</v>
      </c>
      <c r="BL15" s="197">
        <v>-3.9158933024044995E-2</v>
      </c>
      <c r="BM15" s="196">
        <v>0.34107512792170236</v>
      </c>
      <c r="BN15" s="81">
        <v>1225.45</v>
      </c>
      <c r="BO15" s="82">
        <v>1037.23</v>
      </c>
      <c r="BP15" s="897">
        <v>-188.21999999999994</v>
      </c>
      <c r="BQ15" s="195">
        <v>-0.15359255783589704</v>
      </c>
      <c r="BR15" s="197">
        <v>0.11381314193741927</v>
      </c>
      <c r="BS15" s="196">
        <v>0.18721177674576428</v>
      </c>
      <c r="BT15" s="81">
        <v>1208.73</v>
      </c>
      <c r="BU15" s="86">
        <v>1037.23</v>
      </c>
      <c r="BV15" s="897">
        <v>-171.49999999999994</v>
      </c>
      <c r="BW15" s="195">
        <v>-0.1418844572402439</v>
      </c>
      <c r="BX15" s="197">
        <v>0.20800042676284894</v>
      </c>
      <c r="BY15" s="196">
        <v>0.18982006778569183</v>
      </c>
      <c r="BZ15" s="81">
        <v>0</v>
      </c>
      <c r="CA15" s="82">
        <v>-0.04</v>
      </c>
      <c r="CB15" s="897">
        <v>-0.04</v>
      </c>
      <c r="CC15" s="195" t="s">
        <v>490</v>
      </c>
      <c r="CD15" s="197">
        <v>0</v>
      </c>
      <c r="CE15" s="196">
        <v>-7.3202690930918629E-6</v>
      </c>
      <c r="CF15" s="81">
        <v>1111.78</v>
      </c>
      <c r="CG15" s="86">
        <v>752.67000000000007</v>
      </c>
      <c r="CH15" s="897">
        <v>-359.10999999999996</v>
      </c>
      <c r="CI15" s="195">
        <v>-0.32300455126014133</v>
      </c>
      <c r="CJ15" s="197">
        <v>0.19131709684247117</v>
      </c>
      <c r="CK15" s="196">
        <v>0.13774367345743632</v>
      </c>
      <c r="CL15" s="81">
        <v>1383.8400000000001</v>
      </c>
      <c r="CM15" s="82">
        <v>837.1</v>
      </c>
      <c r="CN15" s="897">
        <v>-546.74</v>
      </c>
      <c r="CO15" s="195">
        <v>-0.39508902763325243</v>
      </c>
      <c r="CP15" s="197">
        <v>0.23813366969587987</v>
      </c>
      <c r="CQ15" s="196">
        <v>0.15319493144567994</v>
      </c>
      <c r="CR15" s="81">
        <v>-72.52</v>
      </c>
      <c r="CS15" s="86">
        <v>20.45</v>
      </c>
      <c r="CT15" s="897">
        <v>92.969999999999985</v>
      </c>
      <c r="CU15" s="195">
        <v>1.2819911748483177</v>
      </c>
      <c r="CV15" s="197">
        <v>-1.2479371694954045E-2</v>
      </c>
      <c r="CW15" s="196">
        <v>3.7424875738432143E-3</v>
      </c>
      <c r="CX15" s="81">
        <v>2406.9199999999996</v>
      </c>
      <c r="CY15" s="86">
        <v>953.14000000000021</v>
      </c>
      <c r="CZ15" s="897">
        <v>-1453.7799999999997</v>
      </c>
      <c r="DA15" s="195">
        <v>-0.604000132949994</v>
      </c>
      <c r="DB15" s="197">
        <v>0.22354166028153996</v>
      </c>
      <c r="DC15" s="196">
        <v>0.17203419963504507</v>
      </c>
      <c r="DD15" s="893">
        <v>0.58581288858220104</v>
      </c>
      <c r="DE15" s="884">
        <v>0.8255671378479873</v>
      </c>
      <c r="DF15" s="305"/>
      <c r="DG15" s="305"/>
    </row>
    <row r="16" spans="1:116" s="6" customFormat="1" ht="13.5" thickTop="1">
      <c r="B16" s="5" t="s">
        <v>491</v>
      </c>
      <c r="X16" s="13"/>
      <c r="AD16" s="39"/>
      <c r="AE16" s="39"/>
      <c r="AF16" s="39"/>
      <c r="AG16" s="39"/>
      <c r="AH16" s="39"/>
      <c r="AI16" s="39"/>
      <c r="AJ16" s="11"/>
      <c r="AK16" s="7"/>
      <c r="AL16" s="7"/>
      <c r="AM16" s="7"/>
      <c r="AN16" s="11"/>
      <c r="AO16" s="7"/>
      <c r="AP16" s="11"/>
      <c r="AQ16" s="7"/>
      <c r="AR16" s="7"/>
      <c r="AS16" s="7"/>
      <c r="BB16" s="13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CL16" s="13"/>
    </row>
    <row r="17" spans="1:111" ht="15">
      <c r="AJ17" s="46"/>
      <c r="AK17" s="47"/>
      <c r="AL17" s="47"/>
      <c r="AM17" s="47"/>
      <c r="AN17" s="46"/>
      <c r="AT17" s="39"/>
      <c r="AU17" s="39"/>
      <c r="AV17" s="39"/>
      <c r="AW17" s="39"/>
      <c r="AX17" s="39"/>
      <c r="AY17" s="39"/>
      <c r="DF17" s="297"/>
      <c r="DG17" s="297"/>
    </row>
    <row r="18" spans="1:111" ht="15">
      <c r="AJ18" s="46"/>
      <c r="AK18" s="47"/>
      <c r="AL18" s="47"/>
      <c r="AM18" s="47"/>
      <c r="AN18" s="46"/>
      <c r="AT18" s="39"/>
      <c r="AU18" s="39"/>
      <c r="AV18" s="39"/>
      <c r="AW18" s="39"/>
      <c r="AX18" s="39"/>
      <c r="AY18" s="39"/>
      <c r="DF18" s="297"/>
      <c r="DG18" s="297"/>
    </row>
    <row r="19" spans="1:111">
      <c r="B19" s="39" t="s">
        <v>57</v>
      </c>
      <c r="X19" s="39" t="s">
        <v>58</v>
      </c>
      <c r="AJ19" s="47"/>
      <c r="AK19" s="46"/>
      <c r="AL19" s="46"/>
      <c r="AM19" s="46"/>
      <c r="AN19" s="47"/>
      <c r="AO19" s="46"/>
      <c r="AP19" s="47"/>
      <c r="AQ19" s="39"/>
      <c r="AR19" s="39"/>
      <c r="AS19" s="39"/>
      <c r="AT19" s="39"/>
      <c r="AU19" s="39"/>
      <c r="AV19" s="39"/>
      <c r="AW19" s="39"/>
      <c r="AX19" s="39"/>
      <c r="AY19" s="39"/>
      <c r="BB19" s="39" t="s">
        <v>67</v>
      </c>
      <c r="CL19" s="6" t="s">
        <v>416</v>
      </c>
    </row>
    <row r="20" spans="1:111">
      <c r="B20" s="39" t="s">
        <v>436</v>
      </c>
      <c r="X20" s="39" t="s">
        <v>60</v>
      </c>
      <c r="AJ20" s="47"/>
      <c r="AK20" s="46"/>
      <c r="AL20" s="46"/>
      <c r="AM20" s="46"/>
      <c r="AN20" s="47"/>
      <c r="AO20" s="46"/>
      <c r="AP20" s="47"/>
      <c r="AQ20" s="39"/>
      <c r="AR20" s="39"/>
      <c r="AS20" s="39"/>
      <c r="AT20" s="39"/>
      <c r="AU20" s="39"/>
      <c r="AV20" s="39"/>
      <c r="AW20" s="39"/>
      <c r="AX20" s="39"/>
      <c r="AY20" s="39"/>
    </row>
    <row r="21" spans="1:111">
      <c r="B21" s="39" t="s">
        <v>435</v>
      </c>
      <c r="X21" s="39" t="s">
        <v>61</v>
      </c>
      <c r="AJ21" s="47"/>
      <c r="AK21" s="46"/>
      <c r="AL21" s="46"/>
      <c r="AM21" s="46"/>
      <c r="AN21" s="47"/>
      <c r="AO21" s="46"/>
      <c r="AP21" s="47"/>
      <c r="AQ21" s="39"/>
      <c r="AR21" s="39"/>
      <c r="AS21" s="39"/>
      <c r="AT21" s="39"/>
      <c r="AU21" s="39"/>
      <c r="AV21" s="39"/>
      <c r="AW21" s="39"/>
      <c r="AX21" s="39"/>
      <c r="AY21" s="39"/>
    </row>
    <row r="22" spans="1:111">
      <c r="X22" s="39" t="s">
        <v>62</v>
      </c>
      <c r="AJ22" s="47"/>
      <c r="AK22" s="46"/>
      <c r="AL22" s="46"/>
      <c r="AM22" s="46"/>
      <c r="AN22" s="47"/>
      <c r="AO22" s="46"/>
      <c r="AP22" s="47"/>
      <c r="AQ22" s="39"/>
      <c r="AR22" s="39"/>
      <c r="AS22" s="39"/>
      <c r="AT22" s="39"/>
      <c r="AU22" s="39"/>
      <c r="AV22" s="39"/>
      <c r="AW22" s="39"/>
      <c r="AX22" s="39"/>
      <c r="AY22" s="39"/>
    </row>
    <row r="23" spans="1:111">
      <c r="B23" s="48"/>
      <c r="C23" s="48"/>
    </row>
    <row r="24" spans="1:111">
      <c r="B24" s="48"/>
      <c r="C24" s="48"/>
    </row>
    <row r="25" spans="1:111">
      <c r="A25" s="298"/>
      <c r="C25" s="367"/>
    </row>
    <row r="26" spans="1:111">
      <c r="A26" s="298"/>
    </row>
    <row r="27" spans="1:111">
      <c r="A27" s="298"/>
    </row>
    <row r="28" spans="1:111">
      <c r="A28" s="299"/>
    </row>
    <row r="31" spans="1:111">
      <c r="A31" s="298"/>
    </row>
    <row r="32" spans="1:111">
      <c r="A32" s="298"/>
    </row>
    <row r="33" spans="1:1">
      <c r="A33" s="298"/>
    </row>
    <row r="34" spans="1:1">
      <c r="A34" s="298"/>
    </row>
    <row r="35" spans="1:1">
      <c r="A35" s="298"/>
    </row>
    <row r="36" spans="1:1">
      <c r="A36" s="298"/>
    </row>
    <row r="37" spans="1:1">
      <c r="A37" s="298"/>
    </row>
    <row r="38" spans="1:1">
      <c r="A38" s="298"/>
    </row>
    <row r="39" spans="1:1">
      <c r="A39" s="298"/>
    </row>
    <row r="44" spans="1:1">
      <c r="A44" s="298"/>
    </row>
    <row r="45" spans="1:1">
      <c r="A45" s="113"/>
    </row>
  </sheetData>
  <sortState xmlns:xlrd2="http://schemas.microsoft.com/office/spreadsheetml/2017/richdata2" ref="A10:DE14">
    <sortCondition descending="1" ref="C10:C14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306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306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306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306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72" customFormat="1" ht="12" customHeight="1" thickBot="1">
      <c r="A9" s="1442"/>
      <c r="B9" s="1460">
        <v>1</v>
      </c>
      <c r="C9" s="1461"/>
      <c r="D9" s="1445"/>
      <c r="E9" s="1445"/>
      <c r="F9" s="1460">
        <v>2</v>
      </c>
      <c r="G9" s="1463"/>
      <c r="H9" s="1445"/>
      <c r="I9" s="1447"/>
      <c r="J9" s="1458" t="s">
        <v>48</v>
      </c>
      <c r="K9" s="1459"/>
      <c r="L9" s="1465">
        <v>3</v>
      </c>
      <c r="M9" s="1461"/>
      <c r="N9" s="1445"/>
      <c r="O9" s="1445"/>
      <c r="P9" s="1462" t="s">
        <v>53</v>
      </c>
      <c r="Q9" s="1464"/>
      <c r="R9" s="1460">
        <v>4</v>
      </c>
      <c r="S9" s="1463"/>
      <c r="T9" s="1445"/>
      <c r="U9" s="1445"/>
      <c r="V9" s="1458" t="s">
        <v>54</v>
      </c>
      <c r="W9" s="1459"/>
      <c r="X9" s="1460">
        <v>5</v>
      </c>
      <c r="Y9" s="1461"/>
      <c r="Z9" s="1447"/>
      <c r="AA9" s="1447"/>
      <c r="AB9" s="1462" t="s">
        <v>68</v>
      </c>
      <c r="AC9" s="1459"/>
      <c r="AD9" s="1460">
        <v>6</v>
      </c>
      <c r="AE9" s="1461"/>
      <c r="AF9" s="1447"/>
      <c r="AG9" s="1447"/>
      <c r="AH9" s="1462" t="s">
        <v>114</v>
      </c>
      <c r="AI9" s="1459"/>
      <c r="AJ9" s="1466">
        <v>7</v>
      </c>
      <c r="AK9" s="1465"/>
      <c r="AL9" s="1447"/>
      <c r="AM9" s="1447"/>
      <c r="AN9" s="1462" t="s">
        <v>115</v>
      </c>
      <c r="AO9" s="1459"/>
      <c r="AP9" s="1460">
        <v>8</v>
      </c>
      <c r="AQ9" s="1461"/>
      <c r="AR9" s="1447"/>
      <c r="AS9" s="1447"/>
      <c r="AT9" s="1462" t="s">
        <v>116</v>
      </c>
      <c r="AU9" s="1459"/>
      <c r="AV9" s="1460">
        <v>9</v>
      </c>
      <c r="AW9" s="1463"/>
      <c r="AX9" s="1447"/>
      <c r="AY9" s="1447"/>
      <c r="AZ9" s="1458" t="s">
        <v>117</v>
      </c>
      <c r="BA9" s="1459"/>
      <c r="BB9" s="1465">
        <v>10</v>
      </c>
      <c r="BC9" s="1461"/>
      <c r="BD9" s="1447"/>
      <c r="BE9" s="1447"/>
      <c r="BF9" s="1462" t="s">
        <v>118</v>
      </c>
      <c r="BG9" s="1464"/>
      <c r="BH9" s="1460">
        <v>11</v>
      </c>
      <c r="BI9" s="1463"/>
      <c r="BJ9" s="1447"/>
      <c r="BK9" s="1447"/>
      <c r="BL9" s="1462" t="s">
        <v>162</v>
      </c>
      <c r="BM9" s="1464"/>
      <c r="BN9" s="1460">
        <v>12</v>
      </c>
      <c r="BO9" s="1463"/>
      <c r="BP9" s="1447"/>
      <c r="BQ9" s="1447"/>
      <c r="BR9" s="1462" t="s">
        <v>163</v>
      </c>
      <c r="BS9" s="1464"/>
      <c r="BT9" s="1460">
        <v>13</v>
      </c>
      <c r="BU9" s="1463"/>
      <c r="BV9" s="1447"/>
      <c r="BW9" s="1447"/>
      <c r="BX9" s="1458" t="s">
        <v>164</v>
      </c>
      <c r="BY9" s="1459"/>
      <c r="BZ9" s="1460">
        <v>14</v>
      </c>
      <c r="CA9" s="1461"/>
      <c r="CB9" s="1447"/>
      <c r="CC9" s="1447"/>
      <c r="CD9" s="1462" t="s">
        <v>133</v>
      </c>
      <c r="CE9" s="1459"/>
      <c r="CF9" s="1460">
        <v>15</v>
      </c>
      <c r="CG9" s="1463"/>
      <c r="CH9" s="1447"/>
      <c r="CI9" s="1447"/>
      <c r="CJ9" s="1458" t="s">
        <v>134</v>
      </c>
      <c r="CK9" s="1459"/>
      <c r="CL9" s="1465">
        <v>16</v>
      </c>
      <c r="CM9" s="1461"/>
      <c r="CN9" s="1447"/>
      <c r="CO9" s="1447"/>
      <c r="CP9" s="1462" t="s">
        <v>135</v>
      </c>
      <c r="CQ9" s="1464"/>
      <c r="CR9" s="1460">
        <v>17</v>
      </c>
      <c r="CS9" s="1463"/>
      <c r="CT9" s="1447"/>
      <c r="CU9" s="1447"/>
      <c r="CV9" s="1458" t="s">
        <v>137</v>
      </c>
      <c r="CW9" s="1459"/>
      <c r="CX9" s="1460">
        <v>18</v>
      </c>
      <c r="CY9" s="1463"/>
      <c r="CZ9" s="1447"/>
      <c r="DA9" s="1447"/>
      <c r="DB9" s="1458" t="s">
        <v>138</v>
      </c>
      <c r="DC9" s="1459"/>
      <c r="DD9" s="1466">
        <v>19</v>
      </c>
      <c r="DE9" s="1467"/>
    </row>
    <row r="10" spans="1:116" s="47" customFormat="1" ht="19.5" customHeight="1">
      <c r="A10" s="765" t="s">
        <v>341</v>
      </c>
      <c r="B10" s="428">
        <v>21520.31</v>
      </c>
      <c r="C10" s="429">
        <v>31833.75</v>
      </c>
      <c r="D10" s="749">
        <v>10313.439999999999</v>
      </c>
      <c r="E10" s="388">
        <v>0.47924216705056749</v>
      </c>
      <c r="F10" s="428">
        <v>21520.31</v>
      </c>
      <c r="G10" s="750">
        <v>31316.13</v>
      </c>
      <c r="H10" s="749">
        <v>9795.82</v>
      </c>
      <c r="I10" s="442">
        <v>0.45518953955588926</v>
      </c>
      <c r="J10" s="748">
        <v>1</v>
      </c>
      <c r="K10" s="670">
        <v>0.98373989869242551</v>
      </c>
      <c r="L10" s="428">
        <v>24016.639999999999</v>
      </c>
      <c r="M10" s="429">
        <v>18700.8</v>
      </c>
      <c r="N10" s="749">
        <v>-5315.84</v>
      </c>
      <c r="O10" s="442">
        <v>-0.22133987102275757</v>
      </c>
      <c r="P10" s="748">
        <v>1.1159987936976743</v>
      </c>
      <c r="Q10" s="670">
        <v>0.59716190985284578</v>
      </c>
      <c r="R10" s="428">
        <v>-2496.33</v>
      </c>
      <c r="S10" s="750">
        <v>12615.33</v>
      </c>
      <c r="T10" s="749">
        <v>15111.66</v>
      </c>
      <c r="U10" s="442">
        <v>6.0535506122988547</v>
      </c>
      <c r="V10" s="748">
        <v>-0.11599879369767442</v>
      </c>
      <c r="W10" s="670">
        <v>0.40283809014715416</v>
      </c>
      <c r="X10" s="428">
        <v>0</v>
      </c>
      <c r="Y10" s="429">
        <v>0</v>
      </c>
      <c r="Z10" s="749">
        <v>0</v>
      </c>
      <c r="AA10" s="442">
        <v>0</v>
      </c>
      <c r="AB10" s="669">
        <v>0</v>
      </c>
      <c r="AC10" s="670">
        <v>0</v>
      </c>
      <c r="AD10" s="428">
        <v>-2496.33</v>
      </c>
      <c r="AE10" s="429">
        <v>12615.33</v>
      </c>
      <c r="AF10" s="749">
        <v>15111.66</v>
      </c>
      <c r="AG10" s="442">
        <v>6.0535506122988547</v>
      </c>
      <c r="AH10" s="669">
        <v>-0.11599879369767442</v>
      </c>
      <c r="AI10" s="670">
        <v>0.40283809014715416</v>
      </c>
      <c r="AJ10" s="428">
        <v>20934.45</v>
      </c>
      <c r="AK10" s="750">
        <v>26902.14</v>
      </c>
      <c r="AL10" s="749">
        <v>5967.6899999999987</v>
      </c>
      <c r="AM10" s="442">
        <v>0.28506552596318502</v>
      </c>
      <c r="AN10" s="669">
        <v>0.97277641446614849</v>
      </c>
      <c r="AO10" s="670">
        <v>0.8450823418541642</v>
      </c>
      <c r="AP10" s="428">
        <v>20934.45</v>
      </c>
      <c r="AQ10" s="429">
        <v>26710.12</v>
      </c>
      <c r="AR10" s="749">
        <v>5775.6699999999983</v>
      </c>
      <c r="AS10" s="442">
        <v>0.27589308532108547</v>
      </c>
      <c r="AT10" s="669">
        <v>0.97277641446614849</v>
      </c>
      <c r="AU10" s="670">
        <v>0.85291892708326345</v>
      </c>
      <c r="AV10" s="428">
        <v>0</v>
      </c>
      <c r="AW10" s="750">
        <v>202.49</v>
      </c>
      <c r="AX10" s="749">
        <v>202.49</v>
      </c>
      <c r="AY10" s="442" t="s">
        <v>490</v>
      </c>
      <c r="AZ10" s="669">
        <v>0</v>
      </c>
      <c r="BA10" s="670">
        <v>7.5810217250989517E-3</v>
      </c>
      <c r="BB10" s="428">
        <v>20934.45</v>
      </c>
      <c r="BC10" s="429">
        <v>26912.61</v>
      </c>
      <c r="BD10" s="749">
        <v>5978.16</v>
      </c>
      <c r="BE10" s="442">
        <v>0.28556565851980825</v>
      </c>
      <c r="BF10" s="669" t="s">
        <v>488</v>
      </c>
      <c r="BG10" s="670">
        <v>2.1333258820815626</v>
      </c>
      <c r="BH10" s="428">
        <v>20934.45</v>
      </c>
      <c r="BI10" s="429">
        <v>26912.61</v>
      </c>
      <c r="BJ10" s="749">
        <v>5978.16</v>
      </c>
      <c r="BK10" s="442">
        <v>0.28556565851980825</v>
      </c>
      <c r="BL10" s="669" t="s">
        <v>488</v>
      </c>
      <c r="BM10" s="670">
        <v>2.1333258820815626</v>
      </c>
      <c r="BN10" s="428">
        <v>1148.3499999999999</v>
      </c>
      <c r="BO10" s="429">
        <v>1683.38</v>
      </c>
      <c r="BP10" s="749">
        <v>535.0300000000002</v>
      </c>
      <c r="BQ10" s="442">
        <v>0.46591196063917817</v>
      </c>
      <c r="BR10" s="669">
        <v>5.3361220168296822E-2</v>
      </c>
      <c r="BS10" s="670">
        <v>5.28803549691758E-2</v>
      </c>
      <c r="BT10" s="428">
        <v>1148.3499999999999</v>
      </c>
      <c r="BU10" s="750">
        <v>1557.56</v>
      </c>
      <c r="BV10" s="749">
        <v>409.21000000000004</v>
      </c>
      <c r="BW10" s="442">
        <v>0.35634606174075856</v>
      </c>
      <c r="BX10" s="669" t="s">
        <v>488</v>
      </c>
      <c r="BY10" s="670">
        <v>0.12346565646717128</v>
      </c>
      <c r="BZ10" s="428">
        <v>0</v>
      </c>
      <c r="CA10" s="429">
        <v>0</v>
      </c>
      <c r="CB10" s="749">
        <v>0</v>
      </c>
      <c r="CC10" s="442">
        <v>0</v>
      </c>
      <c r="CD10" s="669" t="s">
        <v>488</v>
      </c>
      <c r="CE10" s="670">
        <v>0</v>
      </c>
      <c r="CF10" s="428">
        <v>1384.16</v>
      </c>
      <c r="CG10" s="750">
        <v>1632.56</v>
      </c>
      <c r="CH10" s="749">
        <v>248.39999999999986</v>
      </c>
      <c r="CI10" s="442">
        <v>0.17945902207837233</v>
      </c>
      <c r="CJ10" s="669" t="s">
        <v>488</v>
      </c>
      <c r="CK10" s="670">
        <v>0.1294108041565302</v>
      </c>
      <c r="CL10" s="428">
        <v>2716.49</v>
      </c>
      <c r="CM10" s="429">
        <v>1486.5</v>
      </c>
      <c r="CN10" s="749">
        <v>-1229.9899999999998</v>
      </c>
      <c r="CO10" s="442">
        <v>-0.45278650022639505</v>
      </c>
      <c r="CP10" s="669" t="s">
        <v>488</v>
      </c>
      <c r="CQ10" s="670">
        <v>0.11783282720309338</v>
      </c>
      <c r="CR10" s="428">
        <v>82.73</v>
      </c>
      <c r="CS10" s="750">
        <v>-363.13</v>
      </c>
      <c r="CT10" s="749">
        <v>-445.86</v>
      </c>
      <c r="CU10" s="442">
        <v>-5.3893388130061641</v>
      </c>
      <c r="CV10" s="669" t="s">
        <v>488</v>
      </c>
      <c r="CW10" s="670">
        <v>-2.8784819739158626E-2</v>
      </c>
      <c r="CX10" s="428">
        <v>-28762.51</v>
      </c>
      <c r="CY10" s="750">
        <v>-18610.77</v>
      </c>
      <c r="CZ10" s="749">
        <v>10151.739999999998</v>
      </c>
      <c r="DA10" s="442">
        <v>0.35295042053005798</v>
      </c>
      <c r="DB10" s="669">
        <v>-1.3365286094856439</v>
      </c>
      <c r="DC10" s="670">
        <v>-0.58462386617976203</v>
      </c>
      <c r="DD10" s="849">
        <v>-10.521918175882195</v>
      </c>
      <c r="DE10" s="848">
        <v>2.4752503501691989</v>
      </c>
    </row>
    <row r="11" spans="1:116" s="47" customFormat="1" ht="19.5" customHeight="1">
      <c r="A11" s="765" t="s">
        <v>6</v>
      </c>
      <c r="B11" s="428">
        <v>12501.1</v>
      </c>
      <c r="C11" s="429">
        <v>18585.59</v>
      </c>
      <c r="D11" s="753">
        <v>6084.49</v>
      </c>
      <c r="E11" s="388">
        <v>0.48671636895953152</v>
      </c>
      <c r="F11" s="428">
        <v>9885.7800000000007</v>
      </c>
      <c r="G11" s="750">
        <v>15747.38</v>
      </c>
      <c r="H11" s="753">
        <v>5861.5999999999985</v>
      </c>
      <c r="I11" s="404">
        <v>0.59293247472632393</v>
      </c>
      <c r="J11" s="743">
        <v>0.79079281023269954</v>
      </c>
      <c r="K11" s="670">
        <v>0.84728975512749394</v>
      </c>
      <c r="L11" s="428">
        <v>39423.56</v>
      </c>
      <c r="M11" s="429">
        <v>38324.03</v>
      </c>
      <c r="N11" s="753">
        <v>-1099.5299999999988</v>
      </c>
      <c r="O11" s="404">
        <v>-2.7890175316485851E-2</v>
      </c>
      <c r="P11" s="743">
        <v>3.9879058607413875</v>
      </c>
      <c r="Q11" s="670">
        <v>2.4336765862003711</v>
      </c>
      <c r="R11" s="428">
        <v>-29537.78</v>
      </c>
      <c r="S11" s="750">
        <v>-22576.66</v>
      </c>
      <c r="T11" s="753">
        <v>6961.119999999999</v>
      </c>
      <c r="U11" s="404">
        <v>0.23566835422296459</v>
      </c>
      <c r="V11" s="743">
        <v>-2.987905860741388</v>
      </c>
      <c r="W11" s="670">
        <v>-1.4336772212266422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-29537.78</v>
      </c>
      <c r="AE11" s="429">
        <v>-22576.66</v>
      </c>
      <c r="AF11" s="753">
        <v>6961.119999999999</v>
      </c>
      <c r="AG11" s="404">
        <v>0.23566835422296459</v>
      </c>
      <c r="AH11" s="671">
        <v>-2.987905860741388</v>
      </c>
      <c r="AI11" s="670">
        <v>-1.4336772212266422</v>
      </c>
      <c r="AJ11" s="428">
        <v>3367.45</v>
      </c>
      <c r="AK11" s="750">
        <v>6123.86</v>
      </c>
      <c r="AL11" s="753">
        <v>2756.41</v>
      </c>
      <c r="AM11" s="404">
        <v>0.81854518998054904</v>
      </c>
      <c r="AN11" s="671">
        <v>0.26937229523801903</v>
      </c>
      <c r="AO11" s="670">
        <v>0.32949505503995297</v>
      </c>
      <c r="AP11" s="428">
        <v>3367.45</v>
      </c>
      <c r="AQ11" s="429">
        <v>6123.86</v>
      </c>
      <c r="AR11" s="753">
        <v>2756.41</v>
      </c>
      <c r="AS11" s="404">
        <v>0.81854518998054904</v>
      </c>
      <c r="AT11" s="671">
        <v>0.34063574143871295</v>
      </c>
      <c r="AU11" s="670">
        <v>0.38888119801516191</v>
      </c>
      <c r="AV11" s="428">
        <v>899.66</v>
      </c>
      <c r="AW11" s="750">
        <v>-1148.76</v>
      </c>
      <c r="AX11" s="753">
        <v>-2048.42</v>
      </c>
      <c r="AY11" s="404">
        <v>-2.2768823777871643</v>
      </c>
      <c r="AZ11" s="671">
        <v>0.26716358075101337</v>
      </c>
      <c r="BA11" s="670">
        <v>-0.18758756731865198</v>
      </c>
      <c r="BB11" s="428">
        <v>4267.1099999999997</v>
      </c>
      <c r="BC11" s="429">
        <v>4975.1099999999997</v>
      </c>
      <c r="BD11" s="753">
        <v>708</v>
      </c>
      <c r="BE11" s="404">
        <v>0.16592025984800018</v>
      </c>
      <c r="BF11" s="671" t="s">
        <v>488</v>
      </c>
      <c r="BG11" s="670" t="s">
        <v>488</v>
      </c>
      <c r="BH11" s="428">
        <v>3162.59</v>
      </c>
      <c r="BI11" s="429">
        <v>3145.44</v>
      </c>
      <c r="BJ11" s="753">
        <v>-17.150000000000091</v>
      </c>
      <c r="BK11" s="404">
        <v>-5.4227705772800427E-3</v>
      </c>
      <c r="BL11" s="671" t="s">
        <v>488</v>
      </c>
      <c r="BM11" s="670" t="s">
        <v>488</v>
      </c>
      <c r="BN11" s="428">
        <v>4222.05</v>
      </c>
      <c r="BO11" s="429">
        <v>5074.3999999999996</v>
      </c>
      <c r="BP11" s="753">
        <v>852.34999999999945</v>
      </c>
      <c r="BQ11" s="404">
        <v>0.20188060302459693</v>
      </c>
      <c r="BR11" s="671">
        <v>0.33773427938341427</v>
      </c>
      <c r="BS11" s="670">
        <v>0.27302872817058804</v>
      </c>
      <c r="BT11" s="428">
        <v>4222.05</v>
      </c>
      <c r="BU11" s="750">
        <v>5074.3999999999996</v>
      </c>
      <c r="BV11" s="753">
        <v>852.34999999999945</v>
      </c>
      <c r="BW11" s="404">
        <v>0.20188060302459693</v>
      </c>
      <c r="BX11" s="671" t="s">
        <v>488</v>
      </c>
      <c r="BY11" s="670" t="s">
        <v>488</v>
      </c>
      <c r="BZ11" s="428">
        <v>0</v>
      </c>
      <c r="CA11" s="429">
        <v>-45.78</v>
      </c>
      <c r="CB11" s="753">
        <v>-45.78</v>
      </c>
      <c r="CC11" s="404" t="s">
        <v>490</v>
      </c>
      <c r="CD11" s="671" t="s">
        <v>488</v>
      </c>
      <c r="CE11" s="670" t="s">
        <v>488</v>
      </c>
      <c r="CF11" s="428">
        <v>2131.81</v>
      </c>
      <c r="CG11" s="750">
        <v>3026.82</v>
      </c>
      <c r="CH11" s="753">
        <v>895.01000000000022</v>
      </c>
      <c r="CI11" s="404">
        <v>0.41983572644841721</v>
      </c>
      <c r="CJ11" s="671" t="s">
        <v>488</v>
      </c>
      <c r="CK11" s="670" t="s">
        <v>488</v>
      </c>
      <c r="CL11" s="428">
        <v>20190.439999999999</v>
      </c>
      <c r="CM11" s="429">
        <v>23240.78</v>
      </c>
      <c r="CN11" s="753">
        <v>3050.34</v>
      </c>
      <c r="CO11" s="404">
        <v>0.15107843117832007</v>
      </c>
      <c r="CP11" s="671" t="s">
        <v>488</v>
      </c>
      <c r="CQ11" s="670" t="s">
        <v>488</v>
      </c>
      <c r="CR11" s="428">
        <v>0.61</v>
      </c>
      <c r="CS11" s="750">
        <v>1.88</v>
      </c>
      <c r="CT11" s="753">
        <v>1.27</v>
      </c>
      <c r="CU11" s="404">
        <v>2.081967213114754</v>
      </c>
      <c r="CV11" s="671" t="s">
        <v>488</v>
      </c>
      <c r="CW11" s="670" t="s">
        <v>488</v>
      </c>
      <c r="CX11" s="428">
        <v>-59245.27</v>
      </c>
      <c r="CY11" s="750">
        <v>-57020.19</v>
      </c>
      <c r="CZ11" s="753">
        <v>2225.0799999999945</v>
      </c>
      <c r="DA11" s="404">
        <v>3.7557091055539026E-2</v>
      </c>
      <c r="DB11" s="671">
        <v>-4.7392045499995996</v>
      </c>
      <c r="DC11" s="670">
        <v>-3.0679784714932374</v>
      </c>
      <c r="DD11" s="853">
        <v>-1.0057458617404558</v>
      </c>
      <c r="DE11" s="848">
        <v>-1.525625579691593</v>
      </c>
      <c r="DF11" s="880"/>
    </row>
    <row r="12" spans="1:116" s="47" customFormat="1" ht="19.5" customHeight="1">
      <c r="A12" s="765" t="s">
        <v>121</v>
      </c>
      <c r="B12" s="428">
        <v>16795.96</v>
      </c>
      <c r="C12" s="429">
        <v>12961.92</v>
      </c>
      <c r="D12" s="753">
        <v>-3834.0399999999991</v>
      </c>
      <c r="E12" s="388">
        <v>-0.22827156054193981</v>
      </c>
      <c r="F12" s="428">
        <v>16768</v>
      </c>
      <c r="G12" s="750">
        <v>12932.59</v>
      </c>
      <c r="H12" s="753">
        <v>-3835.41</v>
      </c>
      <c r="I12" s="404">
        <v>-0.22873389790076334</v>
      </c>
      <c r="J12" s="743">
        <v>0.99833531396835906</v>
      </c>
      <c r="K12" s="670">
        <v>0.99773721794302084</v>
      </c>
      <c r="L12" s="428">
        <v>7362.36</v>
      </c>
      <c r="M12" s="429">
        <v>-3789.12</v>
      </c>
      <c r="N12" s="753">
        <v>-11151.48</v>
      </c>
      <c r="O12" s="404">
        <v>-1.5146610597688785</v>
      </c>
      <c r="P12" s="743">
        <v>0.43907204198473282</v>
      </c>
      <c r="Q12" s="670">
        <v>-0.29299003525202605</v>
      </c>
      <c r="R12" s="428">
        <v>9405.64</v>
      </c>
      <c r="S12" s="750">
        <v>16721.71</v>
      </c>
      <c r="T12" s="753">
        <v>7316.07</v>
      </c>
      <c r="U12" s="404">
        <v>0.77783861597934856</v>
      </c>
      <c r="V12" s="743">
        <v>0.56092795801526718</v>
      </c>
      <c r="W12" s="670">
        <v>1.292990035252026</v>
      </c>
      <c r="X12" s="428">
        <v>0</v>
      </c>
      <c r="Y12" s="429">
        <v>0</v>
      </c>
      <c r="Z12" s="753">
        <v>0</v>
      </c>
      <c r="AA12" s="404">
        <v>0</v>
      </c>
      <c r="AB12" s="671">
        <v>0</v>
      </c>
      <c r="AC12" s="670">
        <v>0</v>
      </c>
      <c r="AD12" s="428">
        <v>9405.64</v>
      </c>
      <c r="AE12" s="429">
        <v>16721.71</v>
      </c>
      <c r="AF12" s="753">
        <v>7316.07</v>
      </c>
      <c r="AG12" s="404">
        <v>0.77783861597934856</v>
      </c>
      <c r="AH12" s="671">
        <v>0.56092795801526718</v>
      </c>
      <c r="AI12" s="670">
        <v>1.292990035252026</v>
      </c>
      <c r="AJ12" s="428">
        <v>2098.5100000000002</v>
      </c>
      <c r="AK12" s="750">
        <v>5052.5600000000004</v>
      </c>
      <c r="AL12" s="753">
        <v>2954.05</v>
      </c>
      <c r="AM12" s="404">
        <v>1.4076892652405755</v>
      </c>
      <c r="AN12" s="671">
        <v>0.12494135494487962</v>
      </c>
      <c r="AO12" s="670">
        <v>0.38980027650224663</v>
      </c>
      <c r="AP12" s="428">
        <v>2098.5100000000002</v>
      </c>
      <c r="AQ12" s="429">
        <v>5052.5600000000004</v>
      </c>
      <c r="AR12" s="753">
        <v>2954.05</v>
      </c>
      <c r="AS12" s="404">
        <v>1.4076892652405755</v>
      </c>
      <c r="AT12" s="671">
        <v>0.12514968988549618</v>
      </c>
      <c r="AU12" s="670">
        <v>0.39068430994874193</v>
      </c>
      <c r="AV12" s="428">
        <v>840.03</v>
      </c>
      <c r="AW12" s="750">
        <v>4201.72</v>
      </c>
      <c r="AX12" s="753">
        <v>3361.6900000000005</v>
      </c>
      <c r="AY12" s="404">
        <v>4.0018689808697312</v>
      </c>
      <c r="AZ12" s="671">
        <v>0.40029830689393897</v>
      </c>
      <c r="BA12" s="670">
        <v>0.83160219769780075</v>
      </c>
      <c r="BB12" s="428">
        <v>2938.54</v>
      </c>
      <c r="BC12" s="429">
        <v>9254.2800000000007</v>
      </c>
      <c r="BD12" s="753">
        <v>6315.7400000000007</v>
      </c>
      <c r="BE12" s="404">
        <v>2.1492782129901244</v>
      </c>
      <c r="BF12" s="671">
        <v>0.31242318438724004</v>
      </c>
      <c r="BG12" s="670">
        <v>0.55342904523520631</v>
      </c>
      <c r="BH12" s="428">
        <v>2938.54</v>
      </c>
      <c r="BI12" s="429">
        <v>9254.2800000000007</v>
      </c>
      <c r="BJ12" s="753">
        <v>6315.7400000000007</v>
      </c>
      <c r="BK12" s="404">
        <v>2.1492782129901244</v>
      </c>
      <c r="BL12" s="671">
        <v>0.31242318438724004</v>
      </c>
      <c r="BM12" s="670">
        <v>0.55342904523520631</v>
      </c>
      <c r="BN12" s="428">
        <v>534.70000000000005</v>
      </c>
      <c r="BO12" s="429">
        <v>400.02</v>
      </c>
      <c r="BP12" s="753">
        <v>-134.68000000000006</v>
      </c>
      <c r="BQ12" s="404">
        <v>-0.25187955863100814</v>
      </c>
      <c r="BR12" s="671">
        <v>3.1835036520687122E-2</v>
      </c>
      <c r="BS12" s="670">
        <v>3.0861168715745815E-2</v>
      </c>
      <c r="BT12" s="428">
        <v>534.94000000000005</v>
      </c>
      <c r="BU12" s="750">
        <v>399.74</v>
      </c>
      <c r="BV12" s="753">
        <v>-135.20000000000005</v>
      </c>
      <c r="BW12" s="404">
        <v>-0.25273862489251137</v>
      </c>
      <c r="BX12" s="671">
        <v>5.6874386006693867E-2</v>
      </c>
      <c r="BY12" s="670">
        <v>2.3905449861288113E-2</v>
      </c>
      <c r="BZ12" s="428">
        <v>0</v>
      </c>
      <c r="CA12" s="429">
        <v>-245.54</v>
      </c>
      <c r="CB12" s="753">
        <v>-245.54</v>
      </c>
      <c r="CC12" s="404" t="s">
        <v>490</v>
      </c>
      <c r="CD12" s="671">
        <v>0</v>
      </c>
      <c r="CE12" s="670">
        <v>-1.468390493555982E-2</v>
      </c>
      <c r="CF12" s="428">
        <v>896.5</v>
      </c>
      <c r="CG12" s="750">
        <v>983.74</v>
      </c>
      <c r="CH12" s="753">
        <v>87.240000000000009</v>
      </c>
      <c r="CI12" s="404">
        <v>9.7311767986614617E-2</v>
      </c>
      <c r="CJ12" s="671">
        <v>9.5315151334731077E-2</v>
      </c>
      <c r="CK12" s="670">
        <v>5.8830107686355049E-2</v>
      </c>
      <c r="CL12" s="428">
        <v>14038.79</v>
      </c>
      <c r="CM12" s="429">
        <v>14624.91</v>
      </c>
      <c r="CN12" s="753">
        <v>586.11999999999898</v>
      </c>
      <c r="CO12" s="404">
        <v>4.1750036862151153E-2</v>
      </c>
      <c r="CP12" s="671">
        <v>1.4925927422270044</v>
      </c>
      <c r="CQ12" s="670">
        <v>0.87460612580890351</v>
      </c>
      <c r="CR12" s="428">
        <v>0</v>
      </c>
      <c r="CS12" s="750">
        <v>0</v>
      </c>
      <c r="CT12" s="753">
        <v>0</v>
      </c>
      <c r="CU12" s="404">
        <v>0</v>
      </c>
      <c r="CV12" s="671">
        <v>0</v>
      </c>
      <c r="CW12" s="670">
        <v>0</v>
      </c>
      <c r="CX12" s="428">
        <v>-9003.1200000000008</v>
      </c>
      <c r="CY12" s="750">
        <v>-8295.42</v>
      </c>
      <c r="CZ12" s="753">
        <v>707.70000000000073</v>
      </c>
      <c r="DA12" s="404">
        <v>7.8606083224482259E-2</v>
      </c>
      <c r="DB12" s="671">
        <v>-0.5360289021883835</v>
      </c>
      <c r="DC12" s="670">
        <v>-0.63998389127536659</v>
      </c>
      <c r="DD12" s="853">
        <v>1.957204400763797</v>
      </c>
      <c r="DE12" s="848">
        <v>1.4960868236561933</v>
      </c>
      <c r="DF12" s="880"/>
    </row>
    <row r="13" spans="1:116" s="47" customFormat="1" ht="19.5" customHeight="1">
      <c r="A13" s="765" t="s">
        <v>290</v>
      </c>
      <c r="B13" s="428">
        <v>3.03</v>
      </c>
      <c r="C13" s="429">
        <v>1.1100000000000001</v>
      </c>
      <c r="D13" s="753">
        <v>-1.9199999999999997</v>
      </c>
      <c r="E13" s="388">
        <v>-0.63366336633663356</v>
      </c>
      <c r="F13" s="428">
        <v>3.03</v>
      </c>
      <c r="G13" s="750">
        <v>1.1100000000000001</v>
      </c>
      <c r="H13" s="753">
        <v>-1.9199999999999997</v>
      </c>
      <c r="I13" s="404">
        <v>-0.63366336633663356</v>
      </c>
      <c r="J13" s="743">
        <v>1</v>
      </c>
      <c r="K13" s="670">
        <v>1</v>
      </c>
      <c r="L13" s="428">
        <v>0.34</v>
      </c>
      <c r="M13" s="429">
        <v>0.93</v>
      </c>
      <c r="N13" s="753">
        <v>0.59000000000000008</v>
      </c>
      <c r="O13" s="404">
        <v>1.7352941176470589</v>
      </c>
      <c r="P13" s="743">
        <v>0.11221122112211222</v>
      </c>
      <c r="Q13" s="670">
        <v>0.83783783783783783</v>
      </c>
      <c r="R13" s="428">
        <v>2.69</v>
      </c>
      <c r="S13" s="750">
        <v>0.18</v>
      </c>
      <c r="T13" s="753">
        <v>-2.5099999999999998</v>
      </c>
      <c r="U13" s="404">
        <v>-0.93308550185873596</v>
      </c>
      <c r="V13" s="743">
        <v>0.88778877887788787</v>
      </c>
      <c r="W13" s="670">
        <v>0.16216216216216214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2.69</v>
      </c>
      <c r="AE13" s="429">
        <v>0.18</v>
      </c>
      <c r="AF13" s="753">
        <v>-2.5099999999999998</v>
      </c>
      <c r="AG13" s="404">
        <v>-0.93308550185873596</v>
      </c>
      <c r="AH13" s="671">
        <v>0.88778877887788787</v>
      </c>
      <c r="AI13" s="670">
        <v>0.16216216216216214</v>
      </c>
      <c r="AJ13" s="428">
        <v>0</v>
      </c>
      <c r="AK13" s="750">
        <v>0</v>
      </c>
      <c r="AL13" s="753">
        <v>0</v>
      </c>
      <c r="AM13" s="404">
        <v>0</v>
      </c>
      <c r="AN13" s="671">
        <v>0</v>
      </c>
      <c r="AO13" s="670">
        <v>0</v>
      </c>
      <c r="AP13" s="428">
        <v>0</v>
      </c>
      <c r="AQ13" s="429">
        <v>0</v>
      </c>
      <c r="AR13" s="753">
        <v>0</v>
      </c>
      <c r="AS13" s="404">
        <v>0</v>
      </c>
      <c r="AT13" s="671">
        <v>0</v>
      </c>
      <c r="AU13" s="670">
        <v>0</v>
      </c>
      <c r="AV13" s="428">
        <v>0</v>
      </c>
      <c r="AW13" s="750">
        <v>0</v>
      </c>
      <c r="AX13" s="753">
        <v>0</v>
      </c>
      <c r="AY13" s="404">
        <v>0</v>
      </c>
      <c r="AZ13" s="671" t="s">
        <v>488</v>
      </c>
      <c r="BA13" s="670" t="s">
        <v>488</v>
      </c>
      <c r="BB13" s="428">
        <v>0</v>
      </c>
      <c r="BC13" s="429">
        <v>0</v>
      </c>
      <c r="BD13" s="753">
        <v>0</v>
      </c>
      <c r="BE13" s="404">
        <v>0</v>
      </c>
      <c r="BF13" s="671">
        <v>0</v>
      </c>
      <c r="BG13" s="670">
        <v>0</v>
      </c>
      <c r="BH13" s="428">
        <v>0</v>
      </c>
      <c r="BI13" s="429">
        <v>0</v>
      </c>
      <c r="BJ13" s="753">
        <v>0</v>
      </c>
      <c r="BK13" s="404">
        <v>0</v>
      </c>
      <c r="BL13" s="671">
        <v>0</v>
      </c>
      <c r="BM13" s="670">
        <v>0</v>
      </c>
      <c r="BN13" s="428">
        <v>0</v>
      </c>
      <c r="BO13" s="429">
        <v>0</v>
      </c>
      <c r="BP13" s="753">
        <v>0</v>
      </c>
      <c r="BQ13" s="404">
        <v>0</v>
      </c>
      <c r="BR13" s="671">
        <v>0</v>
      </c>
      <c r="BS13" s="670">
        <v>0</v>
      </c>
      <c r="BT13" s="428">
        <v>0</v>
      </c>
      <c r="BU13" s="750">
        <v>0</v>
      </c>
      <c r="BV13" s="753">
        <v>0</v>
      </c>
      <c r="BW13" s="404">
        <v>0</v>
      </c>
      <c r="BX13" s="671">
        <v>0</v>
      </c>
      <c r="BY13" s="670">
        <v>0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0</v>
      </c>
      <c r="CG13" s="750">
        <v>0</v>
      </c>
      <c r="CH13" s="753">
        <v>0</v>
      </c>
      <c r="CI13" s="404">
        <v>0</v>
      </c>
      <c r="CJ13" s="671">
        <v>0</v>
      </c>
      <c r="CK13" s="670">
        <v>0</v>
      </c>
      <c r="CL13" s="428">
        <v>0</v>
      </c>
      <c r="CM13" s="429">
        <v>0</v>
      </c>
      <c r="CN13" s="753">
        <v>0</v>
      </c>
      <c r="CO13" s="404">
        <v>0</v>
      </c>
      <c r="CP13" s="671">
        <v>0</v>
      </c>
      <c r="CQ13" s="670">
        <v>0</v>
      </c>
      <c r="CR13" s="428">
        <v>0.84</v>
      </c>
      <c r="CS13" s="750">
        <v>-1.88</v>
      </c>
      <c r="CT13" s="753">
        <v>-2.7199999999999998</v>
      </c>
      <c r="CU13" s="404">
        <v>-3.2380952380952381</v>
      </c>
      <c r="CV13" s="671">
        <v>0.31226765799256506</v>
      </c>
      <c r="CW13" s="670">
        <v>-10.444444444444445</v>
      </c>
      <c r="CX13" s="428">
        <v>1.85</v>
      </c>
      <c r="CY13" s="750">
        <v>2.06</v>
      </c>
      <c r="CZ13" s="753">
        <v>0.20999999999999996</v>
      </c>
      <c r="DA13" s="404">
        <v>0.11351351351351349</v>
      </c>
      <c r="DB13" s="671">
        <v>0.61056105610561062</v>
      </c>
      <c r="DC13" s="670">
        <v>1.8558558558558558</v>
      </c>
      <c r="DD13" s="853">
        <v>0.31226765799256506</v>
      </c>
      <c r="DE13" s="848">
        <v>-10.444444444444445</v>
      </c>
      <c r="DF13" s="880"/>
    </row>
    <row r="14" spans="1:116" s="47" customFormat="1" ht="19.5" customHeight="1" thickBot="1">
      <c r="A14" s="765" t="s">
        <v>270</v>
      </c>
      <c r="B14" s="428">
        <v>0</v>
      </c>
      <c r="C14" s="429">
        <v>0</v>
      </c>
      <c r="D14" s="753">
        <v>0</v>
      </c>
      <c r="E14" s="388">
        <v>0</v>
      </c>
      <c r="F14" s="428">
        <v>0</v>
      </c>
      <c r="G14" s="750">
        <v>0</v>
      </c>
      <c r="H14" s="753">
        <v>0</v>
      </c>
      <c r="I14" s="404">
        <v>0</v>
      </c>
      <c r="J14" s="743" t="s">
        <v>488</v>
      </c>
      <c r="K14" s="670" t="s">
        <v>488</v>
      </c>
      <c r="L14" s="428">
        <v>68.599999999999994</v>
      </c>
      <c r="M14" s="429">
        <v>42.58</v>
      </c>
      <c r="N14" s="753">
        <v>-26.019999999999996</v>
      </c>
      <c r="O14" s="404">
        <v>-0.37930029154518946</v>
      </c>
      <c r="P14" s="743" t="s">
        <v>488</v>
      </c>
      <c r="Q14" s="670" t="s">
        <v>488</v>
      </c>
      <c r="R14" s="428">
        <v>-68.599999999999994</v>
      </c>
      <c r="S14" s="750">
        <v>-42.58</v>
      </c>
      <c r="T14" s="753">
        <v>26.019999999999996</v>
      </c>
      <c r="U14" s="404">
        <v>0.37930029154518946</v>
      </c>
      <c r="V14" s="743" t="s">
        <v>488</v>
      </c>
      <c r="W14" s="670" t="s">
        <v>488</v>
      </c>
      <c r="X14" s="428">
        <v>0</v>
      </c>
      <c r="Y14" s="429">
        <v>0</v>
      </c>
      <c r="Z14" s="753">
        <v>0</v>
      </c>
      <c r="AA14" s="404">
        <v>0</v>
      </c>
      <c r="AB14" s="671" t="s">
        <v>488</v>
      </c>
      <c r="AC14" s="670" t="s">
        <v>488</v>
      </c>
      <c r="AD14" s="428">
        <v>-68.599999999999994</v>
      </c>
      <c r="AE14" s="429">
        <v>-42.58</v>
      </c>
      <c r="AF14" s="753">
        <v>26.019999999999996</v>
      </c>
      <c r="AG14" s="404">
        <v>0.37930029154518946</v>
      </c>
      <c r="AH14" s="671" t="s">
        <v>488</v>
      </c>
      <c r="AI14" s="670" t="s">
        <v>488</v>
      </c>
      <c r="AJ14" s="428">
        <v>39.909999999999997</v>
      </c>
      <c r="AK14" s="750">
        <v>41.83</v>
      </c>
      <c r="AL14" s="753">
        <v>1.9200000000000017</v>
      </c>
      <c r="AM14" s="404">
        <v>4.8108243547983008E-2</v>
      </c>
      <c r="AN14" s="671" t="s">
        <v>488</v>
      </c>
      <c r="AO14" s="670" t="s">
        <v>488</v>
      </c>
      <c r="AP14" s="428">
        <v>39.909999999999997</v>
      </c>
      <c r="AQ14" s="429">
        <v>41.83</v>
      </c>
      <c r="AR14" s="753">
        <v>1.9200000000000017</v>
      </c>
      <c r="AS14" s="404">
        <v>4.8108243547983008E-2</v>
      </c>
      <c r="AT14" s="671" t="s">
        <v>488</v>
      </c>
      <c r="AU14" s="670" t="s">
        <v>488</v>
      </c>
      <c r="AV14" s="428">
        <v>0</v>
      </c>
      <c r="AW14" s="750">
        <v>0</v>
      </c>
      <c r="AX14" s="753">
        <v>0</v>
      </c>
      <c r="AY14" s="404">
        <v>0</v>
      </c>
      <c r="AZ14" s="671">
        <v>0</v>
      </c>
      <c r="BA14" s="670">
        <v>0</v>
      </c>
      <c r="BB14" s="428">
        <v>39.909999999999997</v>
      </c>
      <c r="BC14" s="429">
        <v>41.83</v>
      </c>
      <c r="BD14" s="753">
        <v>1.9200000000000017</v>
      </c>
      <c r="BE14" s="404">
        <v>4.8108243547983008E-2</v>
      </c>
      <c r="BF14" s="671" t="s">
        <v>488</v>
      </c>
      <c r="BG14" s="670" t="s">
        <v>488</v>
      </c>
      <c r="BH14" s="428">
        <v>39.909999999999997</v>
      </c>
      <c r="BI14" s="429">
        <v>41.83</v>
      </c>
      <c r="BJ14" s="753">
        <v>1.9200000000000017</v>
      </c>
      <c r="BK14" s="404">
        <v>4.8108243547983008E-2</v>
      </c>
      <c r="BL14" s="671" t="s">
        <v>488</v>
      </c>
      <c r="BM14" s="670" t="s">
        <v>488</v>
      </c>
      <c r="BN14" s="428">
        <v>0</v>
      </c>
      <c r="BO14" s="429">
        <v>0</v>
      </c>
      <c r="BP14" s="753">
        <v>0</v>
      </c>
      <c r="BQ14" s="404">
        <v>0</v>
      </c>
      <c r="BR14" s="671" t="s">
        <v>488</v>
      </c>
      <c r="BS14" s="670" t="s">
        <v>488</v>
      </c>
      <c r="BT14" s="428">
        <v>0</v>
      </c>
      <c r="BU14" s="750">
        <v>0</v>
      </c>
      <c r="BV14" s="753">
        <v>0</v>
      </c>
      <c r="BW14" s="404">
        <v>0</v>
      </c>
      <c r="BX14" s="671" t="s">
        <v>488</v>
      </c>
      <c r="BY14" s="670" t="s">
        <v>488</v>
      </c>
      <c r="BZ14" s="428">
        <v>0</v>
      </c>
      <c r="CA14" s="429">
        <v>0</v>
      </c>
      <c r="CB14" s="753">
        <v>0</v>
      </c>
      <c r="CC14" s="404">
        <v>0</v>
      </c>
      <c r="CD14" s="671" t="s">
        <v>488</v>
      </c>
      <c r="CE14" s="670" t="s">
        <v>488</v>
      </c>
      <c r="CF14" s="428">
        <v>13.22</v>
      </c>
      <c r="CG14" s="750">
        <v>0.81</v>
      </c>
      <c r="CH14" s="753">
        <v>-12.41</v>
      </c>
      <c r="CI14" s="404">
        <v>-0.93872919818456879</v>
      </c>
      <c r="CJ14" s="671" t="s">
        <v>488</v>
      </c>
      <c r="CK14" s="670" t="s">
        <v>488</v>
      </c>
      <c r="CL14" s="428">
        <v>5.23</v>
      </c>
      <c r="CM14" s="429">
        <v>1.64</v>
      </c>
      <c r="CN14" s="753">
        <v>-3.5900000000000007</v>
      </c>
      <c r="CO14" s="404">
        <v>-0.68642447418738062</v>
      </c>
      <c r="CP14" s="671" t="s">
        <v>488</v>
      </c>
      <c r="CQ14" s="670" t="s">
        <v>488</v>
      </c>
      <c r="CR14" s="428">
        <v>0.11</v>
      </c>
      <c r="CS14" s="750">
        <v>0</v>
      </c>
      <c r="CT14" s="753">
        <v>-0.11</v>
      </c>
      <c r="CU14" s="404">
        <v>-1</v>
      </c>
      <c r="CV14" s="671" t="s">
        <v>488</v>
      </c>
      <c r="CW14" s="670" t="s">
        <v>488</v>
      </c>
      <c r="CX14" s="428">
        <v>-127.07</v>
      </c>
      <c r="CY14" s="750">
        <v>-86.85</v>
      </c>
      <c r="CZ14" s="753">
        <v>40.22</v>
      </c>
      <c r="DA14" s="404">
        <v>0.31651845439521525</v>
      </c>
      <c r="DB14" s="671" t="s">
        <v>488</v>
      </c>
      <c r="DC14" s="670" t="s">
        <v>488</v>
      </c>
      <c r="DD14" s="853">
        <v>-0.85233236151603509</v>
      </c>
      <c r="DE14" s="848">
        <v>-1.0396899953029592</v>
      </c>
      <c r="DF14" s="870"/>
      <c r="DG14" s="870"/>
    </row>
    <row r="15" spans="1:116" s="868" customFormat="1" ht="24" customHeight="1" thickTop="1" thickBot="1">
      <c r="A15" s="78" t="s">
        <v>9</v>
      </c>
      <c r="B15" s="882">
        <v>50820.399999999994</v>
      </c>
      <c r="C15" s="883">
        <v>63382.37</v>
      </c>
      <c r="D15" s="896">
        <v>12561.97</v>
      </c>
      <c r="E15" s="884">
        <v>0.24718361130569633</v>
      </c>
      <c r="F15" s="882">
        <v>48177.119999999995</v>
      </c>
      <c r="G15" s="885">
        <v>59997.210000000006</v>
      </c>
      <c r="H15" s="896">
        <v>11820.089999999998</v>
      </c>
      <c r="I15" s="886">
        <v>0.24534654624435856</v>
      </c>
      <c r="J15" s="894">
        <v>0.94798781591644299</v>
      </c>
      <c r="K15" s="898">
        <v>0.94659145752990936</v>
      </c>
      <c r="L15" s="882">
        <v>70871.5</v>
      </c>
      <c r="M15" s="883">
        <v>53279.22</v>
      </c>
      <c r="N15" s="896">
        <v>-17592.28</v>
      </c>
      <c r="O15" s="886">
        <v>-0.24822784899430658</v>
      </c>
      <c r="P15" s="894">
        <v>1.4710613668895112</v>
      </c>
      <c r="Q15" s="898">
        <v>0.88802829331563915</v>
      </c>
      <c r="R15" s="889">
        <v>-22694.379999999997</v>
      </c>
      <c r="S15" s="890">
        <v>6717.9799999999977</v>
      </c>
      <c r="T15" s="896">
        <v>29412.36</v>
      </c>
      <c r="U15" s="886">
        <v>1.2960195431644308</v>
      </c>
      <c r="V15" s="894">
        <v>-0.471061366889511</v>
      </c>
      <c r="W15" s="898">
        <v>0.11197154000994375</v>
      </c>
      <c r="X15" s="889">
        <v>0</v>
      </c>
      <c r="Y15" s="891">
        <v>0</v>
      </c>
      <c r="Z15" s="896">
        <v>0</v>
      </c>
      <c r="AA15" s="892">
        <v>0</v>
      </c>
      <c r="AB15" s="893">
        <v>0</v>
      </c>
      <c r="AC15" s="884">
        <v>0</v>
      </c>
      <c r="AD15" s="889">
        <v>-22694.379999999997</v>
      </c>
      <c r="AE15" s="891">
        <v>6717.9799999999977</v>
      </c>
      <c r="AF15" s="896">
        <v>29412.36</v>
      </c>
      <c r="AG15" s="886">
        <v>1.2960195431644308</v>
      </c>
      <c r="AH15" s="893">
        <v>-0.471061366889511</v>
      </c>
      <c r="AI15" s="884">
        <v>0.11197154000994375</v>
      </c>
      <c r="AJ15" s="889">
        <v>26440.32</v>
      </c>
      <c r="AK15" s="890">
        <v>38120.39</v>
      </c>
      <c r="AL15" s="896">
        <v>11680.07</v>
      </c>
      <c r="AM15" s="886">
        <v>0.44175221782489771</v>
      </c>
      <c r="AN15" s="894">
        <v>0.52026981290977647</v>
      </c>
      <c r="AO15" s="884">
        <v>0.60143522559980001</v>
      </c>
      <c r="AP15" s="889">
        <v>26440.32</v>
      </c>
      <c r="AQ15" s="891">
        <v>37928.369999999995</v>
      </c>
      <c r="AR15" s="896">
        <v>11488.05</v>
      </c>
      <c r="AS15" s="886">
        <v>0.43448982463147179</v>
      </c>
      <c r="AT15" s="893">
        <v>0.54881487311819388</v>
      </c>
      <c r="AU15" s="884">
        <v>0.6321688958536571</v>
      </c>
      <c r="AV15" s="889">
        <v>1739.69</v>
      </c>
      <c r="AW15" s="890">
        <v>3255.45</v>
      </c>
      <c r="AX15" s="896">
        <v>1515.7600000000004</v>
      </c>
      <c r="AY15" s="892">
        <v>0.8712816651242461</v>
      </c>
      <c r="AZ15" s="893">
        <v>6.5796858736959313E-2</v>
      </c>
      <c r="BA15" s="884">
        <v>8.5831529274788251E-2</v>
      </c>
      <c r="BB15" s="889">
        <v>28180.010000000002</v>
      </c>
      <c r="BC15" s="891">
        <v>41183.83</v>
      </c>
      <c r="BD15" s="896">
        <v>13003.82</v>
      </c>
      <c r="BE15" s="886">
        <v>0.46145547854667185</v>
      </c>
      <c r="BF15" s="893" t="s">
        <v>488</v>
      </c>
      <c r="BG15" s="884">
        <v>6.1303888966623923</v>
      </c>
      <c r="BH15" s="889">
        <v>27075.49</v>
      </c>
      <c r="BI15" s="891">
        <v>39354.160000000003</v>
      </c>
      <c r="BJ15" s="896">
        <v>12278.67</v>
      </c>
      <c r="BK15" s="886">
        <v>0.453497609830884</v>
      </c>
      <c r="BL15" s="893" t="s">
        <v>488</v>
      </c>
      <c r="BM15" s="884">
        <v>5.8580347068612912</v>
      </c>
      <c r="BN15" s="889">
        <v>5905.1</v>
      </c>
      <c r="BO15" s="891">
        <v>7157.8</v>
      </c>
      <c r="BP15" s="896">
        <v>1252.6999999999996</v>
      </c>
      <c r="BQ15" s="886">
        <v>0.21213865980254351</v>
      </c>
      <c r="BR15" s="893">
        <v>0.1161954648133427</v>
      </c>
      <c r="BS15" s="884">
        <v>0.11293045684470303</v>
      </c>
      <c r="BT15" s="889">
        <v>5905.34</v>
      </c>
      <c r="BU15" s="890">
        <v>7031.6999999999989</v>
      </c>
      <c r="BV15" s="896">
        <v>1126.3599999999994</v>
      </c>
      <c r="BW15" s="886">
        <v>0.19073584247477685</v>
      </c>
      <c r="BX15" s="893" t="s">
        <v>488</v>
      </c>
      <c r="BY15" s="884">
        <v>1.0466985611746389</v>
      </c>
      <c r="BZ15" s="889">
        <v>0</v>
      </c>
      <c r="CA15" s="891">
        <v>-291.32</v>
      </c>
      <c r="CB15" s="896">
        <v>-291.32</v>
      </c>
      <c r="CC15" s="886" t="s">
        <v>490</v>
      </c>
      <c r="CD15" s="893" t="s">
        <v>488</v>
      </c>
      <c r="CE15" s="884">
        <v>-4.336422555589628E-2</v>
      </c>
      <c r="CF15" s="889">
        <v>4425.6899999999996</v>
      </c>
      <c r="CG15" s="890">
        <v>5643.93</v>
      </c>
      <c r="CH15" s="896">
        <v>1218.2400000000002</v>
      </c>
      <c r="CI15" s="886">
        <v>0.27526555181225998</v>
      </c>
      <c r="CJ15" s="893" t="s">
        <v>488</v>
      </c>
      <c r="CK15" s="884">
        <v>0.84012307270935638</v>
      </c>
      <c r="CL15" s="889">
        <v>36950.949999999997</v>
      </c>
      <c r="CM15" s="891">
        <v>39353.83</v>
      </c>
      <c r="CN15" s="896">
        <v>2402.8799999999992</v>
      </c>
      <c r="CO15" s="886">
        <v>6.5028909946835051E-2</v>
      </c>
      <c r="CP15" s="893" t="s">
        <v>488</v>
      </c>
      <c r="CQ15" s="884">
        <v>5.8579855849526217</v>
      </c>
      <c r="CR15" s="889">
        <v>84.29</v>
      </c>
      <c r="CS15" s="890">
        <v>-363.13</v>
      </c>
      <c r="CT15" s="896">
        <v>-447.42</v>
      </c>
      <c r="CU15" s="886">
        <v>-5.3081029778146869</v>
      </c>
      <c r="CV15" s="893" t="s">
        <v>488</v>
      </c>
      <c r="CW15" s="884">
        <v>-5.4053450590802611E-2</v>
      </c>
      <c r="CX15" s="889">
        <v>-97136.12</v>
      </c>
      <c r="CY15" s="890">
        <v>-84011.17</v>
      </c>
      <c r="CZ15" s="896">
        <v>13124.949999999993</v>
      </c>
      <c r="DA15" s="886">
        <v>0.1351191503222488</v>
      </c>
      <c r="DB15" s="893">
        <v>-1.9113607921228484</v>
      </c>
      <c r="DC15" s="884">
        <v>-1.3254658984824959</v>
      </c>
      <c r="DD15" s="893">
        <v>-3.2801843451991202</v>
      </c>
      <c r="DE15" s="884">
        <v>13.505421272465835</v>
      </c>
      <c r="DF15" s="870"/>
      <c r="DG15" s="870"/>
    </row>
    <row r="16" spans="1:116" s="6" customFormat="1" ht="13.5" thickTop="1">
      <c r="B16" s="5" t="s">
        <v>491</v>
      </c>
      <c r="X16" s="13"/>
      <c r="AD16" s="39"/>
      <c r="AE16" s="39"/>
      <c r="AF16" s="39"/>
      <c r="AG16" s="39"/>
      <c r="AH16" s="39"/>
      <c r="AI16" s="39"/>
      <c r="AJ16" s="11"/>
      <c r="AK16" s="7"/>
      <c r="AL16" s="7"/>
      <c r="AM16" s="7"/>
      <c r="AN16" s="11"/>
      <c r="AO16" s="7"/>
      <c r="AP16" s="11"/>
      <c r="AQ16" s="7"/>
      <c r="AR16" s="7"/>
      <c r="AS16" s="7"/>
      <c r="BB16" s="13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CL16" s="13"/>
    </row>
    <row r="17" spans="1:111" ht="15">
      <c r="AJ17" s="46"/>
      <c r="AK17" s="47"/>
      <c r="AL17" s="47"/>
      <c r="AM17" s="47"/>
      <c r="AN17" s="46"/>
      <c r="AT17" s="39"/>
      <c r="AU17" s="39"/>
      <c r="AV17" s="39"/>
      <c r="AW17" s="39"/>
      <c r="AX17" s="39"/>
      <c r="AY17" s="39"/>
      <c r="DF17" s="297"/>
      <c r="DG17" s="297"/>
    </row>
    <row r="18" spans="1:111" ht="15">
      <c r="AJ18" s="46"/>
      <c r="AK18" s="47"/>
      <c r="AL18" s="47"/>
      <c r="AM18" s="47"/>
      <c r="AN18" s="46"/>
      <c r="AT18" s="39"/>
      <c r="AU18" s="39"/>
      <c r="AV18" s="39"/>
      <c r="AW18" s="39"/>
      <c r="AX18" s="39"/>
      <c r="AY18" s="39"/>
      <c r="DF18" s="297"/>
      <c r="DG18" s="297"/>
    </row>
    <row r="19" spans="1:111">
      <c r="B19" s="39" t="s">
        <v>57</v>
      </c>
      <c r="X19" s="39" t="s">
        <v>58</v>
      </c>
      <c r="AJ19" s="47"/>
      <c r="AK19" s="46"/>
      <c r="AL19" s="46"/>
      <c r="AM19" s="46"/>
      <c r="AN19" s="47"/>
      <c r="AO19" s="46"/>
      <c r="AP19" s="47"/>
      <c r="AQ19" s="39"/>
      <c r="AR19" s="39"/>
      <c r="AS19" s="39"/>
      <c r="AT19" s="39"/>
      <c r="AU19" s="39"/>
      <c r="AV19" s="39"/>
      <c r="AW19" s="39"/>
      <c r="AX19" s="39"/>
      <c r="AY19" s="39"/>
      <c r="BB19" s="39" t="s">
        <v>67</v>
      </c>
      <c r="CL19" s="6" t="s">
        <v>416</v>
      </c>
    </row>
    <row r="20" spans="1:111">
      <c r="B20" s="39" t="s">
        <v>436</v>
      </c>
      <c r="X20" s="39" t="s">
        <v>60</v>
      </c>
      <c r="AJ20" s="47"/>
      <c r="AK20" s="46"/>
      <c r="AL20" s="46"/>
      <c r="AM20" s="46"/>
      <c r="AN20" s="47"/>
      <c r="AO20" s="46"/>
      <c r="AP20" s="47"/>
      <c r="AQ20" s="39"/>
      <c r="AR20" s="39"/>
      <c r="AS20" s="39"/>
      <c r="AT20" s="39"/>
      <c r="AU20" s="39"/>
      <c r="AV20" s="39"/>
      <c r="AW20" s="39"/>
      <c r="AX20" s="39"/>
      <c r="AY20" s="39"/>
    </row>
    <row r="21" spans="1:111">
      <c r="B21" s="39" t="s">
        <v>435</v>
      </c>
      <c r="X21" s="39" t="s">
        <v>61</v>
      </c>
      <c r="AJ21" s="47"/>
      <c r="AK21" s="46"/>
      <c r="AL21" s="46"/>
      <c r="AM21" s="46"/>
      <c r="AN21" s="47"/>
      <c r="AO21" s="46"/>
      <c r="AP21" s="47"/>
      <c r="AQ21" s="39"/>
      <c r="AR21" s="39"/>
      <c r="AS21" s="39"/>
      <c r="AT21" s="39"/>
      <c r="AU21" s="39"/>
      <c r="AV21" s="39"/>
      <c r="AW21" s="39"/>
      <c r="AX21" s="39"/>
      <c r="AY21" s="39"/>
    </row>
    <row r="22" spans="1:111">
      <c r="X22" s="39" t="s">
        <v>62</v>
      </c>
      <c r="AJ22" s="47"/>
      <c r="AK22" s="46"/>
      <c r="AL22" s="46"/>
      <c r="AM22" s="46"/>
      <c r="AN22" s="47"/>
      <c r="AO22" s="46"/>
      <c r="AP22" s="47"/>
      <c r="AQ22" s="39"/>
      <c r="AR22" s="39"/>
      <c r="AS22" s="39"/>
      <c r="AT22" s="39"/>
      <c r="AU22" s="39"/>
      <c r="AV22" s="39"/>
      <c r="AW22" s="39"/>
      <c r="AX22" s="39"/>
      <c r="AY22" s="39"/>
    </row>
    <row r="23" spans="1:111">
      <c r="B23" s="48"/>
      <c r="C23" s="48"/>
      <c r="I23" s="394"/>
    </row>
    <row r="24" spans="1:111">
      <c r="B24" s="48"/>
      <c r="C24" s="48"/>
    </row>
    <row r="25" spans="1:111">
      <c r="A25" s="298"/>
    </row>
    <row r="26" spans="1:111">
      <c r="A26" s="298"/>
    </row>
    <row r="27" spans="1:111">
      <c r="A27" s="298"/>
    </row>
    <row r="28" spans="1:111">
      <c r="A28" s="299"/>
    </row>
    <row r="31" spans="1:111">
      <c r="A31" s="298"/>
    </row>
    <row r="32" spans="1:111">
      <c r="A32" s="298"/>
    </row>
    <row r="33" spans="1:1">
      <c r="A33" s="298"/>
    </row>
    <row r="34" spans="1:1">
      <c r="A34" s="298"/>
    </row>
    <row r="35" spans="1:1">
      <c r="A35" s="298"/>
    </row>
    <row r="36" spans="1:1">
      <c r="A36" s="298"/>
    </row>
    <row r="37" spans="1:1">
      <c r="A37" s="298"/>
    </row>
    <row r="38" spans="1:1">
      <c r="A38" s="298"/>
    </row>
    <row r="39" spans="1:1">
      <c r="A39" s="298"/>
    </row>
    <row r="44" spans="1:1">
      <c r="A44" s="298"/>
    </row>
    <row r="45" spans="1:1">
      <c r="A45" s="113"/>
    </row>
  </sheetData>
  <sortState xmlns:xlrd2="http://schemas.microsoft.com/office/spreadsheetml/2017/richdata2" ref="A10:DE14">
    <sortCondition descending="1" ref="C10:C14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9.85546875" style="39" bestFit="1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305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305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305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305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72" customFormat="1" ht="12" customHeight="1" thickBot="1">
      <c r="A9" s="1442"/>
      <c r="B9" s="1460">
        <v>1</v>
      </c>
      <c r="C9" s="1461"/>
      <c r="D9" s="1445"/>
      <c r="E9" s="1445"/>
      <c r="F9" s="1460">
        <v>2</v>
      </c>
      <c r="G9" s="1463"/>
      <c r="H9" s="1445"/>
      <c r="I9" s="1447"/>
      <c r="J9" s="1458" t="s">
        <v>48</v>
      </c>
      <c r="K9" s="1459"/>
      <c r="L9" s="1465">
        <v>3</v>
      </c>
      <c r="M9" s="1461"/>
      <c r="N9" s="1445"/>
      <c r="O9" s="1445"/>
      <c r="P9" s="1462" t="s">
        <v>53</v>
      </c>
      <c r="Q9" s="1464"/>
      <c r="R9" s="1460">
        <v>4</v>
      </c>
      <c r="S9" s="1463"/>
      <c r="T9" s="1445"/>
      <c r="U9" s="1445"/>
      <c r="V9" s="1458" t="s">
        <v>54</v>
      </c>
      <c r="W9" s="1459"/>
      <c r="X9" s="1460">
        <v>5</v>
      </c>
      <c r="Y9" s="1461"/>
      <c r="Z9" s="1447"/>
      <c r="AA9" s="1447"/>
      <c r="AB9" s="1462" t="s">
        <v>68</v>
      </c>
      <c r="AC9" s="1459"/>
      <c r="AD9" s="1460">
        <v>6</v>
      </c>
      <c r="AE9" s="1461"/>
      <c r="AF9" s="1447"/>
      <c r="AG9" s="1447"/>
      <c r="AH9" s="1462" t="s">
        <v>114</v>
      </c>
      <c r="AI9" s="1459"/>
      <c r="AJ9" s="1466">
        <v>7</v>
      </c>
      <c r="AK9" s="1465"/>
      <c r="AL9" s="1447"/>
      <c r="AM9" s="1447"/>
      <c r="AN9" s="1462" t="s">
        <v>115</v>
      </c>
      <c r="AO9" s="1459"/>
      <c r="AP9" s="1460">
        <v>8</v>
      </c>
      <c r="AQ9" s="1461"/>
      <c r="AR9" s="1447"/>
      <c r="AS9" s="1447"/>
      <c r="AT9" s="1462" t="s">
        <v>116</v>
      </c>
      <c r="AU9" s="1459"/>
      <c r="AV9" s="1460">
        <v>9</v>
      </c>
      <c r="AW9" s="1463"/>
      <c r="AX9" s="1447"/>
      <c r="AY9" s="1447"/>
      <c r="AZ9" s="1458" t="s">
        <v>117</v>
      </c>
      <c r="BA9" s="1459"/>
      <c r="BB9" s="1465">
        <v>10</v>
      </c>
      <c r="BC9" s="1461"/>
      <c r="BD9" s="1447"/>
      <c r="BE9" s="1447"/>
      <c r="BF9" s="1462" t="s">
        <v>118</v>
      </c>
      <c r="BG9" s="1464"/>
      <c r="BH9" s="1460">
        <v>11</v>
      </c>
      <c r="BI9" s="1463"/>
      <c r="BJ9" s="1447"/>
      <c r="BK9" s="1447"/>
      <c r="BL9" s="1462" t="s">
        <v>162</v>
      </c>
      <c r="BM9" s="1464"/>
      <c r="BN9" s="1460">
        <v>12</v>
      </c>
      <c r="BO9" s="1463"/>
      <c r="BP9" s="1447"/>
      <c r="BQ9" s="1447"/>
      <c r="BR9" s="1462" t="s">
        <v>163</v>
      </c>
      <c r="BS9" s="1464"/>
      <c r="BT9" s="1460">
        <v>13</v>
      </c>
      <c r="BU9" s="1463"/>
      <c r="BV9" s="1447"/>
      <c r="BW9" s="1447"/>
      <c r="BX9" s="1458" t="s">
        <v>164</v>
      </c>
      <c r="BY9" s="1459"/>
      <c r="BZ9" s="1460">
        <v>14</v>
      </c>
      <c r="CA9" s="1461"/>
      <c r="CB9" s="1447"/>
      <c r="CC9" s="1447"/>
      <c r="CD9" s="1462" t="s">
        <v>133</v>
      </c>
      <c r="CE9" s="1459"/>
      <c r="CF9" s="1460">
        <v>15</v>
      </c>
      <c r="CG9" s="1463"/>
      <c r="CH9" s="1447"/>
      <c r="CI9" s="1447"/>
      <c r="CJ9" s="1458" t="s">
        <v>134</v>
      </c>
      <c r="CK9" s="1459"/>
      <c r="CL9" s="1465">
        <v>16</v>
      </c>
      <c r="CM9" s="1461"/>
      <c r="CN9" s="1447"/>
      <c r="CO9" s="1447"/>
      <c r="CP9" s="1462" t="s">
        <v>135</v>
      </c>
      <c r="CQ9" s="1464"/>
      <c r="CR9" s="1460">
        <v>17</v>
      </c>
      <c r="CS9" s="1463"/>
      <c r="CT9" s="1447"/>
      <c r="CU9" s="1447"/>
      <c r="CV9" s="1458" t="s">
        <v>137</v>
      </c>
      <c r="CW9" s="1459"/>
      <c r="CX9" s="1460">
        <v>18</v>
      </c>
      <c r="CY9" s="1463"/>
      <c r="CZ9" s="1447"/>
      <c r="DA9" s="1447"/>
      <c r="DB9" s="1458" t="s">
        <v>138</v>
      </c>
      <c r="DC9" s="1459"/>
      <c r="DD9" s="1466">
        <v>19</v>
      </c>
      <c r="DE9" s="1467"/>
    </row>
    <row r="10" spans="1:116" s="759" customFormat="1" ht="19.5" customHeight="1">
      <c r="A10" s="758" t="s">
        <v>272</v>
      </c>
      <c r="B10" s="428">
        <v>0</v>
      </c>
      <c r="C10" s="429">
        <v>344.19</v>
      </c>
      <c r="D10" s="749">
        <v>344.19</v>
      </c>
      <c r="E10" s="388" t="s">
        <v>490</v>
      </c>
      <c r="F10" s="428">
        <v>0</v>
      </c>
      <c r="G10" s="750">
        <v>344.19</v>
      </c>
      <c r="H10" s="749">
        <v>344.19</v>
      </c>
      <c r="I10" s="442" t="s">
        <v>490</v>
      </c>
      <c r="J10" s="748" t="s">
        <v>488</v>
      </c>
      <c r="K10" s="670">
        <v>1</v>
      </c>
      <c r="L10" s="428">
        <v>-4523.66</v>
      </c>
      <c r="M10" s="429">
        <v>-11823.92</v>
      </c>
      <c r="N10" s="749">
        <v>-7300.26</v>
      </c>
      <c r="O10" s="442">
        <v>-1.6137950243829113</v>
      </c>
      <c r="P10" s="748" t="s">
        <v>488</v>
      </c>
      <c r="Q10" s="670">
        <v>-34.352886487114674</v>
      </c>
      <c r="R10" s="428">
        <v>4523.66</v>
      </c>
      <c r="S10" s="750">
        <v>12168.12</v>
      </c>
      <c r="T10" s="749">
        <v>7644.4600000000009</v>
      </c>
      <c r="U10" s="442">
        <v>1.6898838551084743</v>
      </c>
      <c r="V10" s="748" t="s">
        <v>488</v>
      </c>
      <c r="W10" s="670">
        <v>35.352915540835006</v>
      </c>
      <c r="X10" s="428">
        <v>0</v>
      </c>
      <c r="Y10" s="429">
        <v>0</v>
      </c>
      <c r="Z10" s="749">
        <v>0</v>
      </c>
      <c r="AA10" s="442">
        <v>0</v>
      </c>
      <c r="AB10" s="669" t="s">
        <v>488</v>
      </c>
      <c r="AC10" s="670">
        <v>0</v>
      </c>
      <c r="AD10" s="428">
        <v>4523.66</v>
      </c>
      <c r="AE10" s="429">
        <v>12168.12</v>
      </c>
      <c r="AF10" s="749">
        <v>7644.4600000000009</v>
      </c>
      <c r="AG10" s="442">
        <v>1.6898838551084743</v>
      </c>
      <c r="AH10" s="669" t="s">
        <v>488</v>
      </c>
      <c r="AI10" s="670" t="s">
        <v>488</v>
      </c>
      <c r="AJ10" s="428">
        <v>30774.880000000001</v>
      </c>
      <c r="AK10" s="750">
        <v>30995.65</v>
      </c>
      <c r="AL10" s="749">
        <v>220.77000000000044</v>
      </c>
      <c r="AM10" s="442">
        <v>7.173707907228247E-3</v>
      </c>
      <c r="AN10" s="669" t="s">
        <v>488</v>
      </c>
      <c r="AO10" s="670">
        <v>90.053894651210086</v>
      </c>
      <c r="AP10" s="428">
        <v>30774.880000000001</v>
      </c>
      <c r="AQ10" s="429">
        <v>30995.65</v>
      </c>
      <c r="AR10" s="749">
        <v>220.77000000000044</v>
      </c>
      <c r="AS10" s="442">
        <v>7.173707907228247E-3</v>
      </c>
      <c r="AT10" s="669" t="s">
        <v>488</v>
      </c>
      <c r="AU10" s="670">
        <v>90.053894651210086</v>
      </c>
      <c r="AV10" s="428">
        <v>0</v>
      </c>
      <c r="AW10" s="750">
        <v>0</v>
      </c>
      <c r="AX10" s="749">
        <v>0</v>
      </c>
      <c r="AY10" s="442">
        <v>0</v>
      </c>
      <c r="AZ10" s="669">
        <v>0</v>
      </c>
      <c r="BA10" s="670">
        <v>0</v>
      </c>
      <c r="BB10" s="428">
        <v>30774.880000000001</v>
      </c>
      <c r="BC10" s="429">
        <v>30995.65</v>
      </c>
      <c r="BD10" s="749">
        <v>220.77000000000044</v>
      </c>
      <c r="BE10" s="442">
        <v>7.173707907228247E-3</v>
      </c>
      <c r="BF10" s="669">
        <v>6.8030930706551782</v>
      </c>
      <c r="BG10" s="670">
        <v>2.5472833929974392</v>
      </c>
      <c r="BH10" s="428">
        <v>30774.880000000001</v>
      </c>
      <c r="BI10" s="429">
        <v>30995.65</v>
      </c>
      <c r="BJ10" s="749">
        <v>220.77000000000044</v>
      </c>
      <c r="BK10" s="442">
        <v>7.173707907228247E-3</v>
      </c>
      <c r="BL10" s="669">
        <v>6.8030930706551782</v>
      </c>
      <c r="BM10" s="670">
        <v>2.5472833929974392</v>
      </c>
      <c r="BN10" s="428">
        <v>87.72</v>
      </c>
      <c r="BO10" s="429">
        <v>0</v>
      </c>
      <c r="BP10" s="749">
        <v>-87.72</v>
      </c>
      <c r="BQ10" s="442">
        <v>-1</v>
      </c>
      <c r="BR10" s="669" t="s">
        <v>488</v>
      </c>
      <c r="BS10" s="670">
        <v>0</v>
      </c>
      <c r="BT10" s="428">
        <v>87.72</v>
      </c>
      <c r="BU10" s="750">
        <v>0</v>
      </c>
      <c r="BV10" s="749">
        <v>-87.72</v>
      </c>
      <c r="BW10" s="442">
        <v>-1</v>
      </c>
      <c r="BX10" s="669">
        <v>1.9391377778170772E-2</v>
      </c>
      <c r="BY10" s="670">
        <v>0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362.46</v>
      </c>
      <c r="CG10" s="750">
        <v>2844.19</v>
      </c>
      <c r="CH10" s="749">
        <v>2481.73</v>
      </c>
      <c r="CI10" s="442">
        <v>6.8469072449373725</v>
      </c>
      <c r="CJ10" s="669">
        <v>8.0125385196942303E-2</v>
      </c>
      <c r="CK10" s="670">
        <v>0.2337411202387879</v>
      </c>
      <c r="CL10" s="428">
        <v>420.48</v>
      </c>
      <c r="CM10" s="429">
        <v>334.81</v>
      </c>
      <c r="CN10" s="749">
        <v>-85.670000000000016</v>
      </c>
      <c r="CO10" s="442">
        <v>-0.20374334094368343</v>
      </c>
      <c r="CP10" s="669">
        <v>9.2951282810821337E-2</v>
      </c>
      <c r="CQ10" s="670">
        <v>2.7515343372682056E-2</v>
      </c>
      <c r="CR10" s="428">
        <v>0</v>
      </c>
      <c r="CS10" s="750">
        <v>0</v>
      </c>
      <c r="CT10" s="749">
        <v>0</v>
      </c>
      <c r="CU10" s="442">
        <v>0</v>
      </c>
      <c r="CV10" s="669">
        <v>0</v>
      </c>
      <c r="CW10" s="670">
        <v>0</v>
      </c>
      <c r="CX10" s="428">
        <v>-27121.88</v>
      </c>
      <c r="CY10" s="750">
        <v>-22006.54</v>
      </c>
      <c r="CZ10" s="749">
        <v>5115.34</v>
      </c>
      <c r="DA10" s="442">
        <v>0.18860565712996297</v>
      </c>
      <c r="DB10" s="669" t="s">
        <v>488</v>
      </c>
      <c r="DC10" s="670">
        <v>-63.937185856648945</v>
      </c>
      <c r="DD10" s="849">
        <v>6.9955589058417296</v>
      </c>
      <c r="DE10" s="848">
        <v>2.8085406784285496</v>
      </c>
    </row>
    <row r="11" spans="1:116" s="759" customFormat="1" ht="19.5" customHeight="1">
      <c r="A11" s="758" t="s">
        <v>28</v>
      </c>
      <c r="B11" s="428">
        <v>0</v>
      </c>
      <c r="C11" s="429">
        <v>0</v>
      </c>
      <c r="D11" s="753">
        <v>0</v>
      </c>
      <c r="E11" s="388">
        <v>0</v>
      </c>
      <c r="F11" s="428">
        <v>0</v>
      </c>
      <c r="G11" s="750">
        <v>0</v>
      </c>
      <c r="H11" s="753">
        <v>0</v>
      </c>
      <c r="I11" s="404">
        <v>0</v>
      </c>
      <c r="J11" s="743" t="s">
        <v>488</v>
      </c>
      <c r="K11" s="670" t="s">
        <v>488</v>
      </c>
      <c r="L11" s="428">
        <v>10.56</v>
      </c>
      <c r="M11" s="429">
        <v>5.01</v>
      </c>
      <c r="N11" s="753">
        <v>-5.5500000000000007</v>
      </c>
      <c r="O11" s="404">
        <v>-0.52556818181818188</v>
      </c>
      <c r="P11" s="743" t="s">
        <v>488</v>
      </c>
      <c r="Q11" s="670" t="s">
        <v>488</v>
      </c>
      <c r="R11" s="428">
        <v>-10.56</v>
      </c>
      <c r="S11" s="750">
        <v>-5.01</v>
      </c>
      <c r="T11" s="753">
        <v>5.5500000000000007</v>
      </c>
      <c r="U11" s="404">
        <v>0.52556818181818188</v>
      </c>
      <c r="V11" s="743" t="s">
        <v>488</v>
      </c>
      <c r="W11" s="670" t="s">
        <v>488</v>
      </c>
      <c r="X11" s="428">
        <v>0</v>
      </c>
      <c r="Y11" s="429">
        <v>0</v>
      </c>
      <c r="Z11" s="753">
        <v>0</v>
      </c>
      <c r="AA11" s="404">
        <v>0</v>
      </c>
      <c r="AB11" s="671" t="s">
        <v>488</v>
      </c>
      <c r="AC11" s="670" t="s">
        <v>488</v>
      </c>
      <c r="AD11" s="428">
        <v>-10.56</v>
      </c>
      <c r="AE11" s="429">
        <v>-5.01</v>
      </c>
      <c r="AF11" s="753">
        <v>5.5500000000000007</v>
      </c>
      <c r="AG11" s="404">
        <v>0.52556818181818188</v>
      </c>
      <c r="AH11" s="671">
        <v>-2.2568924983970937E-2</v>
      </c>
      <c r="AI11" s="670" t="s">
        <v>488</v>
      </c>
      <c r="AJ11" s="428">
        <v>0</v>
      </c>
      <c r="AK11" s="750">
        <v>0</v>
      </c>
      <c r="AL11" s="753">
        <v>0</v>
      </c>
      <c r="AM11" s="404">
        <v>0</v>
      </c>
      <c r="AN11" s="671" t="s">
        <v>488</v>
      </c>
      <c r="AO11" s="670" t="s">
        <v>488</v>
      </c>
      <c r="AP11" s="428">
        <v>0</v>
      </c>
      <c r="AQ11" s="429">
        <v>0</v>
      </c>
      <c r="AR11" s="753">
        <v>0</v>
      </c>
      <c r="AS11" s="404">
        <v>0</v>
      </c>
      <c r="AT11" s="671" t="s">
        <v>488</v>
      </c>
      <c r="AU11" s="670" t="s">
        <v>488</v>
      </c>
      <c r="AV11" s="428">
        <v>0</v>
      </c>
      <c r="AW11" s="750">
        <v>0</v>
      </c>
      <c r="AX11" s="753">
        <v>0</v>
      </c>
      <c r="AY11" s="404">
        <v>0</v>
      </c>
      <c r="AZ11" s="671" t="s">
        <v>488</v>
      </c>
      <c r="BA11" s="670" t="s">
        <v>488</v>
      </c>
      <c r="BB11" s="428">
        <v>0</v>
      </c>
      <c r="BC11" s="429">
        <v>0</v>
      </c>
      <c r="BD11" s="753">
        <v>0</v>
      </c>
      <c r="BE11" s="404">
        <v>0</v>
      </c>
      <c r="BF11" s="671" t="s">
        <v>488</v>
      </c>
      <c r="BG11" s="670" t="s">
        <v>488</v>
      </c>
      <c r="BH11" s="428">
        <v>0</v>
      </c>
      <c r="BI11" s="429">
        <v>0</v>
      </c>
      <c r="BJ11" s="753">
        <v>0</v>
      </c>
      <c r="BK11" s="404">
        <v>0</v>
      </c>
      <c r="BL11" s="671" t="s">
        <v>488</v>
      </c>
      <c r="BM11" s="670" t="s">
        <v>488</v>
      </c>
      <c r="BN11" s="428">
        <v>0</v>
      </c>
      <c r="BO11" s="429">
        <v>0</v>
      </c>
      <c r="BP11" s="753">
        <v>0</v>
      </c>
      <c r="BQ11" s="404">
        <v>0</v>
      </c>
      <c r="BR11" s="671" t="s">
        <v>488</v>
      </c>
      <c r="BS11" s="670" t="s">
        <v>488</v>
      </c>
      <c r="BT11" s="428">
        <v>0</v>
      </c>
      <c r="BU11" s="750">
        <v>0</v>
      </c>
      <c r="BV11" s="753">
        <v>0</v>
      </c>
      <c r="BW11" s="404">
        <v>0</v>
      </c>
      <c r="BX11" s="671" t="s">
        <v>488</v>
      </c>
      <c r="BY11" s="670" t="s">
        <v>488</v>
      </c>
      <c r="BZ11" s="428">
        <v>0</v>
      </c>
      <c r="CA11" s="429">
        <v>0</v>
      </c>
      <c r="CB11" s="753">
        <v>0</v>
      </c>
      <c r="CC11" s="404">
        <v>0</v>
      </c>
      <c r="CD11" s="671" t="s">
        <v>488</v>
      </c>
      <c r="CE11" s="670" t="s">
        <v>488</v>
      </c>
      <c r="CF11" s="428">
        <v>7.0000000000000007E-2</v>
      </c>
      <c r="CG11" s="750">
        <v>0.02</v>
      </c>
      <c r="CH11" s="753">
        <v>-0.05</v>
      </c>
      <c r="CI11" s="404">
        <v>-0.7142857142857143</v>
      </c>
      <c r="CJ11" s="671" t="s">
        <v>488</v>
      </c>
      <c r="CK11" s="670" t="s">
        <v>488</v>
      </c>
      <c r="CL11" s="428">
        <v>0.06</v>
      </c>
      <c r="CM11" s="429">
        <v>0.01</v>
      </c>
      <c r="CN11" s="753">
        <v>-4.9999999999999996E-2</v>
      </c>
      <c r="CO11" s="404">
        <v>-0.83333333333333326</v>
      </c>
      <c r="CP11" s="671" t="s">
        <v>488</v>
      </c>
      <c r="CQ11" s="670" t="s">
        <v>488</v>
      </c>
      <c r="CR11" s="428">
        <v>0</v>
      </c>
      <c r="CS11" s="750">
        <v>0</v>
      </c>
      <c r="CT11" s="753">
        <v>0</v>
      </c>
      <c r="CU11" s="404">
        <v>0</v>
      </c>
      <c r="CV11" s="671" t="s">
        <v>488</v>
      </c>
      <c r="CW11" s="670" t="s">
        <v>488</v>
      </c>
      <c r="CX11" s="428">
        <v>-10.69</v>
      </c>
      <c r="CY11" s="750">
        <v>-5.04</v>
      </c>
      <c r="CZ11" s="753">
        <v>5.6499999999999995</v>
      </c>
      <c r="DA11" s="404">
        <v>0.52853133769878391</v>
      </c>
      <c r="DB11" s="671" t="s">
        <v>488</v>
      </c>
      <c r="DC11" s="670" t="s">
        <v>488</v>
      </c>
      <c r="DD11" s="853">
        <v>-1.3257575757575758E-2</v>
      </c>
      <c r="DE11" s="848">
        <v>-5.9880239520958087E-3</v>
      </c>
      <c r="DF11" s="763"/>
    </row>
    <row r="12" spans="1:116" s="759" customFormat="1" ht="19.5" customHeight="1">
      <c r="A12" s="758" t="s">
        <v>270</v>
      </c>
      <c r="B12" s="428">
        <v>0</v>
      </c>
      <c r="C12" s="429">
        <v>0</v>
      </c>
      <c r="D12" s="753">
        <v>0</v>
      </c>
      <c r="E12" s="388">
        <v>0</v>
      </c>
      <c r="F12" s="428">
        <v>0</v>
      </c>
      <c r="G12" s="750">
        <v>0</v>
      </c>
      <c r="H12" s="753">
        <v>0</v>
      </c>
      <c r="I12" s="404">
        <v>0</v>
      </c>
      <c r="J12" s="743" t="s">
        <v>488</v>
      </c>
      <c r="K12" s="670" t="s">
        <v>488</v>
      </c>
      <c r="L12" s="428">
        <v>248.4</v>
      </c>
      <c r="M12" s="429">
        <v>-196.62</v>
      </c>
      <c r="N12" s="753">
        <v>-445.02</v>
      </c>
      <c r="O12" s="404">
        <v>-1.7915458937198065</v>
      </c>
      <c r="P12" s="743" t="s">
        <v>488</v>
      </c>
      <c r="Q12" s="670" t="s">
        <v>488</v>
      </c>
      <c r="R12" s="428">
        <v>-248.4</v>
      </c>
      <c r="S12" s="750">
        <v>196.62</v>
      </c>
      <c r="T12" s="753">
        <v>445.02</v>
      </c>
      <c r="U12" s="404">
        <v>1.7915458937198065</v>
      </c>
      <c r="V12" s="743" t="s">
        <v>488</v>
      </c>
      <c r="W12" s="670" t="s">
        <v>488</v>
      </c>
      <c r="X12" s="428">
        <v>0</v>
      </c>
      <c r="Y12" s="429">
        <v>0</v>
      </c>
      <c r="Z12" s="753">
        <v>0</v>
      </c>
      <c r="AA12" s="404">
        <v>0</v>
      </c>
      <c r="AB12" s="671" t="s">
        <v>488</v>
      </c>
      <c r="AC12" s="670" t="s">
        <v>488</v>
      </c>
      <c r="AD12" s="428">
        <v>-248.4</v>
      </c>
      <c r="AE12" s="429">
        <v>196.62</v>
      </c>
      <c r="AF12" s="753">
        <v>445.02</v>
      </c>
      <c r="AG12" s="404">
        <v>1.7915458937198065</v>
      </c>
      <c r="AH12" s="671">
        <v>-2.7578550016653716</v>
      </c>
      <c r="AI12" s="670" t="s">
        <v>488</v>
      </c>
      <c r="AJ12" s="428">
        <v>1020.94</v>
      </c>
      <c r="AK12" s="750">
        <v>1068.53</v>
      </c>
      <c r="AL12" s="753">
        <v>47.589999999999918</v>
      </c>
      <c r="AM12" s="404">
        <v>4.6613904832801062E-2</v>
      </c>
      <c r="AN12" s="671" t="s">
        <v>488</v>
      </c>
      <c r="AO12" s="670" t="s">
        <v>488</v>
      </c>
      <c r="AP12" s="428">
        <v>1020.94</v>
      </c>
      <c r="AQ12" s="429">
        <v>1068.53</v>
      </c>
      <c r="AR12" s="753">
        <v>47.589999999999918</v>
      </c>
      <c r="AS12" s="404">
        <v>4.6613904832801062E-2</v>
      </c>
      <c r="AT12" s="671" t="s">
        <v>488</v>
      </c>
      <c r="AU12" s="670" t="s">
        <v>488</v>
      </c>
      <c r="AV12" s="428">
        <v>0</v>
      </c>
      <c r="AW12" s="750">
        <v>0</v>
      </c>
      <c r="AX12" s="753">
        <v>0</v>
      </c>
      <c r="AY12" s="404">
        <v>0</v>
      </c>
      <c r="AZ12" s="671">
        <v>0</v>
      </c>
      <c r="BA12" s="670">
        <v>0</v>
      </c>
      <c r="BB12" s="428">
        <v>1020.94</v>
      </c>
      <c r="BC12" s="429">
        <v>1068.53</v>
      </c>
      <c r="BD12" s="753">
        <v>47.589999999999918</v>
      </c>
      <c r="BE12" s="404">
        <v>4.6613904832801062E-2</v>
      </c>
      <c r="BF12" s="671" t="s">
        <v>488</v>
      </c>
      <c r="BG12" s="670">
        <v>5.4344929305258871</v>
      </c>
      <c r="BH12" s="428">
        <v>1020.94</v>
      </c>
      <c r="BI12" s="429">
        <v>1068.53</v>
      </c>
      <c r="BJ12" s="753">
        <v>47.589999999999918</v>
      </c>
      <c r="BK12" s="404">
        <v>4.6613904832801062E-2</v>
      </c>
      <c r="BL12" s="671" t="s">
        <v>488</v>
      </c>
      <c r="BM12" s="670">
        <v>5.4344929305258871</v>
      </c>
      <c r="BN12" s="428">
        <v>0</v>
      </c>
      <c r="BO12" s="429">
        <v>0</v>
      </c>
      <c r="BP12" s="753">
        <v>0</v>
      </c>
      <c r="BQ12" s="404">
        <v>0</v>
      </c>
      <c r="BR12" s="671" t="s">
        <v>488</v>
      </c>
      <c r="BS12" s="670" t="s">
        <v>488</v>
      </c>
      <c r="BT12" s="428">
        <v>0</v>
      </c>
      <c r="BU12" s="750">
        <v>0</v>
      </c>
      <c r="BV12" s="753">
        <v>0</v>
      </c>
      <c r="BW12" s="404">
        <v>0</v>
      </c>
      <c r="BX12" s="671" t="s">
        <v>488</v>
      </c>
      <c r="BY12" s="670">
        <v>0</v>
      </c>
      <c r="BZ12" s="428">
        <v>0</v>
      </c>
      <c r="CA12" s="429">
        <v>0</v>
      </c>
      <c r="CB12" s="753">
        <v>0</v>
      </c>
      <c r="CC12" s="404">
        <v>0</v>
      </c>
      <c r="CD12" s="671" t="s">
        <v>488</v>
      </c>
      <c r="CE12" s="670">
        <v>0</v>
      </c>
      <c r="CF12" s="428">
        <v>51.02</v>
      </c>
      <c r="CG12" s="750">
        <v>24.59</v>
      </c>
      <c r="CH12" s="753">
        <v>-26.430000000000003</v>
      </c>
      <c r="CI12" s="404">
        <v>-0.51803214425715405</v>
      </c>
      <c r="CJ12" s="671" t="s">
        <v>488</v>
      </c>
      <c r="CK12" s="670">
        <v>0.12506357440748653</v>
      </c>
      <c r="CL12" s="428">
        <v>20.72</v>
      </c>
      <c r="CM12" s="429">
        <v>15.25</v>
      </c>
      <c r="CN12" s="753">
        <v>-5.4699999999999989</v>
      </c>
      <c r="CO12" s="404">
        <v>-0.26399613899613894</v>
      </c>
      <c r="CP12" s="671" t="s">
        <v>488</v>
      </c>
      <c r="CQ12" s="670">
        <v>7.7560777133557107E-2</v>
      </c>
      <c r="CR12" s="428">
        <v>0.41</v>
      </c>
      <c r="CS12" s="750">
        <v>-0.01</v>
      </c>
      <c r="CT12" s="753">
        <v>-0.42</v>
      </c>
      <c r="CU12" s="404">
        <v>-1.024390243902439</v>
      </c>
      <c r="CV12" s="671" t="s">
        <v>488</v>
      </c>
      <c r="CW12" s="670">
        <v>-5.085952598921778E-5</v>
      </c>
      <c r="CX12" s="428">
        <v>-1341.49</v>
      </c>
      <c r="CY12" s="750">
        <v>-911.73</v>
      </c>
      <c r="CZ12" s="753">
        <v>429.76</v>
      </c>
      <c r="DA12" s="404">
        <v>0.32036019649792397</v>
      </c>
      <c r="DB12" s="671" t="s">
        <v>488</v>
      </c>
      <c r="DC12" s="670" t="s">
        <v>488</v>
      </c>
      <c r="DD12" s="853">
        <v>-4.4005233494363925</v>
      </c>
      <c r="DE12" s="848">
        <v>5.6370664225409417</v>
      </c>
      <c r="DF12" s="761"/>
      <c r="DG12" s="761"/>
    </row>
    <row r="13" spans="1:116" s="759" customFormat="1" ht="19.5" customHeight="1">
      <c r="A13" s="758" t="s">
        <v>120</v>
      </c>
      <c r="B13" s="428">
        <v>467.9</v>
      </c>
      <c r="C13" s="429">
        <v>0</v>
      </c>
      <c r="D13" s="753">
        <v>-467.9</v>
      </c>
      <c r="E13" s="388">
        <v>-1</v>
      </c>
      <c r="F13" s="428">
        <v>467.9</v>
      </c>
      <c r="G13" s="750">
        <v>0</v>
      </c>
      <c r="H13" s="753">
        <v>-467.9</v>
      </c>
      <c r="I13" s="404">
        <v>-1</v>
      </c>
      <c r="J13" s="743">
        <v>1</v>
      </c>
      <c r="K13" s="670" t="s">
        <v>488</v>
      </c>
      <c r="L13" s="428">
        <v>20821.5</v>
      </c>
      <c r="M13" s="429">
        <v>-10376.44</v>
      </c>
      <c r="N13" s="753">
        <v>-31197.940000000002</v>
      </c>
      <c r="O13" s="404">
        <v>-1.4983521840405352</v>
      </c>
      <c r="P13" s="743">
        <v>44.499893139559738</v>
      </c>
      <c r="Q13" s="670" t="s">
        <v>488</v>
      </c>
      <c r="R13" s="428">
        <v>-20353.599999999999</v>
      </c>
      <c r="S13" s="750">
        <v>10376.44</v>
      </c>
      <c r="T13" s="753">
        <v>30730.04</v>
      </c>
      <c r="U13" s="404">
        <v>1.5098085842307996</v>
      </c>
      <c r="V13" s="743">
        <v>-43.499893139559731</v>
      </c>
      <c r="W13" s="670" t="s">
        <v>488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 t="s">
        <v>488</v>
      </c>
      <c r="AD13" s="428">
        <v>-20353.599999999999</v>
      </c>
      <c r="AE13" s="429">
        <v>10376.44</v>
      </c>
      <c r="AF13" s="753">
        <v>30730.04</v>
      </c>
      <c r="AG13" s="404">
        <v>1.5098085842307996</v>
      </c>
      <c r="AH13" s="671">
        <v>-36.477946843020227</v>
      </c>
      <c r="AI13" s="670">
        <v>30.14741857694878</v>
      </c>
      <c r="AJ13" s="428">
        <v>58076.35</v>
      </c>
      <c r="AK13" s="750">
        <v>59599.360000000001</v>
      </c>
      <c r="AL13" s="753">
        <v>1523.010000000002</v>
      </c>
      <c r="AM13" s="404">
        <v>2.6224272014339779E-2</v>
      </c>
      <c r="AN13" s="671">
        <v>124.1212865997008</v>
      </c>
      <c r="AO13" s="670" t="s">
        <v>488</v>
      </c>
      <c r="AP13" s="428">
        <v>58076.35</v>
      </c>
      <c r="AQ13" s="429">
        <v>59599.360000000001</v>
      </c>
      <c r="AR13" s="753">
        <v>1523.010000000002</v>
      </c>
      <c r="AS13" s="404">
        <v>2.6224272014339779E-2</v>
      </c>
      <c r="AT13" s="671">
        <v>124.1212865997008</v>
      </c>
      <c r="AU13" s="670" t="s">
        <v>488</v>
      </c>
      <c r="AV13" s="428">
        <v>0</v>
      </c>
      <c r="AW13" s="750">
        <v>0</v>
      </c>
      <c r="AX13" s="753">
        <v>0</v>
      </c>
      <c r="AY13" s="404">
        <v>0</v>
      </c>
      <c r="AZ13" s="671">
        <v>0</v>
      </c>
      <c r="BA13" s="670">
        <v>0</v>
      </c>
      <c r="BB13" s="428">
        <v>58076.35</v>
      </c>
      <c r="BC13" s="429">
        <v>59599.360000000001</v>
      </c>
      <c r="BD13" s="753">
        <v>1523.010000000002</v>
      </c>
      <c r="BE13" s="404">
        <v>2.6224272014339779E-2</v>
      </c>
      <c r="BF13" s="671" t="s">
        <v>488</v>
      </c>
      <c r="BG13" s="670">
        <v>5.74371942593028</v>
      </c>
      <c r="BH13" s="428">
        <v>58076.35</v>
      </c>
      <c r="BI13" s="429">
        <v>59599.360000000001</v>
      </c>
      <c r="BJ13" s="753">
        <v>1523.010000000002</v>
      </c>
      <c r="BK13" s="404">
        <v>2.6224272014339779E-2</v>
      </c>
      <c r="BL13" s="671" t="s">
        <v>488</v>
      </c>
      <c r="BM13" s="670">
        <v>5.74371942593028</v>
      </c>
      <c r="BN13" s="428">
        <v>0</v>
      </c>
      <c r="BO13" s="429">
        <v>0</v>
      </c>
      <c r="BP13" s="753">
        <v>0</v>
      </c>
      <c r="BQ13" s="404">
        <v>0</v>
      </c>
      <c r="BR13" s="671">
        <v>0</v>
      </c>
      <c r="BS13" s="670" t="s">
        <v>488</v>
      </c>
      <c r="BT13" s="428">
        <v>0</v>
      </c>
      <c r="BU13" s="750">
        <v>0</v>
      </c>
      <c r="BV13" s="753">
        <v>0</v>
      </c>
      <c r="BW13" s="404">
        <v>0</v>
      </c>
      <c r="BX13" s="671" t="s">
        <v>488</v>
      </c>
      <c r="BY13" s="670">
        <v>0</v>
      </c>
      <c r="BZ13" s="428">
        <v>-18.18</v>
      </c>
      <c r="CA13" s="429">
        <v>-0.51</v>
      </c>
      <c r="CB13" s="753">
        <v>17.669999999999998</v>
      </c>
      <c r="CC13" s="404">
        <v>0.97194719471947189</v>
      </c>
      <c r="CD13" s="671" t="s">
        <v>488</v>
      </c>
      <c r="CE13" s="670">
        <v>-4.9149804749991323E-5</v>
      </c>
      <c r="CF13" s="428">
        <v>519.37</v>
      </c>
      <c r="CG13" s="750">
        <v>431.09</v>
      </c>
      <c r="CH13" s="753">
        <v>-88.28000000000003</v>
      </c>
      <c r="CI13" s="404">
        <v>-0.16997516221576145</v>
      </c>
      <c r="CJ13" s="671" t="s">
        <v>488</v>
      </c>
      <c r="CK13" s="670">
        <v>4.1545077117007369E-2</v>
      </c>
      <c r="CL13" s="428">
        <v>693.82</v>
      </c>
      <c r="CM13" s="429">
        <v>824.61</v>
      </c>
      <c r="CN13" s="753">
        <v>130.78999999999996</v>
      </c>
      <c r="CO13" s="404">
        <v>0.18850710558934589</v>
      </c>
      <c r="CP13" s="671" t="s">
        <v>488</v>
      </c>
      <c r="CQ13" s="670">
        <v>7.946945195076538E-2</v>
      </c>
      <c r="CR13" s="428">
        <v>0</v>
      </c>
      <c r="CS13" s="750">
        <v>0</v>
      </c>
      <c r="CT13" s="753">
        <v>0</v>
      </c>
      <c r="CU13" s="404">
        <v>0</v>
      </c>
      <c r="CV13" s="671" t="s">
        <v>488</v>
      </c>
      <c r="CW13" s="670">
        <v>0</v>
      </c>
      <c r="CX13" s="428">
        <v>-79624.960000000006</v>
      </c>
      <c r="CY13" s="750">
        <v>-50478.12</v>
      </c>
      <c r="CZ13" s="753">
        <v>29146.840000000004</v>
      </c>
      <c r="DA13" s="404">
        <v>0.36605154966482872</v>
      </c>
      <c r="DB13" s="671">
        <v>-170.17516563368244</v>
      </c>
      <c r="DC13" s="670" t="s">
        <v>488</v>
      </c>
      <c r="DD13" s="853">
        <v>-2.9120823834604201</v>
      </c>
      <c r="DE13" s="848">
        <v>5.8646857689149643</v>
      </c>
      <c r="DF13" s="761"/>
      <c r="DG13" s="761"/>
    </row>
    <row r="14" spans="1:116" s="759" customFormat="1" ht="19.5" customHeight="1" thickBot="1">
      <c r="A14" s="758" t="s">
        <v>341</v>
      </c>
      <c r="B14" s="428">
        <v>90.07</v>
      </c>
      <c r="C14" s="429">
        <v>0</v>
      </c>
      <c r="D14" s="753">
        <v>-90.07</v>
      </c>
      <c r="E14" s="388">
        <v>-1</v>
      </c>
      <c r="F14" s="428">
        <v>90.07</v>
      </c>
      <c r="G14" s="750">
        <v>0</v>
      </c>
      <c r="H14" s="753">
        <v>-90.07</v>
      </c>
      <c r="I14" s="404">
        <v>-1</v>
      </c>
      <c r="J14" s="743">
        <v>1</v>
      </c>
      <c r="K14" s="670" t="s">
        <v>488</v>
      </c>
      <c r="L14" s="428">
        <v>3690.31</v>
      </c>
      <c r="M14" s="429">
        <v>-1014.5</v>
      </c>
      <c r="N14" s="753">
        <v>-4704.8099999999995</v>
      </c>
      <c r="O14" s="404">
        <v>-1.2749091539735142</v>
      </c>
      <c r="P14" s="743">
        <v>40.971577661818586</v>
      </c>
      <c r="Q14" s="670" t="s">
        <v>488</v>
      </c>
      <c r="R14" s="428">
        <v>-3600.24</v>
      </c>
      <c r="S14" s="750">
        <v>1014.5</v>
      </c>
      <c r="T14" s="753">
        <v>4614.74</v>
      </c>
      <c r="U14" s="404">
        <v>1.2817867697709042</v>
      </c>
      <c r="V14" s="743">
        <v>-39.971577661818586</v>
      </c>
      <c r="W14" s="670" t="s">
        <v>488</v>
      </c>
      <c r="X14" s="428">
        <v>0</v>
      </c>
      <c r="Y14" s="429">
        <v>0</v>
      </c>
      <c r="Z14" s="753">
        <v>0</v>
      </c>
      <c r="AA14" s="404">
        <v>0</v>
      </c>
      <c r="AB14" s="671">
        <v>0</v>
      </c>
      <c r="AC14" s="670" t="s">
        <v>488</v>
      </c>
      <c r="AD14" s="428">
        <v>-3600.24</v>
      </c>
      <c r="AE14" s="429">
        <v>1014.5</v>
      </c>
      <c r="AF14" s="753">
        <v>4614.74</v>
      </c>
      <c r="AG14" s="404">
        <v>1.2817867697709042</v>
      </c>
      <c r="AH14" s="671" t="s">
        <v>488</v>
      </c>
      <c r="AI14" s="670" t="s">
        <v>488</v>
      </c>
      <c r="AJ14" s="428">
        <v>7709.42</v>
      </c>
      <c r="AK14" s="750">
        <v>7885.22</v>
      </c>
      <c r="AL14" s="753">
        <v>175.80000000000018</v>
      </c>
      <c r="AM14" s="404">
        <v>2.2803271841461508E-2</v>
      </c>
      <c r="AN14" s="671">
        <v>85.593649383812604</v>
      </c>
      <c r="AO14" s="670" t="s">
        <v>488</v>
      </c>
      <c r="AP14" s="428">
        <v>7709.42</v>
      </c>
      <c r="AQ14" s="429">
        <v>7885.22</v>
      </c>
      <c r="AR14" s="753">
        <v>175.80000000000018</v>
      </c>
      <c r="AS14" s="404">
        <v>2.2803271841461508E-2</v>
      </c>
      <c r="AT14" s="671">
        <v>85.593649383812604</v>
      </c>
      <c r="AU14" s="670" t="s">
        <v>488</v>
      </c>
      <c r="AV14" s="428">
        <v>2654.82</v>
      </c>
      <c r="AW14" s="750">
        <v>437.44</v>
      </c>
      <c r="AX14" s="753">
        <v>-2217.38</v>
      </c>
      <c r="AY14" s="404">
        <v>-0.83522800039174028</v>
      </c>
      <c r="AZ14" s="671">
        <v>0.3443605355526097</v>
      </c>
      <c r="BA14" s="670">
        <v>5.5475941064421788E-2</v>
      </c>
      <c r="BB14" s="428">
        <v>10364.25</v>
      </c>
      <c r="BC14" s="429">
        <v>8322.67</v>
      </c>
      <c r="BD14" s="753">
        <v>-2041.58</v>
      </c>
      <c r="BE14" s="404">
        <v>-0.19698289794244639</v>
      </c>
      <c r="BF14" s="671" t="s">
        <v>488</v>
      </c>
      <c r="BG14" s="670">
        <v>8.2037161163134549</v>
      </c>
      <c r="BH14" s="428">
        <v>10364.25</v>
      </c>
      <c r="BI14" s="429">
        <v>8322.67</v>
      </c>
      <c r="BJ14" s="753">
        <v>-2041.58</v>
      </c>
      <c r="BK14" s="404">
        <v>-0.19698289794244639</v>
      </c>
      <c r="BL14" s="671" t="s">
        <v>488</v>
      </c>
      <c r="BM14" s="670">
        <v>8.2037161163134549</v>
      </c>
      <c r="BN14" s="428">
        <v>0</v>
      </c>
      <c r="BO14" s="429">
        <v>0.27</v>
      </c>
      <c r="BP14" s="753">
        <v>0.27</v>
      </c>
      <c r="BQ14" s="404" t="s">
        <v>490</v>
      </c>
      <c r="BR14" s="671">
        <v>0</v>
      </c>
      <c r="BS14" s="670" t="s">
        <v>488</v>
      </c>
      <c r="BT14" s="428">
        <v>0</v>
      </c>
      <c r="BU14" s="750">
        <v>0.27</v>
      </c>
      <c r="BV14" s="753">
        <v>0.27</v>
      </c>
      <c r="BW14" s="404" t="s">
        <v>490</v>
      </c>
      <c r="BX14" s="671" t="s">
        <v>488</v>
      </c>
      <c r="BY14" s="670">
        <v>2.6614095613602761E-4</v>
      </c>
      <c r="BZ14" s="428">
        <v>0</v>
      </c>
      <c r="CA14" s="429">
        <v>0</v>
      </c>
      <c r="CB14" s="753">
        <v>0</v>
      </c>
      <c r="CC14" s="404">
        <v>0</v>
      </c>
      <c r="CD14" s="671" t="s">
        <v>488</v>
      </c>
      <c r="CE14" s="670">
        <v>0</v>
      </c>
      <c r="CF14" s="428">
        <v>0</v>
      </c>
      <c r="CG14" s="750">
        <v>19.95</v>
      </c>
      <c r="CH14" s="753">
        <v>19.95</v>
      </c>
      <c r="CI14" s="404" t="s">
        <v>490</v>
      </c>
      <c r="CJ14" s="671" t="s">
        <v>488</v>
      </c>
      <c r="CK14" s="670">
        <v>1.9664859536717594E-2</v>
      </c>
      <c r="CL14" s="428">
        <v>60.61</v>
      </c>
      <c r="CM14" s="429">
        <v>2.2000000000000002</v>
      </c>
      <c r="CN14" s="753">
        <v>-58.41</v>
      </c>
      <c r="CO14" s="404">
        <v>-0.96370235934664239</v>
      </c>
      <c r="CP14" s="671" t="s">
        <v>488</v>
      </c>
      <c r="CQ14" s="670">
        <v>2.1685559388861511E-3</v>
      </c>
      <c r="CR14" s="428">
        <v>0.03</v>
      </c>
      <c r="CS14" s="750">
        <v>-5.44</v>
      </c>
      <c r="CT14" s="753">
        <v>-5.4700000000000006</v>
      </c>
      <c r="CU14" s="404">
        <v>-182.33333333333337</v>
      </c>
      <c r="CV14" s="671" t="s">
        <v>488</v>
      </c>
      <c r="CW14" s="670">
        <v>-5.3622474125184826E-3</v>
      </c>
      <c r="CX14" s="428">
        <v>-14025.12</v>
      </c>
      <c r="CY14" s="750">
        <v>-7325.14</v>
      </c>
      <c r="CZ14" s="753">
        <v>6699.9800000000005</v>
      </c>
      <c r="DA14" s="404">
        <v>0.47771284666370056</v>
      </c>
      <c r="DB14" s="671">
        <v>-155.71355612301545</v>
      </c>
      <c r="DC14" s="670" t="s">
        <v>488</v>
      </c>
      <c r="DD14" s="853">
        <v>-2.895606959536031</v>
      </c>
      <c r="DE14" s="848">
        <v>8.2204435682602259</v>
      </c>
    </row>
    <row r="15" spans="1:116" s="868" customFormat="1" ht="24" customHeight="1" thickTop="1" thickBot="1">
      <c r="A15" s="78" t="s">
        <v>9</v>
      </c>
      <c r="B15" s="882">
        <v>557.97</v>
      </c>
      <c r="C15" s="883">
        <v>344.19</v>
      </c>
      <c r="D15" s="896">
        <v>-213.77999999999997</v>
      </c>
      <c r="E15" s="884">
        <v>-0.38313887843432448</v>
      </c>
      <c r="F15" s="882">
        <v>557.97</v>
      </c>
      <c r="G15" s="885">
        <v>344.19</v>
      </c>
      <c r="H15" s="896">
        <v>-213.77999999999997</v>
      </c>
      <c r="I15" s="886">
        <v>-0.38313887843432448</v>
      </c>
      <c r="J15" s="894">
        <v>1</v>
      </c>
      <c r="K15" s="898">
        <v>1</v>
      </c>
      <c r="L15" s="889">
        <v>20247.11</v>
      </c>
      <c r="M15" s="891">
        <v>-23406.47</v>
      </c>
      <c r="N15" s="896">
        <v>-43653.58</v>
      </c>
      <c r="O15" s="886">
        <v>-2.1560400471968593</v>
      </c>
      <c r="P15" s="887">
        <v>36.287094288223379</v>
      </c>
      <c r="Q15" s="888">
        <v>-68.004503326650976</v>
      </c>
      <c r="R15" s="889">
        <v>-19689.14</v>
      </c>
      <c r="S15" s="890">
        <v>23750.670000000002</v>
      </c>
      <c r="T15" s="896">
        <v>43439.81</v>
      </c>
      <c r="U15" s="886">
        <v>2.2062827528271929</v>
      </c>
      <c r="V15" s="887">
        <v>-35.287094288223379</v>
      </c>
      <c r="W15" s="888">
        <v>69.004532380371316</v>
      </c>
      <c r="X15" s="889">
        <v>0</v>
      </c>
      <c r="Y15" s="891">
        <v>0</v>
      </c>
      <c r="Z15" s="896">
        <v>0</v>
      </c>
      <c r="AA15" s="892">
        <v>0</v>
      </c>
      <c r="AB15" s="893">
        <v>0</v>
      </c>
      <c r="AC15" s="884">
        <v>0</v>
      </c>
      <c r="AD15" s="889">
        <v>-19689.14</v>
      </c>
      <c r="AE15" s="891">
        <v>23750.670000000002</v>
      </c>
      <c r="AF15" s="896">
        <v>43439.81</v>
      </c>
      <c r="AG15" s="886">
        <v>2.2062827528271929</v>
      </c>
      <c r="AH15" s="893">
        <v>-35.287094288223379</v>
      </c>
      <c r="AI15" s="884">
        <v>69.004532380371316</v>
      </c>
      <c r="AJ15" s="889">
        <v>97581.59</v>
      </c>
      <c r="AK15" s="890">
        <v>99548.760000000009</v>
      </c>
      <c r="AL15" s="896">
        <v>1967.1700000000026</v>
      </c>
      <c r="AM15" s="886">
        <v>2.0159232904485496E-2</v>
      </c>
      <c r="AN15" s="894">
        <v>174.88680395003314</v>
      </c>
      <c r="AO15" s="884">
        <v>289.22618321276042</v>
      </c>
      <c r="AP15" s="889">
        <v>97581.59</v>
      </c>
      <c r="AQ15" s="891">
        <v>99548.760000000009</v>
      </c>
      <c r="AR15" s="896">
        <v>1967.1700000000026</v>
      </c>
      <c r="AS15" s="886">
        <v>2.0159232904485496E-2</v>
      </c>
      <c r="AT15" s="893">
        <v>174.88680395003314</v>
      </c>
      <c r="AU15" s="884">
        <v>289.22618321276042</v>
      </c>
      <c r="AV15" s="889">
        <v>2654.82</v>
      </c>
      <c r="AW15" s="890">
        <v>437.44</v>
      </c>
      <c r="AX15" s="896">
        <v>-2217.38</v>
      </c>
      <c r="AY15" s="892">
        <v>-0.83522800039174028</v>
      </c>
      <c r="AZ15" s="893">
        <v>2.720615640716656E-2</v>
      </c>
      <c r="BA15" s="884">
        <v>4.3942285167590227E-3</v>
      </c>
      <c r="BB15" s="889">
        <v>100236.42</v>
      </c>
      <c r="BC15" s="891">
        <v>99986.21</v>
      </c>
      <c r="BD15" s="896">
        <v>-250.20999999999754</v>
      </c>
      <c r="BE15" s="886">
        <v>-2.4961984875356866E-3</v>
      </c>
      <c r="BF15" s="893" t="s">
        <v>488</v>
      </c>
      <c r="BG15" s="884">
        <v>4.2098269227773359</v>
      </c>
      <c r="BH15" s="889">
        <v>100236.42</v>
      </c>
      <c r="BI15" s="891">
        <v>99986.21</v>
      </c>
      <c r="BJ15" s="896">
        <v>-250.20999999999754</v>
      </c>
      <c r="BK15" s="886">
        <v>-2.4961984875356866E-3</v>
      </c>
      <c r="BL15" s="893" t="s">
        <v>488</v>
      </c>
      <c r="BM15" s="884">
        <v>4.2098269227773359</v>
      </c>
      <c r="BN15" s="889">
        <v>87.72</v>
      </c>
      <c r="BO15" s="891">
        <v>0.27</v>
      </c>
      <c r="BP15" s="896">
        <v>-87.45</v>
      </c>
      <c r="BQ15" s="886">
        <v>-0.99692202462380308</v>
      </c>
      <c r="BR15" s="893">
        <v>0.15721275337383731</v>
      </c>
      <c r="BS15" s="884">
        <v>7.844504488799791E-4</v>
      </c>
      <c r="BT15" s="889">
        <v>87.72</v>
      </c>
      <c r="BU15" s="890">
        <v>0.27</v>
      </c>
      <c r="BV15" s="896">
        <v>-87.45</v>
      </c>
      <c r="BW15" s="886">
        <v>-0.99692202462380308</v>
      </c>
      <c r="BX15" s="893" t="s">
        <v>488</v>
      </c>
      <c r="BY15" s="884">
        <v>1.1368100352537424E-5</v>
      </c>
      <c r="BZ15" s="889">
        <v>-18.18</v>
      </c>
      <c r="CA15" s="891">
        <v>-0.51</v>
      </c>
      <c r="CB15" s="896">
        <v>17.669999999999998</v>
      </c>
      <c r="CC15" s="886">
        <v>0.97194719471947189</v>
      </c>
      <c r="CD15" s="893" t="s">
        <v>488</v>
      </c>
      <c r="CE15" s="884">
        <v>-2.1473078443681796E-5</v>
      </c>
      <c r="CF15" s="889">
        <v>932.92</v>
      </c>
      <c r="CG15" s="890">
        <v>3319.84</v>
      </c>
      <c r="CH15" s="896">
        <v>2386.9199999999996</v>
      </c>
      <c r="CI15" s="886">
        <v>2.5585473566865327</v>
      </c>
      <c r="CJ15" s="893" t="s">
        <v>488</v>
      </c>
      <c r="CK15" s="884">
        <v>0.13977879360876977</v>
      </c>
      <c r="CL15" s="889">
        <v>1195.6899999999998</v>
      </c>
      <c r="CM15" s="891">
        <v>1176.8800000000001</v>
      </c>
      <c r="CN15" s="896">
        <v>-18.810000000000045</v>
      </c>
      <c r="CO15" s="886">
        <v>-1.5731502312472063E-2</v>
      </c>
      <c r="CP15" s="893" t="s">
        <v>488</v>
      </c>
      <c r="CQ15" s="884">
        <v>4.9551444232941638E-2</v>
      </c>
      <c r="CR15" s="889">
        <v>0.43999999999999995</v>
      </c>
      <c r="CS15" s="890">
        <v>-5.45</v>
      </c>
      <c r="CT15" s="896">
        <v>-5.8900000000000006</v>
      </c>
      <c r="CU15" s="886">
        <v>-13.386363636363638</v>
      </c>
      <c r="CV15" s="893" t="s">
        <v>488</v>
      </c>
      <c r="CW15" s="884">
        <v>-2.2946721081973687E-4</v>
      </c>
      <c r="CX15" s="889">
        <v>-122124.14</v>
      </c>
      <c r="CY15" s="890">
        <v>-80726.570000000007</v>
      </c>
      <c r="CZ15" s="896">
        <v>41397.570000000007</v>
      </c>
      <c r="DA15" s="886">
        <v>0.33897941881105564</v>
      </c>
      <c r="DB15" s="893">
        <v>-218.87223327419036</v>
      </c>
      <c r="DC15" s="884">
        <v>-234.54071878904097</v>
      </c>
      <c r="DD15" s="895">
        <v>-5.2026142330238905</v>
      </c>
      <c r="DE15" s="884">
        <v>4.39891800947089</v>
      </c>
      <c r="DF15" s="870"/>
      <c r="DG15" s="870"/>
    </row>
    <row r="16" spans="1:116" s="6" customFormat="1" ht="13.5" thickTop="1">
      <c r="B16" s="5" t="s">
        <v>491</v>
      </c>
      <c r="X16" s="13"/>
      <c r="AD16" s="39"/>
      <c r="AE16" s="39"/>
      <c r="AF16" s="39"/>
      <c r="AG16" s="39"/>
      <c r="AH16" s="39"/>
      <c r="AI16" s="39"/>
      <c r="AJ16" s="11"/>
      <c r="AK16" s="7"/>
      <c r="AL16" s="7"/>
      <c r="AM16" s="7"/>
      <c r="AN16" s="11"/>
      <c r="AO16" s="7"/>
      <c r="AP16" s="11"/>
      <c r="AQ16" s="7"/>
      <c r="AR16" s="7"/>
      <c r="AS16" s="7"/>
      <c r="BB16" s="13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CL16" s="13"/>
    </row>
    <row r="17" spans="1:111" ht="15">
      <c r="AJ17" s="46"/>
      <c r="AK17" s="47"/>
      <c r="AL17" s="47"/>
      <c r="AM17" s="47"/>
      <c r="AN17" s="46"/>
      <c r="AT17" s="39"/>
      <c r="AU17" s="39"/>
      <c r="AV17" s="39"/>
      <c r="AW17" s="39"/>
      <c r="AX17" s="39"/>
      <c r="AY17" s="39"/>
      <c r="DF17" s="297"/>
      <c r="DG17" s="297"/>
    </row>
    <row r="18" spans="1:111" ht="15">
      <c r="AJ18" s="46"/>
      <c r="AK18" s="47"/>
      <c r="AL18" s="47"/>
      <c r="AM18" s="47"/>
      <c r="AN18" s="46"/>
      <c r="AT18" s="39"/>
      <c r="AU18" s="39"/>
      <c r="AV18" s="39"/>
      <c r="AW18" s="39"/>
      <c r="AX18" s="39"/>
      <c r="AY18" s="39"/>
      <c r="DF18" s="297"/>
      <c r="DG18" s="297"/>
    </row>
    <row r="19" spans="1:111">
      <c r="B19" s="39" t="s">
        <v>57</v>
      </c>
      <c r="X19" s="39" t="s">
        <v>58</v>
      </c>
      <c r="AJ19" s="47"/>
      <c r="AK19" s="46"/>
      <c r="AL19" s="46"/>
      <c r="AM19" s="46"/>
      <c r="AN19" s="47"/>
      <c r="AO19" s="46"/>
      <c r="AP19" s="47"/>
      <c r="AQ19" s="39"/>
      <c r="AR19" s="39"/>
      <c r="AS19" s="39"/>
      <c r="AT19" s="39"/>
      <c r="AU19" s="39"/>
      <c r="AV19" s="39"/>
      <c r="AW19" s="39"/>
      <c r="AX19" s="39"/>
      <c r="AY19" s="39"/>
      <c r="BB19" s="39" t="s">
        <v>67</v>
      </c>
      <c r="CL19" s="6" t="s">
        <v>416</v>
      </c>
    </row>
    <row r="20" spans="1:111">
      <c r="B20" s="39" t="s">
        <v>436</v>
      </c>
      <c r="X20" s="39" t="s">
        <v>60</v>
      </c>
      <c r="AJ20" s="47"/>
      <c r="AK20" s="46"/>
      <c r="AL20" s="46"/>
      <c r="AM20" s="46"/>
      <c r="AN20" s="47"/>
      <c r="AO20" s="46"/>
      <c r="AP20" s="47"/>
      <c r="AQ20" s="39"/>
      <c r="AR20" s="39"/>
      <c r="AS20" s="39"/>
      <c r="AT20" s="39"/>
      <c r="AU20" s="39"/>
      <c r="AV20" s="39"/>
      <c r="AW20" s="39"/>
      <c r="AX20" s="39"/>
      <c r="AY20" s="39"/>
    </row>
    <row r="21" spans="1:111">
      <c r="B21" s="39" t="s">
        <v>435</v>
      </c>
      <c r="X21" s="39" t="s">
        <v>61</v>
      </c>
      <c r="AJ21" s="47"/>
      <c r="AK21" s="46"/>
      <c r="AL21" s="46"/>
      <c r="AM21" s="46"/>
      <c r="AN21" s="47"/>
      <c r="AO21" s="46"/>
      <c r="AP21" s="47"/>
      <c r="AQ21" s="39"/>
      <c r="AR21" s="39"/>
      <c r="AS21" s="39"/>
      <c r="AT21" s="39"/>
      <c r="AU21" s="39"/>
      <c r="AV21" s="39"/>
      <c r="AW21" s="39"/>
      <c r="AX21" s="39"/>
      <c r="AY21" s="39"/>
    </row>
    <row r="22" spans="1:111">
      <c r="X22" s="39" t="s">
        <v>62</v>
      </c>
      <c r="AJ22" s="47"/>
      <c r="AK22" s="46"/>
      <c r="AL22" s="46"/>
      <c r="AM22" s="46"/>
      <c r="AN22" s="47"/>
      <c r="AO22" s="46"/>
      <c r="AP22" s="47"/>
      <c r="AQ22" s="39"/>
      <c r="AR22" s="39"/>
      <c r="AS22" s="39"/>
      <c r="AT22" s="39"/>
      <c r="AU22" s="39"/>
      <c r="AV22" s="39"/>
      <c r="AW22" s="39"/>
      <c r="AX22" s="39"/>
      <c r="AY22" s="39"/>
    </row>
    <row r="23" spans="1:111">
      <c r="B23" s="48"/>
      <c r="C23" s="48"/>
    </row>
    <row r="24" spans="1:111">
      <c r="B24" s="48"/>
      <c r="C24" s="48"/>
    </row>
    <row r="25" spans="1:111">
      <c r="A25" s="298"/>
    </row>
    <row r="26" spans="1:111">
      <c r="A26" s="298"/>
    </row>
    <row r="27" spans="1:111">
      <c r="A27" s="298"/>
    </row>
    <row r="28" spans="1:111">
      <c r="A28" s="299"/>
    </row>
    <row r="31" spans="1:111">
      <c r="A31" s="298"/>
    </row>
    <row r="32" spans="1:111">
      <c r="A32" s="298"/>
    </row>
    <row r="33" spans="1:1">
      <c r="A33" s="298"/>
    </row>
    <row r="34" spans="1:1">
      <c r="A34" s="298"/>
    </row>
    <row r="35" spans="1:1">
      <c r="A35" s="298"/>
    </row>
    <row r="36" spans="1:1">
      <c r="A36" s="298"/>
    </row>
    <row r="37" spans="1:1">
      <c r="A37" s="298"/>
    </row>
    <row r="38" spans="1:1">
      <c r="A38" s="298"/>
    </row>
    <row r="39" spans="1:1">
      <c r="A39" s="298"/>
    </row>
    <row r="44" spans="1:1">
      <c r="A44" s="298"/>
    </row>
    <row r="45" spans="1:1">
      <c r="A45" s="113"/>
    </row>
  </sheetData>
  <sortState xmlns:xlrd2="http://schemas.microsoft.com/office/spreadsheetml/2017/richdata2" ref="A10:DE14">
    <sortCondition descending="1" ref="C10:C14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4" tint="0.79998168889431442"/>
  </sheetPr>
  <dimension ref="A1:DL42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304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304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304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304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72" customFormat="1" ht="12" customHeight="1" thickBot="1">
      <c r="A9" s="1442"/>
      <c r="B9" s="1460">
        <v>1</v>
      </c>
      <c r="C9" s="1461"/>
      <c r="D9" s="1445"/>
      <c r="E9" s="1445"/>
      <c r="F9" s="1460">
        <v>2</v>
      </c>
      <c r="G9" s="1463"/>
      <c r="H9" s="1445"/>
      <c r="I9" s="1447"/>
      <c r="J9" s="1458" t="s">
        <v>48</v>
      </c>
      <c r="K9" s="1459"/>
      <c r="L9" s="1465">
        <v>3</v>
      </c>
      <c r="M9" s="1461"/>
      <c r="N9" s="1445"/>
      <c r="O9" s="1445"/>
      <c r="P9" s="1462" t="s">
        <v>53</v>
      </c>
      <c r="Q9" s="1464"/>
      <c r="R9" s="1460">
        <v>4</v>
      </c>
      <c r="S9" s="1463"/>
      <c r="T9" s="1445"/>
      <c r="U9" s="1445"/>
      <c r="V9" s="1458" t="s">
        <v>54</v>
      </c>
      <c r="W9" s="1459"/>
      <c r="X9" s="1460">
        <v>5</v>
      </c>
      <c r="Y9" s="1461"/>
      <c r="Z9" s="1447"/>
      <c r="AA9" s="1447"/>
      <c r="AB9" s="1462" t="s">
        <v>68</v>
      </c>
      <c r="AC9" s="1459"/>
      <c r="AD9" s="1460">
        <v>6</v>
      </c>
      <c r="AE9" s="1461"/>
      <c r="AF9" s="1447"/>
      <c r="AG9" s="1447"/>
      <c r="AH9" s="1462" t="s">
        <v>114</v>
      </c>
      <c r="AI9" s="1459"/>
      <c r="AJ9" s="1466">
        <v>7</v>
      </c>
      <c r="AK9" s="1465"/>
      <c r="AL9" s="1447"/>
      <c r="AM9" s="1447"/>
      <c r="AN9" s="1462" t="s">
        <v>115</v>
      </c>
      <c r="AO9" s="1459"/>
      <c r="AP9" s="1460">
        <v>8</v>
      </c>
      <c r="AQ9" s="1461"/>
      <c r="AR9" s="1447"/>
      <c r="AS9" s="1447"/>
      <c r="AT9" s="1462" t="s">
        <v>116</v>
      </c>
      <c r="AU9" s="1459"/>
      <c r="AV9" s="1460">
        <v>9</v>
      </c>
      <c r="AW9" s="1463"/>
      <c r="AX9" s="1447"/>
      <c r="AY9" s="1447"/>
      <c r="AZ9" s="1458" t="s">
        <v>117</v>
      </c>
      <c r="BA9" s="1459"/>
      <c r="BB9" s="1465">
        <v>10</v>
      </c>
      <c r="BC9" s="1461"/>
      <c r="BD9" s="1447"/>
      <c r="BE9" s="1447"/>
      <c r="BF9" s="1462" t="s">
        <v>118</v>
      </c>
      <c r="BG9" s="1464"/>
      <c r="BH9" s="1460">
        <v>11</v>
      </c>
      <c r="BI9" s="1463"/>
      <c r="BJ9" s="1447"/>
      <c r="BK9" s="1447"/>
      <c r="BL9" s="1462" t="s">
        <v>162</v>
      </c>
      <c r="BM9" s="1464"/>
      <c r="BN9" s="1460">
        <v>12</v>
      </c>
      <c r="BO9" s="1463"/>
      <c r="BP9" s="1447"/>
      <c r="BQ9" s="1447"/>
      <c r="BR9" s="1462" t="s">
        <v>163</v>
      </c>
      <c r="BS9" s="1464"/>
      <c r="BT9" s="1460">
        <v>13</v>
      </c>
      <c r="BU9" s="1463"/>
      <c r="BV9" s="1447"/>
      <c r="BW9" s="1447"/>
      <c r="BX9" s="1458" t="s">
        <v>164</v>
      </c>
      <c r="BY9" s="1459"/>
      <c r="BZ9" s="1460">
        <v>14</v>
      </c>
      <c r="CA9" s="1461"/>
      <c r="CB9" s="1447"/>
      <c r="CC9" s="1447"/>
      <c r="CD9" s="1462" t="s">
        <v>133</v>
      </c>
      <c r="CE9" s="1459"/>
      <c r="CF9" s="1460">
        <v>15</v>
      </c>
      <c r="CG9" s="1463"/>
      <c r="CH9" s="1447"/>
      <c r="CI9" s="1447"/>
      <c r="CJ9" s="1458" t="s">
        <v>134</v>
      </c>
      <c r="CK9" s="1459"/>
      <c r="CL9" s="1465">
        <v>16</v>
      </c>
      <c r="CM9" s="1461"/>
      <c r="CN9" s="1447"/>
      <c r="CO9" s="1447"/>
      <c r="CP9" s="1462" t="s">
        <v>135</v>
      </c>
      <c r="CQ9" s="1464"/>
      <c r="CR9" s="1460">
        <v>17</v>
      </c>
      <c r="CS9" s="1463"/>
      <c r="CT9" s="1447"/>
      <c r="CU9" s="1447"/>
      <c r="CV9" s="1458" t="s">
        <v>137</v>
      </c>
      <c r="CW9" s="1459"/>
      <c r="CX9" s="1460">
        <v>18</v>
      </c>
      <c r="CY9" s="1463"/>
      <c r="CZ9" s="1447"/>
      <c r="DA9" s="1447"/>
      <c r="DB9" s="1458" t="s">
        <v>138</v>
      </c>
      <c r="DC9" s="1459"/>
      <c r="DD9" s="1466">
        <v>19</v>
      </c>
      <c r="DE9" s="1467"/>
    </row>
    <row r="10" spans="1:116" s="47" customFormat="1" ht="19.5" customHeight="1">
      <c r="A10" s="986" t="s">
        <v>341</v>
      </c>
      <c r="B10" s="428">
        <v>28884.61</v>
      </c>
      <c r="C10" s="429">
        <v>35777.129999999997</v>
      </c>
      <c r="D10" s="749">
        <v>6892.5199999999968</v>
      </c>
      <c r="E10" s="388">
        <v>0.23862257444362228</v>
      </c>
      <c r="F10" s="428">
        <v>28795.37</v>
      </c>
      <c r="G10" s="750">
        <v>35696.33</v>
      </c>
      <c r="H10" s="749">
        <v>6900.9600000000028</v>
      </c>
      <c r="I10" s="442">
        <v>0.2396551945677379</v>
      </c>
      <c r="J10" s="748">
        <v>0.99691046546932771</v>
      </c>
      <c r="K10" s="670">
        <v>0.99774157401669739</v>
      </c>
      <c r="L10" s="428">
        <v>37266.97</v>
      </c>
      <c r="M10" s="429">
        <v>27245.3</v>
      </c>
      <c r="N10" s="749">
        <v>-10021.670000000002</v>
      </c>
      <c r="O10" s="442">
        <v>-0.26891561079422344</v>
      </c>
      <c r="P10" s="748">
        <v>1.2942000745258699</v>
      </c>
      <c r="Q10" s="670">
        <v>0.76325213264220715</v>
      </c>
      <c r="R10" s="428">
        <v>-8471.59</v>
      </c>
      <c r="S10" s="750">
        <v>8451.0300000000007</v>
      </c>
      <c r="T10" s="749">
        <v>16922.620000000003</v>
      </c>
      <c r="U10" s="442">
        <v>1.9975730647965733</v>
      </c>
      <c r="V10" s="748">
        <v>-0.29419972724781795</v>
      </c>
      <c r="W10" s="670">
        <v>0.23674786735779282</v>
      </c>
      <c r="X10" s="428">
        <v>0</v>
      </c>
      <c r="Y10" s="429">
        <v>0</v>
      </c>
      <c r="Z10" s="749">
        <v>0</v>
      </c>
      <c r="AA10" s="442">
        <v>0</v>
      </c>
      <c r="AB10" s="669">
        <v>0</v>
      </c>
      <c r="AC10" s="670">
        <v>0</v>
      </c>
      <c r="AD10" s="428">
        <v>-8471.59</v>
      </c>
      <c r="AE10" s="429">
        <v>8451.0300000000007</v>
      </c>
      <c r="AF10" s="749">
        <v>16922.620000000003</v>
      </c>
      <c r="AG10" s="442">
        <v>1.9975730647965733</v>
      </c>
      <c r="AH10" s="669">
        <v>-0.22732167385757415</v>
      </c>
      <c r="AI10" s="670">
        <v>0.3101830407446422</v>
      </c>
      <c r="AJ10" s="428">
        <v>23033.42</v>
      </c>
      <c r="AK10" s="750">
        <v>24836.85</v>
      </c>
      <c r="AL10" s="749">
        <v>1803.4300000000003</v>
      </c>
      <c r="AM10" s="442">
        <v>7.829623217047231E-2</v>
      </c>
      <c r="AN10" s="669">
        <v>0.79742880378166769</v>
      </c>
      <c r="AO10" s="670">
        <v>0.69421023989347386</v>
      </c>
      <c r="AP10" s="428">
        <v>23033.42</v>
      </c>
      <c r="AQ10" s="429">
        <v>24836.85</v>
      </c>
      <c r="AR10" s="749">
        <v>1803.4300000000003</v>
      </c>
      <c r="AS10" s="442">
        <v>7.829623217047231E-2</v>
      </c>
      <c r="AT10" s="669">
        <v>0.79990012283224698</v>
      </c>
      <c r="AU10" s="670">
        <v>0.69578161116282811</v>
      </c>
      <c r="AV10" s="428">
        <v>-717.84</v>
      </c>
      <c r="AW10" s="750">
        <v>-25.83</v>
      </c>
      <c r="AX10" s="749">
        <v>692.01</v>
      </c>
      <c r="AY10" s="442">
        <v>0.96401705115346037</v>
      </c>
      <c r="AZ10" s="669">
        <v>-3.1165150463977997E-2</v>
      </c>
      <c r="BA10" s="670">
        <v>-1.0399869548674652E-3</v>
      </c>
      <c r="BB10" s="428">
        <v>22315.58</v>
      </c>
      <c r="BC10" s="429">
        <v>24811.02</v>
      </c>
      <c r="BD10" s="749">
        <v>2495.4399999999987</v>
      </c>
      <c r="BE10" s="442">
        <v>0.11182501194232901</v>
      </c>
      <c r="BF10" s="669" t="s">
        <v>488</v>
      </c>
      <c r="BG10" s="670">
        <v>2.9358575226924999</v>
      </c>
      <c r="BH10" s="428">
        <v>22315.58</v>
      </c>
      <c r="BI10" s="429">
        <v>24811.02</v>
      </c>
      <c r="BJ10" s="749">
        <v>2495.4399999999987</v>
      </c>
      <c r="BK10" s="442">
        <v>0.11182501194232901</v>
      </c>
      <c r="BL10" s="669" t="s">
        <v>488</v>
      </c>
      <c r="BM10" s="670">
        <v>2.9358575226924999</v>
      </c>
      <c r="BN10" s="428">
        <v>2128.12</v>
      </c>
      <c r="BO10" s="429">
        <v>1638.67</v>
      </c>
      <c r="BP10" s="749">
        <v>-489.44999999999982</v>
      </c>
      <c r="BQ10" s="442">
        <v>-0.22999172978967344</v>
      </c>
      <c r="BR10" s="669">
        <v>7.3676604946371085E-2</v>
      </c>
      <c r="BS10" s="670">
        <v>4.5802164678944345E-2</v>
      </c>
      <c r="BT10" s="428">
        <v>2128.79</v>
      </c>
      <c r="BU10" s="750">
        <v>1639.38</v>
      </c>
      <c r="BV10" s="749">
        <v>-489.40999999999985</v>
      </c>
      <c r="BW10" s="442">
        <v>-0.22990055383574701</v>
      </c>
      <c r="BX10" s="669" t="s">
        <v>488</v>
      </c>
      <c r="BY10" s="670">
        <v>0.19398582184656782</v>
      </c>
      <c r="BZ10" s="428">
        <v>0</v>
      </c>
      <c r="CA10" s="429">
        <v>0</v>
      </c>
      <c r="CB10" s="749">
        <v>0</v>
      </c>
      <c r="CC10" s="442">
        <v>0</v>
      </c>
      <c r="CD10" s="669" t="s">
        <v>488</v>
      </c>
      <c r="CE10" s="670">
        <v>0</v>
      </c>
      <c r="CF10" s="428">
        <v>1052.01</v>
      </c>
      <c r="CG10" s="750">
        <v>1430.41</v>
      </c>
      <c r="CH10" s="749">
        <v>378.40000000000009</v>
      </c>
      <c r="CI10" s="442">
        <v>0.3596923983612324</v>
      </c>
      <c r="CJ10" s="669" t="s">
        <v>488</v>
      </c>
      <c r="CK10" s="670">
        <v>0.16925865841205154</v>
      </c>
      <c r="CL10" s="428">
        <v>2740.02</v>
      </c>
      <c r="CM10" s="429">
        <v>1451.45</v>
      </c>
      <c r="CN10" s="749">
        <v>-1288.57</v>
      </c>
      <c r="CO10" s="442">
        <v>-0.47027758921467727</v>
      </c>
      <c r="CP10" s="669" t="s">
        <v>488</v>
      </c>
      <c r="CQ10" s="670">
        <v>0.17174829576986472</v>
      </c>
      <c r="CR10" s="428">
        <v>-92.04</v>
      </c>
      <c r="CS10" s="750">
        <v>-67.16</v>
      </c>
      <c r="CT10" s="749">
        <v>24.88000000000001</v>
      </c>
      <c r="CU10" s="442">
        <v>0.27031725336810092</v>
      </c>
      <c r="CV10" s="669" t="s">
        <v>488</v>
      </c>
      <c r="CW10" s="670">
        <v>-7.9469603113466632E-3</v>
      </c>
      <c r="CX10" s="428">
        <v>-36615.949999999997</v>
      </c>
      <c r="CY10" s="750">
        <v>-20814.080000000002</v>
      </c>
      <c r="CZ10" s="749">
        <v>15801.869999999995</v>
      </c>
      <c r="DA10" s="442">
        <v>0.43155701272259755</v>
      </c>
      <c r="DB10" s="669">
        <v>-1.2676629526934931</v>
      </c>
      <c r="DC10" s="670">
        <v>-0.58177053329878625</v>
      </c>
      <c r="DD10" s="849">
        <v>-3.3222051586538064</v>
      </c>
      <c r="DE10" s="848">
        <v>3.4629045216973551</v>
      </c>
    </row>
    <row r="11" spans="1:116" s="47" customFormat="1" ht="19.5" customHeight="1" thickBot="1">
      <c r="A11" s="987" t="s">
        <v>121</v>
      </c>
      <c r="B11" s="428">
        <v>6600.96</v>
      </c>
      <c r="C11" s="429">
        <v>6466.62</v>
      </c>
      <c r="D11" s="753">
        <v>-134.34000000000015</v>
      </c>
      <c r="E11" s="388">
        <v>-2.0351585223967444E-2</v>
      </c>
      <c r="F11" s="428">
        <v>6589.12</v>
      </c>
      <c r="G11" s="750">
        <v>6451.54</v>
      </c>
      <c r="H11" s="753">
        <v>-137.57999999999993</v>
      </c>
      <c r="I11" s="404">
        <v>-2.0879874702539936E-2</v>
      </c>
      <c r="J11" s="743">
        <v>0.99820632150475075</v>
      </c>
      <c r="K11" s="670">
        <v>0.99766802440842361</v>
      </c>
      <c r="L11" s="428">
        <v>5148.49</v>
      </c>
      <c r="M11" s="429">
        <v>5313.16</v>
      </c>
      <c r="N11" s="753">
        <v>164.67000000000007</v>
      </c>
      <c r="O11" s="404">
        <v>3.1984135154190858E-2</v>
      </c>
      <c r="P11" s="743">
        <v>0.78136230634743331</v>
      </c>
      <c r="Q11" s="670">
        <v>0.82354910610489895</v>
      </c>
      <c r="R11" s="428">
        <v>1440.63</v>
      </c>
      <c r="S11" s="750">
        <v>1138.3699999999999</v>
      </c>
      <c r="T11" s="753">
        <v>-302.26000000000022</v>
      </c>
      <c r="U11" s="404">
        <v>-0.20981098547163407</v>
      </c>
      <c r="V11" s="743">
        <v>0.21863769365256669</v>
      </c>
      <c r="W11" s="670">
        <v>0.17644934387758579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1440.63</v>
      </c>
      <c r="AE11" s="429">
        <v>1138.3699999999999</v>
      </c>
      <c r="AF11" s="753">
        <v>-302.26000000000022</v>
      </c>
      <c r="AG11" s="404">
        <v>-0.20981098547163407</v>
      </c>
      <c r="AH11" s="671">
        <v>0.27981602372734532</v>
      </c>
      <c r="AI11" s="670">
        <v>0.21425479375738729</v>
      </c>
      <c r="AJ11" s="428">
        <v>349.61</v>
      </c>
      <c r="AK11" s="750">
        <v>843.44</v>
      </c>
      <c r="AL11" s="753">
        <v>493.83000000000004</v>
      </c>
      <c r="AM11" s="404">
        <v>1.4125168044392324</v>
      </c>
      <c r="AN11" s="743">
        <v>5.2963508338181114E-2</v>
      </c>
      <c r="AO11" s="670">
        <v>0.13042980722541297</v>
      </c>
      <c r="AP11" s="428">
        <v>349.61</v>
      </c>
      <c r="AQ11" s="429">
        <v>825.21</v>
      </c>
      <c r="AR11" s="753">
        <v>475.6</v>
      </c>
      <c r="AS11" s="404">
        <v>1.3603729870427048</v>
      </c>
      <c r="AT11" s="671">
        <v>5.3058678548880585E-2</v>
      </c>
      <c r="AU11" s="670">
        <v>0.12790899537164771</v>
      </c>
      <c r="AV11" s="428">
        <v>742.4</v>
      </c>
      <c r="AW11" s="750">
        <v>406.1</v>
      </c>
      <c r="AX11" s="753">
        <v>-336.29999999999995</v>
      </c>
      <c r="AY11" s="404">
        <v>-0.4529903017241379</v>
      </c>
      <c r="AZ11" s="671">
        <v>2.1235090529447098</v>
      </c>
      <c r="BA11" s="670">
        <v>0.49211715805673706</v>
      </c>
      <c r="BB11" s="428">
        <v>1092.02</v>
      </c>
      <c r="BC11" s="429">
        <v>1231.32</v>
      </c>
      <c r="BD11" s="753">
        <v>139.29999999999995</v>
      </c>
      <c r="BE11" s="404">
        <v>0.12756176626801702</v>
      </c>
      <c r="BF11" s="671">
        <v>0.75801559040142152</v>
      </c>
      <c r="BG11" s="670">
        <v>1.0816518355192073</v>
      </c>
      <c r="BH11" s="428">
        <v>1092.02</v>
      </c>
      <c r="BI11" s="429">
        <v>1231.32</v>
      </c>
      <c r="BJ11" s="753">
        <v>139.29999999999995</v>
      </c>
      <c r="BK11" s="404">
        <v>0.12756176626801702</v>
      </c>
      <c r="BL11" s="671">
        <v>0.75801559040142152</v>
      </c>
      <c r="BM11" s="670">
        <v>1.0816518355192073</v>
      </c>
      <c r="BN11" s="428">
        <v>325.70999999999998</v>
      </c>
      <c r="BO11" s="429">
        <v>303.31</v>
      </c>
      <c r="BP11" s="753">
        <v>-22.399999999999977</v>
      </c>
      <c r="BQ11" s="404">
        <v>-6.8772834730281479E-2</v>
      </c>
      <c r="BR11" s="671">
        <v>4.934282286212914E-2</v>
      </c>
      <c r="BS11" s="670">
        <v>4.690394672951248E-2</v>
      </c>
      <c r="BT11" s="428">
        <v>325.81</v>
      </c>
      <c r="BU11" s="750">
        <v>303.19</v>
      </c>
      <c r="BV11" s="753">
        <v>-22.620000000000005</v>
      </c>
      <c r="BW11" s="404">
        <v>-6.9426966636997031E-2</v>
      </c>
      <c r="BX11" s="671">
        <v>0.22615800031930472</v>
      </c>
      <c r="BY11" s="670">
        <v>0.26633695547141967</v>
      </c>
      <c r="BZ11" s="428">
        <v>0</v>
      </c>
      <c r="CA11" s="429">
        <v>0</v>
      </c>
      <c r="CB11" s="753">
        <v>0</v>
      </c>
      <c r="CC11" s="404">
        <v>0</v>
      </c>
      <c r="CD11" s="671">
        <v>0</v>
      </c>
      <c r="CE11" s="670">
        <v>0</v>
      </c>
      <c r="CF11" s="428">
        <v>424.51</v>
      </c>
      <c r="CG11" s="750">
        <v>549.92999999999995</v>
      </c>
      <c r="CH11" s="753">
        <v>125.41999999999996</v>
      </c>
      <c r="CI11" s="404">
        <v>0.29544651480530487</v>
      </c>
      <c r="CJ11" s="671">
        <v>0.29466969312037095</v>
      </c>
      <c r="CK11" s="670">
        <v>0.48308546430422444</v>
      </c>
      <c r="CL11" s="428">
        <v>1164.7</v>
      </c>
      <c r="CM11" s="429">
        <v>1721.4</v>
      </c>
      <c r="CN11" s="753">
        <v>556.70000000000005</v>
      </c>
      <c r="CO11" s="404">
        <v>0.47797716150081571</v>
      </c>
      <c r="CP11" s="671">
        <v>0.80846574068289567</v>
      </c>
      <c r="CQ11" s="670">
        <v>1.5121621265493648</v>
      </c>
      <c r="CR11" s="428">
        <v>0</v>
      </c>
      <c r="CS11" s="750">
        <v>0</v>
      </c>
      <c r="CT11" s="753">
        <v>0</v>
      </c>
      <c r="CU11" s="404">
        <v>0</v>
      </c>
      <c r="CV11" s="671">
        <v>0</v>
      </c>
      <c r="CW11" s="670">
        <v>0</v>
      </c>
      <c r="CX11" s="428">
        <v>-1566.4</v>
      </c>
      <c r="CY11" s="750">
        <v>-2667.47</v>
      </c>
      <c r="CZ11" s="753">
        <v>-1101.0699999999997</v>
      </c>
      <c r="DA11" s="404">
        <v>-0.7029302860061285</v>
      </c>
      <c r="DB11" s="671">
        <v>-0.23729881714174908</v>
      </c>
      <c r="DC11" s="670">
        <v>-0.41249833761686938</v>
      </c>
      <c r="DD11" s="852">
        <v>2.0873020831164144</v>
      </c>
      <c r="DE11" s="848">
        <v>3.3432363818442163</v>
      </c>
    </row>
    <row r="12" spans="1:116" s="868" customFormat="1" ht="24" customHeight="1" thickTop="1" thickBot="1">
      <c r="A12" s="78" t="s">
        <v>9</v>
      </c>
      <c r="B12" s="882">
        <v>35485.57</v>
      </c>
      <c r="C12" s="883">
        <v>42243.75</v>
      </c>
      <c r="D12" s="896">
        <v>6758.1799999999967</v>
      </c>
      <c r="E12" s="884">
        <v>0.1904486809708848</v>
      </c>
      <c r="F12" s="882">
        <v>35384.49</v>
      </c>
      <c r="G12" s="885">
        <v>42147.87</v>
      </c>
      <c r="H12" s="896">
        <v>6763.3800000000028</v>
      </c>
      <c r="I12" s="886">
        <v>0.19113967729929143</v>
      </c>
      <c r="J12" s="894">
        <v>0.99715151820866899</v>
      </c>
      <c r="K12" s="898">
        <v>0.99773031513537513</v>
      </c>
      <c r="L12" s="882">
        <v>42415.46</v>
      </c>
      <c r="M12" s="883">
        <v>32558.46</v>
      </c>
      <c r="N12" s="896">
        <v>-9857.0000000000018</v>
      </c>
      <c r="O12" s="886">
        <v>-0.23239167982617659</v>
      </c>
      <c r="P12" s="887">
        <v>1.1987020301832809</v>
      </c>
      <c r="Q12" s="888">
        <v>0.7724817410701893</v>
      </c>
      <c r="R12" s="889">
        <v>-7030.96</v>
      </c>
      <c r="S12" s="890">
        <v>9589.4000000000015</v>
      </c>
      <c r="T12" s="896">
        <v>16620.36</v>
      </c>
      <c r="U12" s="886">
        <v>2.3638820303344068</v>
      </c>
      <c r="V12" s="887">
        <v>-0.1987017475735838</v>
      </c>
      <c r="W12" s="888">
        <v>0.22751802166989699</v>
      </c>
      <c r="X12" s="889">
        <v>0</v>
      </c>
      <c r="Y12" s="891">
        <v>0</v>
      </c>
      <c r="Z12" s="896">
        <v>0</v>
      </c>
      <c r="AA12" s="892">
        <v>0</v>
      </c>
      <c r="AB12" s="893">
        <v>0</v>
      </c>
      <c r="AC12" s="884">
        <v>0</v>
      </c>
      <c r="AD12" s="889">
        <v>-7030.96</v>
      </c>
      <c r="AE12" s="891">
        <v>9589.4000000000015</v>
      </c>
      <c r="AF12" s="896">
        <v>16620.36</v>
      </c>
      <c r="AG12" s="886">
        <v>2.3638820303344068</v>
      </c>
      <c r="AH12" s="893">
        <v>-0.1987017475735838</v>
      </c>
      <c r="AI12" s="884">
        <v>0.22751802166989699</v>
      </c>
      <c r="AJ12" s="889">
        <v>23383.03</v>
      </c>
      <c r="AK12" s="890">
        <v>25680.289999999997</v>
      </c>
      <c r="AL12" s="896">
        <v>2297.2600000000002</v>
      </c>
      <c r="AM12" s="886">
        <v>9.8244752711688713E-2</v>
      </c>
      <c r="AN12" s="894">
        <v>0.65894474852735907</v>
      </c>
      <c r="AO12" s="884">
        <v>0.60790744192927937</v>
      </c>
      <c r="AP12" s="889">
        <v>23383.03</v>
      </c>
      <c r="AQ12" s="891">
        <v>25662.059999999998</v>
      </c>
      <c r="AR12" s="896">
        <v>2279.0300000000002</v>
      </c>
      <c r="AS12" s="886">
        <v>9.746512748775496E-2</v>
      </c>
      <c r="AT12" s="893">
        <v>0.66082710249603716</v>
      </c>
      <c r="AU12" s="884">
        <v>0.60885781416712148</v>
      </c>
      <c r="AV12" s="889">
        <v>24.559999999999945</v>
      </c>
      <c r="AW12" s="890">
        <v>380.27000000000004</v>
      </c>
      <c r="AX12" s="896">
        <v>355.71000000000004</v>
      </c>
      <c r="AY12" s="892">
        <v>14.483306188925118</v>
      </c>
      <c r="AZ12" s="893">
        <v>1.0503343664187211E-3</v>
      </c>
      <c r="BA12" s="884">
        <v>1.4818373895158849E-2</v>
      </c>
      <c r="BB12" s="889">
        <v>23407.600000000002</v>
      </c>
      <c r="BC12" s="891">
        <v>26042.34</v>
      </c>
      <c r="BD12" s="896">
        <v>2634.7399999999989</v>
      </c>
      <c r="BE12" s="886">
        <v>0.11255916881696533</v>
      </c>
      <c r="BF12" s="893" t="s">
        <v>488</v>
      </c>
      <c r="BG12" s="884">
        <v>2.7157423822136937</v>
      </c>
      <c r="BH12" s="889">
        <v>23407.600000000002</v>
      </c>
      <c r="BI12" s="891">
        <v>26042.34</v>
      </c>
      <c r="BJ12" s="896">
        <v>2634.7399999999989</v>
      </c>
      <c r="BK12" s="886">
        <v>0.11255916881696533</v>
      </c>
      <c r="BL12" s="893" t="s">
        <v>488</v>
      </c>
      <c r="BM12" s="884">
        <v>2.7157423822136937</v>
      </c>
      <c r="BN12" s="889">
        <v>2453.83</v>
      </c>
      <c r="BO12" s="891">
        <v>1941.98</v>
      </c>
      <c r="BP12" s="896">
        <v>-511.8499999999998</v>
      </c>
      <c r="BQ12" s="886">
        <v>-0.2085922822689428</v>
      </c>
      <c r="BR12" s="893">
        <v>6.9150079877538947E-2</v>
      </c>
      <c r="BS12" s="884">
        <v>4.5970824086403315E-2</v>
      </c>
      <c r="BT12" s="889">
        <v>2454.6</v>
      </c>
      <c r="BU12" s="890">
        <v>1942.5700000000002</v>
      </c>
      <c r="BV12" s="896">
        <v>-512.02999999999986</v>
      </c>
      <c r="BW12" s="886">
        <v>-0.20860017925527571</v>
      </c>
      <c r="BX12" s="893" t="s">
        <v>488</v>
      </c>
      <c r="BY12" s="884">
        <v>0.20257471791770079</v>
      </c>
      <c r="BZ12" s="889">
        <v>0</v>
      </c>
      <c r="CA12" s="891">
        <v>0</v>
      </c>
      <c r="CB12" s="896">
        <v>0</v>
      </c>
      <c r="CC12" s="886">
        <v>0</v>
      </c>
      <c r="CD12" s="893" t="s">
        <v>488</v>
      </c>
      <c r="CE12" s="884">
        <v>0</v>
      </c>
      <c r="CF12" s="889">
        <v>1476.52</v>
      </c>
      <c r="CG12" s="890">
        <v>1980.3400000000001</v>
      </c>
      <c r="CH12" s="896">
        <v>503.82000000000005</v>
      </c>
      <c r="CI12" s="886">
        <v>0.34122124996613673</v>
      </c>
      <c r="CJ12" s="893" t="s">
        <v>488</v>
      </c>
      <c r="CK12" s="884">
        <v>0.20651344192545934</v>
      </c>
      <c r="CL12" s="889">
        <v>3904.7200000000003</v>
      </c>
      <c r="CM12" s="891">
        <v>3172.8500000000004</v>
      </c>
      <c r="CN12" s="896">
        <v>-731.86999999999989</v>
      </c>
      <c r="CO12" s="886">
        <v>-0.18743213341801712</v>
      </c>
      <c r="CP12" s="893" t="s">
        <v>488</v>
      </c>
      <c r="CQ12" s="884">
        <v>0.3308705445596179</v>
      </c>
      <c r="CR12" s="889">
        <v>-92.04</v>
      </c>
      <c r="CS12" s="890">
        <v>-67.16</v>
      </c>
      <c r="CT12" s="896">
        <v>24.88000000000001</v>
      </c>
      <c r="CU12" s="886">
        <v>0.27031725336810092</v>
      </c>
      <c r="CV12" s="893" t="s">
        <v>488</v>
      </c>
      <c r="CW12" s="884">
        <v>-7.003566437941893E-3</v>
      </c>
      <c r="CX12" s="889">
        <v>-38182.35</v>
      </c>
      <c r="CY12" s="890">
        <v>-23481.550000000003</v>
      </c>
      <c r="CZ12" s="896">
        <v>14700.799999999996</v>
      </c>
      <c r="DA12" s="886">
        <v>0.38501558966381055</v>
      </c>
      <c r="DB12" s="893">
        <v>-1.0759965247845815</v>
      </c>
      <c r="DC12" s="884">
        <v>-0.55585855895842584</v>
      </c>
      <c r="DD12" s="895">
        <v>-4.4306026488559169</v>
      </c>
      <c r="DE12" s="884">
        <v>3.4486985629966411</v>
      </c>
      <c r="DF12" s="870"/>
      <c r="DG12" s="870"/>
    </row>
    <row r="13" spans="1:116" s="6" customFormat="1" ht="13.5" thickTop="1">
      <c r="B13" s="5" t="s">
        <v>491</v>
      </c>
      <c r="X13" s="13"/>
      <c r="AD13" s="39"/>
      <c r="AE13" s="39"/>
      <c r="AF13" s="39"/>
      <c r="AG13" s="39"/>
      <c r="AH13" s="39"/>
      <c r="AI13" s="39"/>
      <c r="AJ13" s="11"/>
      <c r="AK13" s="7"/>
      <c r="AL13" s="7"/>
      <c r="AM13" s="7"/>
      <c r="AN13" s="11"/>
      <c r="AO13" s="7"/>
      <c r="AP13" s="11"/>
      <c r="AQ13" s="7"/>
      <c r="AR13" s="7"/>
      <c r="AS13" s="7"/>
      <c r="BB13" s="13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CL13" s="13"/>
    </row>
    <row r="14" spans="1:116" ht="15">
      <c r="AJ14" s="46"/>
      <c r="AK14" s="47"/>
      <c r="AL14" s="47"/>
      <c r="AM14" s="47"/>
      <c r="AN14" s="46"/>
      <c r="AT14" s="39"/>
      <c r="AU14" s="39"/>
      <c r="AV14" s="39"/>
      <c r="AW14" s="39"/>
      <c r="AX14" s="39"/>
      <c r="AY14" s="39"/>
      <c r="DF14" s="297"/>
      <c r="DG14" s="297"/>
    </row>
    <row r="15" spans="1:116" ht="15">
      <c r="AJ15" s="46"/>
      <c r="AK15" s="47"/>
      <c r="AL15" s="47"/>
      <c r="AM15" s="47"/>
      <c r="AN15" s="46"/>
      <c r="AT15" s="39"/>
      <c r="AU15" s="39"/>
      <c r="AV15" s="39"/>
      <c r="AW15" s="39"/>
      <c r="AX15" s="39"/>
      <c r="AY15" s="39"/>
      <c r="DF15" s="297"/>
      <c r="DG15" s="297"/>
    </row>
    <row r="16" spans="1:116">
      <c r="B16" s="39" t="s">
        <v>57</v>
      </c>
      <c r="X16" s="39" t="s">
        <v>58</v>
      </c>
      <c r="AJ16" s="47"/>
      <c r="AK16" s="46"/>
      <c r="AL16" s="46"/>
      <c r="AM16" s="46"/>
      <c r="AN16" s="47"/>
      <c r="AO16" s="46"/>
      <c r="AP16" s="47"/>
      <c r="AQ16" s="39"/>
      <c r="AR16" s="39"/>
      <c r="AS16" s="39"/>
      <c r="AT16" s="39"/>
      <c r="AU16" s="39"/>
      <c r="AV16" s="39"/>
      <c r="AW16" s="39"/>
      <c r="AX16" s="39"/>
      <c r="AY16" s="39"/>
      <c r="BB16" s="39" t="s">
        <v>67</v>
      </c>
      <c r="CL16" s="6" t="s">
        <v>416</v>
      </c>
    </row>
    <row r="17" spans="1:51">
      <c r="B17" s="39" t="s">
        <v>436</v>
      </c>
      <c r="X17" s="39" t="s">
        <v>60</v>
      </c>
      <c r="AJ17" s="47"/>
      <c r="AK17" s="46"/>
      <c r="AL17" s="46"/>
      <c r="AM17" s="46"/>
      <c r="AN17" s="47"/>
      <c r="AO17" s="46"/>
      <c r="AP17" s="47"/>
      <c r="AQ17" s="39"/>
      <c r="AR17" s="39"/>
      <c r="AS17" s="39"/>
      <c r="AT17" s="39"/>
      <c r="AU17" s="39"/>
      <c r="AV17" s="39"/>
      <c r="AW17" s="39"/>
      <c r="AX17" s="39"/>
      <c r="AY17" s="39"/>
    </row>
    <row r="18" spans="1:51">
      <c r="B18" s="39" t="s">
        <v>435</v>
      </c>
      <c r="X18" s="39" t="s">
        <v>61</v>
      </c>
      <c r="AJ18" s="47"/>
      <c r="AK18" s="46"/>
      <c r="AL18" s="46"/>
      <c r="AM18" s="46"/>
      <c r="AN18" s="47"/>
      <c r="AO18" s="46"/>
      <c r="AP18" s="47"/>
      <c r="AQ18" s="39"/>
      <c r="AR18" s="39"/>
      <c r="AS18" s="39"/>
      <c r="AT18" s="39"/>
      <c r="AU18" s="39"/>
      <c r="AV18" s="39"/>
      <c r="AW18" s="39"/>
      <c r="AX18" s="39"/>
      <c r="AY18" s="39"/>
    </row>
    <row r="19" spans="1:51">
      <c r="X19" s="39" t="s">
        <v>62</v>
      </c>
      <c r="AJ19" s="47"/>
      <c r="AK19" s="46"/>
      <c r="AL19" s="46"/>
      <c r="AM19" s="46"/>
      <c r="AN19" s="47"/>
      <c r="AO19" s="46"/>
      <c r="AP19" s="47"/>
      <c r="AQ19" s="39"/>
      <c r="AR19" s="39"/>
      <c r="AS19" s="39"/>
      <c r="AT19" s="39"/>
      <c r="AU19" s="39"/>
      <c r="AV19" s="39"/>
      <c r="AW19" s="39"/>
      <c r="AX19" s="39"/>
      <c r="AY19" s="39"/>
    </row>
    <row r="20" spans="1:51">
      <c r="B20" s="48"/>
      <c r="C20" s="48"/>
    </row>
    <row r="21" spans="1:51">
      <c r="B21" s="48"/>
      <c r="C21" s="48"/>
    </row>
    <row r="22" spans="1:51">
      <c r="A22" s="298"/>
    </row>
    <row r="23" spans="1:51">
      <c r="A23" s="298"/>
    </row>
    <row r="24" spans="1:51">
      <c r="A24" s="298"/>
    </row>
    <row r="25" spans="1:51">
      <c r="A25" s="299"/>
    </row>
    <row r="28" spans="1:51">
      <c r="A28" s="298"/>
    </row>
    <row r="29" spans="1:51">
      <c r="A29" s="298"/>
    </row>
    <row r="30" spans="1:51">
      <c r="A30" s="298"/>
    </row>
    <row r="31" spans="1:51">
      <c r="A31" s="298"/>
    </row>
    <row r="32" spans="1:51">
      <c r="A32" s="298"/>
    </row>
    <row r="33" spans="1:1">
      <c r="A33" s="298"/>
    </row>
    <row r="34" spans="1:1">
      <c r="A34" s="298"/>
    </row>
    <row r="35" spans="1:1">
      <c r="A35" s="298"/>
    </row>
    <row r="36" spans="1:1">
      <c r="A36" s="298"/>
    </row>
    <row r="41" spans="1:1">
      <c r="A41" s="298"/>
    </row>
    <row r="42" spans="1:1">
      <c r="A42" s="113"/>
    </row>
  </sheetData>
  <sortState xmlns:xlrd2="http://schemas.microsoft.com/office/spreadsheetml/2017/richdata2" ref="A10:DE11">
    <sortCondition descending="1" ref="C10:C11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4" tint="0.79998168889431442"/>
  </sheetPr>
  <dimension ref="A1:DL69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6" s="36" customFormat="1" ht="24" customHeight="1">
      <c r="A1" s="35"/>
      <c r="B1" s="1384" t="s">
        <v>101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101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101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101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35"/>
      <c r="DG1" s="35"/>
      <c r="DH1" s="35"/>
      <c r="DI1" s="35"/>
    </row>
    <row r="2" spans="1:116" s="38" customFormat="1" ht="22.5" customHeight="1">
      <c r="A2" s="37"/>
      <c r="B2" s="1385" t="s">
        <v>92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92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92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92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  <c r="DF2" s="37"/>
      <c r="DG2" s="37"/>
      <c r="DH2" s="37"/>
      <c r="DI2" s="37"/>
    </row>
    <row r="3" spans="1:116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  <c r="DF3" s="108"/>
      <c r="DG3" s="108"/>
      <c r="DH3" s="108"/>
      <c r="DI3" s="108"/>
    </row>
    <row r="4" spans="1:116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40"/>
      <c r="DG4" s="40"/>
      <c r="DH4" s="40"/>
      <c r="DI4" s="40"/>
    </row>
    <row r="5" spans="1:116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6" s="42" customFormat="1" ht="30.6" customHeight="1" thickTop="1">
      <c r="A6" s="1440" t="s">
        <v>300</v>
      </c>
      <c r="B6" s="1174" t="s">
        <v>10</v>
      </c>
      <c r="C6" s="1175"/>
      <c r="D6" s="1175"/>
      <c r="E6" s="1301"/>
      <c r="F6" s="1174" t="s">
        <v>40</v>
      </c>
      <c r="G6" s="1175"/>
      <c r="H6" s="1175"/>
      <c r="I6" s="1175"/>
      <c r="J6" s="1175"/>
      <c r="K6" s="1176"/>
      <c r="L6" s="1310" t="s">
        <v>41</v>
      </c>
      <c r="M6" s="1175"/>
      <c r="N6" s="1175"/>
      <c r="O6" s="1175"/>
      <c r="P6" s="1175"/>
      <c r="Q6" s="1301"/>
      <c r="R6" s="1174" t="s">
        <v>38</v>
      </c>
      <c r="S6" s="1175"/>
      <c r="T6" s="1175"/>
      <c r="U6" s="1175"/>
      <c r="V6" s="1175"/>
      <c r="W6" s="1176"/>
      <c r="X6" s="1174" t="s">
        <v>65</v>
      </c>
      <c r="Y6" s="1175"/>
      <c r="Z6" s="1175"/>
      <c r="AA6" s="1175"/>
      <c r="AB6" s="1175"/>
      <c r="AC6" s="1176"/>
      <c r="AD6" s="1174" t="s">
        <v>113</v>
      </c>
      <c r="AE6" s="1175"/>
      <c r="AF6" s="1175"/>
      <c r="AG6" s="1175"/>
      <c r="AH6" s="1175"/>
      <c r="AI6" s="1176"/>
      <c r="AJ6" s="1171" t="s">
        <v>11</v>
      </c>
      <c r="AK6" s="1172"/>
      <c r="AL6" s="1172"/>
      <c r="AM6" s="1172"/>
      <c r="AN6" s="1172"/>
      <c r="AO6" s="1173"/>
      <c r="AP6" s="1174" t="s">
        <v>55</v>
      </c>
      <c r="AQ6" s="1175"/>
      <c r="AR6" s="1175"/>
      <c r="AS6" s="1175"/>
      <c r="AT6" s="1175"/>
      <c r="AU6" s="1176"/>
      <c r="AV6" s="1174" t="s">
        <v>41</v>
      </c>
      <c r="AW6" s="1175"/>
      <c r="AX6" s="1175"/>
      <c r="AY6" s="1175"/>
      <c r="AZ6" s="1175"/>
      <c r="BA6" s="1176"/>
      <c r="BB6" s="1174" t="s">
        <v>39</v>
      </c>
      <c r="BC6" s="1175"/>
      <c r="BD6" s="1175"/>
      <c r="BE6" s="1175"/>
      <c r="BF6" s="1175"/>
      <c r="BG6" s="1176"/>
      <c r="BH6" s="1310" t="s">
        <v>111</v>
      </c>
      <c r="BI6" s="1175"/>
      <c r="BJ6" s="1175"/>
      <c r="BK6" s="1175"/>
      <c r="BL6" s="1175"/>
      <c r="BM6" s="1301"/>
      <c r="BN6" s="1174" t="s">
        <v>66</v>
      </c>
      <c r="BO6" s="1175"/>
      <c r="BP6" s="1175"/>
      <c r="BQ6" s="1175"/>
      <c r="BR6" s="1175"/>
      <c r="BS6" s="1176"/>
      <c r="BT6" s="1171" t="s">
        <v>69</v>
      </c>
      <c r="BU6" s="1172"/>
      <c r="BV6" s="1172"/>
      <c r="BW6" s="1172"/>
      <c r="BX6" s="1172"/>
      <c r="BY6" s="1173"/>
      <c r="BZ6" s="1174" t="s">
        <v>167</v>
      </c>
      <c r="CA6" s="1175"/>
      <c r="CB6" s="1175"/>
      <c r="CC6" s="1175"/>
      <c r="CD6" s="1175"/>
      <c r="CE6" s="1176"/>
      <c r="CF6" s="1174" t="s">
        <v>45</v>
      </c>
      <c r="CG6" s="1175"/>
      <c r="CH6" s="1175"/>
      <c r="CI6" s="1175"/>
      <c r="CJ6" s="1175"/>
      <c r="CK6" s="1176"/>
      <c r="CL6" s="1310" t="s">
        <v>42</v>
      </c>
      <c r="CM6" s="1175"/>
      <c r="CN6" s="1175"/>
      <c r="CO6" s="1175"/>
      <c r="CP6" s="1175"/>
      <c r="CQ6" s="1301"/>
      <c r="CR6" s="1174" t="s">
        <v>98</v>
      </c>
      <c r="CS6" s="1175"/>
      <c r="CT6" s="1175"/>
      <c r="CU6" s="1175"/>
      <c r="CV6" s="1175"/>
      <c r="CW6" s="1176"/>
      <c r="CX6" s="1174" t="s">
        <v>311</v>
      </c>
      <c r="CY6" s="1175"/>
      <c r="CZ6" s="1175"/>
      <c r="DA6" s="1175"/>
      <c r="DB6" s="1175"/>
      <c r="DC6" s="1176"/>
      <c r="DD6" s="1174" t="s">
        <v>312</v>
      </c>
      <c r="DE6" s="1176"/>
    </row>
    <row r="7" spans="1:116" s="119" customFormat="1" ht="30.6" customHeight="1">
      <c r="A7" s="1441"/>
      <c r="B7" s="1443" t="s">
        <v>46</v>
      </c>
      <c r="C7" s="1311"/>
      <c r="D7" s="1314" t="s">
        <v>110</v>
      </c>
      <c r="E7" s="1315"/>
      <c r="F7" s="1443" t="s">
        <v>46</v>
      </c>
      <c r="G7" s="1311"/>
      <c r="H7" s="1314" t="s">
        <v>110</v>
      </c>
      <c r="I7" s="1311"/>
      <c r="J7" s="1314" t="s">
        <v>124</v>
      </c>
      <c r="K7" s="1315"/>
      <c r="L7" s="1443" t="s">
        <v>46</v>
      </c>
      <c r="M7" s="1311"/>
      <c r="N7" s="1314" t="s">
        <v>110</v>
      </c>
      <c r="O7" s="1311"/>
      <c r="P7" s="1314" t="s">
        <v>125</v>
      </c>
      <c r="Q7" s="1315"/>
      <c r="R7" s="1443" t="s">
        <v>46</v>
      </c>
      <c r="S7" s="1311"/>
      <c r="T7" s="1314" t="s">
        <v>110</v>
      </c>
      <c r="U7" s="1311"/>
      <c r="V7" s="1314" t="s">
        <v>125</v>
      </c>
      <c r="W7" s="1315"/>
      <c r="X7" s="1443" t="s">
        <v>46</v>
      </c>
      <c r="Y7" s="1311"/>
      <c r="Z7" s="1314" t="s">
        <v>110</v>
      </c>
      <c r="AA7" s="1311"/>
      <c r="AB7" s="1314" t="s">
        <v>125</v>
      </c>
      <c r="AC7" s="1315"/>
      <c r="AD7" s="1443" t="s">
        <v>46</v>
      </c>
      <c r="AE7" s="1311"/>
      <c r="AF7" s="1314" t="s">
        <v>110</v>
      </c>
      <c r="AG7" s="1311"/>
      <c r="AH7" s="1314" t="s">
        <v>125</v>
      </c>
      <c r="AI7" s="1315"/>
      <c r="AJ7" s="1443" t="s">
        <v>46</v>
      </c>
      <c r="AK7" s="1311"/>
      <c r="AL7" s="1314" t="s">
        <v>110</v>
      </c>
      <c r="AM7" s="1311"/>
      <c r="AN7" s="1314" t="s">
        <v>126</v>
      </c>
      <c r="AO7" s="1315"/>
      <c r="AP7" s="1443" t="s">
        <v>46</v>
      </c>
      <c r="AQ7" s="1311"/>
      <c r="AR7" s="1314" t="s">
        <v>110</v>
      </c>
      <c r="AS7" s="1311"/>
      <c r="AT7" s="1314" t="s">
        <v>127</v>
      </c>
      <c r="AU7" s="1315"/>
      <c r="AV7" s="1443" t="s">
        <v>46</v>
      </c>
      <c r="AW7" s="1311"/>
      <c r="AX7" s="1314" t="s">
        <v>110</v>
      </c>
      <c r="AY7" s="1311"/>
      <c r="AZ7" s="1314" t="s">
        <v>128</v>
      </c>
      <c r="BA7" s="1315"/>
      <c r="BB7" s="1443" t="s">
        <v>46</v>
      </c>
      <c r="BC7" s="1311"/>
      <c r="BD7" s="1314" t="s">
        <v>110</v>
      </c>
      <c r="BE7" s="1311"/>
      <c r="BF7" s="1314" t="s">
        <v>129</v>
      </c>
      <c r="BG7" s="1315"/>
      <c r="BH7" s="1443" t="s">
        <v>46</v>
      </c>
      <c r="BI7" s="1311"/>
      <c r="BJ7" s="1314" t="s">
        <v>110</v>
      </c>
      <c r="BK7" s="1311"/>
      <c r="BL7" s="1314" t="s">
        <v>175</v>
      </c>
      <c r="BM7" s="1315"/>
      <c r="BN7" s="1443" t="s">
        <v>46</v>
      </c>
      <c r="BO7" s="1311"/>
      <c r="BP7" s="1314" t="s">
        <v>110</v>
      </c>
      <c r="BQ7" s="1311"/>
      <c r="BR7" s="1314" t="s">
        <v>131</v>
      </c>
      <c r="BS7" s="1315"/>
      <c r="BT7" s="1443" t="s">
        <v>46</v>
      </c>
      <c r="BU7" s="1311"/>
      <c r="BV7" s="1314" t="s">
        <v>110</v>
      </c>
      <c r="BW7" s="1311"/>
      <c r="BX7" s="1314" t="s">
        <v>132</v>
      </c>
      <c r="BY7" s="1315"/>
      <c r="BZ7" s="1443" t="s">
        <v>46</v>
      </c>
      <c r="CA7" s="1311"/>
      <c r="CB7" s="1314" t="s">
        <v>110</v>
      </c>
      <c r="CC7" s="1311"/>
      <c r="CD7" s="1314" t="s">
        <v>132</v>
      </c>
      <c r="CE7" s="1315"/>
      <c r="CF7" s="1443" t="s">
        <v>46</v>
      </c>
      <c r="CG7" s="1311"/>
      <c r="CH7" s="1314" t="s">
        <v>110</v>
      </c>
      <c r="CI7" s="1311"/>
      <c r="CJ7" s="1314" t="s">
        <v>136</v>
      </c>
      <c r="CK7" s="1315"/>
      <c r="CL7" s="1443" t="s">
        <v>46</v>
      </c>
      <c r="CM7" s="1311"/>
      <c r="CN7" s="1314" t="s">
        <v>110</v>
      </c>
      <c r="CO7" s="1311"/>
      <c r="CP7" s="1314" t="s">
        <v>136</v>
      </c>
      <c r="CQ7" s="1315"/>
      <c r="CR7" s="1443" t="s">
        <v>46</v>
      </c>
      <c r="CS7" s="1311"/>
      <c r="CT7" s="1314" t="s">
        <v>110</v>
      </c>
      <c r="CU7" s="1311"/>
      <c r="CV7" s="1314" t="s">
        <v>136</v>
      </c>
      <c r="CW7" s="1315"/>
      <c r="CX7" s="1443" t="s">
        <v>46</v>
      </c>
      <c r="CY7" s="1311"/>
      <c r="CZ7" s="1314" t="s">
        <v>110</v>
      </c>
      <c r="DA7" s="1311"/>
      <c r="DB7" s="1314" t="s">
        <v>173</v>
      </c>
      <c r="DC7" s="1315"/>
      <c r="DD7" s="1443" t="s">
        <v>47</v>
      </c>
      <c r="DE7" s="1315"/>
      <c r="DF7" s="303"/>
      <c r="DG7" s="303"/>
      <c r="DH7" s="303"/>
      <c r="DI7" s="303"/>
      <c r="DJ7" s="303"/>
      <c r="DK7" s="303"/>
      <c r="DL7" s="303"/>
    </row>
    <row r="8" spans="1:116" s="41" customFormat="1" ht="12" customHeight="1">
      <c r="A8" s="1441"/>
      <c r="B8" s="74">
        <v>45473</v>
      </c>
      <c r="C8" s="77">
        <v>45838</v>
      </c>
      <c r="D8" s="1444" t="s">
        <v>46</v>
      </c>
      <c r="E8" s="1444" t="s">
        <v>47</v>
      </c>
      <c r="F8" s="74">
        <v>45473</v>
      </c>
      <c r="G8" s="75">
        <v>45838</v>
      </c>
      <c r="H8" s="1444" t="s">
        <v>46</v>
      </c>
      <c r="I8" s="1446" t="s">
        <v>47</v>
      </c>
      <c r="J8" s="83">
        <v>45473</v>
      </c>
      <c r="K8" s="76">
        <v>45838</v>
      </c>
      <c r="L8" s="74">
        <v>45473</v>
      </c>
      <c r="M8" s="77">
        <v>45838</v>
      </c>
      <c r="N8" s="1444" t="s">
        <v>46</v>
      </c>
      <c r="O8" s="1444" t="s">
        <v>47</v>
      </c>
      <c r="P8" s="75">
        <v>45473</v>
      </c>
      <c r="Q8" s="76">
        <v>45838</v>
      </c>
      <c r="R8" s="74">
        <v>45473</v>
      </c>
      <c r="S8" s="75">
        <v>45838</v>
      </c>
      <c r="T8" s="1444" t="s">
        <v>46</v>
      </c>
      <c r="U8" s="1444" t="s">
        <v>47</v>
      </c>
      <c r="V8" s="83">
        <v>45473</v>
      </c>
      <c r="W8" s="76">
        <v>45838</v>
      </c>
      <c r="X8" s="74">
        <v>45473</v>
      </c>
      <c r="Y8" s="77">
        <v>45838</v>
      </c>
      <c r="Z8" s="1446" t="s">
        <v>46</v>
      </c>
      <c r="AA8" s="1446" t="s">
        <v>47</v>
      </c>
      <c r="AB8" s="75">
        <v>45473</v>
      </c>
      <c r="AC8" s="76">
        <v>45838</v>
      </c>
      <c r="AD8" s="74">
        <v>45473</v>
      </c>
      <c r="AE8" s="77">
        <v>45838</v>
      </c>
      <c r="AF8" s="1446" t="s">
        <v>46</v>
      </c>
      <c r="AG8" s="1446" t="s">
        <v>47</v>
      </c>
      <c r="AH8" s="75">
        <v>45473</v>
      </c>
      <c r="AI8" s="76">
        <v>45838</v>
      </c>
      <c r="AJ8" s="74">
        <v>45473</v>
      </c>
      <c r="AK8" s="75">
        <v>45838</v>
      </c>
      <c r="AL8" s="1446" t="s">
        <v>46</v>
      </c>
      <c r="AM8" s="1446" t="s">
        <v>47</v>
      </c>
      <c r="AN8" s="75">
        <v>45473</v>
      </c>
      <c r="AO8" s="76">
        <v>45838</v>
      </c>
      <c r="AP8" s="74">
        <v>45473</v>
      </c>
      <c r="AQ8" s="77">
        <v>45838</v>
      </c>
      <c r="AR8" s="1446" t="s">
        <v>46</v>
      </c>
      <c r="AS8" s="1446" t="s">
        <v>47</v>
      </c>
      <c r="AT8" s="75">
        <v>45473</v>
      </c>
      <c r="AU8" s="76">
        <v>45838</v>
      </c>
      <c r="AV8" s="74">
        <v>45473</v>
      </c>
      <c r="AW8" s="75">
        <v>45838</v>
      </c>
      <c r="AX8" s="1446" t="s">
        <v>46</v>
      </c>
      <c r="AY8" s="1446" t="s">
        <v>47</v>
      </c>
      <c r="AZ8" s="83">
        <v>45473</v>
      </c>
      <c r="BA8" s="76">
        <v>45838</v>
      </c>
      <c r="BB8" s="74">
        <v>45473</v>
      </c>
      <c r="BC8" s="77">
        <v>45838</v>
      </c>
      <c r="BD8" s="1446" t="s">
        <v>46</v>
      </c>
      <c r="BE8" s="1446" t="s">
        <v>47</v>
      </c>
      <c r="BF8" s="75">
        <v>45473</v>
      </c>
      <c r="BG8" s="76">
        <v>45838</v>
      </c>
      <c r="BH8" s="74">
        <v>45473</v>
      </c>
      <c r="BI8" s="77">
        <v>45838</v>
      </c>
      <c r="BJ8" s="1446" t="s">
        <v>46</v>
      </c>
      <c r="BK8" s="1446" t="s">
        <v>47</v>
      </c>
      <c r="BL8" s="75">
        <v>45473</v>
      </c>
      <c r="BM8" s="76">
        <v>45838</v>
      </c>
      <c r="BN8" s="74">
        <v>45473</v>
      </c>
      <c r="BO8" s="77">
        <v>45838</v>
      </c>
      <c r="BP8" s="1446" t="s">
        <v>46</v>
      </c>
      <c r="BQ8" s="1446" t="s">
        <v>47</v>
      </c>
      <c r="BR8" s="75">
        <v>45473</v>
      </c>
      <c r="BS8" s="76">
        <v>45838</v>
      </c>
      <c r="BT8" s="74">
        <v>45473</v>
      </c>
      <c r="BU8" s="75">
        <v>45838</v>
      </c>
      <c r="BV8" s="1446" t="s">
        <v>46</v>
      </c>
      <c r="BW8" s="1446" t="s">
        <v>47</v>
      </c>
      <c r="BX8" s="83">
        <v>45473</v>
      </c>
      <c r="BY8" s="76">
        <v>45838</v>
      </c>
      <c r="BZ8" s="74">
        <v>45473</v>
      </c>
      <c r="CA8" s="77">
        <v>45838</v>
      </c>
      <c r="CB8" s="1446" t="s">
        <v>46</v>
      </c>
      <c r="CC8" s="1446" t="s">
        <v>47</v>
      </c>
      <c r="CD8" s="75">
        <v>45473</v>
      </c>
      <c r="CE8" s="76">
        <v>45838</v>
      </c>
      <c r="CF8" s="74">
        <v>45473</v>
      </c>
      <c r="CG8" s="75">
        <v>45838</v>
      </c>
      <c r="CH8" s="1446" t="s">
        <v>46</v>
      </c>
      <c r="CI8" s="1446" t="s">
        <v>47</v>
      </c>
      <c r="CJ8" s="83">
        <v>45473</v>
      </c>
      <c r="CK8" s="76">
        <v>45838</v>
      </c>
      <c r="CL8" s="74">
        <v>45473</v>
      </c>
      <c r="CM8" s="77">
        <v>45838</v>
      </c>
      <c r="CN8" s="1446" t="s">
        <v>46</v>
      </c>
      <c r="CO8" s="1446" t="s">
        <v>47</v>
      </c>
      <c r="CP8" s="75">
        <v>45473</v>
      </c>
      <c r="CQ8" s="77">
        <v>45838</v>
      </c>
      <c r="CR8" s="74">
        <v>45473</v>
      </c>
      <c r="CS8" s="75">
        <v>45838</v>
      </c>
      <c r="CT8" s="1446" t="s">
        <v>46</v>
      </c>
      <c r="CU8" s="1446" t="s">
        <v>47</v>
      </c>
      <c r="CV8" s="83">
        <v>45473</v>
      </c>
      <c r="CW8" s="76">
        <v>45838</v>
      </c>
      <c r="CX8" s="74">
        <v>45473</v>
      </c>
      <c r="CY8" s="75">
        <v>45838</v>
      </c>
      <c r="CZ8" s="1446" t="s">
        <v>46</v>
      </c>
      <c r="DA8" s="1446" t="s">
        <v>47</v>
      </c>
      <c r="DB8" s="83">
        <v>45473</v>
      </c>
      <c r="DC8" s="76">
        <v>45838</v>
      </c>
      <c r="DD8" s="75">
        <v>45473</v>
      </c>
      <c r="DE8" s="76">
        <v>45838</v>
      </c>
    </row>
    <row r="9" spans="1:116" s="72" customFormat="1" ht="12" customHeight="1" thickBot="1">
      <c r="A9" s="1442"/>
      <c r="B9" s="1460">
        <v>1</v>
      </c>
      <c r="C9" s="1461"/>
      <c r="D9" s="1445"/>
      <c r="E9" s="1445"/>
      <c r="F9" s="1460">
        <v>2</v>
      </c>
      <c r="G9" s="1463"/>
      <c r="H9" s="1445"/>
      <c r="I9" s="1447"/>
      <c r="J9" s="1458" t="s">
        <v>48</v>
      </c>
      <c r="K9" s="1459"/>
      <c r="L9" s="1465">
        <v>3</v>
      </c>
      <c r="M9" s="1461"/>
      <c r="N9" s="1445"/>
      <c r="O9" s="1445"/>
      <c r="P9" s="1462" t="s">
        <v>53</v>
      </c>
      <c r="Q9" s="1464"/>
      <c r="R9" s="1460">
        <v>4</v>
      </c>
      <c r="S9" s="1463"/>
      <c r="T9" s="1445"/>
      <c r="U9" s="1445"/>
      <c r="V9" s="1458" t="s">
        <v>54</v>
      </c>
      <c r="W9" s="1459"/>
      <c r="X9" s="1460">
        <v>5</v>
      </c>
      <c r="Y9" s="1461"/>
      <c r="Z9" s="1447"/>
      <c r="AA9" s="1447"/>
      <c r="AB9" s="1462" t="s">
        <v>68</v>
      </c>
      <c r="AC9" s="1459"/>
      <c r="AD9" s="1460">
        <v>6</v>
      </c>
      <c r="AE9" s="1461"/>
      <c r="AF9" s="1447"/>
      <c r="AG9" s="1447"/>
      <c r="AH9" s="1462" t="s">
        <v>114</v>
      </c>
      <c r="AI9" s="1459"/>
      <c r="AJ9" s="1466">
        <v>7</v>
      </c>
      <c r="AK9" s="1465"/>
      <c r="AL9" s="1447"/>
      <c r="AM9" s="1447"/>
      <c r="AN9" s="1462" t="s">
        <v>115</v>
      </c>
      <c r="AO9" s="1459"/>
      <c r="AP9" s="1460">
        <v>8</v>
      </c>
      <c r="AQ9" s="1461"/>
      <c r="AR9" s="1447"/>
      <c r="AS9" s="1447"/>
      <c r="AT9" s="1462" t="s">
        <v>116</v>
      </c>
      <c r="AU9" s="1459"/>
      <c r="AV9" s="1460">
        <v>9</v>
      </c>
      <c r="AW9" s="1463"/>
      <c r="AX9" s="1447"/>
      <c r="AY9" s="1447"/>
      <c r="AZ9" s="1458" t="s">
        <v>117</v>
      </c>
      <c r="BA9" s="1459"/>
      <c r="BB9" s="1465">
        <v>10</v>
      </c>
      <c r="BC9" s="1461"/>
      <c r="BD9" s="1447"/>
      <c r="BE9" s="1447"/>
      <c r="BF9" s="1462" t="s">
        <v>118</v>
      </c>
      <c r="BG9" s="1464"/>
      <c r="BH9" s="1460">
        <v>11</v>
      </c>
      <c r="BI9" s="1463"/>
      <c r="BJ9" s="1447"/>
      <c r="BK9" s="1447"/>
      <c r="BL9" s="1462" t="s">
        <v>162</v>
      </c>
      <c r="BM9" s="1464"/>
      <c r="BN9" s="1460">
        <v>12</v>
      </c>
      <c r="BO9" s="1463"/>
      <c r="BP9" s="1447"/>
      <c r="BQ9" s="1447"/>
      <c r="BR9" s="1462" t="s">
        <v>163</v>
      </c>
      <c r="BS9" s="1464"/>
      <c r="BT9" s="1460">
        <v>13</v>
      </c>
      <c r="BU9" s="1463"/>
      <c r="BV9" s="1447"/>
      <c r="BW9" s="1447"/>
      <c r="BX9" s="1458" t="s">
        <v>164</v>
      </c>
      <c r="BY9" s="1459"/>
      <c r="BZ9" s="1460">
        <v>14</v>
      </c>
      <c r="CA9" s="1461"/>
      <c r="CB9" s="1447"/>
      <c r="CC9" s="1447"/>
      <c r="CD9" s="1462" t="s">
        <v>133</v>
      </c>
      <c r="CE9" s="1459"/>
      <c r="CF9" s="1460">
        <v>15</v>
      </c>
      <c r="CG9" s="1463"/>
      <c r="CH9" s="1447"/>
      <c r="CI9" s="1447"/>
      <c r="CJ9" s="1458" t="s">
        <v>134</v>
      </c>
      <c r="CK9" s="1459"/>
      <c r="CL9" s="1465">
        <v>16</v>
      </c>
      <c r="CM9" s="1461"/>
      <c r="CN9" s="1447"/>
      <c r="CO9" s="1447"/>
      <c r="CP9" s="1462" t="s">
        <v>135</v>
      </c>
      <c r="CQ9" s="1464"/>
      <c r="CR9" s="1460">
        <v>17</v>
      </c>
      <c r="CS9" s="1463"/>
      <c r="CT9" s="1447"/>
      <c r="CU9" s="1447"/>
      <c r="CV9" s="1458" t="s">
        <v>137</v>
      </c>
      <c r="CW9" s="1459"/>
      <c r="CX9" s="1460">
        <v>18</v>
      </c>
      <c r="CY9" s="1463"/>
      <c r="CZ9" s="1447"/>
      <c r="DA9" s="1447"/>
      <c r="DB9" s="1458" t="s">
        <v>138</v>
      </c>
      <c r="DC9" s="1459"/>
      <c r="DD9" s="1466">
        <v>19</v>
      </c>
      <c r="DE9" s="1467"/>
    </row>
    <row r="10" spans="1:116" s="47" customFormat="1" ht="19.5" customHeight="1">
      <c r="A10" s="765" t="s">
        <v>341</v>
      </c>
      <c r="B10" s="428">
        <v>2486721.67</v>
      </c>
      <c r="C10" s="429">
        <v>2874632.6</v>
      </c>
      <c r="D10" s="749">
        <v>387910.93000000017</v>
      </c>
      <c r="E10" s="1032">
        <v>0.15599290209265768</v>
      </c>
      <c r="F10" s="428">
        <v>2431183.1</v>
      </c>
      <c r="G10" s="750">
        <v>2820061.24</v>
      </c>
      <c r="H10" s="749">
        <v>388878.14000000013</v>
      </c>
      <c r="I10" s="442">
        <v>0.15995427905039325</v>
      </c>
      <c r="J10" s="748">
        <v>0.97766594843724519</v>
      </c>
      <c r="K10" s="670">
        <v>0.98101623143075745</v>
      </c>
      <c r="L10" s="428">
        <v>62309.93</v>
      </c>
      <c r="M10" s="429">
        <v>20099.59</v>
      </c>
      <c r="N10" s="749">
        <v>-42210.34</v>
      </c>
      <c r="O10" s="442">
        <v>-0.67742557245691015</v>
      </c>
      <c r="P10" s="748">
        <v>2.5629468220637105E-2</v>
      </c>
      <c r="Q10" s="670">
        <v>7.1273594044361952E-3</v>
      </c>
      <c r="R10" s="428">
        <v>2368873.17</v>
      </c>
      <c r="S10" s="429">
        <v>2799961.64</v>
      </c>
      <c r="T10" s="749">
        <v>431088.4700000002</v>
      </c>
      <c r="U10" s="442">
        <v>0.18198039281267228</v>
      </c>
      <c r="V10" s="748">
        <v>0.97437053177936284</v>
      </c>
      <c r="W10" s="670">
        <v>0.99287263704954154</v>
      </c>
      <c r="X10" s="428">
        <v>40519.160000000003</v>
      </c>
      <c r="Y10" s="429">
        <v>45771.72</v>
      </c>
      <c r="Z10" s="749">
        <v>5252.5599999999977</v>
      </c>
      <c r="AA10" s="442">
        <v>0.12963151259799061</v>
      </c>
      <c r="AB10" s="669">
        <v>1.666643701167551E-2</v>
      </c>
      <c r="AC10" s="670">
        <v>1.623075391086188E-2</v>
      </c>
      <c r="AD10" s="428">
        <v>2328354.0099999998</v>
      </c>
      <c r="AE10" s="429">
        <v>2754189.92</v>
      </c>
      <c r="AF10" s="749">
        <v>425835.91000000015</v>
      </c>
      <c r="AG10" s="442">
        <v>0.18289139373612701</v>
      </c>
      <c r="AH10" s="669">
        <v>0.95770409476768725</v>
      </c>
      <c r="AI10" s="670">
        <v>0.9766418831386795</v>
      </c>
      <c r="AJ10" s="428">
        <v>1346434.22</v>
      </c>
      <c r="AK10" s="750">
        <v>1485256.7</v>
      </c>
      <c r="AL10" s="749">
        <v>138822.47999999998</v>
      </c>
      <c r="AM10" s="442">
        <v>0.10310379663404573</v>
      </c>
      <c r="AN10" s="669">
        <v>0.54144950608806974</v>
      </c>
      <c r="AO10" s="670">
        <v>0.51667705292147592</v>
      </c>
      <c r="AP10" s="428">
        <v>1305684.6000000001</v>
      </c>
      <c r="AQ10" s="429">
        <v>1454515.99</v>
      </c>
      <c r="AR10" s="749">
        <v>148831.3899999999</v>
      </c>
      <c r="AS10" s="442">
        <v>0.11398724469906429</v>
      </c>
      <c r="AT10" s="669">
        <v>0.53705728704678801</v>
      </c>
      <c r="AU10" s="670">
        <v>0.51577461133432689</v>
      </c>
      <c r="AV10" s="428">
        <v>71672.3</v>
      </c>
      <c r="AW10" s="750">
        <v>109297.61</v>
      </c>
      <c r="AX10" s="749">
        <v>37625.31</v>
      </c>
      <c r="AY10" s="749">
        <v>0.52496306104310864</v>
      </c>
      <c r="AZ10" s="669">
        <v>5.4892506199429786E-2</v>
      </c>
      <c r="BA10" s="670">
        <v>7.5143629050100719E-2</v>
      </c>
      <c r="BB10" s="428">
        <v>1377356.9</v>
      </c>
      <c r="BC10" s="429">
        <v>1563813.6</v>
      </c>
      <c r="BD10" s="749">
        <v>186456.70000000019</v>
      </c>
      <c r="BE10" s="442">
        <v>0.13537282893054095</v>
      </c>
      <c r="BF10" s="669">
        <v>0.58143969776144666</v>
      </c>
      <c r="BG10" s="670">
        <v>0.5585125087642272</v>
      </c>
      <c r="BH10" s="428">
        <v>1326052.54</v>
      </c>
      <c r="BI10" s="429">
        <v>1524803.59</v>
      </c>
      <c r="BJ10" s="749">
        <v>198751.05000000005</v>
      </c>
      <c r="BK10" s="442">
        <v>0.14988173093051052</v>
      </c>
      <c r="BL10" s="669">
        <v>0.56952359233379646</v>
      </c>
      <c r="BM10" s="670">
        <v>0.55363051724479484</v>
      </c>
      <c r="BN10" s="428">
        <v>579724.32999999996</v>
      </c>
      <c r="BO10" s="429">
        <v>677557.03</v>
      </c>
      <c r="BP10" s="749">
        <v>97832.70000000007</v>
      </c>
      <c r="BQ10" s="442">
        <v>0.16875727813597211</v>
      </c>
      <c r="BR10" s="669">
        <v>0.23312795195129335</v>
      </c>
      <c r="BS10" s="670">
        <v>0.2357021311175557</v>
      </c>
      <c r="BT10" s="428">
        <v>566654.75</v>
      </c>
      <c r="BU10" s="750">
        <v>661750.05000000005</v>
      </c>
      <c r="BV10" s="749">
        <v>95095.300000000047</v>
      </c>
      <c r="BW10" s="442">
        <v>0.16781876442401664</v>
      </c>
      <c r="BX10" s="669">
        <v>0.24337138921585214</v>
      </c>
      <c r="BY10" s="670">
        <v>0.24027030423522866</v>
      </c>
      <c r="BZ10" s="428">
        <v>-147.68</v>
      </c>
      <c r="CA10" s="429">
        <v>-284.94</v>
      </c>
      <c r="CB10" s="749">
        <v>-137.26</v>
      </c>
      <c r="CC10" s="442">
        <v>-0.92944203683640292</v>
      </c>
      <c r="CD10" s="669">
        <v>-6.3426781050360983E-5</v>
      </c>
      <c r="CE10" s="670">
        <v>-1.0345691774225941E-4</v>
      </c>
      <c r="CF10" s="428">
        <v>104103.53</v>
      </c>
      <c r="CG10" s="750">
        <v>131592.75</v>
      </c>
      <c r="CH10" s="749">
        <v>27489.22</v>
      </c>
      <c r="CI10" s="442">
        <v>0.26405655984960358</v>
      </c>
      <c r="CJ10" s="669">
        <v>4.4711212106444249E-2</v>
      </c>
      <c r="CK10" s="670">
        <v>4.777911248763847E-2</v>
      </c>
      <c r="CL10" s="428">
        <v>288934.37</v>
      </c>
      <c r="CM10" s="429">
        <v>327314.28999999998</v>
      </c>
      <c r="CN10" s="749">
        <v>38379.919999999984</v>
      </c>
      <c r="CO10" s="442">
        <v>0.13283265677253966</v>
      </c>
      <c r="CP10" s="669">
        <v>0.12409383141870253</v>
      </c>
      <c r="CQ10" s="670">
        <v>0.11884230917525106</v>
      </c>
      <c r="CR10" s="428">
        <v>-1681.11</v>
      </c>
      <c r="CS10" s="750">
        <v>-417</v>
      </c>
      <c r="CT10" s="749">
        <v>1264.1099999999999</v>
      </c>
      <c r="CU10" s="442">
        <v>0.75194960472544925</v>
      </c>
      <c r="CV10" s="669">
        <v>-7.2201649439038694E-4</v>
      </c>
      <c r="CW10" s="670">
        <v>-1.5140568083990373E-4</v>
      </c>
      <c r="CX10" s="428">
        <v>44437.599999999999</v>
      </c>
      <c r="CY10" s="750">
        <v>109431.18</v>
      </c>
      <c r="CZ10" s="749">
        <v>64993.579999999994</v>
      </c>
      <c r="DA10" s="442">
        <v>1.462580787441266</v>
      </c>
      <c r="DB10" s="669">
        <v>1.7869953254559447E-2</v>
      </c>
      <c r="DC10" s="670">
        <v>3.8067883874968921E-2</v>
      </c>
      <c r="DD10" s="849">
        <v>0.98091458609423421</v>
      </c>
      <c r="DE10" s="848">
        <v>0.96026738054433092</v>
      </c>
    </row>
    <row r="11" spans="1:116" s="47" customFormat="1" ht="19.5" customHeight="1">
      <c r="A11" s="765" t="s">
        <v>28</v>
      </c>
      <c r="B11" s="428">
        <v>710048.46</v>
      </c>
      <c r="C11" s="429">
        <v>787195.05</v>
      </c>
      <c r="D11" s="753">
        <v>77146.590000000084</v>
      </c>
      <c r="E11" s="388">
        <v>0.10864975328585331</v>
      </c>
      <c r="F11" s="428">
        <v>630621.74</v>
      </c>
      <c r="G11" s="750">
        <v>687199.82</v>
      </c>
      <c r="H11" s="753">
        <v>56578.079999999958</v>
      </c>
      <c r="I11" s="404">
        <v>8.9717934557727044E-2</v>
      </c>
      <c r="J11" s="743">
        <v>0.88813901518778027</v>
      </c>
      <c r="K11" s="670">
        <v>0.87297274036466554</v>
      </c>
      <c r="L11" s="428">
        <v>-15970.38</v>
      </c>
      <c r="M11" s="429">
        <v>-5905.47</v>
      </c>
      <c r="N11" s="753">
        <v>10064.91</v>
      </c>
      <c r="O11" s="404">
        <v>0.63022357639580273</v>
      </c>
      <c r="P11" s="743">
        <v>-2.5324816743552164E-2</v>
      </c>
      <c r="Q11" s="670">
        <v>-8.5935266979551891E-3</v>
      </c>
      <c r="R11" s="428">
        <v>646592.12</v>
      </c>
      <c r="S11" s="429">
        <v>693105.29</v>
      </c>
      <c r="T11" s="753">
        <v>46513.170000000042</v>
      </c>
      <c r="U11" s="404">
        <v>7.1935875123253959E-2</v>
      </c>
      <c r="V11" s="743">
        <v>1.0253248167435522</v>
      </c>
      <c r="W11" s="670">
        <v>1.0085935266979553</v>
      </c>
      <c r="X11" s="428">
        <v>3639.01</v>
      </c>
      <c r="Y11" s="429">
        <v>3041.07</v>
      </c>
      <c r="Z11" s="753">
        <v>-597.94000000000005</v>
      </c>
      <c r="AA11" s="404">
        <v>-0.16431392054432387</v>
      </c>
      <c r="AB11" s="671">
        <v>5.7705114955282069E-3</v>
      </c>
      <c r="AC11" s="670">
        <v>4.4253067470244687E-3</v>
      </c>
      <c r="AD11" s="428">
        <v>642953.11</v>
      </c>
      <c r="AE11" s="429">
        <v>690064.22</v>
      </c>
      <c r="AF11" s="753">
        <v>47111.109999999986</v>
      </c>
      <c r="AG11" s="404">
        <v>7.3273010531047886E-2</v>
      </c>
      <c r="AH11" s="671">
        <v>1.019554305248024</v>
      </c>
      <c r="AI11" s="670">
        <v>1.0041682199509308</v>
      </c>
      <c r="AJ11" s="428">
        <v>243639.15</v>
      </c>
      <c r="AK11" s="750">
        <v>307260.08</v>
      </c>
      <c r="AL11" s="753">
        <v>63620.930000000022</v>
      </c>
      <c r="AM11" s="404">
        <v>0.26112769643138234</v>
      </c>
      <c r="AN11" s="671">
        <v>0.34313031254232984</v>
      </c>
      <c r="AO11" s="670">
        <v>0.39032267796907516</v>
      </c>
      <c r="AP11" s="428">
        <v>195651.57</v>
      </c>
      <c r="AQ11" s="429">
        <v>248128.99</v>
      </c>
      <c r="AR11" s="753">
        <v>52477.419999999984</v>
      </c>
      <c r="AS11" s="404">
        <v>0.26821875234632658</v>
      </c>
      <c r="AT11" s="671">
        <v>0.31025186350220024</v>
      </c>
      <c r="AU11" s="670">
        <v>0.3610725480108537</v>
      </c>
      <c r="AV11" s="428">
        <v>33081.75</v>
      </c>
      <c r="AW11" s="750">
        <v>12179.25</v>
      </c>
      <c r="AX11" s="753">
        <v>-20902.5</v>
      </c>
      <c r="AY11" s="753">
        <v>-0.63184384139291305</v>
      </c>
      <c r="AZ11" s="671">
        <v>0.16908502190910096</v>
      </c>
      <c r="BA11" s="670">
        <v>4.9084349233033994E-2</v>
      </c>
      <c r="BB11" s="428">
        <v>228733.32</v>
      </c>
      <c r="BC11" s="429">
        <v>260308.24</v>
      </c>
      <c r="BD11" s="753">
        <v>31574.919999999984</v>
      </c>
      <c r="BE11" s="404">
        <v>0.13804250294622569</v>
      </c>
      <c r="BF11" s="671">
        <v>0.35375209954615594</v>
      </c>
      <c r="BG11" s="670">
        <v>0.37556810452276301</v>
      </c>
      <c r="BH11" s="428">
        <v>226772.36</v>
      </c>
      <c r="BI11" s="429">
        <v>259187.92</v>
      </c>
      <c r="BJ11" s="753">
        <v>32415.560000000027</v>
      </c>
      <c r="BK11" s="404">
        <v>0.14294316997009701</v>
      </c>
      <c r="BL11" s="671">
        <v>0.35270435195499716</v>
      </c>
      <c r="BM11" s="670">
        <v>0.37559970867638959</v>
      </c>
      <c r="BN11" s="428">
        <v>85260.83</v>
      </c>
      <c r="BO11" s="429">
        <v>101600.45</v>
      </c>
      <c r="BP11" s="753">
        <v>16339.619999999995</v>
      </c>
      <c r="BQ11" s="404">
        <v>0.19164275083880833</v>
      </c>
      <c r="BR11" s="671">
        <v>0.12007748034549642</v>
      </c>
      <c r="BS11" s="670">
        <v>0.12906642388058714</v>
      </c>
      <c r="BT11" s="428">
        <v>66426.28</v>
      </c>
      <c r="BU11" s="750">
        <v>79338.64</v>
      </c>
      <c r="BV11" s="753">
        <v>12912.36</v>
      </c>
      <c r="BW11" s="404">
        <v>0.19438631818611551</v>
      </c>
      <c r="BX11" s="671">
        <v>0.10331434589374644</v>
      </c>
      <c r="BY11" s="670">
        <v>0.11497283542682449</v>
      </c>
      <c r="BZ11" s="428">
        <v>15.71</v>
      </c>
      <c r="CA11" s="429">
        <v>-735.47</v>
      </c>
      <c r="CB11" s="753">
        <v>-751.18000000000006</v>
      </c>
      <c r="CC11" s="404">
        <v>-47.815404201145768</v>
      </c>
      <c r="CD11" s="671">
        <v>2.4434130196523976E-5</v>
      </c>
      <c r="CE11" s="670">
        <v>-1.0657993541528642E-3</v>
      </c>
      <c r="CF11" s="428">
        <v>91318.63</v>
      </c>
      <c r="CG11" s="750">
        <v>106968.57</v>
      </c>
      <c r="CH11" s="753">
        <v>15649.940000000002</v>
      </c>
      <c r="CI11" s="404">
        <v>0.17137729727219958</v>
      </c>
      <c r="CJ11" s="671">
        <v>0.14202999966824953</v>
      </c>
      <c r="CK11" s="670">
        <v>0.15501248564952405</v>
      </c>
      <c r="CL11" s="428">
        <v>80124.789999999994</v>
      </c>
      <c r="CM11" s="429">
        <v>72930.94</v>
      </c>
      <c r="CN11" s="753">
        <v>-7193.8499999999913</v>
      </c>
      <c r="CO11" s="404">
        <v>-8.9783074626466938E-2</v>
      </c>
      <c r="CP11" s="671">
        <v>0.12461995867785754</v>
      </c>
      <c r="CQ11" s="670">
        <v>0.10568717792671529</v>
      </c>
      <c r="CR11" s="428">
        <v>3723.76</v>
      </c>
      <c r="CS11" s="750">
        <v>3003.34</v>
      </c>
      <c r="CT11" s="753">
        <v>-720.42000000000007</v>
      </c>
      <c r="CU11" s="404">
        <v>-0.19346574430145874</v>
      </c>
      <c r="CV11" s="671">
        <v>5.7916509650291614E-3</v>
      </c>
      <c r="CW11" s="670">
        <v>4.3522615909574337E-3</v>
      </c>
      <c r="CX11" s="428">
        <v>174571.57</v>
      </c>
      <c r="CY11" s="750">
        <v>169370.27</v>
      </c>
      <c r="CZ11" s="753">
        <v>-5201.3000000000175</v>
      </c>
      <c r="DA11" s="404">
        <v>-2.9794656713003253E-2</v>
      </c>
      <c r="DB11" s="671">
        <v>0.24585866998429939</v>
      </c>
      <c r="DC11" s="670">
        <v>0.21515667559139248</v>
      </c>
      <c r="DD11" s="853">
        <v>0.72848475684331004</v>
      </c>
      <c r="DE11" s="848">
        <v>0.75455868440766283</v>
      </c>
    </row>
    <row r="12" spans="1:116" s="47" customFormat="1" ht="19.5" customHeight="1">
      <c r="A12" s="765" t="s">
        <v>492</v>
      </c>
      <c r="B12" s="428">
        <v>540876.02</v>
      </c>
      <c r="C12" s="429">
        <v>621735.26</v>
      </c>
      <c r="D12" s="753">
        <v>80859.239999999991</v>
      </c>
      <c r="E12" s="388">
        <v>0.14949681074786786</v>
      </c>
      <c r="F12" s="428">
        <v>241802.59</v>
      </c>
      <c r="G12" s="750">
        <v>314719.3</v>
      </c>
      <c r="H12" s="753">
        <v>72916.709999999992</v>
      </c>
      <c r="I12" s="404">
        <v>0.30155471039412768</v>
      </c>
      <c r="J12" s="743">
        <v>0.44705733117914892</v>
      </c>
      <c r="K12" s="670">
        <v>0.50619503227145257</v>
      </c>
      <c r="L12" s="428">
        <v>5043.67</v>
      </c>
      <c r="M12" s="429">
        <v>13549.83</v>
      </c>
      <c r="N12" s="753">
        <v>8506.16</v>
      </c>
      <c r="O12" s="404">
        <v>1.6865020907394812</v>
      </c>
      <c r="P12" s="743">
        <v>2.0858626865824723E-2</v>
      </c>
      <c r="Q12" s="670">
        <v>4.3053698962853569E-2</v>
      </c>
      <c r="R12" s="428">
        <v>236758.92</v>
      </c>
      <c r="S12" s="429">
        <v>301169.46000000002</v>
      </c>
      <c r="T12" s="753">
        <v>64410.540000000008</v>
      </c>
      <c r="U12" s="404">
        <v>0.27205116495716403</v>
      </c>
      <c r="V12" s="743">
        <v>0.97914137313417537</v>
      </c>
      <c r="W12" s="670">
        <v>0.95694626926280035</v>
      </c>
      <c r="X12" s="428">
        <v>22309.49</v>
      </c>
      <c r="Y12" s="429">
        <v>19728.98</v>
      </c>
      <c r="Z12" s="753">
        <v>-2580.510000000002</v>
      </c>
      <c r="AA12" s="404">
        <v>-0.11566871317990693</v>
      </c>
      <c r="AB12" s="671">
        <v>9.2263238371433492E-2</v>
      </c>
      <c r="AC12" s="670">
        <v>6.2687544106764345E-2</v>
      </c>
      <c r="AD12" s="428">
        <v>214449.43</v>
      </c>
      <c r="AE12" s="429">
        <v>281440.49</v>
      </c>
      <c r="AF12" s="753">
        <v>66991.06</v>
      </c>
      <c r="AG12" s="404">
        <v>0.31238628146505215</v>
      </c>
      <c r="AH12" s="671">
        <v>0.8868781347627418</v>
      </c>
      <c r="AI12" s="670">
        <v>0.89425875693038215</v>
      </c>
      <c r="AJ12" s="428">
        <v>188562.07</v>
      </c>
      <c r="AK12" s="750">
        <v>210276.2</v>
      </c>
      <c r="AL12" s="753">
        <v>21714.130000000005</v>
      </c>
      <c r="AM12" s="404">
        <v>0.11515640446670958</v>
      </c>
      <c r="AN12" s="671">
        <v>0.34862346088110913</v>
      </c>
      <c r="AO12" s="670">
        <v>0.33820858093201922</v>
      </c>
      <c r="AP12" s="428">
        <v>81218.98</v>
      </c>
      <c r="AQ12" s="429">
        <v>81522.05</v>
      </c>
      <c r="AR12" s="753">
        <v>303.07000000000698</v>
      </c>
      <c r="AS12" s="404">
        <v>3.7315169434534515E-3</v>
      </c>
      <c r="AT12" s="671">
        <v>0.33588961971002873</v>
      </c>
      <c r="AU12" s="670">
        <v>0.25903098411822856</v>
      </c>
      <c r="AV12" s="428">
        <v>17537.11</v>
      </c>
      <c r="AW12" s="750">
        <v>21790.57</v>
      </c>
      <c r="AX12" s="753">
        <v>4253.4599999999991</v>
      </c>
      <c r="AY12" s="753">
        <v>0.24254053261911449</v>
      </c>
      <c r="AZ12" s="671">
        <v>0.21592379022735819</v>
      </c>
      <c r="BA12" s="670">
        <v>0.26729663937548181</v>
      </c>
      <c r="BB12" s="428">
        <v>98756.08</v>
      </c>
      <c r="BC12" s="429">
        <v>103312.62</v>
      </c>
      <c r="BD12" s="753">
        <v>4556.5399999999936</v>
      </c>
      <c r="BE12" s="404">
        <v>4.6139336433766845E-2</v>
      </c>
      <c r="BF12" s="671">
        <v>0.41711661803491923</v>
      </c>
      <c r="BG12" s="670">
        <v>0.34303816861112008</v>
      </c>
      <c r="BH12" s="428">
        <v>73417.88</v>
      </c>
      <c r="BI12" s="429">
        <v>84284.5</v>
      </c>
      <c r="BJ12" s="753">
        <v>10866.619999999995</v>
      </c>
      <c r="BK12" s="404">
        <v>0.14801053912207754</v>
      </c>
      <c r="BL12" s="671">
        <v>0.34235521166924998</v>
      </c>
      <c r="BM12" s="670">
        <v>0.29947538820729031</v>
      </c>
      <c r="BN12" s="428">
        <v>220805.53</v>
      </c>
      <c r="BO12" s="429">
        <v>270559.65999999997</v>
      </c>
      <c r="BP12" s="753">
        <v>49754.129999999976</v>
      </c>
      <c r="BQ12" s="404">
        <v>0.22533009023822897</v>
      </c>
      <c r="BR12" s="671">
        <v>0.40823686359768729</v>
      </c>
      <c r="BS12" s="670">
        <v>0.4351685957138734</v>
      </c>
      <c r="BT12" s="428">
        <v>87020.41</v>
      </c>
      <c r="BU12" s="750">
        <v>138307.34</v>
      </c>
      <c r="BV12" s="753">
        <v>51286.929999999993</v>
      </c>
      <c r="BW12" s="404">
        <v>0.58936667846083457</v>
      </c>
      <c r="BX12" s="671">
        <v>0.40578522405025746</v>
      </c>
      <c r="BY12" s="670">
        <v>0.49142658897445779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2954.35</v>
      </c>
      <c r="CG12" s="750">
        <v>3323.25</v>
      </c>
      <c r="CH12" s="753">
        <v>368.90000000000009</v>
      </c>
      <c r="CI12" s="404">
        <v>0.12486672195237535</v>
      </c>
      <c r="CJ12" s="671">
        <v>1.3776441373614282E-2</v>
      </c>
      <c r="CK12" s="670">
        <v>1.1808002466169669E-2</v>
      </c>
      <c r="CL12" s="428">
        <v>17342.32</v>
      </c>
      <c r="CM12" s="429">
        <v>23169.13</v>
      </c>
      <c r="CN12" s="753">
        <v>5826.8100000000013</v>
      </c>
      <c r="CO12" s="404">
        <v>0.33598791857144844</v>
      </c>
      <c r="CP12" s="671">
        <v>8.0869042179314718E-2</v>
      </c>
      <c r="CQ12" s="670">
        <v>8.2323371452345043E-2</v>
      </c>
      <c r="CR12" s="428">
        <v>174.73</v>
      </c>
      <c r="CS12" s="750">
        <v>-19.399999999999999</v>
      </c>
      <c r="CT12" s="753">
        <v>-194.13</v>
      </c>
      <c r="CU12" s="404">
        <v>-1.111028443884851</v>
      </c>
      <c r="CV12" s="671">
        <v>8.1478416613184747E-4</v>
      </c>
      <c r="CW12" s="670">
        <v>-6.8931090903089317E-5</v>
      </c>
      <c r="CX12" s="428">
        <v>33539.75</v>
      </c>
      <c r="CY12" s="750">
        <v>32375.68</v>
      </c>
      <c r="CZ12" s="753">
        <v>-1164.0699999999997</v>
      </c>
      <c r="DA12" s="404">
        <v>-3.4707175813773201E-2</v>
      </c>
      <c r="DB12" s="671">
        <v>6.201005176750117E-2</v>
      </c>
      <c r="DC12" s="670">
        <v>5.2073096192099509E-2</v>
      </c>
      <c r="DD12" s="853">
        <v>0.84360065680752805</v>
      </c>
      <c r="DE12" s="848">
        <v>0.88496438447786951</v>
      </c>
    </row>
    <row r="13" spans="1:116" s="47" customFormat="1" ht="19.5" customHeight="1">
      <c r="A13" s="765" t="s">
        <v>272</v>
      </c>
      <c r="B13" s="428">
        <v>351656.68</v>
      </c>
      <c r="C13" s="429">
        <v>392456.17</v>
      </c>
      <c r="D13" s="753">
        <v>40799.489999999991</v>
      </c>
      <c r="E13" s="388">
        <v>0.11602080187983345</v>
      </c>
      <c r="F13" s="428">
        <v>349256.9</v>
      </c>
      <c r="G13" s="750">
        <v>389117.45</v>
      </c>
      <c r="H13" s="753">
        <v>39860.549999999988</v>
      </c>
      <c r="I13" s="404">
        <v>0.11412959915752555</v>
      </c>
      <c r="J13" s="743">
        <v>0.99317578724794886</v>
      </c>
      <c r="K13" s="670">
        <v>0.99149275701284056</v>
      </c>
      <c r="L13" s="428">
        <v>6527.45</v>
      </c>
      <c r="M13" s="429">
        <v>-5966.99</v>
      </c>
      <c r="N13" s="753">
        <v>-12494.439999999999</v>
      </c>
      <c r="O13" s="404">
        <v>-1.914137986503152</v>
      </c>
      <c r="P13" s="743">
        <v>1.8689537701331024E-2</v>
      </c>
      <c r="Q13" s="670">
        <v>-1.5334675944242541E-2</v>
      </c>
      <c r="R13" s="428">
        <v>342729.46</v>
      </c>
      <c r="S13" s="429">
        <v>395084.44</v>
      </c>
      <c r="T13" s="753">
        <v>52354.979999999981</v>
      </c>
      <c r="U13" s="404">
        <v>0.15275891369244995</v>
      </c>
      <c r="V13" s="743">
        <v>0.98131049093088785</v>
      </c>
      <c r="W13" s="670">
        <v>1.0153346759442425</v>
      </c>
      <c r="X13" s="428">
        <v>10370.16</v>
      </c>
      <c r="Y13" s="429">
        <v>12962.46</v>
      </c>
      <c r="Z13" s="753">
        <v>2592.2999999999993</v>
      </c>
      <c r="AA13" s="404">
        <v>0.24997685667337816</v>
      </c>
      <c r="AB13" s="671">
        <v>2.9692069075800648E-2</v>
      </c>
      <c r="AC13" s="670">
        <v>3.3312461314700739E-2</v>
      </c>
      <c r="AD13" s="428">
        <v>332359.3</v>
      </c>
      <c r="AE13" s="429">
        <v>382121.98</v>
      </c>
      <c r="AF13" s="753">
        <v>49762.679999999993</v>
      </c>
      <c r="AG13" s="404">
        <v>0.14972555303853388</v>
      </c>
      <c r="AH13" s="671">
        <v>0.95161842185508705</v>
      </c>
      <c r="AI13" s="670">
        <v>0.98202221462954176</v>
      </c>
      <c r="AJ13" s="428">
        <v>263028.65000000002</v>
      </c>
      <c r="AK13" s="750">
        <v>259973.3</v>
      </c>
      <c r="AL13" s="753">
        <v>-3055.3500000000349</v>
      </c>
      <c r="AM13" s="404">
        <v>-1.1616034983261461E-2</v>
      </c>
      <c r="AN13" s="671">
        <v>0.7479700087028065</v>
      </c>
      <c r="AO13" s="670">
        <v>0.66242632903439891</v>
      </c>
      <c r="AP13" s="428">
        <v>258361.01</v>
      </c>
      <c r="AQ13" s="429">
        <v>258657.49</v>
      </c>
      <c r="AR13" s="753">
        <v>296.47999999998137</v>
      </c>
      <c r="AS13" s="404">
        <v>1.1475415737071989E-3</v>
      </c>
      <c r="AT13" s="671">
        <v>0.73974489838282365</v>
      </c>
      <c r="AU13" s="670">
        <v>0.66472858002127633</v>
      </c>
      <c r="AV13" s="428">
        <v>4622.7</v>
      </c>
      <c r="AW13" s="750">
        <v>22408.11</v>
      </c>
      <c r="AX13" s="753">
        <v>17785.41</v>
      </c>
      <c r="AY13" s="753">
        <v>3.8474073593354534</v>
      </c>
      <c r="AZ13" s="671">
        <v>1.7892405669106184E-2</v>
      </c>
      <c r="BA13" s="670">
        <v>8.6632364676545809E-2</v>
      </c>
      <c r="BB13" s="428">
        <v>262983.71999999997</v>
      </c>
      <c r="BC13" s="429">
        <v>281065.59000000003</v>
      </c>
      <c r="BD13" s="753">
        <v>18081.870000000054</v>
      </c>
      <c r="BE13" s="404">
        <v>6.8756613527255817E-2</v>
      </c>
      <c r="BF13" s="671">
        <v>0.76732160696077878</v>
      </c>
      <c r="BG13" s="670">
        <v>0.71140637682415442</v>
      </c>
      <c r="BH13" s="428">
        <v>255174.51</v>
      </c>
      <c r="BI13" s="429">
        <v>270624.38</v>
      </c>
      <c r="BJ13" s="753">
        <v>15449.869999999995</v>
      </c>
      <c r="BK13" s="404">
        <v>6.0546290458243633E-2</v>
      </c>
      <c r="BL13" s="671">
        <v>0.76776702201503022</v>
      </c>
      <c r="BM13" s="670">
        <v>0.70821463868684031</v>
      </c>
      <c r="BN13" s="428">
        <v>52868.86</v>
      </c>
      <c r="BO13" s="429">
        <v>60644.1</v>
      </c>
      <c r="BP13" s="753">
        <v>7775.239999999998</v>
      </c>
      <c r="BQ13" s="404">
        <v>0.14706653406182765</v>
      </c>
      <c r="BR13" s="671">
        <v>0.15034225995650077</v>
      </c>
      <c r="BS13" s="670">
        <v>0.15452451671227388</v>
      </c>
      <c r="BT13" s="428">
        <v>52432.32</v>
      </c>
      <c r="BU13" s="750">
        <v>60056.15</v>
      </c>
      <c r="BV13" s="753">
        <v>7623.8300000000017</v>
      </c>
      <c r="BW13" s="404">
        <v>0.14540325509151611</v>
      </c>
      <c r="BX13" s="671">
        <v>0.15775794448959304</v>
      </c>
      <c r="BY13" s="670">
        <v>0.15716486656957029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14390.41</v>
      </c>
      <c r="CG13" s="750">
        <v>22990.73</v>
      </c>
      <c r="CH13" s="753">
        <v>8600.32</v>
      </c>
      <c r="CI13" s="404">
        <v>0.5976424577201066</v>
      </c>
      <c r="CJ13" s="671">
        <v>4.3297750356316195E-2</v>
      </c>
      <c r="CK13" s="670">
        <v>6.0165944916332738E-2</v>
      </c>
      <c r="CL13" s="428">
        <v>43831.18</v>
      </c>
      <c r="CM13" s="429">
        <v>44937.79</v>
      </c>
      <c r="CN13" s="753">
        <v>1106.6100000000006</v>
      </c>
      <c r="CO13" s="404">
        <v>2.5247095788888198E-2</v>
      </c>
      <c r="CP13" s="671">
        <v>0.13187890334345992</v>
      </c>
      <c r="CQ13" s="670">
        <v>0.1176006415543016</v>
      </c>
      <c r="CR13" s="428">
        <v>0.19</v>
      </c>
      <c r="CS13" s="750">
        <v>0.75</v>
      </c>
      <c r="CT13" s="753">
        <v>0.56000000000000005</v>
      </c>
      <c r="CU13" s="404">
        <v>2.9473684210526319</v>
      </c>
      <c r="CV13" s="671">
        <v>5.7167047830465406E-7</v>
      </c>
      <c r="CW13" s="670">
        <v>1.9627240495299434E-6</v>
      </c>
      <c r="CX13" s="428">
        <v>-33469.31</v>
      </c>
      <c r="CY13" s="750">
        <v>-16487.82</v>
      </c>
      <c r="CZ13" s="753">
        <v>16981.489999999998</v>
      </c>
      <c r="DA13" s="404">
        <v>0.50737496530403525</v>
      </c>
      <c r="DB13" s="671">
        <v>-9.5176096185631956E-2</v>
      </c>
      <c r="DC13" s="670">
        <v>-4.2011876128740695E-2</v>
      </c>
      <c r="DD13" s="853">
        <v>1.1007021918748776</v>
      </c>
      <c r="DE13" s="848">
        <v>1.0431480544510945</v>
      </c>
      <c r="DF13" s="880"/>
    </row>
    <row r="14" spans="1:116" s="47" customFormat="1" ht="19.5" customHeight="1">
      <c r="A14" s="765" t="s">
        <v>270</v>
      </c>
      <c r="B14" s="428">
        <v>339634.74</v>
      </c>
      <c r="C14" s="429">
        <v>351311</v>
      </c>
      <c r="D14" s="753">
        <v>11676.260000000009</v>
      </c>
      <c r="E14" s="388">
        <v>3.4378874198793707E-2</v>
      </c>
      <c r="F14" s="428">
        <v>328778.31</v>
      </c>
      <c r="G14" s="750">
        <v>339672.15</v>
      </c>
      <c r="H14" s="753">
        <v>10893.840000000026</v>
      </c>
      <c r="I14" s="404">
        <v>3.3134302563937464E-2</v>
      </c>
      <c r="J14" s="743">
        <v>0.96803498370043062</v>
      </c>
      <c r="K14" s="670">
        <v>0.96687023748188938</v>
      </c>
      <c r="L14" s="428">
        <v>63190.96</v>
      </c>
      <c r="M14" s="429">
        <v>65999.97</v>
      </c>
      <c r="N14" s="753">
        <v>2809.010000000002</v>
      </c>
      <c r="O14" s="404">
        <v>4.4452719186415302E-2</v>
      </c>
      <c r="P14" s="743">
        <v>0.19219929684534237</v>
      </c>
      <c r="Q14" s="670">
        <v>0.1943049202002578</v>
      </c>
      <c r="R14" s="428">
        <v>265587.34999999998</v>
      </c>
      <c r="S14" s="429">
        <v>273672.17</v>
      </c>
      <c r="T14" s="753">
        <v>8084.820000000007</v>
      </c>
      <c r="U14" s="404">
        <v>3.0441284195199838E-2</v>
      </c>
      <c r="V14" s="743">
        <v>0.80780070315465757</v>
      </c>
      <c r="W14" s="670">
        <v>0.80569505035958933</v>
      </c>
      <c r="X14" s="428">
        <v>803.9</v>
      </c>
      <c r="Y14" s="429">
        <v>888.9</v>
      </c>
      <c r="Z14" s="753">
        <v>85</v>
      </c>
      <c r="AA14" s="404">
        <v>0.10573454409752457</v>
      </c>
      <c r="AB14" s="671">
        <v>2.4451126353195259E-3</v>
      </c>
      <c r="AC14" s="670">
        <v>2.6169351829403733E-3</v>
      </c>
      <c r="AD14" s="428">
        <v>264783.45</v>
      </c>
      <c r="AE14" s="429">
        <v>272783.28000000003</v>
      </c>
      <c r="AF14" s="753">
        <v>7999.8300000000163</v>
      </c>
      <c r="AG14" s="404">
        <v>3.021272666399662E-2</v>
      </c>
      <c r="AH14" s="671">
        <v>0.80535559051933814</v>
      </c>
      <c r="AI14" s="670">
        <v>0.80307814461680183</v>
      </c>
      <c r="AJ14" s="428">
        <v>60648.61</v>
      </c>
      <c r="AK14" s="750">
        <v>58492.6</v>
      </c>
      <c r="AL14" s="753">
        <v>-2156.010000000002</v>
      </c>
      <c r="AM14" s="404">
        <v>-3.5549207145885157E-2</v>
      </c>
      <c r="AN14" s="671">
        <v>0.17857010151552813</v>
      </c>
      <c r="AO14" s="670">
        <v>0.16649806012336646</v>
      </c>
      <c r="AP14" s="428">
        <v>60164.25</v>
      </c>
      <c r="AQ14" s="429">
        <v>57691.24</v>
      </c>
      <c r="AR14" s="753">
        <v>-2473.010000000002</v>
      </c>
      <c r="AS14" s="404">
        <v>-4.1104310283931106E-2</v>
      </c>
      <c r="AT14" s="671">
        <v>0.18299336717194026</v>
      </c>
      <c r="AU14" s="670">
        <v>0.16984389211773762</v>
      </c>
      <c r="AV14" s="428">
        <v>1631.04</v>
      </c>
      <c r="AW14" s="750">
        <v>-1053.0999999999999</v>
      </c>
      <c r="AX14" s="753">
        <v>-2684.14</v>
      </c>
      <c r="AY14" s="753">
        <v>-1.6456616637237591</v>
      </c>
      <c r="AZ14" s="671">
        <v>2.7109786958201921E-2</v>
      </c>
      <c r="BA14" s="670">
        <v>-1.8254071155343513E-2</v>
      </c>
      <c r="BB14" s="428">
        <v>61795.29</v>
      </c>
      <c r="BC14" s="429">
        <v>56638.14</v>
      </c>
      <c r="BD14" s="753">
        <v>-5157.1500000000015</v>
      </c>
      <c r="BE14" s="404">
        <v>-8.3455389561243279E-2</v>
      </c>
      <c r="BF14" s="671">
        <v>0.23267407126130069</v>
      </c>
      <c r="BG14" s="670">
        <v>0.20695615487683677</v>
      </c>
      <c r="BH14" s="428">
        <v>50556.37</v>
      </c>
      <c r="BI14" s="429">
        <v>46685.09</v>
      </c>
      <c r="BJ14" s="753">
        <v>-3871.2800000000061</v>
      </c>
      <c r="BK14" s="404">
        <v>-7.6573535639524876E-2</v>
      </c>
      <c r="BL14" s="671">
        <v>0.19093478085582766</v>
      </c>
      <c r="BM14" s="670">
        <v>0.17114351730062044</v>
      </c>
      <c r="BN14" s="428">
        <v>45490.27</v>
      </c>
      <c r="BO14" s="429">
        <v>48617.17</v>
      </c>
      <c r="BP14" s="753">
        <v>3126.9000000000015</v>
      </c>
      <c r="BQ14" s="404">
        <v>6.8737776232148148E-2</v>
      </c>
      <c r="BR14" s="671">
        <v>0.13393880143120812</v>
      </c>
      <c r="BS14" s="670">
        <v>0.13838783869562865</v>
      </c>
      <c r="BT14" s="428">
        <v>42244.04</v>
      </c>
      <c r="BU14" s="750">
        <v>44928.19</v>
      </c>
      <c r="BV14" s="753">
        <v>2684.1500000000015</v>
      </c>
      <c r="BW14" s="404">
        <v>6.3539140669311017E-2</v>
      </c>
      <c r="BX14" s="671">
        <v>0.15954184447706229</v>
      </c>
      <c r="BY14" s="670">
        <v>0.16470287328460892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64241.22</v>
      </c>
      <c r="CG14" s="750">
        <v>63630.44</v>
      </c>
      <c r="CH14" s="753">
        <v>-610.77999999999884</v>
      </c>
      <c r="CI14" s="404">
        <v>-9.5076027510062663E-3</v>
      </c>
      <c r="CJ14" s="671">
        <v>0.24261795818432005</v>
      </c>
      <c r="CK14" s="670">
        <v>0.23326371029778656</v>
      </c>
      <c r="CL14" s="428">
        <v>143151.91</v>
      </c>
      <c r="CM14" s="429">
        <v>133541.70000000001</v>
      </c>
      <c r="CN14" s="753">
        <v>-9610.2099999999919</v>
      </c>
      <c r="CO14" s="404">
        <v>-6.7132949885195331E-2</v>
      </c>
      <c r="CP14" s="671">
        <v>0.54063767958307063</v>
      </c>
      <c r="CQ14" s="670">
        <v>0.4895523655262155</v>
      </c>
      <c r="CR14" s="428">
        <v>1035.5</v>
      </c>
      <c r="CS14" s="750">
        <v>211.27</v>
      </c>
      <c r="CT14" s="753">
        <v>-824.23</v>
      </c>
      <c r="CU14" s="404">
        <v>-0.79597295992274264</v>
      </c>
      <c r="CV14" s="671">
        <v>3.91074291085791E-3</v>
      </c>
      <c r="CW14" s="670">
        <v>7.7449761583627853E-4</v>
      </c>
      <c r="CX14" s="428">
        <v>-36445.599999999999</v>
      </c>
      <c r="CY14" s="750">
        <v>-16213.42</v>
      </c>
      <c r="CZ14" s="753">
        <v>20232.18</v>
      </c>
      <c r="DA14" s="404">
        <v>0.55513367868823671</v>
      </c>
      <c r="DB14" s="671">
        <v>-0.107308221767891</v>
      </c>
      <c r="DC14" s="670">
        <v>-4.6151187978742479E-2</v>
      </c>
      <c r="DD14" s="853">
        <v>1.1376430437778493</v>
      </c>
      <c r="DE14" s="848">
        <v>1.0594369640250678</v>
      </c>
      <c r="DF14" s="870"/>
      <c r="DG14" s="870"/>
    </row>
    <row r="15" spans="1:116" s="47" customFormat="1" ht="19.5" customHeight="1">
      <c r="A15" s="765" t="s">
        <v>4</v>
      </c>
      <c r="B15" s="428">
        <v>222334.63</v>
      </c>
      <c r="C15" s="429">
        <v>348589.18</v>
      </c>
      <c r="D15" s="753">
        <v>126254.54999999999</v>
      </c>
      <c r="E15" s="388">
        <v>0.5678582324309982</v>
      </c>
      <c r="F15" s="428">
        <v>47673.11</v>
      </c>
      <c r="G15" s="750">
        <v>142859.74</v>
      </c>
      <c r="H15" s="753">
        <v>95186.62999999999</v>
      </c>
      <c r="I15" s="404">
        <v>1.9966524105517762</v>
      </c>
      <c r="J15" s="743">
        <v>0.21442053358939181</v>
      </c>
      <c r="K15" s="670">
        <v>0.40982264567133148</v>
      </c>
      <c r="L15" s="428">
        <v>2442</v>
      </c>
      <c r="M15" s="429">
        <v>3300.94</v>
      </c>
      <c r="N15" s="753">
        <v>858.94</v>
      </c>
      <c r="O15" s="404">
        <v>0.35173628173628174</v>
      </c>
      <c r="P15" s="743">
        <v>5.1223845056468938E-2</v>
      </c>
      <c r="Q15" s="670">
        <v>2.3106159930012474E-2</v>
      </c>
      <c r="R15" s="428">
        <v>45231.11</v>
      </c>
      <c r="S15" s="429">
        <v>139558.81</v>
      </c>
      <c r="T15" s="753">
        <v>94327.7</v>
      </c>
      <c r="U15" s="404">
        <v>2.0854606486553169</v>
      </c>
      <c r="V15" s="743">
        <v>0.94877615494353107</v>
      </c>
      <c r="W15" s="670">
        <v>0.97689391006871495</v>
      </c>
      <c r="X15" s="428">
        <v>1841.69</v>
      </c>
      <c r="Y15" s="429">
        <v>8484.2900000000009</v>
      </c>
      <c r="Z15" s="753">
        <v>6642.6</v>
      </c>
      <c r="AA15" s="404">
        <v>3.6067959319972416</v>
      </c>
      <c r="AB15" s="671">
        <v>3.8631631122869894E-2</v>
      </c>
      <c r="AC15" s="670">
        <v>5.9388950308883394E-2</v>
      </c>
      <c r="AD15" s="428">
        <v>43389.42</v>
      </c>
      <c r="AE15" s="429">
        <v>131074.51999999999</v>
      </c>
      <c r="AF15" s="753">
        <v>87685.099999999991</v>
      </c>
      <c r="AG15" s="404">
        <v>2.020886658544871</v>
      </c>
      <c r="AH15" s="671">
        <v>0.91014452382066113</v>
      </c>
      <c r="AI15" s="670">
        <v>0.9175049597598316</v>
      </c>
      <c r="AJ15" s="428">
        <v>53637.86</v>
      </c>
      <c r="AK15" s="750">
        <v>71641.13</v>
      </c>
      <c r="AL15" s="753">
        <v>18003.270000000004</v>
      </c>
      <c r="AM15" s="404">
        <v>0.33564482251901928</v>
      </c>
      <c r="AN15" s="671">
        <v>0.24124833814687346</v>
      </c>
      <c r="AO15" s="670">
        <v>0.2055173657426774</v>
      </c>
      <c r="AP15" s="428">
        <v>14714.06</v>
      </c>
      <c r="AQ15" s="429">
        <v>18996.36</v>
      </c>
      <c r="AR15" s="753">
        <v>4282.3000000000011</v>
      </c>
      <c r="AS15" s="404">
        <v>0.29103456150104057</v>
      </c>
      <c r="AT15" s="671">
        <v>0.30864485241260742</v>
      </c>
      <c r="AU15" s="670">
        <v>0.13297210256717534</v>
      </c>
      <c r="AV15" s="428">
        <v>2521.42</v>
      </c>
      <c r="AW15" s="750">
        <v>692.4</v>
      </c>
      <c r="AX15" s="753">
        <v>-1829.02</v>
      </c>
      <c r="AY15" s="753">
        <v>-0.7253928341966035</v>
      </c>
      <c r="AZ15" s="671">
        <v>0.171361269425298</v>
      </c>
      <c r="BA15" s="670">
        <v>3.64490881410965E-2</v>
      </c>
      <c r="BB15" s="428">
        <v>17235.48</v>
      </c>
      <c r="BC15" s="429">
        <v>19688.759999999998</v>
      </c>
      <c r="BD15" s="753">
        <v>2453.2799999999988</v>
      </c>
      <c r="BE15" s="404">
        <v>0.14233894269263164</v>
      </c>
      <c r="BF15" s="671">
        <v>0.38105365974878791</v>
      </c>
      <c r="BG15" s="670">
        <v>0.14107858901920989</v>
      </c>
      <c r="BH15" s="428">
        <v>17235.48</v>
      </c>
      <c r="BI15" s="429">
        <v>19688.759999999998</v>
      </c>
      <c r="BJ15" s="753">
        <v>2453.2799999999988</v>
      </c>
      <c r="BK15" s="404">
        <v>0.14233894269263164</v>
      </c>
      <c r="BL15" s="671">
        <v>0.3972277112715496</v>
      </c>
      <c r="BM15" s="670">
        <v>0.15021042991421979</v>
      </c>
      <c r="BN15" s="428">
        <v>77056.83</v>
      </c>
      <c r="BO15" s="429">
        <v>162757.32</v>
      </c>
      <c r="BP15" s="753">
        <v>85700.49</v>
      </c>
      <c r="BQ15" s="404">
        <v>1.1121725355169685</v>
      </c>
      <c r="BR15" s="671">
        <v>0.34658042249198878</v>
      </c>
      <c r="BS15" s="670">
        <v>0.46690296009761406</v>
      </c>
      <c r="BT15" s="428">
        <v>11148.23</v>
      </c>
      <c r="BU15" s="750">
        <v>87822.24</v>
      </c>
      <c r="BV15" s="753">
        <v>76674.010000000009</v>
      </c>
      <c r="BW15" s="404">
        <v>6.8776846189933298</v>
      </c>
      <c r="BX15" s="671">
        <v>0.2569342941205483</v>
      </c>
      <c r="BY15" s="670">
        <v>0.67001763576933193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10062.08</v>
      </c>
      <c r="CG15" s="750">
        <v>10387.66</v>
      </c>
      <c r="CH15" s="753">
        <v>325.57999999999993</v>
      </c>
      <c r="CI15" s="404">
        <v>3.2357126955858025E-2</v>
      </c>
      <c r="CJ15" s="671">
        <v>0.23190169400743316</v>
      </c>
      <c r="CK15" s="670">
        <v>7.9250032729473285E-2</v>
      </c>
      <c r="CL15" s="428">
        <v>13245.08</v>
      </c>
      <c r="CM15" s="429">
        <v>17918.919999999998</v>
      </c>
      <c r="CN15" s="753">
        <v>4673.8399999999983</v>
      </c>
      <c r="CO15" s="404">
        <v>0.35287367082720517</v>
      </c>
      <c r="CP15" s="671">
        <v>0.30526059117637433</v>
      </c>
      <c r="CQ15" s="670">
        <v>0.13670788189802258</v>
      </c>
      <c r="CR15" s="428">
        <v>-29.1</v>
      </c>
      <c r="CS15" s="750">
        <v>92.75</v>
      </c>
      <c r="CT15" s="753">
        <v>121.85</v>
      </c>
      <c r="CU15" s="404">
        <v>4.1872852233676969</v>
      </c>
      <c r="CV15" s="671">
        <v>-6.7067040767081014E-4</v>
      </c>
      <c r="CW15" s="670">
        <v>7.0761273815841562E-4</v>
      </c>
      <c r="CX15" s="428">
        <v>-8272.35</v>
      </c>
      <c r="CY15" s="750">
        <v>-4835.8100000000004</v>
      </c>
      <c r="CZ15" s="753">
        <v>3436.54</v>
      </c>
      <c r="DA15" s="404">
        <v>0.41542487926647204</v>
      </c>
      <c r="DB15" s="671">
        <v>-3.7206754521326706E-2</v>
      </c>
      <c r="DC15" s="670">
        <v>-1.3872518934752939E-2</v>
      </c>
      <c r="DD15" s="853">
        <v>1.1906536201682345</v>
      </c>
      <c r="DE15" s="848">
        <v>1.0368935167567275</v>
      </c>
      <c r="DF15" s="870"/>
      <c r="DG15" s="870"/>
    </row>
    <row r="16" spans="1:116" s="47" customFormat="1" ht="19.5" customHeight="1">
      <c r="A16" s="765" t="s">
        <v>290</v>
      </c>
      <c r="B16" s="428">
        <v>289143.76</v>
      </c>
      <c r="C16" s="429">
        <v>310603.73</v>
      </c>
      <c r="D16" s="753">
        <v>21459.969999999972</v>
      </c>
      <c r="E16" s="388">
        <v>7.421903208286415E-2</v>
      </c>
      <c r="F16" s="428">
        <v>249159.05</v>
      </c>
      <c r="G16" s="750">
        <v>275070.96999999997</v>
      </c>
      <c r="H16" s="753">
        <v>25911.919999999984</v>
      </c>
      <c r="I16" s="404">
        <v>0.10399750681341892</v>
      </c>
      <c r="J16" s="743">
        <v>0.86171339129020108</v>
      </c>
      <c r="K16" s="670">
        <v>0.8856009874704337</v>
      </c>
      <c r="L16" s="428">
        <v>-5577.67</v>
      </c>
      <c r="M16" s="429">
        <v>2864.94</v>
      </c>
      <c r="N16" s="753">
        <v>8442.61</v>
      </c>
      <c r="O16" s="404">
        <v>1.5136445863595374</v>
      </c>
      <c r="P16" s="743">
        <v>-2.2385981966137697E-2</v>
      </c>
      <c r="Q16" s="670">
        <v>1.0415275737748699E-2</v>
      </c>
      <c r="R16" s="428">
        <v>254736.72</v>
      </c>
      <c r="S16" s="429">
        <v>272206.03000000003</v>
      </c>
      <c r="T16" s="753">
        <v>17469.310000000027</v>
      </c>
      <c r="U16" s="404">
        <v>6.857790270676338E-2</v>
      </c>
      <c r="V16" s="743">
        <v>1.0223859819661378</v>
      </c>
      <c r="W16" s="670">
        <v>0.98958472426225152</v>
      </c>
      <c r="X16" s="428">
        <v>2096.98</v>
      </c>
      <c r="Y16" s="429">
        <v>2407.0700000000002</v>
      </c>
      <c r="Z16" s="753">
        <v>310.09000000000015</v>
      </c>
      <c r="AA16" s="404">
        <v>0.14787456246602262</v>
      </c>
      <c r="AB16" s="671">
        <v>8.4162305162104288E-3</v>
      </c>
      <c r="AC16" s="670">
        <v>8.7507234951038279E-3</v>
      </c>
      <c r="AD16" s="428">
        <v>252639.74</v>
      </c>
      <c r="AE16" s="429">
        <v>269798.96999999997</v>
      </c>
      <c r="AF16" s="753">
        <v>17159.229999999981</v>
      </c>
      <c r="AG16" s="404">
        <v>6.7919757992151122E-2</v>
      </c>
      <c r="AH16" s="671">
        <v>1.0139697514499273</v>
      </c>
      <c r="AI16" s="670">
        <v>0.98083403712140182</v>
      </c>
      <c r="AJ16" s="428">
        <v>111643.32</v>
      </c>
      <c r="AK16" s="750">
        <v>128702.86</v>
      </c>
      <c r="AL16" s="753">
        <v>17059.539999999994</v>
      </c>
      <c r="AM16" s="404">
        <v>0.15280394742829209</v>
      </c>
      <c r="AN16" s="671">
        <v>0.38611699591926174</v>
      </c>
      <c r="AO16" s="670">
        <v>0.4143635364584965</v>
      </c>
      <c r="AP16" s="428">
        <v>96278.27</v>
      </c>
      <c r="AQ16" s="429">
        <v>120600.01</v>
      </c>
      <c r="AR16" s="753">
        <v>24321.739999999991</v>
      </c>
      <c r="AS16" s="404">
        <v>0.25261920472812804</v>
      </c>
      <c r="AT16" s="671">
        <v>0.38641289569855081</v>
      </c>
      <c r="AU16" s="670">
        <v>0.43843234347848486</v>
      </c>
      <c r="AV16" s="428">
        <v>15214.29</v>
      </c>
      <c r="AW16" s="750">
        <v>13494.94</v>
      </c>
      <c r="AX16" s="753">
        <v>-1719.3500000000004</v>
      </c>
      <c r="AY16" s="753">
        <v>-0.11300888835430377</v>
      </c>
      <c r="AZ16" s="671">
        <v>0.15802413150963349</v>
      </c>
      <c r="BA16" s="670">
        <v>0.11189833234673863</v>
      </c>
      <c r="BB16" s="428">
        <v>111492.56</v>
      </c>
      <c r="BC16" s="429">
        <v>134094.95000000001</v>
      </c>
      <c r="BD16" s="753">
        <v>22602.390000000014</v>
      </c>
      <c r="BE16" s="404">
        <v>0.20272554509466834</v>
      </c>
      <c r="BF16" s="671">
        <v>0.43767761475455913</v>
      </c>
      <c r="BG16" s="670">
        <v>0.49262299589762942</v>
      </c>
      <c r="BH16" s="428">
        <v>108040.42</v>
      </c>
      <c r="BI16" s="429">
        <v>132333.60999999999</v>
      </c>
      <c r="BJ16" s="753">
        <v>24293.189999999988</v>
      </c>
      <c r="BK16" s="404">
        <v>0.22485279120536544</v>
      </c>
      <c r="BL16" s="671">
        <v>0.42764618107982538</v>
      </c>
      <c r="BM16" s="670">
        <v>0.49048967829639972</v>
      </c>
      <c r="BN16" s="428">
        <v>140411.73000000001</v>
      </c>
      <c r="BO16" s="429">
        <v>136702.76</v>
      </c>
      <c r="BP16" s="753">
        <v>-3708.9700000000012</v>
      </c>
      <c r="BQ16" s="404">
        <v>-2.6414958351414095E-2</v>
      </c>
      <c r="BR16" s="671">
        <v>0.48561217437305237</v>
      </c>
      <c r="BS16" s="670">
        <v>0.44011950532596639</v>
      </c>
      <c r="BT16" s="428">
        <v>113353.39</v>
      </c>
      <c r="BU16" s="750">
        <v>109442.48</v>
      </c>
      <c r="BV16" s="753">
        <v>-3910.9100000000035</v>
      </c>
      <c r="BW16" s="404">
        <v>-3.4501923586052467E-2</v>
      </c>
      <c r="BX16" s="671">
        <v>0.44867600797879226</v>
      </c>
      <c r="BY16" s="670">
        <v>0.40564454341690037</v>
      </c>
      <c r="BZ16" s="428">
        <v>-0.56000000000000005</v>
      </c>
      <c r="CA16" s="429">
        <v>0</v>
      </c>
      <c r="CB16" s="753">
        <v>0.56000000000000005</v>
      </c>
      <c r="CC16" s="404">
        <v>1</v>
      </c>
      <c r="CD16" s="671">
        <v>-2.2165950614103708E-6</v>
      </c>
      <c r="CE16" s="670">
        <v>0</v>
      </c>
      <c r="CF16" s="428">
        <v>13761.67</v>
      </c>
      <c r="CG16" s="750">
        <v>12584.06</v>
      </c>
      <c r="CH16" s="753">
        <v>-1177.6100000000006</v>
      </c>
      <c r="CI16" s="404">
        <v>-8.5571736569762288E-2</v>
      </c>
      <c r="CJ16" s="671">
        <v>5.4471517426355809E-2</v>
      </c>
      <c r="CK16" s="670">
        <v>4.6642357455997707E-2</v>
      </c>
      <c r="CL16" s="428">
        <v>24085.09</v>
      </c>
      <c r="CM16" s="429">
        <v>18242.82</v>
      </c>
      <c r="CN16" s="753">
        <v>-5842.27</v>
      </c>
      <c r="CO16" s="404">
        <v>-0.24256791234743155</v>
      </c>
      <c r="CP16" s="671">
        <v>9.5333734906471956E-2</v>
      </c>
      <c r="CQ16" s="670">
        <v>6.7616344124664385E-2</v>
      </c>
      <c r="CR16" s="428">
        <v>1033.33</v>
      </c>
      <c r="CS16" s="750">
        <v>-244.97</v>
      </c>
      <c r="CT16" s="753">
        <v>-1278.3</v>
      </c>
      <c r="CU16" s="404">
        <v>-1.2370685066726022</v>
      </c>
      <c r="CV16" s="671">
        <v>4.090132455012818E-3</v>
      </c>
      <c r="CW16" s="670">
        <v>-9.0797233214048227E-4</v>
      </c>
      <c r="CX16" s="428">
        <v>-7633.6</v>
      </c>
      <c r="CY16" s="750">
        <v>-2559.0300000000002</v>
      </c>
      <c r="CZ16" s="753">
        <v>5074.57</v>
      </c>
      <c r="DA16" s="404">
        <v>0.66476760637182974</v>
      </c>
      <c r="DB16" s="671">
        <v>-2.6400708076840394E-2</v>
      </c>
      <c r="DC16" s="670">
        <v>-8.2388901124915669E-3</v>
      </c>
      <c r="DD16" s="853">
        <v>1.0302153572513968</v>
      </c>
      <c r="DE16" s="848">
        <v>1.009484913897188</v>
      </c>
    </row>
    <row r="17" spans="1:111" s="47" customFormat="1" ht="19.5" customHeight="1">
      <c r="A17" s="765" t="s">
        <v>27</v>
      </c>
      <c r="B17" s="428">
        <v>252888.16</v>
      </c>
      <c r="C17" s="429">
        <v>280233.87</v>
      </c>
      <c r="D17" s="753">
        <v>27345.709999999992</v>
      </c>
      <c r="E17" s="388">
        <v>0.10813361131655982</v>
      </c>
      <c r="F17" s="428">
        <v>235290.04</v>
      </c>
      <c r="G17" s="750">
        <v>264035.93</v>
      </c>
      <c r="H17" s="753">
        <v>28745.889999999985</v>
      </c>
      <c r="I17" s="404">
        <v>0.12217214974335498</v>
      </c>
      <c r="J17" s="743">
        <v>0.93041145144952619</v>
      </c>
      <c r="K17" s="670">
        <v>0.9421984929944407</v>
      </c>
      <c r="L17" s="428">
        <v>28336.54</v>
      </c>
      <c r="M17" s="429">
        <v>51026.95</v>
      </c>
      <c r="N17" s="753">
        <v>22690.409999999996</v>
      </c>
      <c r="O17" s="404">
        <v>0.80074737423835074</v>
      </c>
      <c r="P17" s="743">
        <v>0.12043238209318168</v>
      </c>
      <c r="Q17" s="670">
        <v>0.19325759944868109</v>
      </c>
      <c r="R17" s="428">
        <v>206953.51</v>
      </c>
      <c r="S17" s="429">
        <v>213008.98</v>
      </c>
      <c r="T17" s="753">
        <v>6055.4700000000012</v>
      </c>
      <c r="U17" s="404">
        <v>2.9260049757068633E-2</v>
      </c>
      <c r="V17" s="743">
        <v>0.87956766040755485</v>
      </c>
      <c r="W17" s="670">
        <v>0.80674240055131896</v>
      </c>
      <c r="X17" s="428">
        <v>1065.75</v>
      </c>
      <c r="Y17" s="429">
        <v>918.77</v>
      </c>
      <c r="Z17" s="753">
        <v>-146.98000000000002</v>
      </c>
      <c r="AA17" s="404">
        <v>-0.13791226835561812</v>
      </c>
      <c r="AB17" s="671">
        <v>4.5295159965122195E-3</v>
      </c>
      <c r="AC17" s="670">
        <v>3.4797158098899645E-3</v>
      </c>
      <c r="AD17" s="428">
        <v>205887.76</v>
      </c>
      <c r="AE17" s="429">
        <v>212090.21</v>
      </c>
      <c r="AF17" s="753">
        <v>6202.4499999999825</v>
      </c>
      <c r="AG17" s="404">
        <v>3.0125394535352575E-2</v>
      </c>
      <c r="AH17" s="671">
        <v>0.87503814441104266</v>
      </c>
      <c r="AI17" s="670">
        <v>0.80326268474142892</v>
      </c>
      <c r="AJ17" s="428">
        <v>133777.66</v>
      </c>
      <c r="AK17" s="750">
        <v>156404.18</v>
      </c>
      <c r="AL17" s="753">
        <v>22626.51999999999</v>
      </c>
      <c r="AM17" s="404">
        <v>0.1691352651855324</v>
      </c>
      <c r="AN17" s="671">
        <v>0.52899930150941032</v>
      </c>
      <c r="AO17" s="670">
        <v>0.55812018725645118</v>
      </c>
      <c r="AP17" s="428">
        <v>122886.79</v>
      </c>
      <c r="AQ17" s="429">
        <v>137887.85</v>
      </c>
      <c r="AR17" s="753">
        <v>15001.060000000012</v>
      </c>
      <c r="AS17" s="404">
        <v>0.12207219343918099</v>
      </c>
      <c r="AT17" s="671">
        <v>0.52227790857615553</v>
      </c>
      <c r="AU17" s="670">
        <v>0.52223138722067108</v>
      </c>
      <c r="AV17" s="428">
        <v>1302.4100000000001</v>
      </c>
      <c r="AW17" s="750">
        <v>6853.98</v>
      </c>
      <c r="AX17" s="753">
        <v>5551.57</v>
      </c>
      <c r="AY17" s="753">
        <v>4.2625363748742711</v>
      </c>
      <c r="AZ17" s="671">
        <v>1.0598454073053744E-2</v>
      </c>
      <c r="BA17" s="670">
        <v>4.9706917614568649E-2</v>
      </c>
      <c r="BB17" s="428">
        <v>124189.2</v>
      </c>
      <c r="BC17" s="429">
        <v>144741.82999999999</v>
      </c>
      <c r="BD17" s="753">
        <v>20552.62999999999</v>
      </c>
      <c r="BE17" s="404">
        <v>0.16549450354781245</v>
      </c>
      <c r="BF17" s="671">
        <v>0.60008259826083643</v>
      </c>
      <c r="BG17" s="670">
        <v>0.67951046007543903</v>
      </c>
      <c r="BH17" s="428">
        <v>124038.81</v>
      </c>
      <c r="BI17" s="429">
        <v>144741.82999999999</v>
      </c>
      <c r="BJ17" s="753">
        <v>20703.01999999999</v>
      </c>
      <c r="BK17" s="404">
        <v>0.16690759932314725</v>
      </c>
      <c r="BL17" s="671">
        <v>0.60245839772116605</v>
      </c>
      <c r="BM17" s="670">
        <v>0.68245408404282304</v>
      </c>
      <c r="BN17" s="428">
        <v>81070.070000000007</v>
      </c>
      <c r="BO17" s="429">
        <v>76838.53</v>
      </c>
      <c r="BP17" s="753">
        <v>-4231.5400000000081</v>
      </c>
      <c r="BQ17" s="404">
        <v>-5.2196081735220008E-2</v>
      </c>
      <c r="BR17" s="671">
        <v>0.32057677196117051</v>
      </c>
      <c r="BS17" s="670">
        <v>0.27419430063896272</v>
      </c>
      <c r="BT17" s="428">
        <v>80787.03</v>
      </c>
      <c r="BU17" s="750">
        <v>77399.78</v>
      </c>
      <c r="BV17" s="753">
        <v>-3387.25</v>
      </c>
      <c r="BW17" s="404">
        <v>-4.1928141188010006E-2</v>
      </c>
      <c r="BX17" s="671">
        <v>0.39238384059353504</v>
      </c>
      <c r="BY17" s="670">
        <v>0.36493801387626523</v>
      </c>
      <c r="BZ17" s="428">
        <v>0</v>
      </c>
      <c r="CA17" s="429">
        <v>-5408.89</v>
      </c>
      <c r="CB17" s="753">
        <v>-5408.89</v>
      </c>
      <c r="CC17" s="404" t="s">
        <v>490</v>
      </c>
      <c r="CD17" s="671">
        <v>0</v>
      </c>
      <c r="CE17" s="670">
        <v>-2.5502780161328523E-2</v>
      </c>
      <c r="CF17" s="428">
        <v>9242.0400000000009</v>
      </c>
      <c r="CG17" s="750">
        <v>10640.05</v>
      </c>
      <c r="CH17" s="753">
        <v>1398.0099999999984</v>
      </c>
      <c r="CI17" s="404">
        <v>0.15126638707471493</v>
      </c>
      <c r="CJ17" s="671">
        <v>4.4888729665134054E-2</v>
      </c>
      <c r="CK17" s="670">
        <v>5.0167567847662554E-2</v>
      </c>
      <c r="CL17" s="428">
        <v>42166.83</v>
      </c>
      <c r="CM17" s="429">
        <v>39133.56</v>
      </c>
      <c r="CN17" s="753">
        <v>-3033.2700000000041</v>
      </c>
      <c r="CO17" s="404">
        <v>-7.1934978275578321E-2</v>
      </c>
      <c r="CP17" s="671">
        <v>0.20480493838001831</v>
      </c>
      <c r="CQ17" s="670">
        <v>0.18451375006889756</v>
      </c>
      <c r="CR17" s="428">
        <v>701.65</v>
      </c>
      <c r="CS17" s="750">
        <v>-347.45</v>
      </c>
      <c r="CT17" s="753">
        <v>-1049.0999999999999</v>
      </c>
      <c r="CU17" s="404">
        <v>-1.495189909499038</v>
      </c>
      <c r="CV17" s="671">
        <v>3.407924783872533E-3</v>
      </c>
      <c r="CW17" s="670">
        <v>-1.6382180016701383E-3</v>
      </c>
      <c r="CX17" s="428">
        <v>-51048.6</v>
      </c>
      <c r="CY17" s="750">
        <v>-54068.67</v>
      </c>
      <c r="CZ17" s="753">
        <v>-3020.0699999999997</v>
      </c>
      <c r="DA17" s="404">
        <v>-5.9160682173458233E-2</v>
      </c>
      <c r="DB17" s="671">
        <v>-0.2018623568616261</v>
      </c>
      <c r="DC17" s="670">
        <v>-0.1929412386875291</v>
      </c>
      <c r="DD17" s="853">
        <v>1.2479437825735731</v>
      </c>
      <c r="DE17" s="848">
        <v>1.2549324176726497</v>
      </c>
      <c r="DF17" s="881"/>
      <c r="DG17" s="870"/>
    </row>
    <row r="18" spans="1:111" s="47" customFormat="1" ht="19.5" customHeight="1">
      <c r="A18" s="765" t="s">
        <v>159</v>
      </c>
      <c r="B18" s="428">
        <v>258665.41</v>
      </c>
      <c r="C18" s="429">
        <v>253505.05</v>
      </c>
      <c r="D18" s="753">
        <v>-5160.3600000000151</v>
      </c>
      <c r="E18" s="388">
        <v>-1.9949942282580478E-2</v>
      </c>
      <c r="F18" s="428">
        <v>254265.7</v>
      </c>
      <c r="G18" s="750">
        <v>248593.16</v>
      </c>
      <c r="H18" s="753">
        <v>-5672.5400000000081</v>
      </c>
      <c r="I18" s="404">
        <v>-2.2309497505955414E-2</v>
      </c>
      <c r="J18" s="743">
        <v>0.98299072922042419</v>
      </c>
      <c r="K18" s="670">
        <v>0.98062409407623241</v>
      </c>
      <c r="L18" s="428">
        <v>-3208.19</v>
      </c>
      <c r="M18" s="429">
        <v>-6767.36</v>
      </c>
      <c r="N18" s="753">
        <v>-3559.1699999999996</v>
      </c>
      <c r="O18" s="404">
        <v>-1.1094012511727795</v>
      </c>
      <c r="P18" s="743">
        <v>-1.2617470622266393E-2</v>
      </c>
      <c r="Q18" s="670">
        <v>-2.7222631547867204E-2</v>
      </c>
      <c r="R18" s="428">
        <v>257473.89</v>
      </c>
      <c r="S18" s="429">
        <v>255360.52</v>
      </c>
      <c r="T18" s="753">
        <v>-2113.3700000000244</v>
      </c>
      <c r="U18" s="404">
        <v>-8.2080944207586423E-3</v>
      </c>
      <c r="V18" s="743">
        <v>1.0126174706222664</v>
      </c>
      <c r="W18" s="670">
        <v>1.0272226315478672</v>
      </c>
      <c r="X18" s="428">
        <v>3809.88</v>
      </c>
      <c r="Y18" s="429">
        <v>5095.91</v>
      </c>
      <c r="Z18" s="753">
        <v>1286.0299999999997</v>
      </c>
      <c r="AA18" s="404">
        <v>0.33755131395214538</v>
      </c>
      <c r="AB18" s="671">
        <v>1.4983853504424702E-2</v>
      </c>
      <c r="AC18" s="670">
        <v>2.0498995225773708E-2</v>
      </c>
      <c r="AD18" s="428">
        <v>253664</v>
      </c>
      <c r="AE18" s="429">
        <v>250264.61</v>
      </c>
      <c r="AF18" s="753">
        <v>-3399.390000000014</v>
      </c>
      <c r="AG18" s="404">
        <v>-1.3401152705941773E-2</v>
      </c>
      <c r="AH18" s="671">
        <v>0.99763357778890349</v>
      </c>
      <c r="AI18" s="670">
        <v>1.0067236363220935</v>
      </c>
      <c r="AJ18" s="428">
        <v>59628.18</v>
      </c>
      <c r="AK18" s="750">
        <v>79392.33</v>
      </c>
      <c r="AL18" s="753">
        <v>19764.150000000001</v>
      </c>
      <c r="AM18" s="404">
        <v>0.33145653615454979</v>
      </c>
      <c r="AN18" s="671">
        <v>0.23052243436801231</v>
      </c>
      <c r="AO18" s="670">
        <v>0.31317849486627586</v>
      </c>
      <c r="AP18" s="428">
        <v>57981.2</v>
      </c>
      <c r="AQ18" s="429">
        <v>78416.69</v>
      </c>
      <c r="AR18" s="753">
        <v>20435.490000000005</v>
      </c>
      <c r="AS18" s="404">
        <v>0.35245027698633363</v>
      </c>
      <c r="AT18" s="671">
        <v>0.22803390311788022</v>
      </c>
      <c r="AU18" s="670">
        <v>0.31544186493304965</v>
      </c>
      <c r="AV18" s="428">
        <v>14299.54</v>
      </c>
      <c r="AW18" s="750">
        <v>2595.3000000000002</v>
      </c>
      <c r="AX18" s="753">
        <v>-11704.240000000002</v>
      </c>
      <c r="AY18" s="753">
        <v>-0.81850465119857008</v>
      </c>
      <c r="AZ18" s="671">
        <v>0.24662373321007502</v>
      </c>
      <c r="BA18" s="670">
        <v>3.3096270704616584E-2</v>
      </c>
      <c r="BB18" s="428">
        <v>72280.740000000005</v>
      </c>
      <c r="BC18" s="429">
        <v>81011.990000000005</v>
      </c>
      <c r="BD18" s="753">
        <v>8731.25</v>
      </c>
      <c r="BE18" s="404">
        <v>0.12079635598639415</v>
      </c>
      <c r="BF18" s="671">
        <v>0.28073036842687232</v>
      </c>
      <c r="BG18" s="670">
        <v>0.31724555542101812</v>
      </c>
      <c r="BH18" s="428">
        <v>67137.320000000007</v>
      </c>
      <c r="BI18" s="429">
        <v>75660.350000000006</v>
      </c>
      <c r="BJ18" s="753">
        <v>8523.0299999999988</v>
      </c>
      <c r="BK18" s="404">
        <v>0.12694921393943037</v>
      </c>
      <c r="BL18" s="671">
        <v>0.26467027248643876</v>
      </c>
      <c r="BM18" s="670">
        <v>0.30232141092581971</v>
      </c>
      <c r="BN18" s="428">
        <v>63900.1</v>
      </c>
      <c r="BO18" s="429">
        <v>84930.71</v>
      </c>
      <c r="BP18" s="753">
        <v>21030.610000000008</v>
      </c>
      <c r="BQ18" s="404">
        <v>0.32911701233644403</v>
      </c>
      <c r="BR18" s="671">
        <v>0.24703766924228485</v>
      </c>
      <c r="BS18" s="670">
        <v>0.33502571250552998</v>
      </c>
      <c r="BT18" s="428">
        <v>59733.27</v>
      </c>
      <c r="BU18" s="750">
        <v>82964.800000000003</v>
      </c>
      <c r="BV18" s="753">
        <v>23231.530000000006</v>
      </c>
      <c r="BW18" s="404">
        <v>0.38892111548555786</v>
      </c>
      <c r="BX18" s="671">
        <v>0.2354818578907531</v>
      </c>
      <c r="BY18" s="670">
        <v>0.33150831833554095</v>
      </c>
      <c r="BZ18" s="428">
        <v>0</v>
      </c>
      <c r="CA18" s="429">
        <v>0</v>
      </c>
      <c r="CB18" s="753">
        <v>0</v>
      </c>
      <c r="CC18" s="404">
        <v>0</v>
      </c>
      <c r="CD18" s="671">
        <v>0</v>
      </c>
      <c r="CE18" s="670">
        <v>0</v>
      </c>
      <c r="CF18" s="428">
        <v>7603.88</v>
      </c>
      <c r="CG18" s="750">
        <v>8829.32</v>
      </c>
      <c r="CH18" s="753">
        <v>1225.4399999999996</v>
      </c>
      <c r="CI18" s="404">
        <v>0.16115982892944122</v>
      </c>
      <c r="CJ18" s="671">
        <v>2.9976188974391322E-2</v>
      </c>
      <c r="CK18" s="670">
        <v>3.527993830210352E-2</v>
      </c>
      <c r="CL18" s="428">
        <v>6927.26</v>
      </c>
      <c r="CM18" s="429">
        <v>15601.12</v>
      </c>
      <c r="CN18" s="753">
        <v>8673.86</v>
      </c>
      <c r="CO18" s="404">
        <v>1.2521343215066274</v>
      </c>
      <c r="CP18" s="671">
        <v>2.7308802195029645E-2</v>
      </c>
      <c r="CQ18" s="670">
        <v>6.2338498439711482E-2</v>
      </c>
      <c r="CR18" s="428">
        <v>1420.42</v>
      </c>
      <c r="CS18" s="750">
        <v>289.12</v>
      </c>
      <c r="CT18" s="753">
        <v>-1131.3000000000002</v>
      </c>
      <c r="CU18" s="404">
        <v>-0.79645456977513707</v>
      </c>
      <c r="CV18" s="671">
        <v>5.5996120852781633E-3</v>
      </c>
      <c r="CW18" s="670">
        <v>1.1552572295379679E-3</v>
      </c>
      <c r="CX18" s="428">
        <v>110841.85</v>
      </c>
      <c r="CY18" s="750">
        <v>66919.899999999994</v>
      </c>
      <c r="CZ18" s="753">
        <v>-43921.950000000012</v>
      </c>
      <c r="DA18" s="404">
        <v>-0.39625782139146909</v>
      </c>
      <c r="DB18" s="671">
        <v>0.4285143885299546</v>
      </c>
      <c r="DC18" s="670">
        <v>0.26397856768533801</v>
      </c>
      <c r="DD18" s="853">
        <v>0.56303677305411881</v>
      </c>
      <c r="DE18" s="848">
        <v>0.73260342323271355</v>
      </c>
      <c r="DF18" s="880"/>
    </row>
    <row r="19" spans="1:111" s="47" customFormat="1" ht="19.5" customHeight="1">
      <c r="A19" s="765" t="s">
        <v>150</v>
      </c>
      <c r="B19" s="428">
        <v>260417.39</v>
      </c>
      <c r="C19" s="429">
        <v>247192.75</v>
      </c>
      <c r="D19" s="753">
        <v>-13224.640000000014</v>
      </c>
      <c r="E19" s="388">
        <v>-5.0782476546593194E-2</v>
      </c>
      <c r="F19" s="428">
        <v>410940.52</v>
      </c>
      <c r="G19" s="750">
        <v>404024.78</v>
      </c>
      <c r="H19" s="753">
        <v>-6915.7399999999907</v>
      </c>
      <c r="I19" s="404">
        <v>-1.6829053508765672E-2</v>
      </c>
      <c r="J19" s="743">
        <v>1.5780072137271632</v>
      </c>
      <c r="K19" s="670">
        <v>1.6344523858406041</v>
      </c>
      <c r="L19" s="428">
        <v>1715.97</v>
      </c>
      <c r="M19" s="429">
        <v>4156.66</v>
      </c>
      <c r="N19" s="753">
        <v>2440.6899999999996</v>
      </c>
      <c r="O19" s="404">
        <v>1.4223383858692167</v>
      </c>
      <c r="P19" s="743">
        <v>4.1757137991649011E-3</v>
      </c>
      <c r="Q19" s="670">
        <v>1.0288131336894732E-2</v>
      </c>
      <c r="R19" s="428">
        <v>409224.55</v>
      </c>
      <c r="S19" s="429">
        <v>399868.12</v>
      </c>
      <c r="T19" s="753">
        <v>-9356.429999999993</v>
      </c>
      <c r="U19" s="404">
        <v>-2.2863804236573766E-2</v>
      </c>
      <c r="V19" s="743">
        <v>0.99582428620083507</v>
      </c>
      <c r="W19" s="670">
        <v>0.98971186866310523</v>
      </c>
      <c r="X19" s="428">
        <v>-8896.0499999999993</v>
      </c>
      <c r="Y19" s="429">
        <v>-8068.68</v>
      </c>
      <c r="Z19" s="753">
        <v>827.36999999999898</v>
      </c>
      <c r="AA19" s="404">
        <v>9.3004198492589299E-2</v>
      </c>
      <c r="AB19" s="671">
        <v>-2.1648023417111553E-2</v>
      </c>
      <c r="AC19" s="670">
        <v>-1.9970755259120492E-2</v>
      </c>
      <c r="AD19" s="428">
        <v>418120.6</v>
      </c>
      <c r="AE19" s="429">
        <v>407936.81</v>
      </c>
      <c r="AF19" s="753">
        <v>-10183.789999999979</v>
      </c>
      <c r="AG19" s="404">
        <v>-2.4356106826594958E-2</v>
      </c>
      <c r="AH19" s="671">
        <v>1.0174723096179465</v>
      </c>
      <c r="AI19" s="670">
        <v>1.0096826486731827</v>
      </c>
      <c r="AJ19" s="428">
        <v>72016.06</v>
      </c>
      <c r="AK19" s="750">
        <v>74978.02</v>
      </c>
      <c r="AL19" s="753">
        <v>2961.9600000000064</v>
      </c>
      <c r="AM19" s="404">
        <v>4.1129159245868303E-2</v>
      </c>
      <c r="AN19" s="671">
        <v>0.27654090227998979</v>
      </c>
      <c r="AO19" s="670">
        <v>0.30331803825152642</v>
      </c>
      <c r="AP19" s="428">
        <v>102061.13</v>
      </c>
      <c r="AQ19" s="429">
        <v>102934.05</v>
      </c>
      <c r="AR19" s="753">
        <v>872.91999999999825</v>
      </c>
      <c r="AS19" s="404">
        <v>8.5529133373302667E-3</v>
      </c>
      <c r="AT19" s="671">
        <v>0.24835985996221546</v>
      </c>
      <c r="AU19" s="670">
        <v>0.25477162564137773</v>
      </c>
      <c r="AV19" s="428">
        <v>1074.98</v>
      </c>
      <c r="AW19" s="750">
        <v>-23691.13</v>
      </c>
      <c r="AX19" s="753">
        <v>-24766.11</v>
      </c>
      <c r="AY19" s="753">
        <v>-23.03867048689278</v>
      </c>
      <c r="AZ19" s="671">
        <v>1.0532707211844509E-2</v>
      </c>
      <c r="BA19" s="670">
        <v>-0.23015833924731419</v>
      </c>
      <c r="BB19" s="428">
        <v>103136.1</v>
      </c>
      <c r="BC19" s="429">
        <v>79242.92</v>
      </c>
      <c r="BD19" s="753">
        <v>-23893.180000000008</v>
      </c>
      <c r="BE19" s="404">
        <v>-0.23166650668388669</v>
      </c>
      <c r="BF19" s="671">
        <v>0.25202813467569335</v>
      </c>
      <c r="BG19" s="670">
        <v>0.19817263751858988</v>
      </c>
      <c r="BH19" s="428">
        <v>103136.1</v>
      </c>
      <c r="BI19" s="429">
        <v>79242.92</v>
      </c>
      <c r="BJ19" s="753">
        <v>-23893.180000000008</v>
      </c>
      <c r="BK19" s="404">
        <v>-0.23166650668388669</v>
      </c>
      <c r="BL19" s="671">
        <v>0.24666591409272831</v>
      </c>
      <c r="BM19" s="670">
        <v>0.19425292853567197</v>
      </c>
      <c r="BN19" s="428">
        <v>131781.74</v>
      </c>
      <c r="BO19" s="429">
        <v>130756.25</v>
      </c>
      <c r="BP19" s="753">
        <v>-1025.4899999999907</v>
      </c>
      <c r="BQ19" s="404">
        <v>-7.7817306100222286E-3</v>
      </c>
      <c r="BR19" s="671">
        <v>0.50604047602197377</v>
      </c>
      <c r="BS19" s="670">
        <v>0.52896474512298597</v>
      </c>
      <c r="BT19" s="428">
        <v>224743.86</v>
      </c>
      <c r="BU19" s="750">
        <v>224835.17</v>
      </c>
      <c r="BV19" s="753">
        <v>91.310000000026776</v>
      </c>
      <c r="BW19" s="404">
        <v>4.0628473676667645E-4</v>
      </c>
      <c r="BX19" s="671">
        <v>0.53750965630490344</v>
      </c>
      <c r="BY19" s="670">
        <v>0.55115195414701612</v>
      </c>
      <c r="BZ19" s="428">
        <v>0</v>
      </c>
      <c r="CA19" s="429">
        <v>-597.67999999999995</v>
      </c>
      <c r="CB19" s="753">
        <v>-597.67999999999995</v>
      </c>
      <c r="CC19" s="404" t="s">
        <v>490</v>
      </c>
      <c r="CD19" s="671">
        <v>0</v>
      </c>
      <c r="CE19" s="670">
        <v>-1.4651288762100188E-3</v>
      </c>
      <c r="CF19" s="428">
        <v>17295.63</v>
      </c>
      <c r="CG19" s="750">
        <v>15234.09</v>
      </c>
      <c r="CH19" s="753">
        <v>-2061.5400000000009</v>
      </c>
      <c r="CI19" s="404">
        <v>-0.11919427046022613</v>
      </c>
      <c r="CJ19" s="671">
        <v>4.1365170718687387E-2</v>
      </c>
      <c r="CK19" s="670">
        <v>3.7344239663000746E-2</v>
      </c>
      <c r="CL19" s="428">
        <v>59209.86</v>
      </c>
      <c r="CM19" s="429">
        <v>63059.47</v>
      </c>
      <c r="CN19" s="753">
        <v>3849.6100000000006</v>
      </c>
      <c r="CO19" s="404">
        <v>6.5016367206407855E-2</v>
      </c>
      <c r="CP19" s="671">
        <v>0.14160952605540125</v>
      </c>
      <c r="CQ19" s="670">
        <v>0.15458146569317929</v>
      </c>
      <c r="CR19" s="428">
        <v>-843.08</v>
      </c>
      <c r="CS19" s="750">
        <v>-4992.59</v>
      </c>
      <c r="CT19" s="753">
        <v>-4149.51</v>
      </c>
      <c r="CU19" s="404">
        <v>-4.9218460881529627</v>
      </c>
      <c r="CV19" s="671">
        <v>-2.0163560465569028E-3</v>
      </c>
      <c r="CW19" s="670">
        <v>-1.2238635684776768E-2</v>
      </c>
      <c r="CX19" s="428">
        <v>14578.22</v>
      </c>
      <c r="CY19" s="750">
        <v>31155.43</v>
      </c>
      <c r="CZ19" s="753">
        <v>16577.21</v>
      </c>
      <c r="DA19" s="404">
        <v>1.137121678778342</v>
      </c>
      <c r="DB19" s="671">
        <v>5.5980209309370615E-2</v>
      </c>
      <c r="DC19" s="670">
        <v>0.1260369893534499</v>
      </c>
      <c r="DD19" s="853">
        <v>0.96513393504170808</v>
      </c>
      <c r="DE19" s="848">
        <v>0.92362682347788128</v>
      </c>
      <c r="DF19" s="880"/>
    </row>
    <row r="20" spans="1:111" s="47" customFormat="1" ht="19.5" customHeight="1">
      <c r="A20" s="765" t="s">
        <v>506</v>
      </c>
      <c r="B20" s="428">
        <v>143308.04</v>
      </c>
      <c r="C20" s="429">
        <v>153362.16</v>
      </c>
      <c r="D20" s="753">
        <v>10054.119999999995</v>
      </c>
      <c r="E20" s="388">
        <v>7.0157403590196302E-2</v>
      </c>
      <c r="F20" s="428">
        <v>113743.24</v>
      </c>
      <c r="G20" s="750">
        <v>127791.11</v>
      </c>
      <c r="H20" s="753">
        <v>14047.869999999995</v>
      </c>
      <c r="I20" s="404">
        <v>0.1235050979732949</v>
      </c>
      <c r="J20" s="743">
        <v>0.79369754830224459</v>
      </c>
      <c r="K20" s="670">
        <v>0.83326362904643492</v>
      </c>
      <c r="L20" s="428">
        <v>-828.09</v>
      </c>
      <c r="M20" s="429">
        <v>-786.2</v>
      </c>
      <c r="N20" s="753">
        <v>41.889999999999986</v>
      </c>
      <c r="O20" s="404">
        <v>5.058628892994721E-2</v>
      </c>
      <c r="P20" s="743">
        <v>-7.2803447483999924E-3</v>
      </c>
      <c r="Q20" s="670">
        <v>-6.1522276471344525E-3</v>
      </c>
      <c r="R20" s="428">
        <v>114571.33</v>
      </c>
      <c r="S20" s="429">
        <v>128577.31</v>
      </c>
      <c r="T20" s="753">
        <v>14005.979999999996</v>
      </c>
      <c r="U20" s="404">
        <v>0.12224681340436561</v>
      </c>
      <c r="V20" s="743">
        <v>1.0072803447484</v>
      </c>
      <c r="W20" s="670">
        <v>1.0061522276471344</v>
      </c>
      <c r="X20" s="428">
        <v>655.73</v>
      </c>
      <c r="Y20" s="429">
        <v>127.63</v>
      </c>
      <c r="Z20" s="753">
        <v>-528.1</v>
      </c>
      <c r="AA20" s="404">
        <v>-0.80536196300306528</v>
      </c>
      <c r="AB20" s="671">
        <v>5.7650019464893032E-3</v>
      </c>
      <c r="AC20" s="670">
        <v>9.9873927067383643E-4</v>
      </c>
      <c r="AD20" s="428">
        <v>113915.59</v>
      </c>
      <c r="AE20" s="429">
        <v>128449.68</v>
      </c>
      <c r="AF20" s="753">
        <v>14534.089999999997</v>
      </c>
      <c r="AG20" s="404">
        <v>0.12758648750359802</v>
      </c>
      <c r="AH20" s="671">
        <v>1.0015152548845978</v>
      </c>
      <c r="AI20" s="670">
        <v>1.0051534883764606</v>
      </c>
      <c r="AJ20" s="428">
        <v>40369.07</v>
      </c>
      <c r="AK20" s="750">
        <v>42407.39</v>
      </c>
      <c r="AL20" s="753">
        <v>2038.3199999999997</v>
      </c>
      <c r="AM20" s="404">
        <v>5.0492121815043048E-2</v>
      </c>
      <c r="AN20" s="671">
        <v>0.28169438365077071</v>
      </c>
      <c r="AO20" s="670">
        <v>0.27651794940811997</v>
      </c>
      <c r="AP20" s="428">
        <v>37329.300000000003</v>
      </c>
      <c r="AQ20" s="429">
        <v>38405.919999999998</v>
      </c>
      <c r="AR20" s="753">
        <v>1076.6199999999953</v>
      </c>
      <c r="AS20" s="404">
        <v>2.8841151588698294E-2</v>
      </c>
      <c r="AT20" s="671">
        <v>0.328189174143448</v>
      </c>
      <c r="AU20" s="670">
        <v>0.30053671182604169</v>
      </c>
      <c r="AV20" s="428">
        <v>-368.13</v>
      </c>
      <c r="AW20" s="750">
        <v>-776.75</v>
      </c>
      <c r="AX20" s="753">
        <v>-408.62</v>
      </c>
      <c r="AY20" s="753">
        <v>-1.1099883193437101</v>
      </c>
      <c r="AZ20" s="671">
        <v>-9.8616904147680231E-3</v>
      </c>
      <c r="BA20" s="670">
        <v>-2.0224746601565594E-2</v>
      </c>
      <c r="BB20" s="428">
        <v>36961.17</v>
      </c>
      <c r="BC20" s="429">
        <v>37629.18</v>
      </c>
      <c r="BD20" s="753">
        <v>668.01000000000204</v>
      </c>
      <c r="BE20" s="404">
        <v>1.8073291511064234E-2</v>
      </c>
      <c r="BF20" s="671">
        <v>0.32260400573162584</v>
      </c>
      <c r="BG20" s="670">
        <v>0.29265801252180496</v>
      </c>
      <c r="BH20" s="428">
        <v>36961.17</v>
      </c>
      <c r="BI20" s="429">
        <v>37629.18</v>
      </c>
      <c r="BJ20" s="753">
        <v>668.01000000000204</v>
      </c>
      <c r="BK20" s="404">
        <v>1.8073291511064234E-2</v>
      </c>
      <c r="BL20" s="671">
        <v>0.32446103294553447</v>
      </c>
      <c r="BM20" s="670">
        <v>0.29294880298650805</v>
      </c>
      <c r="BN20" s="428">
        <v>35397.14</v>
      </c>
      <c r="BO20" s="429">
        <v>46093.74</v>
      </c>
      <c r="BP20" s="753">
        <v>10696.599999999999</v>
      </c>
      <c r="BQ20" s="404">
        <v>0.30218825588734</v>
      </c>
      <c r="BR20" s="671">
        <v>0.24700037764803703</v>
      </c>
      <c r="BS20" s="670">
        <v>0.30055484351550604</v>
      </c>
      <c r="BT20" s="428">
        <v>29473.69</v>
      </c>
      <c r="BU20" s="750">
        <v>42205.94</v>
      </c>
      <c r="BV20" s="753">
        <v>12732.250000000004</v>
      </c>
      <c r="BW20" s="404">
        <v>0.43198696871684555</v>
      </c>
      <c r="BX20" s="671">
        <v>0.25873271604000819</v>
      </c>
      <c r="BY20" s="670">
        <v>0.32857956516512932</v>
      </c>
      <c r="BZ20" s="428">
        <v>0</v>
      </c>
      <c r="CA20" s="429">
        <v>-60.1</v>
      </c>
      <c r="CB20" s="753">
        <v>-60.1</v>
      </c>
      <c r="CC20" s="404" t="s">
        <v>490</v>
      </c>
      <c r="CD20" s="671">
        <v>0</v>
      </c>
      <c r="CE20" s="670">
        <v>-4.6788750271701732E-4</v>
      </c>
      <c r="CF20" s="428">
        <v>18583.82</v>
      </c>
      <c r="CG20" s="750">
        <v>19790.96</v>
      </c>
      <c r="CH20" s="753">
        <v>1207.1399999999994</v>
      </c>
      <c r="CI20" s="404">
        <v>6.4956505174931706E-2</v>
      </c>
      <c r="CJ20" s="671">
        <v>0.16313675766416169</v>
      </c>
      <c r="CK20" s="670">
        <v>0.15407558819920766</v>
      </c>
      <c r="CL20" s="428">
        <v>26243.91</v>
      </c>
      <c r="CM20" s="429">
        <v>25207.18</v>
      </c>
      <c r="CN20" s="753">
        <v>-1036.7299999999996</v>
      </c>
      <c r="CO20" s="404">
        <v>-3.9503641035196338E-2</v>
      </c>
      <c r="CP20" s="671">
        <v>0.23038031932240355</v>
      </c>
      <c r="CQ20" s="670">
        <v>0.19624167222526365</v>
      </c>
      <c r="CR20" s="428">
        <v>176.12</v>
      </c>
      <c r="CS20" s="750">
        <v>-72.56</v>
      </c>
      <c r="CT20" s="753">
        <v>-248.68</v>
      </c>
      <c r="CU20" s="404">
        <v>-1.4119918237565297</v>
      </c>
      <c r="CV20" s="671">
        <v>1.5460570410072933E-3</v>
      </c>
      <c r="CW20" s="670">
        <v>-5.648904691704955E-4</v>
      </c>
      <c r="CX20" s="428">
        <v>2476.88</v>
      </c>
      <c r="CY20" s="750">
        <v>3749.09</v>
      </c>
      <c r="CZ20" s="753">
        <v>1272.21</v>
      </c>
      <c r="DA20" s="404">
        <v>0.51363408804625177</v>
      </c>
      <c r="DB20" s="671">
        <v>1.7283608093446815E-2</v>
      </c>
      <c r="DC20" s="670">
        <v>2.4445991110193022E-2</v>
      </c>
      <c r="DD20" s="853">
        <v>0.97825688301311531</v>
      </c>
      <c r="DE20" s="848">
        <v>0.97081277275272315</v>
      </c>
      <c r="DF20" s="869"/>
      <c r="DG20" s="870"/>
    </row>
    <row r="21" spans="1:111" s="47" customFormat="1" ht="19.5" customHeight="1">
      <c r="A21" s="765" t="s">
        <v>120</v>
      </c>
      <c r="B21" s="428">
        <v>120562.82</v>
      </c>
      <c r="C21" s="429">
        <v>143287.17000000001</v>
      </c>
      <c r="D21" s="753">
        <v>22724.350000000006</v>
      </c>
      <c r="E21" s="388">
        <v>0.18848555466768283</v>
      </c>
      <c r="F21" s="428">
        <v>118363.37</v>
      </c>
      <c r="G21" s="750">
        <v>141106.22</v>
      </c>
      <c r="H21" s="753">
        <v>22742.850000000006</v>
      </c>
      <c r="I21" s="404">
        <v>0.19214432640773921</v>
      </c>
      <c r="J21" s="743">
        <v>0.98175681358481814</v>
      </c>
      <c r="K21" s="670">
        <v>0.98477916759748962</v>
      </c>
      <c r="L21" s="428">
        <v>21897.89</v>
      </c>
      <c r="M21" s="429">
        <v>-4770.6000000000004</v>
      </c>
      <c r="N21" s="753">
        <v>-26668.489999999998</v>
      </c>
      <c r="O21" s="404">
        <v>-1.2178566062757643</v>
      </c>
      <c r="P21" s="743">
        <v>0.18500563138748077</v>
      </c>
      <c r="Q21" s="670">
        <v>-3.3808573427875827E-2</v>
      </c>
      <c r="R21" s="428">
        <v>96465.48</v>
      </c>
      <c r="S21" s="429">
        <v>145876.82</v>
      </c>
      <c r="T21" s="753">
        <v>49411.340000000011</v>
      </c>
      <c r="U21" s="404">
        <v>0.51221784207158882</v>
      </c>
      <c r="V21" s="743">
        <v>0.81499436861251917</v>
      </c>
      <c r="W21" s="670">
        <v>1.0338085734278759</v>
      </c>
      <c r="X21" s="428">
        <v>2160.92</v>
      </c>
      <c r="Y21" s="429">
        <v>2926.92</v>
      </c>
      <c r="Z21" s="753">
        <v>766</v>
      </c>
      <c r="AA21" s="404">
        <v>0.35447864798326639</v>
      </c>
      <c r="AB21" s="671">
        <v>1.8256661668217121E-2</v>
      </c>
      <c r="AC21" s="670">
        <v>2.0742671726306609E-2</v>
      </c>
      <c r="AD21" s="428">
        <v>94304.56</v>
      </c>
      <c r="AE21" s="429">
        <v>142949.9</v>
      </c>
      <c r="AF21" s="753">
        <v>48645.34</v>
      </c>
      <c r="AG21" s="404">
        <v>0.51583232030349324</v>
      </c>
      <c r="AH21" s="671">
        <v>0.79673770694430213</v>
      </c>
      <c r="AI21" s="670">
        <v>1.0130659017015691</v>
      </c>
      <c r="AJ21" s="428">
        <v>132811.1</v>
      </c>
      <c r="AK21" s="750">
        <v>153689.71</v>
      </c>
      <c r="AL21" s="753">
        <v>20878.609999999986</v>
      </c>
      <c r="AM21" s="404">
        <v>0.15720530889360892</v>
      </c>
      <c r="AN21" s="671">
        <v>1.1015925141764269</v>
      </c>
      <c r="AO21" s="670">
        <v>1.07259924248626</v>
      </c>
      <c r="AP21" s="428">
        <v>129340.71</v>
      </c>
      <c r="AQ21" s="429">
        <v>152882.68</v>
      </c>
      <c r="AR21" s="753">
        <v>23541.969999999987</v>
      </c>
      <c r="AS21" s="404">
        <v>0.18201515980544708</v>
      </c>
      <c r="AT21" s="671">
        <v>1.0927427125469646</v>
      </c>
      <c r="AU21" s="670">
        <v>1.0834581211232219</v>
      </c>
      <c r="AV21" s="428">
        <v>14068.63</v>
      </c>
      <c r="AW21" s="750">
        <v>-315.3</v>
      </c>
      <c r="AX21" s="753">
        <v>-14383.929999999998</v>
      </c>
      <c r="AY21" s="753">
        <v>-1.0224115638836191</v>
      </c>
      <c r="AZ21" s="671">
        <v>0.10877186308935523</v>
      </c>
      <c r="BA21" s="670">
        <v>-2.0623657303757365E-3</v>
      </c>
      <c r="BB21" s="428">
        <v>143409.34</v>
      </c>
      <c r="BC21" s="429">
        <v>152567.38</v>
      </c>
      <c r="BD21" s="753">
        <v>9158.0400000000081</v>
      </c>
      <c r="BE21" s="404">
        <v>6.3859439001671778E-2</v>
      </c>
      <c r="BF21" s="671">
        <v>1.4866389510527496</v>
      </c>
      <c r="BG21" s="670">
        <v>1.0458644491976175</v>
      </c>
      <c r="BH21" s="428">
        <v>140346.12</v>
      </c>
      <c r="BI21" s="429">
        <v>150721.26</v>
      </c>
      <c r="BJ21" s="753">
        <v>10375.140000000014</v>
      </c>
      <c r="BK21" s="404">
        <v>7.3925378200694211E-2</v>
      </c>
      <c r="BL21" s="671">
        <v>1.4882219905378913</v>
      </c>
      <c r="BM21" s="670">
        <v>1.0543642213111029</v>
      </c>
      <c r="BN21" s="428">
        <v>21101.11</v>
      </c>
      <c r="BO21" s="429">
        <v>25782.22</v>
      </c>
      <c r="BP21" s="753">
        <v>4681.1100000000006</v>
      </c>
      <c r="BQ21" s="404">
        <v>0.22184188414732686</v>
      </c>
      <c r="BR21" s="671">
        <v>0.17502170237889259</v>
      </c>
      <c r="BS21" s="670">
        <v>0.17993390475923279</v>
      </c>
      <c r="BT21" s="428">
        <v>20400.86</v>
      </c>
      <c r="BU21" s="750">
        <v>25082.22</v>
      </c>
      <c r="BV21" s="753">
        <v>4681.3600000000006</v>
      </c>
      <c r="BW21" s="404">
        <v>0.22946875768962682</v>
      </c>
      <c r="BX21" s="671">
        <v>0.21632951789393853</v>
      </c>
      <c r="BY21" s="670">
        <v>0.17546161277482533</v>
      </c>
      <c r="BZ21" s="428">
        <v>-20.5</v>
      </c>
      <c r="CA21" s="429">
        <v>-0.59</v>
      </c>
      <c r="CB21" s="753">
        <v>19.91</v>
      </c>
      <c r="CC21" s="404">
        <v>0.97121951219512193</v>
      </c>
      <c r="CD21" s="671">
        <v>-2.1738079261490644E-4</v>
      </c>
      <c r="CE21" s="670">
        <v>-4.1273201310389166E-6</v>
      </c>
      <c r="CF21" s="428">
        <v>5363.4</v>
      </c>
      <c r="CG21" s="750">
        <v>6370.88</v>
      </c>
      <c r="CH21" s="753">
        <v>1007.4800000000005</v>
      </c>
      <c r="CI21" s="404">
        <v>0.18784353208785481</v>
      </c>
      <c r="CJ21" s="671">
        <v>5.6873177712721421E-2</v>
      </c>
      <c r="CK21" s="670">
        <v>4.4567222502429178E-2</v>
      </c>
      <c r="CL21" s="428">
        <v>18252.41</v>
      </c>
      <c r="CM21" s="429">
        <v>18912.060000000001</v>
      </c>
      <c r="CN21" s="753">
        <v>659.65000000000146</v>
      </c>
      <c r="CO21" s="404">
        <v>3.6140432962003456E-2</v>
      </c>
      <c r="CP21" s="671">
        <v>0.19354748063084118</v>
      </c>
      <c r="CQ21" s="670">
        <v>0.13229851857189129</v>
      </c>
      <c r="CR21" s="428">
        <v>384.11</v>
      </c>
      <c r="CS21" s="750">
        <v>372.88</v>
      </c>
      <c r="CT21" s="753">
        <v>-11.230000000000018</v>
      </c>
      <c r="CU21" s="404">
        <v>-2.923641665148009E-2</v>
      </c>
      <c r="CV21" s="671">
        <v>4.0730798171371568E-3</v>
      </c>
      <c r="CW21" s="670">
        <v>2.6084663228165953E-3</v>
      </c>
      <c r="CX21" s="428">
        <v>-90421.84</v>
      </c>
      <c r="CY21" s="750">
        <v>-58508.81</v>
      </c>
      <c r="CZ21" s="753">
        <v>31913.03</v>
      </c>
      <c r="DA21" s="404">
        <v>0.35293497677109864</v>
      </c>
      <c r="DB21" s="671">
        <v>-0.74999771903145585</v>
      </c>
      <c r="DC21" s="670">
        <v>-0.40833251155703609</v>
      </c>
      <c r="DD21" s="853">
        <v>1.9588278657999147</v>
      </c>
      <c r="DE21" s="848">
        <v>1.409295914162934</v>
      </c>
      <c r="DF21" s="869"/>
      <c r="DG21" s="870"/>
    </row>
    <row r="22" spans="1:111" s="47" customFormat="1" ht="19.5" customHeight="1">
      <c r="A22" s="765" t="s">
        <v>483</v>
      </c>
      <c r="B22" s="428">
        <v>139870.91</v>
      </c>
      <c r="C22" s="429">
        <v>140526.39999999999</v>
      </c>
      <c r="D22" s="753">
        <v>655.48999999999069</v>
      </c>
      <c r="E22" s="388">
        <v>4.686392617306849E-3</v>
      </c>
      <c r="F22" s="428">
        <v>138890.43</v>
      </c>
      <c r="G22" s="750">
        <v>139593.49</v>
      </c>
      <c r="H22" s="753">
        <v>703.05999999999767</v>
      </c>
      <c r="I22" s="404">
        <v>5.0619758323161481E-3</v>
      </c>
      <c r="J22" s="743">
        <v>0.99299010780726304</v>
      </c>
      <c r="K22" s="670">
        <v>0.99336131858497756</v>
      </c>
      <c r="L22" s="428">
        <v>-42314.61</v>
      </c>
      <c r="M22" s="429">
        <v>5027.09</v>
      </c>
      <c r="N22" s="753">
        <v>47341.7</v>
      </c>
      <c r="O22" s="404">
        <v>1.1188027019509337</v>
      </c>
      <c r="P22" s="743">
        <v>-0.3046618114725399</v>
      </c>
      <c r="Q22" s="670">
        <v>3.6012352725044702E-2</v>
      </c>
      <c r="R22" s="428">
        <v>181205.05</v>
      </c>
      <c r="S22" s="429">
        <v>134566.39999999999</v>
      </c>
      <c r="T22" s="753">
        <v>-46638.649999999994</v>
      </c>
      <c r="U22" s="404">
        <v>-0.25738052002413836</v>
      </c>
      <c r="V22" s="743">
        <v>1.3046618834717409</v>
      </c>
      <c r="W22" s="670">
        <v>0.96398764727495534</v>
      </c>
      <c r="X22" s="428">
        <v>2501.19</v>
      </c>
      <c r="Y22" s="429">
        <v>4507.0200000000004</v>
      </c>
      <c r="Z22" s="753">
        <v>2005.8300000000004</v>
      </c>
      <c r="AA22" s="404">
        <v>0.80195027167068489</v>
      </c>
      <c r="AB22" s="671">
        <v>1.8008368179146684E-2</v>
      </c>
      <c r="AC22" s="670">
        <v>3.2286749188662027E-2</v>
      </c>
      <c r="AD22" s="428">
        <v>178703.86</v>
      </c>
      <c r="AE22" s="429">
        <v>130059.38</v>
      </c>
      <c r="AF22" s="753">
        <v>-48644.479999999981</v>
      </c>
      <c r="AG22" s="404">
        <v>-0.27220721477420795</v>
      </c>
      <c r="AH22" s="671">
        <v>1.2866535152925942</v>
      </c>
      <c r="AI22" s="670">
        <v>0.93170089808629342</v>
      </c>
      <c r="AJ22" s="428">
        <v>51696.21</v>
      </c>
      <c r="AK22" s="750">
        <v>49299.94</v>
      </c>
      <c r="AL22" s="753">
        <v>-2396.2699999999968</v>
      </c>
      <c r="AM22" s="404">
        <v>-4.635291445929976E-2</v>
      </c>
      <c r="AN22" s="671">
        <v>0.36959943994072819</v>
      </c>
      <c r="AO22" s="670">
        <v>0.35082333283995037</v>
      </c>
      <c r="AP22" s="428">
        <v>51492.92</v>
      </c>
      <c r="AQ22" s="429">
        <v>49146.03</v>
      </c>
      <c r="AR22" s="753">
        <v>-2346.8899999999994</v>
      </c>
      <c r="AS22" s="404">
        <v>-4.5576945335397558E-2</v>
      </c>
      <c r="AT22" s="671">
        <v>0.37074491021447625</v>
      </c>
      <c r="AU22" s="670">
        <v>0.35206534344832269</v>
      </c>
      <c r="AV22" s="428">
        <v>-1435.52</v>
      </c>
      <c r="AW22" s="750">
        <v>6569.85</v>
      </c>
      <c r="AX22" s="753">
        <v>8005.3700000000008</v>
      </c>
      <c r="AY22" s="753">
        <v>5.5766342510031217</v>
      </c>
      <c r="AZ22" s="671">
        <v>-2.7878007306635554E-2</v>
      </c>
      <c r="BA22" s="670">
        <v>0.13368017721879064</v>
      </c>
      <c r="BB22" s="428">
        <v>50057.4</v>
      </c>
      <c r="BC22" s="429">
        <v>55715.88</v>
      </c>
      <c r="BD22" s="753">
        <v>5658.4799999999959</v>
      </c>
      <c r="BE22" s="404">
        <v>0.11303983027484439</v>
      </c>
      <c r="BF22" s="671">
        <v>0.27624726794313959</v>
      </c>
      <c r="BG22" s="670">
        <v>0.41404005754779799</v>
      </c>
      <c r="BH22" s="428">
        <v>47554.94</v>
      </c>
      <c r="BI22" s="429">
        <v>54052.86</v>
      </c>
      <c r="BJ22" s="753">
        <v>6497.9199999999983</v>
      </c>
      <c r="BK22" s="404">
        <v>0.13664027333437909</v>
      </c>
      <c r="BL22" s="671">
        <v>0.26611031233460769</v>
      </c>
      <c r="BM22" s="670">
        <v>0.41560139683889002</v>
      </c>
      <c r="BN22" s="428">
        <v>94661.75</v>
      </c>
      <c r="BO22" s="429">
        <v>44811.14</v>
      </c>
      <c r="BP22" s="753">
        <v>-49850.61</v>
      </c>
      <c r="BQ22" s="404">
        <v>-0.52661830147868594</v>
      </c>
      <c r="BR22" s="671">
        <v>0.6767793960874352</v>
      </c>
      <c r="BS22" s="670">
        <v>0.31888058044609413</v>
      </c>
      <c r="BT22" s="428">
        <v>94361.02</v>
      </c>
      <c r="BU22" s="750">
        <v>44601.64</v>
      </c>
      <c r="BV22" s="753">
        <v>-49759.380000000005</v>
      </c>
      <c r="BW22" s="404">
        <v>-0.52732982326812494</v>
      </c>
      <c r="BX22" s="671">
        <v>0.52803011641718323</v>
      </c>
      <c r="BY22" s="670">
        <v>0.34293289726584886</v>
      </c>
      <c r="BZ22" s="428">
        <v>0</v>
      </c>
      <c r="CA22" s="429">
        <v>0</v>
      </c>
      <c r="CB22" s="753">
        <v>0</v>
      </c>
      <c r="CC22" s="404">
        <v>0</v>
      </c>
      <c r="CD22" s="671">
        <v>0</v>
      </c>
      <c r="CE22" s="670">
        <v>0</v>
      </c>
      <c r="CF22" s="428">
        <v>12367.76</v>
      </c>
      <c r="CG22" s="750">
        <v>13973.29</v>
      </c>
      <c r="CH22" s="753">
        <v>1605.5300000000007</v>
      </c>
      <c r="CI22" s="404">
        <v>0.12981574674799645</v>
      </c>
      <c r="CJ22" s="671">
        <v>6.9208130143355612E-2</v>
      </c>
      <c r="CK22" s="670">
        <v>0.10743777188542648</v>
      </c>
      <c r="CL22" s="428">
        <v>18578.29</v>
      </c>
      <c r="CM22" s="429">
        <v>16686.13</v>
      </c>
      <c r="CN22" s="753">
        <v>-1892.1599999999999</v>
      </c>
      <c r="CO22" s="404">
        <v>-0.10184790957617734</v>
      </c>
      <c r="CP22" s="671">
        <v>0.10396132461828191</v>
      </c>
      <c r="CQ22" s="670">
        <v>0.1282962443769915</v>
      </c>
      <c r="CR22" s="428">
        <v>606.75</v>
      </c>
      <c r="CS22" s="750">
        <v>261.02</v>
      </c>
      <c r="CT22" s="753">
        <v>-345.73</v>
      </c>
      <c r="CU22" s="404">
        <v>-0.5698063452822415</v>
      </c>
      <c r="CV22" s="671">
        <v>3.3952820045409205E-3</v>
      </c>
      <c r="CW22" s="670">
        <v>2.0069294502249664E-3</v>
      </c>
      <c r="CX22" s="428">
        <v>5235.1000000000004</v>
      </c>
      <c r="CY22" s="750">
        <v>484.43</v>
      </c>
      <c r="CZ22" s="753">
        <v>-4750.67</v>
      </c>
      <c r="DA22" s="404">
        <v>-0.90746499589310614</v>
      </c>
      <c r="DB22" s="671">
        <v>3.7428082794342302E-2</v>
      </c>
      <c r="DC22" s="670">
        <v>3.4472526158785825E-3</v>
      </c>
      <c r="DD22" s="853">
        <v>0.97070510955946898</v>
      </c>
      <c r="DE22" s="848">
        <v>0.99627523981738186</v>
      </c>
      <c r="DF22" s="869"/>
      <c r="DG22" s="870"/>
    </row>
    <row r="23" spans="1:111" s="47" customFormat="1" ht="19.5" customHeight="1">
      <c r="A23" s="765" t="s">
        <v>121</v>
      </c>
      <c r="B23" s="428">
        <v>140726.29</v>
      </c>
      <c r="C23" s="429">
        <v>127790.12</v>
      </c>
      <c r="D23" s="753">
        <v>-12936.170000000013</v>
      </c>
      <c r="E23" s="388">
        <v>-9.192433055685624E-2</v>
      </c>
      <c r="F23" s="428">
        <v>106093.7</v>
      </c>
      <c r="G23" s="750">
        <v>107029.37</v>
      </c>
      <c r="H23" s="753">
        <v>935.66999999999825</v>
      </c>
      <c r="I23" s="404">
        <v>8.81927956136885E-3</v>
      </c>
      <c r="J23" s="743">
        <v>0.75390106567863047</v>
      </c>
      <c r="K23" s="670">
        <v>0.83754025741583149</v>
      </c>
      <c r="L23" s="428">
        <v>118443.34</v>
      </c>
      <c r="M23" s="429">
        <v>31755.21</v>
      </c>
      <c r="N23" s="753">
        <v>-86688.13</v>
      </c>
      <c r="O23" s="404">
        <v>-0.73189535181969712</v>
      </c>
      <c r="P23" s="743">
        <v>1.1164031417511124</v>
      </c>
      <c r="Q23" s="670">
        <v>0.29669622459704287</v>
      </c>
      <c r="R23" s="428">
        <v>-12349.63</v>
      </c>
      <c r="S23" s="429">
        <v>75274.17</v>
      </c>
      <c r="T23" s="753">
        <v>87623.8</v>
      </c>
      <c r="U23" s="404">
        <v>7.0952571048687298</v>
      </c>
      <c r="V23" s="743">
        <v>-0.11640304749480883</v>
      </c>
      <c r="W23" s="670">
        <v>0.7033038688352552</v>
      </c>
      <c r="X23" s="428">
        <v>123</v>
      </c>
      <c r="Y23" s="429">
        <v>123</v>
      </c>
      <c r="Z23" s="753">
        <v>0</v>
      </c>
      <c r="AA23" s="404">
        <v>0</v>
      </c>
      <c r="AB23" s="671">
        <v>1.1593525345991328E-3</v>
      </c>
      <c r="AC23" s="670">
        <v>1.1492172662513104E-3</v>
      </c>
      <c r="AD23" s="428">
        <v>-12472.63</v>
      </c>
      <c r="AE23" s="429">
        <v>75151.17</v>
      </c>
      <c r="AF23" s="753">
        <v>87623.8</v>
      </c>
      <c r="AG23" s="404">
        <v>7.0252865674681289</v>
      </c>
      <c r="AH23" s="671">
        <v>-0.11756240002940796</v>
      </c>
      <c r="AI23" s="670">
        <v>0.70215465156900392</v>
      </c>
      <c r="AJ23" s="428">
        <v>68935.23</v>
      </c>
      <c r="AK23" s="750">
        <v>70939.210000000006</v>
      </c>
      <c r="AL23" s="753">
        <v>2003.9800000000105</v>
      </c>
      <c r="AM23" s="404">
        <v>2.9070476735915882E-2</v>
      </c>
      <c r="AN23" s="671">
        <v>0.48985324632661026</v>
      </c>
      <c r="AO23" s="670">
        <v>0.55512280605104691</v>
      </c>
      <c r="AP23" s="428">
        <v>65626.240000000005</v>
      </c>
      <c r="AQ23" s="429">
        <v>67991.53</v>
      </c>
      <c r="AR23" s="753">
        <v>2365.2899999999936</v>
      </c>
      <c r="AS23" s="404">
        <v>3.6041833266693225E-2</v>
      </c>
      <c r="AT23" s="671">
        <v>0.61856868032691859</v>
      </c>
      <c r="AU23" s="670">
        <v>0.63526048971417848</v>
      </c>
      <c r="AV23" s="428">
        <v>-1891.82</v>
      </c>
      <c r="AW23" s="750">
        <v>40415.339999999997</v>
      </c>
      <c r="AX23" s="753">
        <v>42307.159999999996</v>
      </c>
      <c r="AY23" s="753">
        <v>22.363205801820467</v>
      </c>
      <c r="AZ23" s="671">
        <v>-2.8827188636740421E-2</v>
      </c>
      <c r="BA23" s="670">
        <v>0.59441727521060339</v>
      </c>
      <c r="BB23" s="428">
        <v>63734.42</v>
      </c>
      <c r="BC23" s="429">
        <v>108406.86</v>
      </c>
      <c r="BD23" s="753">
        <v>44672.44</v>
      </c>
      <c r="BE23" s="404">
        <v>0.70091545510259612</v>
      </c>
      <c r="BF23" s="671" t="s">
        <v>488</v>
      </c>
      <c r="BG23" s="670">
        <v>1.4401601505536361</v>
      </c>
      <c r="BH23" s="428">
        <v>63734.42</v>
      </c>
      <c r="BI23" s="429">
        <v>108406.86</v>
      </c>
      <c r="BJ23" s="753">
        <v>44672.44</v>
      </c>
      <c r="BK23" s="404">
        <v>0.70091545510259612</v>
      </c>
      <c r="BL23" s="671" t="s">
        <v>488</v>
      </c>
      <c r="BM23" s="670">
        <v>1.4425172622062969</v>
      </c>
      <c r="BN23" s="428">
        <v>6647.33</v>
      </c>
      <c r="BO23" s="429">
        <v>7745.67</v>
      </c>
      <c r="BP23" s="753">
        <v>1098.3400000000001</v>
      </c>
      <c r="BQ23" s="404">
        <v>0.16523025034111444</v>
      </c>
      <c r="BR23" s="671">
        <v>4.7235878953392429E-2</v>
      </c>
      <c r="BS23" s="670">
        <v>6.0612432322624005E-2</v>
      </c>
      <c r="BT23" s="428">
        <v>5198.55</v>
      </c>
      <c r="BU23" s="750">
        <v>6799.9</v>
      </c>
      <c r="BV23" s="753">
        <v>1601.3499999999995</v>
      </c>
      <c r="BW23" s="404">
        <v>0.30803781823777771</v>
      </c>
      <c r="BX23" s="671" t="s">
        <v>488</v>
      </c>
      <c r="BY23" s="670">
        <v>9.0482955887446592E-2</v>
      </c>
      <c r="BZ23" s="428">
        <v>0</v>
      </c>
      <c r="CA23" s="429">
        <v>-323.5</v>
      </c>
      <c r="CB23" s="753">
        <v>-323.5</v>
      </c>
      <c r="CC23" s="404" t="s">
        <v>490</v>
      </c>
      <c r="CD23" s="671" t="s">
        <v>488</v>
      </c>
      <c r="CE23" s="670">
        <v>-4.3046568669523047E-3</v>
      </c>
      <c r="CF23" s="428">
        <v>9528.16</v>
      </c>
      <c r="CG23" s="750">
        <v>11394.93</v>
      </c>
      <c r="CH23" s="753">
        <v>1866.7700000000004</v>
      </c>
      <c r="CI23" s="404">
        <v>0.19592135312589215</v>
      </c>
      <c r="CJ23" s="671" t="s">
        <v>488</v>
      </c>
      <c r="CK23" s="670">
        <v>0.15162678106009528</v>
      </c>
      <c r="CL23" s="428">
        <v>30696.17</v>
      </c>
      <c r="CM23" s="429">
        <v>33970.29</v>
      </c>
      <c r="CN23" s="753">
        <v>3274.1200000000026</v>
      </c>
      <c r="CO23" s="404">
        <v>0.10666216664815197</v>
      </c>
      <c r="CP23" s="671" t="s">
        <v>488</v>
      </c>
      <c r="CQ23" s="670">
        <v>0.45202609620049827</v>
      </c>
      <c r="CR23" s="428">
        <v>0.69</v>
      </c>
      <c r="CS23" s="750">
        <v>0.22</v>
      </c>
      <c r="CT23" s="753">
        <v>-0.47</v>
      </c>
      <c r="CU23" s="404">
        <v>-0.6811594202898551</v>
      </c>
      <c r="CV23" s="671" t="s">
        <v>488</v>
      </c>
      <c r="CW23" s="670">
        <v>2.9274327997820928E-6</v>
      </c>
      <c r="CX23" s="428">
        <v>-121630.63</v>
      </c>
      <c r="CY23" s="750">
        <v>-85097.54</v>
      </c>
      <c r="CZ23" s="753">
        <v>36533.090000000011</v>
      </c>
      <c r="DA23" s="404">
        <v>0.30036093704357208</v>
      </c>
      <c r="DB23" s="671">
        <v>-0.86430637800513321</v>
      </c>
      <c r="DC23" s="670">
        <v>-0.66591642608990431</v>
      </c>
      <c r="DD23" s="853">
        <v>-8.7518021459788358</v>
      </c>
      <c r="DE23" s="848">
        <v>2.1323514989853116</v>
      </c>
      <c r="DF23" s="869"/>
      <c r="DG23" s="870"/>
    </row>
    <row r="24" spans="1:111" s="47" customFormat="1" ht="19.5" customHeight="1">
      <c r="A24" s="765" t="s">
        <v>507</v>
      </c>
      <c r="B24" s="428">
        <v>51879.28</v>
      </c>
      <c r="C24" s="429">
        <v>105888.38</v>
      </c>
      <c r="D24" s="753">
        <v>54009.100000000006</v>
      </c>
      <c r="E24" s="388">
        <v>1.0410533839328535</v>
      </c>
      <c r="F24" s="428">
        <v>50209.48</v>
      </c>
      <c r="G24" s="750">
        <v>102427.15</v>
      </c>
      <c r="H24" s="753">
        <v>52217.669999999991</v>
      </c>
      <c r="I24" s="404">
        <v>1.0399962317873037</v>
      </c>
      <c r="J24" s="743">
        <v>0.96781373989770103</v>
      </c>
      <c r="K24" s="670">
        <v>0.96731246620261813</v>
      </c>
      <c r="L24" s="428">
        <v>-1343.5</v>
      </c>
      <c r="M24" s="429">
        <v>14866.74</v>
      </c>
      <c r="N24" s="753">
        <v>16210.24</v>
      </c>
      <c r="O24" s="404">
        <v>12.065679196129512</v>
      </c>
      <c r="P24" s="743">
        <v>-2.6757895122594376E-2</v>
      </c>
      <c r="Q24" s="670">
        <v>0.1451445246694846</v>
      </c>
      <c r="R24" s="428">
        <v>51552.98</v>
      </c>
      <c r="S24" s="429">
        <v>87560.41</v>
      </c>
      <c r="T24" s="753">
        <v>36007.43</v>
      </c>
      <c r="U24" s="404">
        <v>0.69845487108601667</v>
      </c>
      <c r="V24" s="743">
        <v>1.0267578951225944</v>
      </c>
      <c r="W24" s="670">
        <v>0.85485547533051542</v>
      </c>
      <c r="X24" s="428">
        <v>1305.79</v>
      </c>
      <c r="Y24" s="429">
        <v>1773.43</v>
      </c>
      <c r="Z24" s="753">
        <v>467.6400000000001</v>
      </c>
      <c r="AA24" s="404">
        <v>0.35812802977507879</v>
      </c>
      <c r="AB24" s="671">
        <v>2.6006841735863425E-2</v>
      </c>
      <c r="AC24" s="670">
        <v>1.7314061750229311E-2</v>
      </c>
      <c r="AD24" s="428">
        <v>50247.18</v>
      </c>
      <c r="AE24" s="429">
        <v>85786.99</v>
      </c>
      <c r="AF24" s="753">
        <v>35539.810000000005</v>
      </c>
      <c r="AG24" s="404">
        <v>0.7072995937284442</v>
      </c>
      <c r="AH24" s="671">
        <v>1.000750854221155</v>
      </c>
      <c r="AI24" s="670">
        <v>0.83754151121065079</v>
      </c>
      <c r="AJ24" s="428">
        <v>14067.36</v>
      </c>
      <c r="AK24" s="750">
        <v>19998.599999999999</v>
      </c>
      <c r="AL24" s="753">
        <v>5931.239999999998</v>
      </c>
      <c r="AM24" s="404">
        <v>0.4216313508718052</v>
      </c>
      <c r="AN24" s="671">
        <v>0.27115565212161774</v>
      </c>
      <c r="AO24" s="670">
        <v>0.18886491605594494</v>
      </c>
      <c r="AP24" s="428">
        <v>12502.13</v>
      </c>
      <c r="AQ24" s="429">
        <v>18307.45</v>
      </c>
      <c r="AR24" s="753">
        <v>5805.3200000000015</v>
      </c>
      <c r="AS24" s="404">
        <v>0.4643464753605987</v>
      </c>
      <c r="AT24" s="671">
        <v>0.24899939214666231</v>
      </c>
      <c r="AU24" s="670">
        <v>0.17873630184965608</v>
      </c>
      <c r="AV24" s="428">
        <v>1696.25</v>
      </c>
      <c r="AW24" s="750">
        <v>6169.4</v>
      </c>
      <c r="AX24" s="753">
        <v>4473.1499999999996</v>
      </c>
      <c r="AY24" s="753">
        <v>2.6370817980840084</v>
      </c>
      <c r="AZ24" s="671">
        <v>0.13567688065953562</v>
      </c>
      <c r="BA24" s="670">
        <v>0.33698849375527445</v>
      </c>
      <c r="BB24" s="428">
        <v>14198.38</v>
      </c>
      <c r="BC24" s="429">
        <v>24476.85</v>
      </c>
      <c r="BD24" s="753">
        <v>10278.469999999999</v>
      </c>
      <c r="BE24" s="404">
        <v>0.72391850337855446</v>
      </c>
      <c r="BF24" s="671">
        <v>0.27541337086624279</v>
      </c>
      <c r="BG24" s="670">
        <v>0.2795424324760471</v>
      </c>
      <c r="BH24" s="428">
        <v>14198.38</v>
      </c>
      <c r="BI24" s="429">
        <v>24476.85</v>
      </c>
      <c r="BJ24" s="753">
        <v>10278.469999999999</v>
      </c>
      <c r="BK24" s="404">
        <v>0.72391850337855446</v>
      </c>
      <c r="BL24" s="671">
        <v>0.28257068356870974</v>
      </c>
      <c r="BM24" s="670">
        <v>0.28532123577246382</v>
      </c>
      <c r="BN24" s="428">
        <v>4942.53</v>
      </c>
      <c r="BO24" s="429">
        <v>7711.37</v>
      </c>
      <c r="BP24" s="753">
        <v>2768.84</v>
      </c>
      <c r="BQ24" s="404">
        <v>0.56020701948192531</v>
      </c>
      <c r="BR24" s="671">
        <v>9.5269826412394315E-2</v>
      </c>
      <c r="BS24" s="670">
        <v>7.2825460168528408E-2</v>
      </c>
      <c r="BT24" s="428">
        <v>3650.71</v>
      </c>
      <c r="BU24" s="750">
        <v>6674.19</v>
      </c>
      <c r="BV24" s="753">
        <v>3023.4799999999996</v>
      </c>
      <c r="BW24" s="404">
        <v>0.82818958503962226</v>
      </c>
      <c r="BX24" s="671">
        <v>7.2655022630125715E-2</v>
      </c>
      <c r="BY24" s="670">
        <v>7.7799559117297384E-2</v>
      </c>
      <c r="BZ24" s="428">
        <v>0</v>
      </c>
      <c r="CA24" s="429">
        <v>0</v>
      </c>
      <c r="CB24" s="753">
        <v>0</v>
      </c>
      <c r="CC24" s="404">
        <v>0</v>
      </c>
      <c r="CD24" s="671">
        <v>0</v>
      </c>
      <c r="CE24" s="670">
        <v>0</v>
      </c>
      <c r="CF24" s="428">
        <v>3985.01</v>
      </c>
      <c r="CG24" s="750">
        <v>8210.4500000000007</v>
      </c>
      <c r="CH24" s="753">
        <v>4225.4400000000005</v>
      </c>
      <c r="CI24" s="404">
        <v>1.0603336001666246</v>
      </c>
      <c r="CJ24" s="671">
        <v>7.9308132317077298E-2</v>
      </c>
      <c r="CK24" s="670">
        <v>9.5707402719223511E-2</v>
      </c>
      <c r="CL24" s="428">
        <v>24275.5</v>
      </c>
      <c r="CM24" s="429">
        <v>50143.89</v>
      </c>
      <c r="CN24" s="753">
        <v>25868.39</v>
      </c>
      <c r="CO24" s="404">
        <v>1.0656171860517807</v>
      </c>
      <c r="CP24" s="671">
        <v>0.48312163986118228</v>
      </c>
      <c r="CQ24" s="670">
        <v>0.58451625357178283</v>
      </c>
      <c r="CR24" s="428">
        <v>503.58</v>
      </c>
      <c r="CS24" s="750">
        <v>-167.87</v>
      </c>
      <c r="CT24" s="753">
        <v>-671.45</v>
      </c>
      <c r="CU24" s="404">
        <v>-1.3333531911513565</v>
      </c>
      <c r="CV24" s="671">
        <v>1.0022054969054979E-2</v>
      </c>
      <c r="CW24" s="670">
        <v>-1.9568235230073929E-3</v>
      </c>
      <c r="CX24" s="428">
        <v>3633.99</v>
      </c>
      <c r="CY24" s="750">
        <v>-3550.53</v>
      </c>
      <c r="CZ24" s="753">
        <v>-7184.52</v>
      </c>
      <c r="DA24" s="404">
        <v>-1.9770335086227537</v>
      </c>
      <c r="DB24" s="671">
        <v>7.0047039974340433E-2</v>
      </c>
      <c r="DC24" s="670">
        <v>-3.3530874681433412E-2</v>
      </c>
      <c r="DD24" s="853">
        <v>0.92767773236229378</v>
      </c>
      <c r="DE24" s="848">
        <v>1.0413877442255521</v>
      </c>
      <c r="DF24" s="869"/>
      <c r="DG24" s="870"/>
    </row>
    <row r="25" spans="1:111" s="47" customFormat="1" ht="19.5" customHeight="1">
      <c r="A25" s="765" t="s">
        <v>51</v>
      </c>
      <c r="B25" s="428">
        <v>100589.81</v>
      </c>
      <c r="C25" s="429">
        <v>103568.98</v>
      </c>
      <c r="D25" s="753">
        <v>2979.1699999999983</v>
      </c>
      <c r="E25" s="388">
        <v>2.9617015878646142E-2</v>
      </c>
      <c r="F25" s="428">
        <v>62460.5</v>
      </c>
      <c r="G25" s="750">
        <v>64812.61</v>
      </c>
      <c r="H25" s="753">
        <v>2352.1100000000006</v>
      </c>
      <c r="I25" s="404">
        <v>3.7657559577653085E-2</v>
      </c>
      <c r="J25" s="743">
        <v>0.62094261834275266</v>
      </c>
      <c r="K25" s="670">
        <v>0.62579171871732253</v>
      </c>
      <c r="L25" s="428">
        <v>1092.95</v>
      </c>
      <c r="M25" s="429">
        <v>303.08</v>
      </c>
      <c r="N25" s="753">
        <v>-789.87000000000012</v>
      </c>
      <c r="O25" s="404">
        <v>-0.72269545724873063</v>
      </c>
      <c r="P25" s="743">
        <v>1.7498258899624565E-2</v>
      </c>
      <c r="Q25" s="670">
        <v>4.6762505012527648E-3</v>
      </c>
      <c r="R25" s="428">
        <v>61367.55</v>
      </c>
      <c r="S25" s="429">
        <v>64509.53</v>
      </c>
      <c r="T25" s="753">
        <v>3141.9799999999959</v>
      </c>
      <c r="U25" s="404">
        <v>5.1199371654889199E-2</v>
      </c>
      <c r="V25" s="743">
        <v>0.98250174110037547</v>
      </c>
      <c r="W25" s="670">
        <v>0.99532374949874725</v>
      </c>
      <c r="X25" s="428">
        <v>320.27999999999997</v>
      </c>
      <c r="Y25" s="429">
        <v>368.44</v>
      </c>
      <c r="Z25" s="753">
        <v>48.160000000000025</v>
      </c>
      <c r="AA25" s="404">
        <v>0.1503684276258275</v>
      </c>
      <c r="AB25" s="671">
        <v>5.1277207194947204E-3</v>
      </c>
      <c r="AC25" s="670">
        <v>5.6846962342667574E-3</v>
      </c>
      <c r="AD25" s="428">
        <v>61047.27</v>
      </c>
      <c r="AE25" s="429">
        <v>64141.09</v>
      </c>
      <c r="AF25" s="753">
        <v>3093.8199999999997</v>
      </c>
      <c r="AG25" s="404">
        <v>5.0679088516161326E-2</v>
      </c>
      <c r="AH25" s="671">
        <v>0.97737402038088061</v>
      </c>
      <c r="AI25" s="670">
        <v>0.98963905326448043</v>
      </c>
      <c r="AJ25" s="428">
        <v>43112.97</v>
      </c>
      <c r="AK25" s="750">
        <v>40515.050000000003</v>
      </c>
      <c r="AL25" s="753">
        <v>-2597.9199999999983</v>
      </c>
      <c r="AM25" s="404">
        <v>-6.025843267118916E-2</v>
      </c>
      <c r="AN25" s="671">
        <v>0.42860176393612837</v>
      </c>
      <c r="AO25" s="670">
        <v>0.39118904135195698</v>
      </c>
      <c r="AP25" s="428">
        <v>22715.01</v>
      </c>
      <c r="AQ25" s="429">
        <v>21130.77</v>
      </c>
      <c r="AR25" s="753">
        <v>-1584.239999999998</v>
      </c>
      <c r="AS25" s="404">
        <v>-6.9744191175790726E-2</v>
      </c>
      <c r="AT25" s="671">
        <v>0.36366999943964584</v>
      </c>
      <c r="AU25" s="670">
        <v>0.32602868485006237</v>
      </c>
      <c r="AV25" s="428">
        <v>-730.58</v>
      </c>
      <c r="AW25" s="750">
        <v>108.94</v>
      </c>
      <c r="AX25" s="753">
        <v>839.52</v>
      </c>
      <c r="AY25" s="753">
        <v>1.149114402255742</v>
      </c>
      <c r="AZ25" s="671">
        <v>-3.2162873800187633E-2</v>
      </c>
      <c r="BA25" s="670">
        <v>5.15551491971187E-3</v>
      </c>
      <c r="BB25" s="428">
        <v>21984.43</v>
      </c>
      <c r="BC25" s="429">
        <v>21239.71</v>
      </c>
      <c r="BD25" s="753">
        <v>-744.72000000000116</v>
      </c>
      <c r="BE25" s="404">
        <v>-3.3874883269659532E-2</v>
      </c>
      <c r="BF25" s="671">
        <v>0.35824193731051668</v>
      </c>
      <c r="BG25" s="670">
        <v>0.32924918225260669</v>
      </c>
      <c r="BH25" s="428">
        <v>21604.78</v>
      </c>
      <c r="BI25" s="429">
        <v>21054.84</v>
      </c>
      <c r="BJ25" s="753">
        <v>-549.93999999999869</v>
      </c>
      <c r="BK25" s="404">
        <v>-2.5454552187062249E-2</v>
      </c>
      <c r="BL25" s="671">
        <v>0.35390247590105178</v>
      </c>
      <c r="BM25" s="670">
        <v>0.32825821949704942</v>
      </c>
      <c r="BN25" s="428">
        <v>30018.83</v>
      </c>
      <c r="BO25" s="429">
        <v>34191.31</v>
      </c>
      <c r="BP25" s="753">
        <v>4172.4799999999959</v>
      </c>
      <c r="BQ25" s="404">
        <v>0.1389954238722827</v>
      </c>
      <c r="BR25" s="671">
        <v>0.29842814098167603</v>
      </c>
      <c r="BS25" s="670">
        <v>0.3301307978508623</v>
      </c>
      <c r="BT25" s="428">
        <v>17546.52</v>
      </c>
      <c r="BU25" s="750">
        <v>20710.54</v>
      </c>
      <c r="BV25" s="753">
        <v>3164.0200000000004</v>
      </c>
      <c r="BW25" s="404">
        <v>0.18032179600285414</v>
      </c>
      <c r="BX25" s="671">
        <v>0.2874251379300008</v>
      </c>
      <c r="BY25" s="670">
        <v>0.32289036559871376</v>
      </c>
      <c r="BZ25" s="428">
        <v>0</v>
      </c>
      <c r="CA25" s="429">
        <v>0.01</v>
      </c>
      <c r="CB25" s="753">
        <v>0.01</v>
      </c>
      <c r="CC25" s="404" t="s">
        <v>490</v>
      </c>
      <c r="CD25" s="671">
        <v>0</v>
      </c>
      <c r="CE25" s="670">
        <v>1.5590629969026096E-7</v>
      </c>
      <c r="CF25" s="428">
        <v>9065.0400000000009</v>
      </c>
      <c r="CG25" s="750">
        <v>9561.06</v>
      </c>
      <c r="CH25" s="753">
        <v>496.01999999999862</v>
      </c>
      <c r="CI25" s="404">
        <v>5.4717905271239681E-2</v>
      </c>
      <c r="CJ25" s="671">
        <v>0.14849214387473841</v>
      </c>
      <c r="CK25" s="670">
        <v>0.14906294857165664</v>
      </c>
      <c r="CL25" s="428">
        <v>5052.5600000000004</v>
      </c>
      <c r="CM25" s="429">
        <v>7039.76</v>
      </c>
      <c r="CN25" s="753">
        <v>1987.1999999999998</v>
      </c>
      <c r="CO25" s="404">
        <v>0.39330557182893416</v>
      </c>
      <c r="CP25" s="671">
        <v>8.2764716587654136E-2</v>
      </c>
      <c r="CQ25" s="670">
        <v>0.10975429323075116</v>
      </c>
      <c r="CR25" s="428">
        <v>199.82</v>
      </c>
      <c r="CS25" s="750">
        <v>23.69</v>
      </c>
      <c r="CT25" s="753">
        <v>-176.13</v>
      </c>
      <c r="CU25" s="404">
        <v>-0.88144329896907214</v>
      </c>
      <c r="CV25" s="671">
        <v>3.2732012422504726E-3</v>
      </c>
      <c r="CW25" s="670">
        <v>3.6934202396622824E-4</v>
      </c>
      <c r="CX25" s="428">
        <v>7578.55</v>
      </c>
      <c r="CY25" s="750">
        <v>5751.2</v>
      </c>
      <c r="CZ25" s="753">
        <v>-1827.3500000000004</v>
      </c>
      <c r="DA25" s="404">
        <v>-0.24112132268046002</v>
      </c>
      <c r="DB25" s="671">
        <v>7.5341130478325788E-2</v>
      </c>
      <c r="DC25" s="670">
        <v>5.5530140395319137E-2</v>
      </c>
      <c r="DD25" s="853">
        <v>0.8680758694877585</v>
      </c>
      <c r="DE25" s="848">
        <v>0.89277302783831725</v>
      </c>
      <c r="DF25" s="869"/>
      <c r="DG25" s="870"/>
    </row>
    <row r="26" spans="1:111" s="47" customFormat="1" ht="19.5" customHeight="1">
      <c r="A26" s="765" t="s">
        <v>50</v>
      </c>
      <c r="B26" s="428">
        <v>78557.84</v>
      </c>
      <c r="C26" s="429">
        <v>96923.32</v>
      </c>
      <c r="D26" s="753">
        <v>18365.48000000001</v>
      </c>
      <c r="E26" s="388">
        <v>0.23378290441794239</v>
      </c>
      <c r="F26" s="428">
        <v>76385.55</v>
      </c>
      <c r="G26" s="750">
        <v>92423.37</v>
      </c>
      <c r="H26" s="753">
        <v>16037.819999999992</v>
      </c>
      <c r="I26" s="404">
        <v>0.20995882074554667</v>
      </c>
      <c r="J26" s="743">
        <v>0.97234789042061243</v>
      </c>
      <c r="K26" s="670">
        <v>0.9535720608827678</v>
      </c>
      <c r="L26" s="428">
        <v>7017.59</v>
      </c>
      <c r="M26" s="429">
        <v>9480.6200000000008</v>
      </c>
      <c r="N26" s="753">
        <v>2463.0300000000007</v>
      </c>
      <c r="O26" s="404">
        <v>0.35097946731000251</v>
      </c>
      <c r="P26" s="743">
        <v>9.187064830979158E-2</v>
      </c>
      <c r="Q26" s="670">
        <v>0.10257816827064412</v>
      </c>
      <c r="R26" s="428">
        <v>69367.960000000006</v>
      </c>
      <c r="S26" s="429">
        <v>82942.75</v>
      </c>
      <c r="T26" s="753">
        <v>13574.789999999994</v>
      </c>
      <c r="U26" s="404">
        <v>0.19569250703062324</v>
      </c>
      <c r="V26" s="743">
        <v>0.90812935169020848</v>
      </c>
      <c r="W26" s="670">
        <v>0.89742183172935597</v>
      </c>
      <c r="X26" s="428">
        <v>865.39</v>
      </c>
      <c r="Y26" s="429">
        <v>664.42</v>
      </c>
      <c r="Z26" s="753">
        <v>-200.97000000000003</v>
      </c>
      <c r="AA26" s="404">
        <v>-0.23223055500987996</v>
      </c>
      <c r="AB26" s="671">
        <v>1.1329237008832167E-2</v>
      </c>
      <c r="AC26" s="670">
        <v>7.1888744156375171E-3</v>
      </c>
      <c r="AD26" s="428">
        <v>68502.570000000007</v>
      </c>
      <c r="AE26" s="429">
        <v>82278.320000000007</v>
      </c>
      <c r="AF26" s="753">
        <v>13775.75</v>
      </c>
      <c r="AG26" s="404">
        <v>0.20109829456033546</v>
      </c>
      <c r="AH26" s="671">
        <v>0.89680011468137633</v>
      </c>
      <c r="AI26" s="670">
        <v>0.89023284911597589</v>
      </c>
      <c r="AJ26" s="428">
        <v>26607.8</v>
      </c>
      <c r="AK26" s="750">
        <v>32534.76</v>
      </c>
      <c r="AL26" s="753">
        <v>5926.9599999999991</v>
      </c>
      <c r="AM26" s="404">
        <v>0.22275272664406676</v>
      </c>
      <c r="AN26" s="671">
        <v>0.33870330446967484</v>
      </c>
      <c r="AO26" s="670">
        <v>0.3356752533858724</v>
      </c>
      <c r="AP26" s="428">
        <v>26221.18</v>
      </c>
      <c r="AQ26" s="429">
        <v>31530.95</v>
      </c>
      <c r="AR26" s="753">
        <v>5309.77</v>
      </c>
      <c r="AS26" s="404">
        <v>0.2024992773017843</v>
      </c>
      <c r="AT26" s="671">
        <v>0.3432740878346755</v>
      </c>
      <c r="AU26" s="670">
        <v>0.34115776128916314</v>
      </c>
      <c r="AV26" s="428">
        <v>-1811.81</v>
      </c>
      <c r="AW26" s="750">
        <v>-2388.89</v>
      </c>
      <c r="AX26" s="753">
        <v>-577.07999999999993</v>
      </c>
      <c r="AY26" s="753">
        <v>-0.31851021906270521</v>
      </c>
      <c r="AZ26" s="671">
        <v>-6.9097195473277709E-2</v>
      </c>
      <c r="BA26" s="670">
        <v>-7.5763337292406349E-2</v>
      </c>
      <c r="BB26" s="428">
        <v>24409.37</v>
      </c>
      <c r="BC26" s="429">
        <v>29142.06</v>
      </c>
      <c r="BD26" s="753">
        <v>4732.6900000000023</v>
      </c>
      <c r="BE26" s="404">
        <v>0.19388824865205462</v>
      </c>
      <c r="BF26" s="671">
        <v>0.35188248292151009</v>
      </c>
      <c r="BG26" s="670">
        <v>0.35135150450159902</v>
      </c>
      <c r="BH26" s="428">
        <v>23906.51</v>
      </c>
      <c r="BI26" s="429">
        <v>28477.51</v>
      </c>
      <c r="BJ26" s="753">
        <v>4571</v>
      </c>
      <c r="BK26" s="404">
        <v>0.19120314926770993</v>
      </c>
      <c r="BL26" s="671">
        <v>0.34898705260255192</v>
      </c>
      <c r="BM26" s="670">
        <v>0.34611195269908279</v>
      </c>
      <c r="BN26" s="428">
        <v>17179.5</v>
      </c>
      <c r="BO26" s="429">
        <v>20678.740000000002</v>
      </c>
      <c r="BP26" s="753">
        <v>3499.2400000000016</v>
      </c>
      <c r="BQ26" s="404">
        <v>0.20368695247242363</v>
      </c>
      <c r="BR26" s="671">
        <v>0.21868600256829873</v>
      </c>
      <c r="BS26" s="670">
        <v>0.21335154429295242</v>
      </c>
      <c r="BT26" s="428">
        <v>17129.650000000001</v>
      </c>
      <c r="BU26" s="750">
        <v>20427.23</v>
      </c>
      <c r="BV26" s="753">
        <v>3297.5799999999981</v>
      </c>
      <c r="BW26" s="404">
        <v>0.1925071440455583</v>
      </c>
      <c r="BX26" s="671">
        <v>0.25005850145476294</v>
      </c>
      <c r="BY26" s="670">
        <v>0.24826989661432072</v>
      </c>
      <c r="BZ26" s="428">
        <v>0</v>
      </c>
      <c r="CA26" s="429">
        <v>0</v>
      </c>
      <c r="CB26" s="753">
        <v>0</v>
      </c>
      <c r="CC26" s="404">
        <v>0</v>
      </c>
      <c r="CD26" s="671">
        <v>0</v>
      </c>
      <c r="CE26" s="670">
        <v>0</v>
      </c>
      <c r="CF26" s="428">
        <v>1228.28</v>
      </c>
      <c r="CG26" s="750">
        <v>1466.39</v>
      </c>
      <c r="CH26" s="753">
        <v>238.11000000000013</v>
      </c>
      <c r="CI26" s="404">
        <v>0.19385644966945659</v>
      </c>
      <c r="CJ26" s="671">
        <v>1.7930422172481995E-2</v>
      </c>
      <c r="CK26" s="670">
        <v>1.7822313338434717E-2</v>
      </c>
      <c r="CL26" s="428">
        <v>16721.84</v>
      </c>
      <c r="CM26" s="429">
        <v>21578.92</v>
      </c>
      <c r="CN26" s="753">
        <v>4857.0799999999981</v>
      </c>
      <c r="CO26" s="404">
        <v>0.29046325045569138</v>
      </c>
      <c r="CP26" s="671">
        <v>0.24410529415173765</v>
      </c>
      <c r="CQ26" s="670">
        <v>0.26226738708325592</v>
      </c>
      <c r="CR26" s="428">
        <v>4.08</v>
      </c>
      <c r="CS26" s="750">
        <v>379.37</v>
      </c>
      <c r="CT26" s="753">
        <v>375.29</v>
      </c>
      <c r="CU26" s="404">
        <v>91.982843137254903</v>
      </c>
      <c r="CV26" s="671">
        <v>5.9559809215917002E-5</v>
      </c>
      <c r="CW26" s="670">
        <v>4.6108136383922272E-3</v>
      </c>
      <c r="CX26" s="428">
        <v>9512.2099999999991</v>
      </c>
      <c r="CY26" s="750">
        <v>9948.9</v>
      </c>
      <c r="CZ26" s="753">
        <v>436.69000000000051</v>
      </c>
      <c r="DA26" s="404">
        <v>4.5908364092045968E-2</v>
      </c>
      <c r="DB26" s="671">
        <v>0.12108543208418153</v>
      </c>
      <c r="DC26" s="670">
        <v>0.10264712351991243</v>
      </c>
      <c r="DD26" s="853">
        <v>0.9403441083632007</v>
      </c>
      <c r="DE26" s="848">
        <v>0.95086440137573303</v>
      </c>
      <c r="DF26" s="869"/>
      <c r="DG26" s="870"/>
    </row>
    <row r="27" spans="1:111" s="47" customFormat="1" ht="19.5" customHeight="1">
      <c r="A27" s="765" t="s">
        <v>7</v>
      </c>
      <c r="B27" s="428">
        <v>78153.63</v>
      </c>
      <c r="C27" s="429">
        <v>73861.83</v>
      </c>
      <c r="D27" s="753">
        <v>-4291.8000000000029</v>
      </c>
      <c r="E27" s="388">
        <v>-5.491491566034748E-2</v>
      </c>
      <c r="F27" s="428">
        <v>76189.62</v>
      </c>
      <c r="G27" s="750">
        <v>73861.81</v>
      </c>
      <c r="H27" s="753">
        <v>-2327.8099999999977</v>
      </c>
      <c r="I27" s="404">
        <v>-3.0552849587647212E-2</v>
      </c>
      <c r="J27" s="743">
        <v>0.97486988128382512</v>
      </c>
      <c r="K27" s="670">
        <v>0.99999972922414726</v>
      </c>
      <c r="L27" s="428">
        <v>10905.02</v>
      </c>
      <c r="M27" s="429">
        <v>8513.8799999999992</v>
      </c>
      <c r="N27" s="753">
        <v>-2391.1400000000012</v>
      </c>
      <c r="O27" s="404">
        <v>-0.21926965746050911</v>
      </c>
      <c r="P27" s="743">
        <v>0.1431299959233292</v>
      </c>
      <c r="Q27" s="670">
        <v>0.1152676870496404</v>
      </c>
      <c r="R27" s="428">
        <v>65284.6</v>
      </c>
      <c r="S27" s="429">
        <v>65347.94</v>
      </c>
      <c r="T27" s="753">
        <v>63.340000000003783</v>
      </c>
      <c r="U27" s="404">
        <v>9.7021349598532859E-4</v>
      </c>
      <c r="V27" s="743">
        <v>0.8568700040766708</v>
      </c>
      <c r="W27" s="670">
        <v>0.88473244833832265</v>
      </c>
      <c r="X27" s="428">
        <v>6117.69</v>
      </c>
      <c r="Y27" s="429">
        <v>4702.5</v>
      </c>
      <c r="Z27" s="753">
        <v>-1415.1899999999996</v>
      </c>
      <c r="AA27" s="404">
        <v>-0.23132751087420247</v>
      </c>
      <c r="AB27" s="671">
        <v>8.029558357162038E-2</v>
      </c>
      <c r="AC27" s="670">
        <v>6.3666189604614343E-2</v>
      </c>
      <c r="AD27" s="428">
        <v>59166.91</v>
      </c>
      <c r="AE27" s="429">
        <v>60645.440000000002</v>
      </c>
      <c r="AF27" s="753">
        <v>1478.5299999999988</v>
      </c>
      <c r="AG27" s="404">
        <v>2.4989136664395669E-2</v>
      </c>
      <c r="AH27" s="671">
        <v>0.77657442050505054</v>
      </c>
      <c r="AI27" s="670">
        <v>0.82106625873370831</v>
      </c>
      <c r="AJ27" s="428">
        <v>27083.42</v>
      </c>
      <c r="AK27" s="750">
        <v>24512.23</v>
      </c>
      <c r="AL27" s="753">
        <v>-2571.1899999999987</v>
      </c>
      <c r="AM27" s="404">
        <v>-9.4935942358830558E-2</v>
      </c>
      <c r="AN27" s="671">
        <v>0.3465407812791293</v>
      </c>
      <c r="AO27" s="670">
        <v>0.33186599898756908</v>
      </c>
      <c r="AP27" s="428">
        <v>26224.54</v>
      </c>
      <c r="AQ27" s="429">
        <v>24270.560000000001</v>
      </c>
      <c r="AR27" s="753">
        <v>-1953.9799999999996</v>
      </c>
      <c r="AS27" s="404">
        <v>-7.4509600549714103E-2</v>
      </c>
      <c r="AT27" s="671">
        <v>0.34420095545823698</v>
      </c>
      <c r="AU27" s="670">
        <v>0.32859416794687268</v>
      </c>
      <c r="AV27" s="428">
        <v>1521.73</v>
      </c>
      <c r="AW27" s="750">
        <v>-419.45</v>
      </c>
      <c r="AX27" s="753">
        <v>-1941.18</v>
      </c>
      <c r="AY27" s="753">
        <v>-1.275640225269923</v>
      </c>
      <c r="AZ27" s="671">
        <v>5.802694727915151E-2</v>
      </c>
      <c r="BA27" s="670">
        <v>-1.7282254715177563E-2</v>
      </c>
      <c r="BB27" s="428">
        <v>27746.27</v>
      </c>
      <c r="BC27" s="429">
        <v>23851.11</v>
      </c>
      <c r="BD27" s="753">
        <v>-3895.16</v>
      </c>
      <c r="BE27" s="404">
        <v>-0.14038499589314166</v>
      </c>
      <c r="BF27" s="671">
        <v>0.42500482502764819</v>
      </c>
      <c r="BG27" s="670">
        <v>0.36498640967106233</v>
      </c>
      <c r="BH27" s="428">
        <v>23336.9</v>
      </c>
      <c r="BI27" s="429">
        <v>19590.919999999998</v>
      </c>
      <c r="BJ27" s="753">
        <v>-3745.9800000000032</v>
      </c>
      <c r="BK27" s="404">
        <v>-0.16051746375911125</v>
      </c>
      <c r="BL27" s="671">
        <v>0.39442485673157512</v>
      </c>
      <c r="BM27" s="670">
        <v>0.32304028134679208</v>
      </c>
      <c r="BN27" s="428">
        <v>15522.17</v>
      </c>
      <c r="BO27" s="429">
        <v>18575.53</v>
      </c>
      <c r="BP27" s="753">
        <v>3053.3599999999988</v>
      </c>
      <c r="BQ27" s="404">
        <v>0.19670960954557248</v>
      </c>
      <c r="BR27" s="671">
        <v>0.19861099222134659</v>
      </c>
      <c r="BS27" s="670">
        <v>0.2514902487522987</v>
      </c>
      <c r="BT27" s="428">
        <v>15192.59</v>
      </c>
      <c r="BU27" s="750">
        <v>18575.490000000002</v>
      </c>
      <c r="BV27" s="753">
        <v>3382.9000000000015</v>
      </c>
      <c r="BW27" s="404">
        <v>0.22266776105983255</v>
      </c>
      <c r="BX27" s="671">
        <v>0.25677511298122546</v>
      </c>
      <c r="BY27" s="670">
        <v>0.30629656574344255</v>
      </c>
      <c r="BZ27" s="428">
        <v>-0.48</v>
      </c>
      <c r="CA27" s="429">
        <v>0</v>
      </c>
      <c r="CB27" s="753">
        <v>0.48</v>
      </c>
      <c r="CC27" s="404">
        <v>1</v>
      </c>
      <c r="CD27" s="671">
        <v>-8.1126426916666751E-6</v>
      </c>
      <c r="CE27" s="670">
        <v>0</v>
      </c>
      <c r="CF27" s="428">
        <v>9418.4599999999991</v>
      </c>
      <c r="CG27" s="750">
        <v>11955.21</v>
      </c>
      <c r="CH27" s="753">
        <v>2536.75</v>
      </c>
      <c r="CI27" s="404">
        <v>0.26933808711827628</v>
      </c>
      <c r="CJ27" s="671">
        <v>0.15918458476198941</v>
      </c>
      <c r="CK27" s="670">
        <v>0.19713287594252757</v>
      </c>
      <c r="CL27" s="428">
        <v>10069.48</v>
      </c>
      <c r="CM27" s="429">
        <v>13707.31</v>
      </c>
      <c r="CN27" s="753">
        <v>3637.83</v>
      </c>
      <c r="CO27" s="404">
        <v>0.36127287605715491</v>
      </c>
      <c r="CP27" s="671">
        <v>0.17018769443934118</v>
      </c>
      <c r="CQ27" s="670">
        <v>0.22602375380572717</v>
      </c>
      <c r="CR27" s="428">
        <v>101.09</v>
      </c>
      <c r="CS27" s="750">
        <v>53.04</v>
      </c>
      <c r="CT27" s="753">
        <v>-48.050000000000004</v>
      </c>
      <c r="CU27" s="404">
        <v>-0.47531902265308146</v>
      </c>
      <c r="CV27" s="671">
        <v>1.708556353542884E-3</v>
      </c>
      <c r="CW27" s="670">
        <v>8.7459172528058166E-4</v>
      </c>
      <c r="CX27" s="428">
        <v>1048.8499999999999</v>
      </c>
      <c r="CY27" s="750">
        <v>-3236.53</v>
      </c>
      <c r="CZ27" s="753">
        <v>-4285.38</v>
      </c>
      <c r="DA27" s="404">
        <v>-4.0857891976927112</v>
      </c>
      <c r="DB27" s="671">
        <v>1.3420361920489168E-2</v>
      </c>
      <c r="DC27" s="670">
        <v>-4.3818708526447286E-2</v>
      </c>
      <c r="DD27" s="853">
        <v>0.98227303065176119</v>
      </c>
      <c r="DE27" s="848">
        <v>1.0533680685637701</v>
      </c>
      <c r="DF27" s="869"/>
      <c r="DG27" s="870"/>
    </row>
    <row r="28" spans="1:111" s="47" customFormat="1" ht="19.5" customHeight="1">
      <c r="A28" s="765" t="s">
        <v>49</v>
      </c>
      <c r="B28" s="428">
        <v>72485.45</v>
      </c>
      <c r="C28" s="429">
        <v>73210.64</v>
      </c>
      <c r="D28" s="753">
        <v>725.19000000000233</v>
      </c>
      <c r="E28" s="388">
        <v>1.0004628515102029E-2</v>
      </c>
      <c r="F28" s="428">
        <v>63907.040000000001</v>
      </c>
      <c r="G28" s="750">
        <v>72699.87</v>
      </c>
      <c r="H28" s="753">
        <v>8792.8299999999945</v>
      </c>
      <c r="I28" s="404">
        <v>0.13758781505136203</v>
      </c>
      <c r="J28" s="743">
        <v>0.88165335250039845</v>
      </c>
      <c r="K28" s="670">
        <v>0.99302328186176214</v>
      </c>
      <c r="L28" s="428">
        <v>7796.5</v>
      </c>
      <c r="M28" s="429">
        <v>5634.13</v>
      </c>
      <c r="N28" s="753">
        <v>-2162.37</v>
      </c>
      <c r="O28" s="404">
        <v>-0.27735137561726414</v>
      </c>
      <c r="P28" s="743">
        <v>0.12199751388892366</v>
      </c>
      <c r="Q28" s="670">
        <v>7.7498487961532816E-2</v>
      </c>
      <c r="R28" s="428">
        <v>56110.55</v>
      </c>
      <c r="S28" s="429">
        <v>67065.740000000005</v>
      </c>
      <c r="T28" s="753">
        <v>10955.190000000002</v>
      </c>
      <c r="U28" s="404">
        <v>0.19524296233061345</v>
      </c>
      <c r="V28" s="743">
        <v>0.87800264258835958</v>
      </c>
      <c r="W28" s="670">
        <v>0.92250151203846731</v>
      </c>
      <c r="X28" s="428">
        <v>1707.07</v>
      </c>
      <c r="Y28" s="429">
        <v>2135</v>
      </c>
      <c r="Z28" s="753">
        <v>427.93000000000006</v>
      </c>
      <c r="AA28" s="404">
        <v>0.25068099140632782</v>
      </c>
      <c r="AB28" s="671">
        <v>2.6711767592428E-2</v>
      </c>
      <c r="AC28" s="670">
        <v>2.9367315237289974E-2</v>
      </c>
      <c r="AD28" s="428">
        <v>54403.48</v>
      </c>
      <c r="AE28" s="429">
        <v>64930.74</v>
      </c>
      <c r="AF28" s="753">
        <v>10527.259999999995</v>
      </c>
      <c r="AG28" s="404">
        <v>0.19350343029526776</v>
      </c>
      <c r="AH28" s="671">
        <v>0.85129087499593159</v>
      </c>
      <c r="AI28" s="670">
        <v>0.89313419680117723</v>
      </c>
      <c r="AJ28" s="428">
        <v>33441.199999999997</v>
      </c>
      <c r="AK28" s="750">
        <v>35467.879999999997</v>
      </c>
      <c r="AL28" s="753">
        <v>2026.6800000000003</v>
      </c>
      <c r="AM28" s="404">
        <v>6.0604284535243962E-2</v>
      </c>
      <c r="AN28" s="671">
        <v>0.46135051931111692</v>
      </c>
      <c r="AO28" s="670">
        <v>0.48446346050246247</v>
      </c>
      <c r="AP28" s="428">
        <v>30429.59</v>
      </c>
      <c r="AQ28" s="429">
        <v>32939.47</v>
      </c>
      <c r="AR28" s="753">
        <v>2509.880000000001</v>
      </c>
      <c r="AS28" s="404">
        <v>8.2481558246430567E-2</v>
      </c>
      <c r="AT28" s="671">
        <v>0.47615395737308441</v>
      </c>
      <c r="AU28" s="670">
        <v>0.45308843055702858</v>
      </c>
      <c r="AV28" s="428">
        <v>6288.95</v>
      </c>
      <c r="AW28" s="750">
        <v>1770.73</v>
      </c>
      <c r="AX28" s="753">
        <v>-4518.2199999999993</v>
      </c>
      <c r="AY28" s="753">
        <v>-0.71843789503812239</v>
      </c>
      <c r="AZ28" s="671">
        <v>0.20667218979946822</v>
      </c>
      <c r="BA28" s="670">
        <v>5.3757088380596285E-2</v>
      </c>
      <c r="BB28" s="428">
        <v>36718.54</v>
      </c>
      <c r="BC28" s="429">
        <v>34710.21</v>
      </c>
      <c r="BD28" s="753">
        <v>-2008.3300000000017</v>
      </c>
      <c r="BE28" s="404">
        <v>-5.4695257491174806E-2</v>
      </c>
      <c r="BF28" s="671">
        <v>0.65439636574583571</v>
      </c>
      <c r="BG28" s="670">
        <v>0.51755501393110692</v>
      </c>
      <c r="BH28" s="428">
        <v>36433.5</v>
      </c>
      <c r="BI28" s="429">
        <v>32762.79</v>
      </c>
      <c r="BJ28" s="753">
        <v>-3670.7099999999991</v>
      </c>
      <c r="BK28" s="404">
        <v>-0.10075095722343445</v>
      </c>
      <c r="BL28" s="671">
        <v>0.66969061537975139</v>
      </c>
      <c r="BM28" s="670">
        <v>0.50458057308448978</v>
      </c>
      <c r="BN28" s="428">
        <v>8668.57</v>
      </c>
      <c r="BO28" s="429">
        <v>10430.540000000001</v>
      </c>
      <c r="BP28" s="753">
        <v>1761.9700000000012</v>
      </c>
      <c r="BQ28" s="404">
        <v>0.20325959183579312</v>
      </c>
      <c r="BR28" s="671">
        <v>0.11959048333148239</v>
      </c>
      <c r="BS28" s="670">
        <v>0.14247300665586315</v>
      </c>
      <c r="BT28" s="428">
        <v>7287.32</v>
      </c>
      <c r="BU28" s="750">
        <v>10363.5</v>
      </c>
      <c r="BV28" s="753">
        <v>3076.1800000000003</v>
      </c>
      <c r="BW28" s="404">
        <v>0.42212775066828412</v>
      </c>
      <c r="BX28" s="671">
        <v>0.13394951940574387</v>
      </c>
      <c r="BY28" s="670">
        <v>0.15960853056656987</v>
      </c>
      <c r="BZ28" s="428">
        <v>0</v>
      </c>
      <c r="CA28" s="429">
        <v>0</v>
      </c>
      <c r="CB28" s="753">
        <v>0</v>
      </c>
      <c r="CC28" s="404">
        <v>0</v>
      </c>
      <c r="CD28" s="671">
        <v>0</v>
      </c>
      <c r="CE28" s="670">
        <v>0</v>
      </c>
      <c r="CF28" s="428">
        <v>4775.7700000000004</v>
      </c>
      <c r="CG28" s="750">
        <v>4252.8999999999996</v>
      </c>
      <c r="CH28" s="753">
        <v>-522.8700000000008</v>
      </c>
      <c r="CI28" s="404">
        <v>-0.10948391568270682</v>
      </c>
      <c r="CJ28" s="671">
        <v>8.7784274094230744E-2</v>
      </c>
      <c r="CK28" s="670">
        <v>6.5499022496894377E-2</v>
      </c>
      <c r="CL28" s="428">
        <v>7461.89</v>
      </c>
      <c r="CM28" s="429">
        <v>10188.35</v>
      </c>
      <c r="CN28" s="753">
        <v>2726.46</v>
      </c>
      <c r="CO28" s="404">
        <v>0.36538464115659702</v>
      </c>
      <c r="CP28" s="671">
        <v>0.13715832148972823</v>
      </c>
      <c r="CQ28" s="670">
        <v>0.15691104090296831</v>
      </c>
      <c r="CR28" s="428">
        <v>34.130000000000003</v>
      </c>
      <c r="CS28" s="750">
        <v>-18.010000000000002</v>
      </c>
      <c r="CT28" s="753">
        <v>-52.14</v>
      </c>
      <c r="CU28" s="404">
        <v>-1.5276882508057426</v>
      </c>
      <c r="CV28" s="671">
        <v>6.2734957396107748E-4</v>
      </c>
      <c r="CW28" s="670">
        <v>-2.7737247411626606E-4</v>
      </c>
      <c r="CX28" s="428">
        <v>-1589.13</v>
      </c>
      <c r="CY28" s="750">
        <v>7381.21</v>
      </c>
      <c r="CZ28" s="753">
        <v>8970.34</v>
      </c>
      <c r="DA28" s="404">
        <v>5.6448119411250177</v>
      </c>
      <c r="DB28" s="671">
        <v>-2.1923434289226322E-2</v>
      </c>
      <c r="DC28" s="670">
        <v>0.10082154725050894</v>
      </c>
      <c r="DD28" s="853">
        <v>1.0292100799434154</v>
      </c>
      <c r="DE28" s="848">
        <v>0.88632179457680604</v>
      </c>
      <c r="DF28" s="869"/>
      <c r="DG28" s="870"/>
    </row>
    <row r="29" spans="1:111" s="47" customFormat="1" ht="19.5" customHeight="1">
      <c r="A29" s="765" t="s">
        <v>23</v>
      </c>
      <c r="B29" s="428">
        <v>60609.36</v>
      </c>
      <c r="C29" s="429">
        <v>73009.06</v>
      </c>
      <c r="D29" s="753">
        <v>12399.699999999997</v>
      </c>
      <c r="E29" s="388">
        <v>0.20458391245180607</v>
      </c>
      <c r="F29" s="428">
        <v>36722.400000000001</v>
      </c>
      <c r="G29" s="750">
        <v>48149.39</v>
      </c>
      <c r="H29" s="753">
        <v>11426.989999999998</v>
      </c>
      <c r="I29" s="404">
        <v>0.31117220007406915</v>
      </c>
      <c r="J29" s="743">
        <v>0.60588661553265044</v>
      </c>
      <c r="K29" s="670">
        <v>0.65949883480214644</v>
      </c>
      <c r="L29" s="428">
        <v>3014.39</v>
      </c>
      <c r="M29" s="429">
        <v>2975.91</v>
      </c>
      <c r="N29" s="753">
        <v>-38.480000000000018</v>
      </c>
      <c r="O29" s="404">
        <v>-1.2765435129495526E-2</v>
      </c>
      <c r="P29" s="743">
        <v>8.2085865847548081E-2</v>
      </c>
      <c r="Q29" s="670">
        <v>6.1805767425090946E-2</v>
      </c>
      <c r="R29" s="428">
        <v>33708.01</v>
      </c>
      <c r="S29" s="429">
        <v>45173.48</v>
      </c>
      <c r="T29" s="753">
        <v>11465.470000000001</v>
      </c>
      <c r="U29" s="404">
        <v>0.34014081519496409</v>
      </c>
      <c r="V29" s="743">
        <v>0.91791413415245193</v>
      </c>
      <c r="W29" s="670">
        <v>0.93819423257490908</v>
      </c>
      <c r="X29" s="428">
        <v>113.02</v>
      </c>
      <c r="Y29" s="429">
        <v>401.13</v>
      </c>
      <c r="Z29" s="753">
        <v>288.11</v>
      </c>
      <c r="AA29" s="404">
        <v>2.5491948327729608</v>
      </c>
      <c r="AB29" s="671">
        <v>3.0776855543210679E-3</v>
      </c>
      <c r="AC29" s="670">
        <v>8.3309466641218084E-3</v>
      </c>
      <c r="AD29" s="428">
        <v>33594.99</v>
      </c>
      <c r="AE29" s="429">
        <v>44772.35</v>
      </c>
      <c r="AF29" s="753">
        <v>11177.36</v>
      </c>
      <c r="AG29" s="404">
        <v>0.33270913311776551</v>
      </c>
      <c r="AH29" s="671">
        <v>0.91483644859813074</v>
      </c>
      <c r="AI29" s="670">
        <v>0.92986328591078726</v>
      </c>
      <c r="AJ29" s="428">
        <v>26528.07</v>
      </c>
      <c r="AK29" s="750">
        <v>38069.74</v>
      </c>
      <c r="AL29" s="753">
        <v>11541.669999999998</v>
      </c>
      <c r="AM29" s="404">
        <v>0.43507386703970541</v>
      </c>
      <c r="AN29" s="671">
        <v>0.43768932719302761</v>
      </c>
      <c r="AO29" s="670">
        <v>0.52143857214433387</v>
      </c>
      <c r="AP29" s="428">
        <v>13685.43</v>
      </c>
      <c r="AQ29" s="429">
        <v>18585.330000000002</v>
      </c>
      <c r="AR29" s="753">
        <v>4899.9000000000015</v>
      </c>
      <c r="AS29" s="404">
        <v>0.35803770871649643</v>
      </c>
      <c r="AT29" s="671">
        <v>0.3726725377426312</v>
      </c>
      <c r="AU29" s="670">
        <v>0.38599305204074241</v>
      </c>
      <c r="AV29" s="428">
        <v>2317.27</v>
      </c>
      <c r="AW29" s="750">
        <v>1577.71</v>
      </c>
      <c r="AX29" s="753">
        <v>-739.56</v>
      </c>
      <c r="AY29" s="753">
        <v>-0.31915141524293672</v>
      </c>
      <c r="AZ29" s="671">
        <v>0.16932387217646797</v>
      </c>
      <c r="BA29" s="670">
        <v>8.4890071900794867E-2</v>
      </c>
      <c r="BB29" s="428">
        <v>16002.71</v>
      </c>
      <c r="BC29" s="429">
        <v>20163.04</v>
      </c>
      <c r="BD29" s="753">
        <v>4160.3300000000017</v>
      </c>
      <c r="BE29" s="404">
        <v>0.25997659146482077</v>
      </c>
      <c r="BF29" s="671">
        <v>0.47474502351221559</v>
      </c>
      <c r="BG29" s="670">
        <v>0.44634683889751242</v>
      </c>
      <c r="BH29" s="428">
        <v>15463.31</v>
      </c>
      <c r="BI29" s="429">
        <v>20163.04</v>
      </c>
      <c r="BJ29" s="753">
        <v>4699.7300000000014</v>
      </c>
      <c r="BK29" s="404">
        <v>0.30392781364403881</v>
      </c>
      <c r="BL29" s="671">
        <v>0.4602861914827181</v>
      </c>
      <c r="BM29" s="670">
        <v>0.45034580494434628</v>
      </c>
      <c r="BN29" s="428">
        <v>13043.33</v>
      </c>
      <c r="BO29" s="429">
        <v>13856.86</v>
      </c>
      <c r="BP29" s="753">
        <v>813.53000000000065</v>
      </c>
      <c r="BQ29" s="404">
        <v>6.2371342287590718E-2</v>
      </c>
      <c r="BR29" s="671">
        <v>0.21520322933619493</v>
      </c>
      <c r="BS29" s="670">
        <v>0.18979644444127894</v>
      </c>
      <c r="BT29" s="428">
        <v>8399.7000000000007</v>
      </c>
      <c r="BU29" s="750">
        <v>9933.33</v>
      </c>
      <c r="BV29" s="753">
        <v>1533.6299999999992</v>
      </c>
      <c r="BW29" s="404">
        <v>0.18258152076859877</v>
      </c>
      <c r="BX29" s="671">
        <v>0.25002835244183735</v>
      </c>
      <c r="BY29" s="670">
        <v>0.22186304717085434</v>
      </c>
      <c r="BZ29" s="428">
        <v>0</v>
      </c>
      <c r="CA29" s="429">
        <v>0</v>
      </c>
      <c r="CB29" s="753">
        <v>0</v>
      </c>
      <c r="CC29" s="404">
        <v>0</v>
      </c>
      <c r="CD29" s="671">
        <v>0</v>
      </c>
      <c r="CE29" s="670">
        <v>0</v>
      </c>
      <c r="CF29" s="428">
        <v>2254.4499999999998</v>
      </c>
      <c r="CG29" s="750">
        <v>2578.85</v>
      </c>
      <c r="CH29" s="753">
        <v>324.40000000000009</v>
      </c>
      <c r="CI29" s="404">
        <v>0.14389318902614834</v>
      </c>
      <c r="CJ29" s="671">
        <v>6.710673228359347E-2</v>
      </c>
      <c r="CK29" s="670">
        <v>5.7599165556420424E-2</v>
      </c>
      <c r="CL29" s="428">
        <v>11375.16</v>
      </c>
      <c r="CM29" s="429">
        <v>12558.56</v>
      </c>
      <c r="CN29" s="753">
        <v>1183.3999999999996</v>
      </c>
      <c r="CO29" s="404">
        <v>0.10403370150397881</v>
      </c>
      <c r="CP29" s="671">
        <v>0.3385969157901223</v>
      </c>
      <c r="CQ29" s="670">
        <v>0.28049811993339641</v>
      </c>
      <c r="CR29" s="428">
        <v>11.3</v>
      </c>
      <c r="CS29" s="750">
        <v>-117.49</v>
      </c>
      <c r="CT29" s="753">
        <v>-128.79</v>
      </c>
      <c r="CU29" s="404">
        <v>-11.397345132743361</v>
      </c>
      <c r="CV29" s="671">
        <v>3.3635967743999928E-4</v>
      </c>
      <c r="CW29" s="670">
        <v>-2.6241642442266263E-3</v>
      </c>
      <c r="CX29" s="428">
        <v>-3908.93</v>
      </c>
      <c r="CY29" s="750">
        <v>-343.95</v>
      </c>
      <c r="CZ29" s="753">
        <v>3564.98</v>
      </c>
      <c r="DA29" s="404">
        <v>0.91200916874950433</v>
      </c>
      <c r="DB29" s="671">
        <v>-6.4493833955679453E-2</v>
      </c>
      <c r="DC29" s="670">
        <v>-4.7110591480016319E-3</v>
      </c>
      <c r="DD29" s="853">
        <v>1.1163545516757112</v>
      </c>
      <c r="DE29" s="848">
        <v>1.0076821967129268</v>
      </c>
      <c r="DF29" s="869"/>
      <c r="DG29" s="870"/>
    </row>
    <row r="30" spans="1:111" s="47" customFormat="1" ht="19.5" customHeight="1">
      <c r="A30" s="765" t="s">
        <v>438</v>
      </c>
      <c r="B30" s="428">
        <v>66954.31</v>
      </c>
      <c r="C30" s="429">
        <v>62236.23</v>
      </c>
      <c r="D30" s="753">
        <v>-4718.0799999999945</v>
      </c>
      <c r="E30" s="388">
        <v>-7.0467158872968672E-2</v>
      </c>
      <c r="F30" s="428">
        <v>58453.63</v>
      </c>
      <c r="G30" s="750">
        <v>52442.03</v>
      </c>
      <c r="H30" s="753">
        <v>-6011.5999999999985</v>
      </c>
      <c r="I30" s="404">
        <v>-0.10284391234556346</v>
      </c>
      <c r="J30" s="743">
        <v>0.87303759832638106</v>
      </c>
      <c r="K30" s="670">
        <v>0.84262864251256853</v>
      </c>
      <c r="L30" s="428">
        <v>2325.63</v>
      </c>
      <c r="M30" s="429">
        <v>-1645.62</v>
      </c>
      <c r="N30" s="753">
        <v>-3971.25</v>
      </c>
      <c r="O30" s="404">
        <v>-1.7076018111221474</v>
      </c>
      <c r="P30" s="743">
        <v>3.9785895247224173E-2</v>
      </c>
      <c r="Q30" s="670">
        <v>-3.1379792124751844E-2</v>
      </c>
      <c r="R30" s="428">
        <v>56128.01</v>
      </c>
      <c r="S30" s="429">
        <v>54087.65</v>
      </c>
      <c r="T30" s="753">
        <v>-2040.3600000000006</v>
      </c>
      <c r="U30" s="404">
        <v>-3.6351903443574793E-2</v>
      </c>
      <c r="V30" s="743">
        <v>0.96021427582855001</v>
      </c>
      <c r="W30" s="670">
        <v>1.0313797921247518</v>
      </c>
      <c r="X30" s="428">
        <v>0</v>
      </c>
      <c r="Y30" s="429">
        <v>0</v>
      </c>
      <c r="Z30" s="753">
        <v>0</v>
      </c>
      <c r="AA30" s="404">
        <v>0</v>
      </c>
      <c r="AB30" s="671">
        <v>0</v>
      </c>
      <c r="AC30" s="670">
        <v>0</v>
      </c>
      <c r="AD30" s="428">
        <v>56128.01</v>
      </c>
      <c r="AE30" s="429">
        <v>54087.65</v>
      </c>
      <c r="AF30" s="753">
        <v>-2040.3600000000006</v>
      </c>
      <c r="AG30" s="404">
        <v>-3.6351903443574793E-2</v>
      </c>
      <c r="AH30" s="671">
        <v>0.96021427582855001</v>
      </c>
      <c r="AI30" s="670">
        <v>1.0313797921247518</v>
      </c>
      <c r="AJ30" s="428">
        <v>15344.09</v>
      </c>
      <c r="AK30" s="750">
        <v>14044.06</v>
      </c>
      <c r="AL30" s="753">
        <v>-1300.0300000000007</v>
      </c>
      <c r="AM30" s="404">
        <v>-8.472512869775925E-2</v>
      </c>
      <c r="AN30" s="671">
        <v>0.22917255065431935</v>
      </c>
      <c r="AO30" s="670">
        <v>0.22565730604183445</v>
      </c>
      <c r="AP30" s="428">
        <v>9859.9500000000007</v>
      </c>
      <c r="AQ30" s="429">
        <v>7790.52</v>
      </c>
      <c r="AR30" s="753">
        <v>-2069.4300000000003</v>
      </c>
      <c r="AS30" s="404">
        <v>-0.20988240305478223</v>
      </c>
      <c r="AT30" s="671">
        <v>0.16867985786340389</v>
      </c>
      <c r="AU30" s="670">
        <v>0.14855489003762823</v>
      </c>
      <c r="AV30" s="428">
        <v>-2007.1</v>
      </c>
      <c r="AW30" s="750">
        <v>2623.17</v>
      </c>
      <c r="AX30" s="753">
        <v>4630.2700000000004</v>
      </c>
      <c r="AY30" s="753">
        <v>2.3069453440286987</v>
      </c>
      <c r="AZ30" s="671">
        <v>-0.20356086998412767</v>
      </c>
      <c r="BA30" s="670">
        <v>0.33671308205357281</v>
      </c>
      <c r="BB30" s="428">
        <v>7852.85</v>
      </c>
      <c r="BC30" s="429">
        <v>10413.69</v>
      </c>
      <c r="BD30" s="753">
        <v>2560.84</v>
      </c>
      <c r="BE30" s="404">
        <v>0.32610326187307792</v>
      </c>
      <c r="BF30" s="671">
        <v>0.139909645825676</v>
      </c>
      <c r="BG30" s="670">
        <v>0.19253360055391572</v>
      </c>
      <c r="BH30" s="428">
        <v>7852.85</v>
      </c>
      <c r="BI30" s="429">
        <v>10413.69</v>
      </c>
      <c r="BJ30" s="753">
        <v>2560.84</v>
      </c>
      <c r="BK30" s="404">
        <v>0.32610326187307792</v>
      </c>
      <c r="BL30" s="671">
        <v>0.139909645825676</v>
      </c>
      <c r="BM30" s="670">
        <v>0.19253360055391572</v>
      </c>
      <c r="BN30" s="428">
        <v>4403.04</v>
      </c>
      <c r="BO30" s="429">
        <v>1816.87</v>
      </c>
      <c r="BP30" s="753">
        <v>-2586.17</v>
      </c>
      <c r="BQ30" s="404">
        <v>-0.58736009666048916</v>
      </c>
      <c r="BR30" s="671">
        <v>6.5761860588213067E-2</v>
      </c>
      <c r="BS30" s="670">
        <v>2.9193124326457431E-2</v>
      </c>
      <c r="BT30" s="428">
        <v>3998.83</v>
      </c>
      <c r="BU30" s="750">
        <v>1362.56</v>
      </c>
      <c r="BV30" s="753">
        <v>-2636.27</v>
      </c>
      <c r="BW30" s="404">
        <v>-0.65926033364759196</v>
      </c>
      <c r="BX30" s="671">
        <v>7.1244820545036239E-2</v>
      </c>
      <c r="BY30" s="670">
        <v>2.5191702726962622E-2</v>
      </c>
      <c r="BZ30" s="428">
        <v>0</v>
      </c>
      <c r="CA30" s="429">
        <v>0</v>
      </c>
      <c r="CB30" s="753">
        <v>0</v>
      </c>
      <c r="CC30" s="404">
        <v>0</v>
      </c>
      <c r="CD30" s="671">
        <v>0</v>
      </c>
      <c r="CE30" s="670">
        <v>0</v>
      </c>
      <c r="CF30" s="428">
        <v>2429.7600000000002</v>
      </c>
      <c r="CG30" s="750">
        <v>3543.23</v>
      </c>
      <c r="CH30" s="753">
        <v>1113.4699999999998</v>
      </c>
      <c r="CI30" s="404">
        <v>0.45826336757539826</v>
      </c>
      <c r="CJ30" s="671">
        <v>4.3289616004558155E-2</v>
      </c>
      <c r="CK30" s="670">
        <v>6.5509039494228344E-2</v>
      </c>
      <c r="CL30" s="428">
        <v>35445.82</v>
      </c>
      <c r="CM30" s="429">
        <v>42164.09</v>
      </c>
      <c r="CN30" s="753">
        <v>6718.2699999999968</v>
      </c>
      <c r="CO30" s="404">
        <v>0.18953631203904994</v>
      </c>
      <c r="CP30" s="671">
        <v>0.63151749010877101</v>
      </c>
      <c r="CQ30" s="670">
        <v>0.7795511544687187</v>
      </c>
      <c r="CR30" s="428">
        <v>-57.83</v>
      </c>
      <c r="CS30" s="750">
        <v>12.78</v>
      </c>
      <c r="CT30" s="753">
        <v>70.61</v>
      </c>
      <c r="CU30" s="404">
        <v>1.2209925644129345</v>
      </c>
      <c r="CV30" s="671">
        <v>-1.0303233626134259E-3</v>
      </c>
      <c r="CW30" s="670">
        <v>2.3628314411885151E-4</v>
      </c>
      <c r="CX30" s="428">
        <v>6458.58</v>
      </c>
      <c r="CY30" s="750">
        <v>-3408.71</v>
      </c>
      <c r="CZ30" s="753">
        <v>-9867.2900000000009</v>
      </c>
      <c r="DA30" s="404">
        <v>-1.5277801002697189</v>
      </c>
      <c r="DB30" s="671">
        <v>9.6462498082647702E-2</v>
      </c>
      <c r="DC30" s="670">
        <v>-5.4770509074858809E-2</v>
      </c>
      <c r="DD30" s="853">
        <v>0.88493124912142795</v>
      </c>
      <c r="DE30" s="848">
        <v>1.0630219652730337</v>
      </c>
      <c r="DF30" s="869"/>
      <c r="DG30" s="870"/>
    </row>
    <row r="31" spans="1:111" s="47" customFormat="1" ht="19.5" customHeight="1">
      <c r="A31" s="765" t="s">
        <v>501</v>
      </c>
      <c r="B31" s="428">
        <v>24495.41</v>
      </c>
      <c r="C31" s="429">
        <v>58903.79</v>
      </c>
      <c r="D31" s="753">
        <v>34408.380000000005</v>
      </c>
      <c r="E31" s="388">
        <v>1.4046868372482846</v>
      </c>
      <c r="F31" s="428">
        <v>12792.67</v>
      </c>
      <c r="G31" s="750">
        <v>22670.54</v>
      </c>
      <c r="H31" s="753">
        <v>9877.8700000000008</v>
      </c>
      <c r="I31" s="404">
        <v>0.77215077071479221</v>
      </c>
      <c r="J31" s="743">
        <v>0.52224763741451974</v>
      </c>
      <c r="K31" s="670">
        <v>0.38487404630500005</v>
      </c>
      <c r="L31" s="428">
        <v>204.48</v>
      </c>
      <c r="M31" s="429">
        <v>1088.27</v>
      </c>
      <c r="N31" s="753">
        <v>883.79</v>
      </c>
      <c r="O31" s="404">
        <v>4.3221341940532083</v>
      </c>
      <c r="P31" s="743">
        <v>1.5984153425359991E-2</v>
      </c>
      <c r="Q31" s="670">
        <v>4.800370877799999E-2</v>
      </c>
      <c r="R31" s="428">
        <v>12588.19</v>
      </c>
      <c r="S31" s="429">
        <v>21582.28</v>
      </c>
      <c r="T31" s="753">
        <v>8994.0899999999983</v>
      </c>
      <c r="U31" s="404">
        <v>0.71448635586212139</v>
      </c>
      <c r="V31" s="743">
        <v>0.98401584657464003</v>
      </c>
      <c r="W31" s="670">
        <v>0.95199673232309412</v>
      </c>
      <c r="X31" s="428">
        <v>224.48</v>
      </c>
      <c r="Y31" s="429">
        <v>687.64</v>
      </c>
      <c r="Z31" s="753">
        <v>463.15999999999997</v>
      </c>
      <c r="AA31" s="404">
        <v>2.0632573057733428</v>
      </c>
      <c r="AB31" s="671">
        <v>1.7547548713442933E-2</v>
      </c>
      <c r="AC31" s="670">
        <v>3.0331875641250713E-2</v>
      </c>
      <c r="AD31" s="428">
        <v>12363.71</v>
      </c>
      <c r="AE31" s="429">
        <v>20894.64</v>
      </c>
      <c r="AF31" s="753">
        <v>8530.93</v>
      </c>
      <c r="AG31" s="404">
        <v>0.68999758163205061</v>
      </c>
      <c r="AH31" s="671">
        <v>0.96646829786119703</v>
      </c>
      <c r="AI31" s="670">
        <v>0.92166485668184339</v>
      </c>
      <c r="AJ31" s="428">
        <v>6034.86</v>
      </c>
      <c r="AK31" s="750">
        <v>14022.09</v>
      </c>
      <c r="AL31" s="753">
        <v>7987.2300000000005</v>
      </c>
      <c r="AM31" s="404">
        <v>1.3235153756673728</v>
      </c>
      <c r="AN31" s="671">
        <v>0.24636697242462974</v>
      </c>
      <c r="AO31" s="670">
        <v>0.23805072644731348</v>
      </c>
      <c r="AP31" s="428">
        <v>6034.86</v>
      </c>
      <c r="AQ31" s="429">
        <v>14022.09</v>
      </c>
      <c r="AR31" s="753">
        <v>7987.2300000000005</v>
      </c>
      <c r="AS31" s="404">
        <v>1.3235153756673728</v>
      </c>
      <c r="AT31" s="671">
        <v>0.47174358441201092</v>
      </c>
      <c r="AU31" s="670">
        <v>0.61851592419060153</v>
      </c>
      <c r="AV31" s="428">
        <v>596.30999999999995</v>
      </c>
      <c r="AW31" s="750">
        <v>-107.69</v>
      </c>
      <c r="AX31" s="753">
        <v>-704</v>
      </c>
      <c r="AY31" s="753">
        <v>-1.1805939863493822</v>
      </c>
      <c r="AZ31" s="671">
        <v>9.8810908620912491E-2</v>
      </c>
      <c r="BA31" s="670">
        <v>-7.6800248750364597E-3</v>
      </c>
      <c r="BB31" s="428">
        <v>6631.17</v>
      </c>
      <c r="BC31" s="429">
        <v>13914.4</v>
      </c>
      <c r="BD31" s="753">
        <v>7283.23</v>
      </c>
      <c r="BE31" s="404">
        <v>1.0983325717784342</v>
      </c>
      <c r="BF31" s="671">
        <v>0.5267770823287542</v>
      </c>
      <c r="BG31" s="670">
        <v>0.64471408952158904</v>
      </c>
      <c r="BH31" s="428">
        <v>6631.17</v>
      </c>
      <c r="BI31" s="429">
        <v>13642.72</v>
      </c>
      <c r="BJ31" s="753">
        <v>7011.5499999999993</v>
      </c>
      <c r="BK31" s="404">
        <v>1.0573624262385068</v>
      </c>
      <c r="BL31" s="671">
        <v>0.53634143796643563</v>
      </c>
      <c r="BM31" s="670">
        <v>0.65292917226618885</v>
      </c>
      <c r="BN31" s="428">
        <v>606.51</v>
      </c>
      <c r="BO31" s="429">
        <v>1950.22</v>
      </c>
      <c r="BP31" s="753">
        <v>1343.71</v>
      </c>
      <c r="BQ31" s="404">
        <v>2.2154787225272461</v>
      </c>
      <c r="BR31" s="671">
        <v>2.4760148942189579E-2</v>
      </c>
      <c r="BS31" s="670">
        <v>3.3108565679729605E-2</v>
      </c>
      <c r="BT31" s="428">
        <v>196.92</v>
      </c>
      <c r="BU31" s="750">
        <v>798.45</v>
      </c>
      <c r="BV31" s="753">
        <v>601.53000000000009</v>
      </c>
      <c r="BW31" s="404">
        <v>3.0546922608165761</v>
      </c>
      <c r="BX31" s="671">
        <v>1.592725808030114E-2</v>
      </c>
      <c r="BY31" s="670">
        <v>3.8213149400994711E-2</v>
      </c>
      <c r="BZ31" s="428">
        <v>0</v>
      </c>
      <c r="CA31" s="429">
        <v>0</v>
      </c>
      <c r="CB31" s="753">
        <v>0</v>
      </c>
      <c r="CC31" s="404">
        <v>0</v>
      </c>
      <c r="CD31" s="671">
        <v>0</v>
      </c>
      <c r="CE31" s="670">
        <v>0</v>
      </c>
      <c r="CF31" s="428">
        <v>1689.65</v>
      </c>
      <c r="CG31" s="750">
        <v>2474.7399999999998</v>
      </c>
      <c r="CH31" s="753">
        <v>785.08999999999969</v>
      </c>
      <c r="CI31" s="404">
        <v>0.46464652442813581</v>
      </c>
      <c r="CJ31" s="671">
        <v>0.13666205370394488</v>
      </c>
      <c r="CK31" s="670">
        <v>0.1184389872235176</v>
      </c>
      <c r="CL31" s="428">
        <v>1100.79</v>
      </c>
      <c r="CM31" s="429">
        <v>2123.02</v>
      </c>
      <c r="CN31" s="753">
        <v>1022.23</v>
      </c>
      <c r="CO31" s="404">
        <v>0.9286330726114882</v>
      </c>
      <c r="CP31" s="671">
        <v>8.9033955018356148E-2</v>
      </c>
      <c r="CQ31" s="670">
        <v>0.10160596210319968</v>
      </c>
      <c r="CR31" s="428">
        <v>81.81</v>
      </c>
      <c r="CS31" s="750">
        <v>138.69999999999999</v>
      </c>
      <c r="CT31" s="753">
        <v>56.889999999999986</v>
      </c>
      <c r="CU31" s="404">
        <v>0.6953917613983619</v>
      </c>
      <c r="CV31" s="671">
        <v>6.6169458843664247E-3</v>
      </c>
      <c r="CW31" s="670">
        <v>6.6380660303312234E-3</v>
      </c>
      <c r="CX31" s="428">
        <v>2663.37</v>
      </c>
      <c r="CY31" s="750">
        <v>1717.01</v>
      </c>
      <c r="CZ31" s="753">
        <v>-946.3599999999999</v>
      </c>
      <c r="DA31" s="404">
        <v>-0.35532426962832797</v>
      </c>
      <c r="DB31" s="671">
        <v>0.10872934970265857</v>
      </c>
      <c r="DC31" s="670">
        <v>2.9149397687313498E-2</v>
      </c>
      <c r="DD31" s="853">
        <v>0.78458165065340424</v>
      </c>
      <c r="DE31" s="848">
        <v>0.91782581561587084</v>
      </c>
      <c r="DF31" s="869"/>
      <c r="DG31" s="870"/>
    </row>
    <row r="32" spans="1:111" s="47" customFormat="1" ht="19.5" customHeight="1">
      <c r="A32" s="765" t="s">
        <v>0</v>
      </c>
      <c r="B32" s="428">
        <v>53190.78</v>
      </c>
      <c r="C32" s="429">
        <v>57524.47</v>
      </c>
      <c r="D32" s="753">
        <v>4333.6900000000023</v>
      </c>
      <c r="E32" s="388">
        <v>8.1474458543379175E-2</v>
      </c>
      <c r="F32" s="428">
        <v>37314.53</v>
      </c>
      <c r="G32" s="750">
        <v>41657.83</v>
      </c>
      <c r="H32" s="753">
        <v>4343.3000000000029</v>
      </c>
      <c r="I32" s="404">
        <v>0.11639701746209863</v>
      </c>
      <c r="J32" s="743">
        <v>0.7015225195043201</v>
      </c>
      <c r="K32" s="670">
        <v>0.72417581596145086</v>
      </c>
      <c r="L32" s="428">
        <v>-2671.53</v>
      </c>
      <c r="M32" s="429">
        <v>-788.26</v>
      </c>
      <c r="N32" s="753">
        <v>1883.2700000000002</v>
      </c>
      <c r="O32" s="404">
        <v>0.70494061455420676</v>
      </c>
      <c r="P32" s="743">
        <v>-7.1594898823595002E-2</v>
      </c>
      <c r="Q32" s="670">
        <v>-1.8922253031422902E-2</v>
      </c>
      <c r="R32" s="428">
        <v>39986.06</v>
      </c>
      <c r="S32" s="429">
        <v>42446.09</v>
      </c>
      <c r="T32" s="753">
        <v>2460.0299999999988</v>
      </c>
      <c r="U32" s="404">
        <v>6.1522190483383435E-2</v>
      </c>
      <c r="V32" s="743">
        <v>1.071594898823595</v>
      </c>
      <c r="W32" s="670">
        <v>1.0189222530314228</v>
      </c>
      <c r="X32" s="428">
        <v>1049.51</v>
      </c>
      <c r="Y32" s="429">
        <v>711.42</v>
      </c>
      <c r="Z32" s="753">
        <v>-338.09000000000003</v>
      </c>
      <c r="AA32" s="404">
        <v>-0.32214080856780786</v>
      </c>
      <c r="AB32" s="671">
        <v>2.8126040981890969E-2</v>
      </c>
      <c r="AC32" s="670">
        <v>1.7077701839006015E-2</v>
      </c>
      <c r="AD32" s="428">
        <v>38936.550000000003</v>
      </c>
      <c r="AE32" s="429">
        <v>41734.67</v>
      </c>
      <c r="AF32" s="753">
        <v>2798.1199999999953</v>
      </c>
      <c r="AG32" s="404">
        <v>7.1863583188546368E-2</v>
      </c>
      <c r="AH32" s="671">
        <v>1.0434688578417042</v>
      </c>
      <c r="AI32" s="670">
        <v>1.0018445511924168</v>
      </c>
      <c r="AJ32" s="428">
        <v>9588.24</v>
      </c>
      <c r="AK32" s="750">
        <v>6666.09</v>
      </c>
      <c r="AL32" s="753">
        <v>-2922.1499999999996</v>
      </c>
      <c r="AM32" s="404">
        <v>-0.30476396085204371</v>
      </c>
      <c r="AN32" s="671">
        <v>0.18026131596490971</v>
      </c>
      <c r="AO32" s="670">
        <v>0.11588268436023835</v>
      </c>
      <c r="AP32" s="428">
        <v>6384.99</v>
      </c>
      <c r="AQ32" s="429">
        <v>4290.75</v>
      </c>
      <c r="AR32" s="753">
        <v>-2094.2399999999998</v>
      </c>
      <c r="AS32" s="404">
        <v>-0.32799424901213625</v>
      </c>
      <c r="AT32" s="671">
        <v>0.1711127006021515</v>
      </c>
      <c r="AU32" s="670">
        <v>0.1029998442069594</v>
      </c>
      <c r="AV32" s="428">
        <v>-326.52999999999997</v>
      </c>
      <c r="AW32" s="750">
        <v>277.5</v>
      </c>
      <c r="AX32" s="753">
        <v>604.03</v>
      </c>
      <c r="AY32" s="753">
        <v>1.8498453434600191</v>
      </c>
      <c r="AZ32" s="671">
        <v>-5.1140252373143888E-2</v>
      </c>
      <c r="BA32" s="670">
        <v>6.4674008040552344E-2</v>
      </c>
      <c r="BB32" s="428">
        <v>6058.46</v>
      </c>
      <c r="BC32" s="429">
        <v>4568.24</v>
      </c>
      <c r="BD32" s="753">
        <v>-1490.2200000000003</v>
      </c>
      <c r="BE32" s="404">
        <v>-0.24597339918064992</v>
      </c>
      <c r="BF32" s="671">
        <v>0.15151430273450298</v>
      </c>
      <c r="BG32" s="670">
        <v>0.10762451853633632</v>
      </c>
      <c r="BH32" s="428">
        <v>6058.46</v>
      </c>
      <c r="BI32" s="429">
        <v>4486.75</v>
      </c>
      <c r="BJ32" s="753">
        <v>-1571.71</v>
      </c>
      <c r="BK32" s="404">
        <v>-0.2594240120426643</v>
      </c>
      <c r="BL32" s="671">
        <v>0.15559827462885129</v>
      </c>
      <c r="BM32" s="670">
        <v>0.10750654072501352</v>
      </c>
      <c r="BN32" s="428">
        <v>27393.119999999999</v>
      </c>
      <c r="BO32" s="429">
        <v>28356.9</v>
      </c>
      <c r="BP32" s="753">
        <v>963.78000000000247</v>
      </c>
      <c r="BQ32" s="404">
        <v>3.5183286898316166E-2</v>
      </c>
      <c r="BR32" s="671">
        <v>0.51499752400698018</v>
      </c>
      <c r="BS32" s="670">
        <v>0.49295369431478464</v>
      </c>
      <c r="BT32" s="428">
        <v>16078.17</v>
      </c>
      <c r="BU32" s="750">
        <v>16858.98</v>
      </c>
      <c r="BV32" s="753">
        <v>780.80999999999949</v>
      </c>
      <c r="BW32" s="404">
        <v>4.8563362621492343E-2</v>
      </c>
      <c r="BX32" s="671">
        <v>0.41293257877238737</v>
      </c>
      <c r="BY32" s="670">
        <v>0.40395623111432294</v>
      </c>
      <c r="BZ32" s="428">
        <v>0</v>
      </c>
      <c r="CA32" s="429">
        <v>0</v>
      </c>
      <c r="CB32" s="753">
        <v>0</v>
      </c>
      <c r="CC32" s="404">
        <v>0</v>
      </c>
      <c r="CD32" s="671">
        <v>0</v>
      </c>
      <c r="CE32" s="670">
        <v>0</v>
      </c>
      <c r="CF32" s="428">
        <v>3726.33</v>
      </c>
      <c r="CG32" s="750">
        <v>4039.65</v>
      </c>
      <c r="CH32" s="753">
        <v>313.32000000000016</v>
      </c>
      <c r="CI32" s="404">
        <v>8.4082730192978128E-2</v>
      </c>
      <c r="CJ32" s="671">
        <v>9.570262388424243E-2</v>
      </c>
      <c r="CK32" s="670">
        <v>9.6793625060411406E-2</v>
      </c>
      <c r="CL32" s="428">
        <v>7752.66</v>
      </c>
      <c r="CM32" s="429">
        <v>8505.5</v>
      </c>
      <c r="CN32" s="753">
        <v>752.84000000000015</v>
      </c>
      <c r="CO32" s="404">
        <v>9.7107315424641363E-2</v>
      </c>
      <c r="CP32" s="671">
        <v>0.19911009064747645</v>
      </c>
      <c r="CQ32" s="670">
        <v>0.20379938310282555</v>
      </c>
      <c r="CR32" s="428">
        <v>440.54</v>
      </c>
      <c r="CS32" s="750">
        <v>1222.05</v>
      </c>
      <c r="CT32" s="753">
        <v>781.51</v>
      </c>
      <c r="CU32" s="404">
        <v>1.7739819312661733</v>
      </c>
      <c r="CV32" s="671">
        <v>1.1314304939703184E-2</v>
      </c>
      <c r="CW32" s="670">
        <v>2.9281410395721352E-2</v>
      </c>
      <c r="CX32" s="428">
        <v>4880.3999999999996</v>
      </c>
      <c r="CY32" s="750">
        <v>6621.74</v>
      </c>
      <c r="CZ32" s="753">
        <v>1741.3400000000001</v>
      </c>
      <c r="DA32" s="404">
        <v>0.35680272108843542</v>
      </c>
      <c r="DB32" s="671">
        <v>9.1752743614588836E-2</v>
      </c>
      <c r="DC32" s="670">
        <v>0.11511170811308648</v>
      </c>
      <c r="DD32" s="853">
        <v>0.87465761604456482</v>
      </c>
      <c r="DE32" s="848">
        <v>0.8413371903982948</v>
      </c>
      <c r="DF32" s="869"/>
      <c r="DG32" s="870"/>
    </row>
    <row r="33" spans="1:111" s="47" customFormat="1" ht="19.5" customHeight="1">
      <c r="A33" s="765" t="s">
        <v>505</v>
      </c>
      <c r="B33" s="428">
        <v>40444.68</v>
      </c>
      <c r="C33" s="429">
        <v>56208.11</v>
      </c>
      <c r="D33" s="753">
        <v>15763.43</v>
      </c>
      <c r="E33" s="388">
        <v>0.38975286737340981</v>
      </c>
      <c r="F33" s="428">
        <v>7606.93</v>
      </c>
      <c r="G33" s="750">
        <v>13170.39</v>
      </c>
      <c r="H33" s="753">
        <v>5563.4599999999991</v>
      </c>
      <c r="I33" s="404">
        <v>0.73136731901042851</v>
      </c>
      <c r="J33" s="743">
        <v>0.1880823386413244</v>
      </c>
      <c r="K33" s="670">
        <v>0.23431476347452351</v>
      </c>
      <c r="L33" s="428">
        <v>3540.17</v>
      </c>
      <c r="M33" s="429">
        <v>1388.68</v>
      </c>
      <c r="N33" s="753">
        <v>-2151.4899999999998</v>
      </c>
      <c r="O33" s="404">
        <v>-0.60773635164412998</v>
      </c>
      <c r="P33" s="743">
        <v>0.46538748220372739</v>
      </c>
      <c r="Q33" s="670">
        <v>0.10543955038537205</v>
      </c>
      <c r="R33" s="428">
        <v>4066.76</v>
      </c>
      <c r="S33" s="429">
        <v>11781.71</v>
      </c>
      <c r="T33" s="753">
        <v>7714.9499999999989</v>
      </c>
      <c r="U33" s="404">
        <v>1.8970753130256024</v>
      </c>
      <c r="V33" s="743">
        <v>0.53461251779627261</v>
      </c>
      <c r="W33" s="670">
        <v>0.89456044961462788</v>
      </c>
      <c r="X33" s="428">
        <v>58.6</v>
      </c>
      <c r="Y33" s="429">
        <v>82.35</v>
      </c>
      <c r="Z33" s="753">
        <v>23.749999999999993</v>
      </c>
      <c r="AA33" s="404">
        <v>0.40529010238907837</v>
      </c>
      <c r="AB33" s="671">
        <v>7.7035019383640971E-3</v>
      </c>
      <c r="AC33" s="670">
        <v>6.2526622218476444E-3</v>
      </c>
      <c r="AD33" s="428">
        <v>4008.16</v>
      </c>
      <c r="AE33" s="429">
        <v>11699.36</v>
      </c>
      <c r="AF33" s="753">
        <v>7691.2000000000007</v>
      </c>
      <c r="AG33" s="404">
        <v>1.9188854736337873</v>
      </c>
      <c r="AH33" s="671">
        <v>0.5269090158579085</v>
      </c>
      <c r="AI33" s="670">
        <v>0.88830778739278038</v>
      </c>
      <c r="AJ33" s="428">
        <v>8737.8799999999992</v>
      </c>
      <c r="AK33" s="750">
        <v>10356.24</v>
      </c>
      <c r="AL33" s="753">
        <v>1618.3600000000006</v>
      </c>
      <c r="AM33" s="404">
        <v>0.18521197361373706</v>
      </c>
      <c r="AN33" s="671">
        <v>0.21604522523110578</v>
      </c>
      <c r="AO33" s="670">
        <v>0.18424814497409714</v>
      </c>
      <c r="AP33" s="428">
        <v>1586.95</v>
      </c>
      <c r="AQ33" s="429">
        <v>2475.5500000000002</v>
      </c>
      <c r="AR33" s="753">
        <v>888.60000000000014</v>
      </c>
      <c r="AS33" s="404">
        <v>0.55994202715901575</v>
      </c>
      <c r="AT33" s="671">
        <v>0.20861898295370143</v>
      </c>
      <c r="AU33" s="670">
        <v>0.18796330252938601</v>
      </c>
      <c r="AV33" s="428">
        <v>-50.04</v>
      </c>
      <c r="AW33" s="750">
        <v>1184.82</v>
      </c>
      <c r="AX33" s="753">
        <v>1234.8599999999999</v>
      </c>
      <c r="AY33" s="753">
        <v>24.677458033573139</v>
      </c>
      <c r="AZ33" s="671">
        <v>-3.1532184378839909E-2</v>
      </c>
      <c r="BA33" s="670">
        <v>0.47860879400537248</v>
      </c>
      <c r="BB33" s="428">
        <v>1536.91</v>
      </c>
      <c r="BC33" s="429">
        <v>3660.37</v>
      </c>
      <c r="BD33" s="753">
        <v>2123.46</v>
      </c>
      <c r="BE33" s="404">
        <v>1.3816423863466305</v>
      </c>
      <c r="BF33" s="671">
        <v>0.37792001495047656</v>
      </c>
      <c r="BG33" s="670">
        <v>0.31068240518566492</v>
      </c>
      <c r="BH33" s="428">
        <v>1536.91</v>
      </c>
      <c r="BI33" s="429">
        <v>3660.37</v>
      </c>
      <c r="BJ33" s="753">
        <v>2123.46</v>
      </c>
      <c r="BK33" s="404">
        <v>1.3816423863466305</v>
      </c>
      <c r="BL33" s="671">
        <v>0.38344527164584252</v>
      </c>
      <c r="BM33" s="670">
        <v>0.31286925096757429</v>
      </c>
      <c r="BN33" s="428">
        <v>8938.2900000000009</v>
      </c>
      <c r="BO33" s="429">
        <v>10912.71</v>
      </c>
      <c r="BP33" s="753">
        <v>1974.4199999999983</v>
      </c>
      <c r="BQ33" s="404">
        <v>0.22089460064508962</v>
      </c>
      <c r="BR33" s="671">
        <v>0.22100038867905497</v>
      </c>
      <c r="BS33" s="670">
        <v>0.19414831774275987</v>
      </c>
      <c r="BT33" s="428">
        <v>-3685.72</v>
      </c>
      <c r="BU33" s="750">
        <v>-3782.89</v>
      </c>
      <c r="BV33" s="753">
        <v>-97.170000000000073</v>
      </c>
      <c r="BW33" s="404">
        <v>-2.6363912614088991E-2</v>
      </c>
      <c r="BX33" s="671">
        <v>-0.91955410961638251</v>
      </c>
      <c r="BY33" s="670">
        <v>-0.32334161868683414</v>
      </c>
      <c r="BZ33" s="428">
        <v>0</v>
      </c>
      <c r="CA33" s="429">
        <v>0</v>
      </c>
      <c r="CB33" s="753">
        <v>0</v>
      </c>
      <c r="CC33" s="404">
        <v>0</v>
      </c>
      <c r="CD33" s="671">
        <v>0</v>
      </c>
      <c r="CE33" s="670">
        <v>0</v>
      </c>
      <c r="CF33" s="428">
        <v>5065.55</v>
      </c>
      <c r="CG33" s="750">
        <v>4824.3900000000003</v>
      </c>
      <c r="CH33" s="753">
        <v>-241.15999999999985</v>
      </c>
      <c r="CI33" s="404">
        <v>-4.7607860943036755E-2</v>
      </c>
      <c r="CJ33" s="671">
        <v>1.2638093289689036</v>
      </c>
      <c r="CK33" s="670">
        <v>0.41236358228142395</v>
      </c>
      <c r="CL33" s="428">
        <v>5527.83</v>
      </c>
      <c r="CM33" s="429">
        <v>6925.75</v>
      </c>
      <c r="CN33" s="753">
        <v>1397.92</v>
      </c>
      <c r="CO33" s="404">
        <v>0.25288766116179406</v>
      </c>
      <c r="CP33" s="671">
        <v>1.3791440461458624</v>
      </c>
      <c r="CQ33" s="670">
        <v>0.59197682608279423</v>
      </c>
      <c r="CR33" s="428">
        <v>-71.540000000000006</v>
      </c>
      <c r="CS33" s="750">
        <v>75.180000000000007</v>
      </c>
      <c r="CT33" s="753">
        <v>146.72000000000003</v>
      </c>
      <c r="CU33" s="404">
        <v>2.0508806262230923</v>
      </c>
      <c r="CV33" s="671">
        <v>-1.7848588878687479E-2</v>
      </c>
      <c r="CW33" s="670">
        <v>6.425992532924878E-3</v>
      </c>
      <c r="CX33" s="428">
        <v>-4364.87</v>
      </c>
      <c r="CY33" s="750">
        <v>-3.44</v>
      </c>
      <c r="CZ33" s="753">
        <v>4361.43</v>
      </c>
      <c r="DA33" s="404">
        <v>0.99921188947208062</v>
      </c>
      <c r="DB33" s="671">
        <v>-0.10792198133351531</v>
      </c>
      <c r="DC33" s="670">
        <v>-6.1201132719104057E-5</v>
      </c>
      <c r="DD33" s="853">
        <v>2.0889959482655387</v>
      </c>
      <c r="DE33" s="848">
        <v>1.0002940331778831</v>
      </c>
      <c r="DF33" s="869"/>
      <c r="DG33" s="870"/>
    </row>
    <row r="34" spans="1:111" s="47" customFormat="1" ht="19.5" customHeight="1">
      <c r="A34" s="765" t="s">
        <v>6</v>
      </c>
      <c r="B34" s="428">
        <v>13365.78</v>
      </c>
      <c r="C34" s="429">
        <v>19432.8</v>
      </c>
      <c r="D34" s="753">
        <v>6067.0199999999986</v>
      </c>
      <c r="E34" s="388">
        <v>0.45392188110233733</v>
      </c>
      <c r="F34" s="428">
        <v>10473.89</v>
      </c>
      <c r="G34" s="750">
        <v>16355.04</v>
      </c>
      <c r="H34" s="753">
        <v>5881.1500000000015</v>
      </c>
      <c r="I34" s="404">
        <v>0.56150580156942664</v>
      </c>
      <c r="J34" s="743">
        <v>0.78363477477558352</v>
      </c>
      <c r="K34" s="670">
        <v>0.84162035321724105</v>
      </c>
      <c r="L34" s="428">
        <v>44474.05</v>
      </c>
      <c r="M34" s="429">
        <v>41727.199999999997</v>
      </c>
      <c r="N34" s="753">
        <v>-2746.8500000000058</v>
      </c>
      <c r="O34" s="404">
        <v>-6.1762983132860751E-2</v>
      </c>
      <c r="P34" s="743">
        <v>4.2461826503810913</v>
      </c>
      <c r="Q34" s="670">
        <v>2.5513358573259373</v>
      </c>
      <c r="R34" s="428">
        <v>-34000.17</v>
      </c>
      <c r="S34" s="429">
        <v>-25372.16</v>
      </c>
      <c r="T34" s="753">
        <v>8628.0099999999984</v>
      </c>
      <c r="U34" s="404">
        <v>0.25376373118134404</v>
      </c>
      <c r="V34" s="743">
        <v>-3.2461836051362005</v>
      </c>
      <c r="W34" s="670">
        <v>-1.5513358573259373</v>
      </c>
      <c r="X34" s="428">
        <v>0</v>
      </c>
      <c r="Y34" s="429">
        <v>0</v>
      </c>
      <c r="Z34" s="753">
        <v>0</v>
      </c>
      <c r="AA34" s="404">
        <v>0</v>
      </c>
      <c r="AB34" s="671">
        <v>0</v>
      </c>
      <c r="AC34" s="670">
        <v>0</v>
      </c>
      <c r="AD34" s="428">
        <v>-34000.17</v>
      </c>
      <c r="AE34" s="429">
        <v>-25372.16</v>
      </c>
      <c r="AF34" s="753">
        <v>8628.0099999999984</v>
      </c>
      <c r="AG34" s="404">
        <v>0.25376373118134404</v>
      </c>
      <c r="AH34" s="671">
        <v>-3.2461836051362005</v>
      </c>
      <c r="AI34" s="670">
        <v>-1.5513358573259373</v>
      </c>
      <c r="AJ34" s="428">
        <v>3696.01</v>
      </c>
      <c r="AK34" s="750">
        <v>6580.26</v>
      </c>
      <c r="AL34" s="753">
        <v>2884.25</v>
      </c>
      <c r="AM34" s="404">
        <v>0.78036855960887552</v>
      </c>
      <c r="AN34" s="671">
        <v>0.27652781955112232</v>
      </c>
      <c r="AO34" s="670">
        <v>0.3386161541311597</v>
      </c>
      <c r="AP34" s="428">
        <v>3696.01</v>
      </c>
      <c r="AQ34" s="429">
        <v>6580.26</v>
      </c>
      <c r="AR34" s="753">
        <v>2884.25</v>
      </c>
      <c r="AS34" s="404">
        <v>0.78036855960887552</v>
      </c>
      <c r="AT34" s="671">
        <v>0.35287844344364894</v>
      </c>
      <c r="AU34" s="670">
        <v>0.40233836175270743</v>
      </c>
      <c r="AV34" s="428">
        <v>1112.3599999999999</v>
      </c>
      <c r="AW34" s="750">
        <v>-1208.55</v>
      </c>
      <c r="AX34" s="753">
        <v>-2320.91</v>
      </c>
      <c r="AY34" s="753">
        <v>-2.0864738034449282</v>
      </c>
      <c r="AZ34" s="671">
        <v>0.30096238917102491</v>
      </c>
      <c r="BA34" s="670">
        <v>-0.18366295556710524</v>
      </c>
      <c r="BB34" s="428">
        <v>4808.3599999999997</v>
      </c>
      <c r="BC34" s="429">
        <v>5371.71</v>
      </c>
      <c r="BD34" s="753">
        <v>563.35000000000036</v>
      </c>
      <c r="BE34" s="404">
        <v>0.11716052874576788</v>
      </c>
      <c r="BF34" s="671" t="s">
        <v>488</v>
      </c>
      <c r="BG34" s="670" t="s">
        <v>488</v>
      </c>
      <c r="BH34" s="428">
        <v>3432.79</v>
      </c>
      <c r="BI34" s="429">
        <v>3213.35</v>
      </c>
      <c r="BJ34" s="753">
        <v>-219.44000000000005</v>
      </c>
      <c r="BK34" s="404">
        <v>-6.3924679342459059E-2</v>
      </c>
      <c r="BL34" s="671" t="s">
        <v>488</v>
      </c>
      <c r="BM34" s="670" t="s">
        <v>488</v>
      </c>
      <c r="BN34" s="428">
        <v>4985.66</v>
      </c>
      <c r="BO34" s="429">
        <v>5815.48</v>
      </c>
      <c r="BP34" s="753">
        <v>829.81999999999971</v>
      </c>
      <c r="BQ34" s="404">
        <v>0.16644135380270611</v>
      </c>
      <c r="BR34" s="671">
        <v>0.37301676370552256</v>
      </c>
      <c r="BS34" s="670">
        <v>0.29926104318471863</v>
      </c>
      <c r="BT34" s="428">
        <v>4985.66</v>
      </c>
      <c r="BU34" s="750">
        <v>5815.48</v>
      </c>
      <c r="BV34" s="753">
        <v>829.81999999999971</v>
      </c>
      <c r="BW34" s="404">
        <v>0.16644135380270611</v>
      </c>
      <c r="BX34" s="671" t="s">
        <v>488</v>
      </c>
      <c r="BY34" s="670" t="s">
        <v>488</v>
      </c>
      <c r="BZ34" s="428">
        <v>0</v>
      </c>
      <c r="CA34" s="429">
        <v>-45.78</v>
      </c>
      <c r="CB34" s="753">
        <v>-45.78</v>
      </c>
      <c r="CC34" s="404" t="s">
        <v>490</v>
      </c>
      <c r="CD34" s="671" t="s">
        <v>488</v>
      </c>
      <c r="CE34" s="670" t="s">
        <v>488</v>
      </c>
      <c r="CF34" s="428">
        <v>2424.71</v>
      </c>
      <c r="CG34" s="750">
        <v>3329.07</v>
      </c>
      <c r="CH34" s="753">
        <v>904.36000000000013</v>
      </c>
      <c r="CI34" s="404">
        <v>0.37297656214557623</v>
      </c>
      <c r="CJ34" s="671" t="s">
        <v>488</v>
      </c>
      <c r="CK34" s="670" t="s">
        <v>488</v>
      </c>
      <c r="CL34" s="428">
        <v>22702.73</v>
      </c>
      <c r="CM34" s="429">
        <v>25776.86</v>
      </c>
      <c r="CN34" s="753">
        <v>3074.130000000001</v>
      </c>
      <c r="CO34" s="404">
        <v>0.13540794433092412</v>
      </c>
      <c r="CP34" s="671" t="s">
        <v>488</v>
      </c>
      <c r="CQ34" s="670" t="s">
        <v>488</v>
      </c>
      <c r="CR34" s="428">
        <v>0.55000000000000004</v>
      </c>
      <c r="CS34" s="750">
        <v>1.92</v>
      </c>
      <c r="CT34" s="753">
        <v>1.3699999999999999</v>
      </c>
      <c r="CU34" s="404">
        <v>2.4909090909090903</v>
      </c>
      <c r="CV34" s="671" t="s">
        <v>488</v>
      </c>
      <c r="CW34" s="670" t="s">
        <v>488</v>
      </c>
      <c r="CX34" s="428">
        <v>-67546.600000000006</v>
      </c>
      <c r="CY34" s="750">
        <v>-63463.06</v>
      </c>
      <c r="CZ34" s="753">
        <v>4083.5400000000081</v>
      </c>
      <c r="DA34" s="404">
        <v>6.0455152442906196E-2</v>
      </c>
      <c r="DB34" s="671">
        <v>-5.0536968287671948</v>
      </c>
      <c r="DC34" s="670">
        <v>-3.2657702441233378</v>
      </c>
      <c r="DD34" s="853">
        <v>-0.98665477260848999</v>
      </c>
      <c r="DE34" s="848">
        <v>-1.5012868435324387</v>
      </c>
      <c r="DF34" s="869"/>
      <c r="DG34" s="870"/>
    </row>
    <row r="35" spans="1:111" s="47" customFormat="1" ht="19.5" customHeight="1">
      <c r="A35" s="765" t="s">
        <v>20</v>
      </c>
      <c r="B35" s="428">
        <v>7208.01</v>
      </c>
      <c r="C35" s="429">
        <v>11755.07</v>
      </c>
      <c r="D35" s="753">
        <v>4547.0599999999995</v>
      </c>
      <c r="E35" s="388">
        <v>0.6308343079435238</v>
      </c>
      <c r="F35" s="428">
        <v>6263.36</v>
      </c>
      <c r="G35" s="750">
        <v>7811.77</v>
      </c>
      <c r="H35" s="753">
        <v>1548.4100000000008</v>
      </c>
      <c r="I35" s="404">
        <v>0.2472171486231034</v>
      </c>
      <c r="J35" s="743">
        <v>0.86894441045448045</v>
      </c>
      <c r="K35" s="670">
        <v>0.66454474537369834</v>
      </c>
      <c r="L35" s="428">
        <v>454.87</v>
      </c>
      <c r="M35" s="429">
        <v>2328.86</v>
      </c>
      <c r="N35" s="753">
        <v>1873.9900000000002</v>
      </c>
      <c r="O35" s="404">
        <v>4.1198364367841362</v>
      </c>
      <c r="P35" s="743">
        <v>7.2623959025187756E-2</v>
      </c>
      <c r="Q35" s="670">
        <v>0.29812193651374785</v>
      </c>
      <c r="R35" s="428">
        <v>5808.49</v>
      </c>
      <c r="S35" s="429">
        <v>5482.9</v>
      </c>
      <c r="T35" s="753">
        <v>-325.59000000000015</v>
      </c>
      <c r="U35" s="404">
        <v>-5.605415521073466E-2</v>
      </c>
      <c r="V35" s="743">
        <v>0.9273760409748123</v>
      </c>
      <c r="W35" s="670">
        <v>0.70187678336663772</v>
      </c>
      <c r="X35" s="428">
        <v>0</v>
      </c>
      <c r="Y35" s="429">
        <v>0</v>
      </c>
      <c r="Z35" s="753">
        <v>0</v>
      </c>
      <c r="AA35" s="404">
        <v>0</v>
      </c>
      <c r="AB35" s="671">
        <v>0</v>
      </c>
      <c r="AC35" s="670">
        <v>0</v>
      </c>
      <c r="AD35" s="428">
        <v>5808.49</v>
      </c>
      <c r="AE35" s="429">
        <v>5482.9</v>
      </c>
      <c r="AF35" s="753">
        <v>-325.59000000000015</v>
      </c>
      <c r="AG35" s="404">
        <v>-5.605415521073466E-2</v>
      </c>
      <c r="AH35" s="671">
        <v>0.9273760409748123</v>
      </c>
      <c r="AI35" s="670">
        <v>0.70187678336663772</v>
      </c>
      <c r="AJ35" s="428">
        <v>1771.5</v>
      </c>
      <c r="AK35" s="750">
        <v>2436.13</v>
      </c>
      <c r="AL35" s="753">
        <v>664.63000000000011</v>
      </c>
      <c r="AM35" s="404">
        <v>0.37517922664408698</v>
      </c>
      <c r="AN35" s="671">
        <v>0.24576824948911002</v>
      </c>
      <c r="AO35" s="670">
        <v>0.20724079056951597</v>
      </c>
      <c r="AP35" s="428">
        <v>1685.53</v>
      </c>
      <c r="AQ35" s="429">
        <v>1543.02</v>
      </c>
      <c r="AR35" s="753">
        <v>-142.51</v>
      </c>
      <c r="AS35" s="404">
        <v>-8.4549073585163115E-2</v>
      </c>
      <c r="AT35" s="671">
        <v>0.26910955142287846</v>
      </c>
      <c r="AU35" s="670">
        <v>0.19752501673756395</v>
      </c>
      <c r="AV35" s="428">
        <v>-1078.1199999999999</v>
      </c>
      <c r="AW35" s="750">
        <v>387.8</v>
      </c>
      <c r="AX35" s="753">
        <v>1465.9199999999998</v>
      </c>
      <c r="AY35" s="753">
        <v>1.3597002188995659</v>
      </c>
      <c r="AZ35" s="671">
        <v>-0.63963263780531932</v>
      </c>
      <c r="BA35" s="670">
        <v>0.25132532306775024</v>
      </c>
      <c r="BB35" s="428">
        <v>607.41</v>
      </c>
      <c r="BC35" s="429">
        <v>1930.82</v>
      </c>
      <c r="BD35" s="753">
        <v>1323.4099999999999</v>
      </c>
      <c r="BE35" s="404">
        <v>2.1787754564462225</v>
      </c>
      <c r="BF35" s="671">
        <v>0.10457278914141196</v>
      </c>
      <c r="BG35" s="670">
        <v>0.35215305768844957</v>
      </c>
      <c r="BH35" s="428">
        <v>607.41</v>
      </c>
      <c r="BI35" s="429">
        <v>1930.82</v>
      </c>
      <c r="BJ35" s="753">
        <v>1323.4099999999999</v>
      </c>
      <c r="BK35" s="404">
        <v>2.1787754564462225</v>
      </c>
      <c r="BL35" s="671">
        <v>0.10457278914141196</v>
      </c>
      <c r="BM35" s="670">
        <v>0.35215305768844957</v>
      </c>
      <c r="BN35" s="428">
        <v>1543.92</v>
      </c>
      <c r="BO35" s="429">
        <v>2420.59</v>
      </c>
      <c r="BP35" s="753">
        <v>876.67000000000007</v>
      </c>
      <c r="BQ35" s="404">
        <v>0.56782087154774863</v>
      </c>
      <c r="BR35" s="671">
        <v>0.21419504134983164</v>
      </c>
      <c r="BS35" s="670">
        <v>0.20591880779952823</v>
      </c>
      <c r="BT35" s="428">
        <v>1180.21</v>
      </c>
      <c r="BU35" s="750">
        <v>423.02</v>
      </c>
      <c r="BV35" s="753">
        <v>-757.19</v>
      </c>
      <c r="BW35" s="404">
        <v>-0.64157226256344213</v>
      </c>
      <c r="BX35" s="671">
        <v>0.20318705894302996</v>
      </c>
      <c r="BY35" s="670">
        <v>7.7152601725364311E-2</v>
      </c>
      <c r="BZ35" s="428">
        <v>0</v>
      </c>
      <c r="CA35" s="429">
        <v>0</v>
      </c>
      <c r="CB35" s="753">
        <v>0</v>
      </c>
      <c r="CC35" s="404">
        <v>0</v>
      </c>
      <c r="CD35" s="671">
        <v>0</v>
      </c>
      <c r="CE35" s="670">
        <v>0</v>
      </c>
      <c r="CF35" s="428">
        <v>2341.3200000000002</v>
      </c>
      <c r="CG35" s="750">
        <v>1976.87</v>
      </c>
      <c r="CH35" s="753">
        <v>-364.45000000000027</v>
      </c>
      <c r="CI35" s="404">
        <v>-0.15566005501170291</v>
      </c>
      <c r="CJ35" s="671">
        <v>0.40308582781411351</v>
      </c>
      <c r="CK35" s="670">
        <v>0.36055189771836071</v>
      </c>
      <c r="CL35" s="428">
        <v>2061.9299999999998</v>
      </c>
      <c r="CM35" s="429">
        <v>1886.05</v>
      </c>
      <c r="CN35" s="753">
        <v>-175.87999999999988</v>
      </c>
      <c r="CO35" s="404">
        <v>-8.5298724980964385E-2</v>
      </c>
      <c r="CP35" s="671">
        <v>0.35498554701824397</v>
      </c>
      <c r="CQ35" s="670">
        <v>0.34398767075817543</v>
      </c>
      <c r="CR35" s="428">
        <v>-117.9</v>
      </c>
      <c r="CS35" s="750">
        <v>25.66</v>
      </c>
      <c r="CT35" s="753">
        <v>143.56</v>
      </c>
      <c r="CU35" s="404">
        <v>1.2176420695504664</v>
      </c>
      <c r="CV35" s="671">
        <v>-2.0297874318454541E-2</v>
      </c>
      <c r="CW35" s="670">
        <v>4.6800051067865545E-3</v>
      </c>
      <c r="CX35" s="428">
        <v>-264.49</v>
      </c>
      <c r="CY35" s="750">
        <v>-759.53</v>
      </c>
      <c r="CZ35" s="753">
        <v>-495.03999999999996</v>
      </c>
      <c r="DA35" s="404">
        <v>-1.8716775681500244</v>
      </c>
      <c r="DB35" s="671">
        <v>-3.6693900258184989E-2</v>
      </c>
      <c r="DC35" s="670">
        <v>-6.4612971254105672E-2</v>
      </c>
      <c r="DD35" s="853">
        <v>1.0455350702161834</v>
      </c>
      <c r="DE35" s="848">
        <v>1.1385270568494776</v>
      </c>
      <c r="DF35" s="869"/>
      <c r="DG35" s="870"/>
    </row>
    <row r="36" spans="1:111" s="47" customFormat="1" ht="19.5" customHeight="1">
      <c r="A36" s="765" t="s">
        <v>2</v>
      </c>
      <c r="B36" s="428">
        <v>9917.31</v>
      </c>
      <c r="C36" s="429">
        <v>6116.75</v>
      </c>
      <c r="D36" s="753">
        <v>-3800.5599999999995</v>
      </c>
      <c r="E36" s="388">
        <v>-0.38322488658718945</v>
      </c>
      <c r="F36" s="428">
        <v>4138.91</v>
      </c>
      <c r="G36" s="750">
        <v>3319.36</v>
      </c>
      <c r="H36" s="753">
        <v>-819.54999999999973</v>
      </c>
      <c r="I36" s="404">
        <v>-0.19801107054755956</v>
      </c>
      <c r="J36" s="743">
        <v>0.41734200100632129</v>
      </c>
      <c r="K36" s="670">
        <v>0.54266726611354066</v>
      </c>
      <c r="L36" s="428">
        <v>1038.18</v>
      </c>
      <c r="M36" s="429">
        <v>20.22</v>
      </c>
      <c r="N36" s="753">
        <v>-1017.96</v>
      </c>
      <c r="O36" s="404">
        <v>-0.98052360862278221</v>
      </c>
      <c r="P36" s="743">
        <v>0.2508341568190659</v>
      </c>
      <c r="Q36" s="670">
        <v>6.091535717728718E-3</v>
      </c>
      <c r="R36" s="428">
        <v>3100.73</v>
      </c>
      <c r="S36" s="429">
        <v>3299.15</v>
      </c>
      <c r="T36" s="753">
        <v>198.42000000000007</v>
      </c>
      <c r="U36" s="404">
        <v>6.3991382674402505E-2</v>
      </c>
      <c r="V36" s="743">
        <v>0.74916584318093415</v>
      </c>
      <c r="W36" s="670">
        <v>0.99391147691121184</v>
      </c>
      <c r="X36" s="428">
        <v>55.88</v>
      </c>
      <c r="Y36" s="429">
        <v>57.5</v>
      </c>
      <c r="Z36" s="753">
        <v>1.6199999999999974</v>
      </c>
      <c r="AA36" s="404">
        <v>2.8990694345025006E-2</v>
      </c>
      <c r="AB36" s="671">
        <v>1.3501139188820246E-2</v>
      </c>
      <c r="AC36" s="670">
        <v>1.7322616407982262E-2</v>
      </c>
      <c r="AD36" s="428">
        <v>3044.85</v>
      </c>
      <c r="AE36" s="429">
        <v>3241.65</v>
      </c>
      <c r="AF36" s="753">
        <v>196.80000000000018</v>
      </c>
      <c r="AG36" s="404">
        <v>6.4633725799300518E-2</v>
      </c>
      <c r="AH36" s="671">
        <v>0.73566470399211392</v>
      </c>
      <c r="AI36" s="670">
        <v>0.97658886050322957</v>
      </c>
      <c r="AJ36" s="428">
        <v>3764.39</v>
      </c>
      <c r="AK36" s="750">
        <v>4136.95</v>
      </c>
      <c r="AL36" s="753">
        <v>372.55999999999995</v>
      </c>
      <c r="AM36" s="404">
        <v>9.896955416415408E-2</v>
      </c>
      <c r="AN36" s="671">
        <v>0.37957772823477337</v>
      </c>
      <c r="AO36" s="670">
        <v>0.67633138513099278</v>
      </c>
      <c r="AP36" s="428">
        <v>2148.11</v>
      </c>
      <c r="AQ36" s="429">
        <v>2397.5300000000002</v>
      </c>
      <c r="AR36" s="753">
        <v>249.42000000000007</v>
      </c>
      <c r="AS36" s="404">
        <v>0.11611137232264644</v>
      </c>
      <c r="AT36" s="671">
        <v>0.5190037956853375</v>
      </c>
      <c r="AU36" s="670">
        <v>0.72228682637616892</v>
      </c>
      <c r="AV36" s="428">
        <v>-457.92</v>
      </c>
      <c r="AW36" s="750">
        <v>251.01</v>
      </c>
      <c r="AX36" s="753">
        <v>708.93000000000006</v>
      </c>
      <c r="AY36" s="753">
        <v>1.5481525157232705</v>
      </c>
      <c r="AZ36" s="671">
        <v>-0.21317344083869075</v>
      </c>
      <c r="BA36" s="670">
        <v>0.10469524886028536</v>
      </c>
      <c r="BB36" s="428">
        <v>1690.19</v>
      </c>
      <c r="BC36" s="429">
        <v>2648.54</v>
      </c>
      <c r="BD36" s="753">
        <v>958.34999999999991</v>
      </c>
      <c r="BE36" s="404">
        <v>0.56700725953886832</v>
      </c>
      <c r="BF36" s="671">
        <v>0.5450942197482529</v>
      </c>
      <c r="BG36" s="670">
        <v>0.80279465923040783</v>
      </c>
      <c r="BH36" s="428">
        <v>1690.19</v>
      </c>
      <c r="BI36" s="429">
        <v>2648.54</v>
      </c>
      <c r="BJ36" s="753">
        <v>958.34999999999991</v>
      </c>
      <c r="BK36" s="404">
        <v>0.56700725953886832</v>
      </c>
      <c r="BL36" s="671">
        <v>0.55509795228007952</v>
      </c>
      <c r="BM36" s="670">
        <v>0.81703453488192734</v>
      </c>
      <c r="BN36" s="428">
        <v>2149.2600000000002</v>
      </c>
      <c r="BO36" s="429">
        <v>1366.01</v>
      </c>
      <c r="BP36" s="753">
        <v>-783.25000000000023</v>
      </c>
      <c r="BQ36" s="404">
        <v>-0.36442775653015463</v>
      </c>
      <c r="BR36" s="671">
        <v>0.21671804148503981</v>
      </c>
      <c r="BS36" s="670">
        <v>0.22332284301303798</v>
      </c>
      <c r="BT36" s="428">
        <v>415.34</v>
      </c>
      <c r="BU36" s="750">
        <v>212.9</v>
      </c>
      <c r="BV36" s="753">
        <v>-202.43999999999997</v>
      </c>
      <c r="BW36" s="404">
        <v>-0.4874079067751721</v>
      </c>
      <c r="BX36" s="671">
        <v>0.13640737638964151</v>
      </c>
      <c r="BY36" s="670">
        <v>6.5676430213008813E-2</v>
      </c>
      <c r="BZ36" s="428">
        <v>0</v>
      </c>
      <c r="CA36" s="429">
        <v>0</v>
      </c>
      <c r="CB36" s="753">
        <v>0</v>
      </c>
      <c r="CC36" s="404">
        <v>0</v>
      </c>
      <c r="CD36" s="671">
        <v>0</v>
      </c>
      <c r="CE36" s="670">
        <v>0</v>
      </c>
      <c r="CF36" s="428">
        <v>378.64</v>
      </c>
      <c r="CG36" s="750">
        <v>429.13</v>
      </c>
      <c r="CH36" s="753">
        <v>50.490000000000009</v>
      </c>
      <c r="CI36" s="404">
        <v>0.13334565814493982</v>
      </c>
      <c r="CJ36" s="671">
        <v>0.12435423748296304</v>
      </c>
      <c r="CK36" s="670">
        <v>0.13238011506485894</v>
      </c>
      <c r="CL36" s="428">
        <v>1485.39</v>
      </c>
      <c r="CM36" s="429">
        <v>1259.4000000000001</v>
      </c>
      <c r="CN36" s="753">
        <v>-225.99</v>
      </c>
      <c r="CO36" s="404">
        <v>-0.15214186173328217</v>
      </c>
      <c r="CP36" s="671">
        <v>0.48783683925316523</v>
      </c>
      <c r="CQ36" s="670">
        <v>0.38850585350053213</v>
      </c>
      <c r="CR36" s="428">
        <v>53.43</v>
      </c>
      <c r="CS36" s="750">
        <v>36.99</v>
      </c>
      <c r="CT36" s="753">
        <v>-16.439999999999998</v>
      </c>
      <c r="CU36" s="404">
        <v>-0.30769230769230765</v>
      </c>
      <c r="CV36" s="671">
        <v>1.7547662446425933E-2</v>
      </c>
      <c r="CW36" s="670">
        <v>1.1410855582805053E-2</v>
      </c>
      <c r="CX36" s="428">
        <v>-978.14</v>
      </c>
      <c r="CY36" s="750">
        <v>-1345.32</v>
      </c>
      <c r="CZ36" s="753">
        <v>-367.17999999999995</v>
      </c>
      <c r="DA36" s="404">
        <v>-0.37538593657349661</v>
      </c>
      <c r="DB36" s="671">
        <v>-9.8629567896939802E-2</v>
      </c>
      <c r="DC36" s="670">
        <v>-0.21994032778844974</v>
      </c>
      <c r="DD36" s="853">
        <v>1.3212473520863097</v>
      </c>
      <c r="DE36" s="848">
        <v>1.4150077892431323</v>
      </c>
    </row>
    <row r="37" spans="1:111" s="47" customFormat="1" ht="19.5" customHeight="1">
      <c r="A37" s="765" t="s">
        <v>24</v>
      </c>
      <c r="B37" s="428">
        <v>5434.59</v>
      </c>
      <c r="C37" s="429">
        <v>6020.68</v>
      </c>
      <c r="D37" s="753">
        <v>586.09000000000015</v>
      </c>
      <c r="E37" s="388">
        <v>0.10784438200489828</v>
      </c>
      <c r="F37" s="428">
        <v>5434.59</v>
      </c>
      <c r="G37" s="750">
        <v>6020.68</v>
      </c>
      <c r="H37" s="753">
        <v>586.09000000000015</v>
      </c>
      <c r="I37" s="404">
        <v>0.10784438200489828</v>
      </c>
      <c r="J37" s="743">
        <v>1</v>
      </c>
      <c r="K37" s="670">
        <v>1</v>
      </c>
      <c r="L37" s="428">
        <v>215</v>
      </c>
      <c r="M37" s="429">
        <v>100.3</v>
      </c>
      <c r="N37" s="753">
        <v>-114.7</v>
      </c>
      <c r="O37" s="404">
        <v>-0.53348837209302324</v>
      </c>
      <c r="P37" s="743">
        <v>3.9561402056088865E-2</v>
      </c>
      <c r="Q37" s="670">
        <v>1.6659247792608144E-2</v>
      </c>
      <c r="R37" s="428">
        <v>5219.59</v>
      </c>
      <c r="S37" s="429">
        <v>5920.38</v>
      </c>
      <c r="T37" s="753">
        <v>700.79</v>
      </c>
      <c r="U37" s="404">
        <v>0.13426150329815176</v>
      </c>
      <c r="V37" s="743">
        <v>0.96043859794391118</v>
      </c>
      <c r="W37" s="670">
        <v>0.98334075220739181</v>
      </c>
      <c r="X37" s="428">
        <v>0</v>
      </c>
      <c r="Y37" s="429">
        <v>0</v>
      </c>
      <c r="Z37" s="753">
        <v>0</v>
      </c>
      <c r="AA37" s="404">
        <v>0</v>
      </c>
      <c r="AB37" s="671">
        <v>0</v>
      </c>
      <c r="AC37" s="670">
        <v>0</v>
      </c>
      <c r="AD37" s="428">
        <v>5219.59</v>
      </c>
      <c r="AE37" s="429">
        <v>5920.38</v>
      </c>
      <c r="AF37" s="753">
        <v>700.79</v>
      </c>
      <c r="AG37" s="404">
        <v>0.13426150329815176</v>
      </c>
      <c r="AH37" s="671">
        <v>0.96043859794391118</v>
      </c>
      <c r="AI37" s="670">
        <v>0.98334075220739181</v>
      </c>
      <c r="AJ37" s="428">
        <v>2416.16</v>
      </c>
      <c r="AK37" s="750">
        <v>3218.48</v>
      </c>
      <c r="AL37" s="753">
        <v>802.32000000000016</v>
      </c>
      <c r="AM37" s="404">
        <v>0.3320641017151183</v>
      </c>
      <c r="AN37" s="671">
        <v>0.44458919624111476</v>
      </c>
      <c r="AO37" s="670">
        <v>0.53457084581808034</v>
      </c>
      <c r="AP37" s="428">
        <v>2416.16</v>
      </c>
      <c r="AQ37" s="429">
        <v>3218.48</v>
      </c>
      <c r="AR37" s="753">
        <v>802.32000000000016</v>
      </c>
      <c r="AS37" s="404">
        <v>0.3320641017151183</v>
      </c>
      <c r="AT37" s="671">
        <v>0.44458919624111476</v>
      </c>
      <c r="AU37" s="670">
        <v>0.53457084581808034</v>
      </c>
      <c r="AV37" s="428">
        <v>788.73</v>
      </c>
      <c r="AW37" s="750">
        <v>1177.1400000000001</v>
      </c>
      <c r="AX37" s="753">
        <v>388.41000000000008</v>
      </c>
      <c r="AY37" s="753">
        <v>0.49244988779430232</v>
      </c>
      <c r="AZ37" s="671">
        <v>0.3264394742070062</v>
      </c>
      <c r="BA37" s="670">
        <v>0.36574407794983971</v>
      </c>
      <c r="BB37" s="428">
        <v>3204.9</v>
      </c>
      <c r="BC37" s="429">
        <v>4395.63</v>
      </c>
      <c r="BD37" s="753">
        <v>1190.73</v>
      </c>
      <c r="BE37" s="404">
        <v>0.3715342132359824</v>
      </c>
      <c r="BF37" s="671">
        <v>0.61401374437455813</v>
      </c>
      <c r="BG37" s="670">
        <v>0.74245740982842323</v>
      </c>
      <c r="BH37" s="428">
        <v>3204.9</v>
      </c>
      <c r="BI37" s="429">
        <v>4395.63</v>
      </c>
      <c r="BJ37" s="753">
        <v>1190.73</v>
      </c>
      <c r="BK37" s="404">
        <v>0.3715342132359824</v>
      </c>
      <c r="BL37" s="671">
        <v>0.61401374437455813</v>
      </c>
      <c r="BM37" s="670">
        <v>0.74245740982842323</v>
      </c>
      <c r="BN37" s="428">
        <v>935.47</v>
      </c>
      <c r="BO37" s="429">
        <v>1420.76</v>
      </c>
      <c r="BP37" s="753">
        <v>485.28999999999996</v>
      </c>
      <c r="BQ37" s="404">
        <v>0.51876596790917928</v>
      </c>
      <c r="BR37" s="671">
        <v>0.17213258037864862</v>
      </c>
      <c r="BS37" s="670">
        <v>0.23597998897134542</v>
      </c>
      <c r="BT37" s="428">
        <v>935.47</v>
      </c>
      <c r="BU37" s="750">
        <v>1420.76</v>
      </c>
      <c r="BV37" s="753">
        <v>485.28999999999996</v>
      </c>
      <c r="BW37" s="404">
        <v>0.51876596790917928</v>
      </c>
      <c r="BX37" s="671">
        <v>0.17922288915412896</v>
      </c>
      <c r="BY37" s="670">
        <v>0.23997783926031774</v>
      </c>
      <c r="BZ37" s="428">
        <v>0</v>
      </c>
      <c r="CA37" s="429">
        <v>-0.79</v>
      </c>
      <c r="CB37" s="753">
        <v>-0.79</v>
      </c>
      <c r="CC37" s="404" t="s">
        <v>490</v>
      </c>
      <c r="CD37" s="671">
        <v>0</v>
      </c>
      <c r="CE37" s="670">
        <v>-1.3343738070867073E-4</v>
      </c>
      <c r="CF37" s="428">
        <v>351.89</v>
      </c>
      <c r="CG37" s="750">
        <v>430.92</v>
      </c>
      <c r="CH37" s="753">
        <v>79.03000000000003</v>
      </c>
      <c r="CI37" s="404">
        <v>0.22458722896359667</v>
      </c>
      <c r="CJ37" s="671">
        <v>6.7417172613174592E-2</v>
      </c>
      <c r="CK37" s="670">
        <v>7.2785868474658719E-2</v>
      </c>
      <c r="CL37" s="428">
        <v>3518.95</v>
      </c>
      <c r="CM37" s="429">
        <v>2823.41</v>
      </c>
      <c r="CN37" s="753">
        <v>-695.54</v>
      </c>
      <c r="CO37" s="404">
        <v>-0.19765555066141888</v>
      </c>
      <c r="CP37" s="671">
        <v>0.67418130542820409</v>
      </c>
      <c r="CQ37" s="670">
        <v>0.47689675324894681</v>
      </c>
      <c r="CR37" s="428">
        <v>-11.66</v>
      </c>
      <c r="CS37" s="750">
        <v>-49.4</v>
      </c>
      <c r="CT37" s="753">
        <v>-37.739999999999995</v>
      </c>
      <c r="CU37" s="404">
        <v>-3.2367066895368777</v>
      </c>
      <c r="CV37" s="671">
        <v>-2.2338919340407961E-3</v>
      </c>
      <c r="CW37" s="670">
        <v>-8.3440589962130805E-3</v>
      </c>
      <c r="CX37" s="428">
        <v>-2779.97</v>
      </c>
      <c r="CY37" s="750">
        <v>-3100.15</v>
      </c>
      <c r="CZ37" s="753">
        <v>-320.18000000000029</v>
      </c>
      <c r="DA37" s="404">
        <v>-0.11517390475436796</v>
      </c>
      <c r="DB37" s="671">
        <v>-0.51153260871565287</v>
      </c>
      <c r="DC37" s="670">
        <v>-0.51491691968349085</v>
      </c>
      <c r="DD37" s="853">
        <v>1.532601219636025</v>
      </c>
      <c r="DE37" s="848">
        <v>1.5236403744354248</v>
      </c>
    </row>
    <row r="38" spans="1:111" s="47" customFormat="1" ht="19.5" customHeight="1" thickBot="1">
      <c r="A38" s="765" t="s">
        <v>26</v>
      </c>
      <c r="B38" s="428">
        <v>0</v>
      </c>
      <c r="C38" s="429">
        <v>597.33000000000004</v>
      </c>
      <c r="D38" s="753">
        <v>597.33000000000004</v>
      </c>
      <c r="E38" s="743" t="s">
        <v>490</v>
      </c>
      <c r="F38" s="428">
        <v>0</v>
      </c>
      <c r="G38" s="750">
        <v>0</v>
      </c>
      <c r="H38" s="753">
        <v>0</v>
      </c>
      <c r="I38" s="404">
        <v>0</v>
      </c>
      <c r="J38" s="743" t="s">
        <v>488</v>
      </c>
      <c r="K38" s="670">
        <v>0</v>
      </c>
      <c r="L38" s="428">
        <v>0</v>
      </c>
      <c r="M38" s="429">
        <v>-0.3</v>
      </c>
      <c r="N38" s="753">
        <v>-0.3</v>
      </c>
      <c r="O38" s="404" t="s">
        <v>490</v>
      </c>
      <c r="P38" s="743" t="s">
        <v>488</v>
      </c>
      <c r="Q38" s="670" t="s">
        <v>488</v>
      </c>
      <c r="R38" s="428">
        <v>0</v>
      </c>
      <c r="S38" s="429">
        <v>0.3</v>
      </c>
      <c r="T38" s="753">
        <v>0.3</v>
      </c>
      <c r="U38" s="404" t="s">
        <v>490</v>
      </c>
      <c r="V38" s="743" t="s">
        <v>488</v>
      </c>
      <c r="W38" s="670" t="s">
        <v>488</v>
      </c>
      <c r="X38" s="428">
        <v>0</v>
      </c>
      <c r="Y38" s="429">
        <v>0</v>
      </c>
      <c r="Z38" s="753">
        <v>0</v>
      </c>
      <c r="AA38" s="404">
        <v>0</v>
      </c>
      <c r="AB38" s="671" t="s">
        <v>488</v>
      </c>
      <c r="AC38" s="670" t="s">
        <v>488</v>
      </c>
      <c r="AD38" s="428">
        <v>0</v>
      </c>
      <c r="AE38" s="429">
        <v>0.3</v>
      </c>
      <c r="AF38" s="753">
        <v>0.3</v>
      </c>
      <c r="AG38" s="404" t="s">
        <v>490</v>
      </c>
      <c r="AH38" s="671" t="s">
        <v>488</v>
      </c>
      <c r="AI38" s="670" t="s">
        <v>488</v>
      </c>
      <c r="AJ38" s="428">
        <v>0</v>
      </c>
      <c r="AK38" s="750">
        <v>54.5</v>
      </c>
      <c r="AL38" s="753">
        <v>54.5</v>
      </c>
      <c r="AM38" s="404" t="s">
        <v>490</v>
      </c>
      <c r="AN38" s="671" t="s">
        <v>488</v>
      </c>
      <c r="AO38" s="670">
        <v>9.1239348433864026E-2</v>
      </c>
      <c r="AP38" s="428">
        <v>0</v>
      </c>
      <c r="AQ38" s="429">
        <v>0</v>
      </c>
      <c r="AR38" s="753">
        <v>0</v>
      </c>
      <c r="AS38" s="404">
        <v>0</v>
      </c>
      <c r="AT38" s="671" t="s">
        <v>488</v>
      </c>
      <c r="AU38" s="670" t="s">
        <v>488</v>
      </c>
      <c r="AV38" s="428">
        <v>0</v>
      </c>
      <c r="AW38" s="750">
        <v>0</v>
      </c>
      <c r="AX38" s="753">
        <v>0</v>
      </c>
      <c r="AY38" s="753">
        <v>0</v>
      </c>
      <c r="AZ38" s="671" t="s">
        <v>488</v>
      </c>
      <c r="BA38" s="670" t="s">
        <v>488</v>
      </c>
      <c r="BB38" s="428">
        <v>0</v>
      </c>
      <c r="BC38" s="429">
        <v>0</v>
      </c>
      <c r="BD38" s="753">
        <v>0</v>
      </c>
      <c r="BE38" s="404">
        <v>0</v>
      </c>
      <c r="BF38" s="671" t="s">
        <v>488</v>
      </c>
      <c r="BG38" s="670">
        <v>0</v>
      </c>
      <c r="BH38" s="428">
        <v>0</v>
      </c>
      <c r="BI38" s="429">
        <v>0</v>
      </c>
      <c r="BJ38" s="753">
        <v>0</v>
      </c>
      <c r="BK38" s="404">
        <v>0</v>
      </c>
      <c r="BL38" s="671" t="s">
        <v>488</v>
      </c>
      <c r="BM38" s="670">
        <v>0</v>
      </c>
      <c r="BN38" s="428">
        <v>0</v>
      </c>
      <c r="BO38" s="429">
        <v>211.5</v>
      </c>
      <c r="BP38" s="753">
        <v>211.5</v>
      </c>
      <c r="BQ38" s="404" t="s">
        <v>490</v>
      </c>
      <c r="BR38" s="671" t="s">
        <v>488</v>
      </c>
      <c r="BS38" s="670">
        <v>0.3540756365827934</v>
      </c>
      <c r="BT38" s="428">
        <v>0</v>
      </c>
      <c r="BU38" s="750">
        <v>-81.33</v>
      </c>
      <c r="BV38" s="753">
        <v>-81.33</v>
      </c>
      <c r="BW38" s="404" t="s">
        <v>490</v>
      </c>
      <c r="BX38" s="671" t="s">
        <v>488</v>
      </c>
      <c r="BY38" s="670">
        <v>-271.10000000000002</v>
      </c>
      <c r="BZ38" s="428">
        <v>0</v>
      </c>
      <c r="CA38" s="429">
        <v>-0.01</v>
      </c>
      <c r="CB38" s="753">
        <v>-0.01</v>
      </c>
      <c r="CC38" s="404" t="s">
        <v>490</v>
      </c>
      <c r="CD38" s="671" t="s">
        <v>488</v>
      </c>
      <c r="CE38" s="670">
        <v>-3.3333333333333333E-2</v>
      </c>
      <c r="CF38" s="428">
        <v>0</v>
      </c>
      <c r="CG38" s="750">
        <v>0</v>
      </c>
      <c r="CH38" s="753">
        <v>0</v>
      </c>
      <c r="CI38" s="404">
        <v>0</v>
      </c>
      <c r="CJ38" s="671" t="s">
        <v>488</v>
      </c>
      <c r="CK38" s="670">
        <v>0</v>
      </c>
      <c r="CL38" s="428">
        <v>0</v>
      </c>
      <c r="CM38" s="429">
        <v>8.24</v>
      </c>
      <c r="CN38" s="753">
        <v>8.24</v>
      </c>
      <c r="CO38" s="404" t="s">
        <v>490</v>
      </c>
      <c r="CP38" s="671" t="s">
        <v>488</v>
      </c>
      <c r="CQ38" s="670">
        <v>27.466666666666669</v>
      </c>
      <c r="CR38" s="428">
        <v>0</v>
      </c>
      <c r="CS38" s="750">
        <v>0</v>
      </c>
      <c r="CT38" s="753">
        <v>0</v>
      </c>
      <c r="CU38" s="404">
        <v>0</v>
      </c>
      <c r="CV38" s="671" t="s">
        <v>488</v>
      </c>
      <c r="CW38" s="670">
        <v>0</v>
      </c>
      <c r="CX38" s="428">
        <v>0</v>
      </c>
      <c r="CY38" s="750">
        <v>73.400000000000006</v>
      </c>
      <c r="CZ38" s="753">
        <v>73.400000000000006</v>
      </c>
      <c r="DA38" s="404" t="s">
        <v>490</v>
      </c>
      <c r="DB38" s="671" t="s">
        <v>488</v>
      </c>
      <c r="DC38" s="670">
        <v>0.12288015000083706</v>
      </c>
      <c r="DD38" s="853" t="s">
        <v>489</v>
      </c>
      <c r="DE38" s="848">
        <v>-243.66666666666666</v>
      </c>
    </row>
    <row r="39" spans="1:111" s="868" customFormat="1" ht="24" customHeight="1" thickTop="1" thickBot="1">
      <c r="A39" s="78" t="s">
        <v>9</v>
      </c>
      <c r="B39" s="882">
        <v>6920141.2199999988</v>
      </c>
      <c r="C39" s="883">
        <v>7837677.9500000011</v>
      </c>
      <c r="D39" s="896">
        <v>917536.7300000001</v>
      </c>
      <c r="E39" s="884">
        <v>0.13258930718757825</v>
      </c>
      <c r="F39" s="882">
        <v>6164414.9000000004</v>
      </c>
      <c r="G39" s="885">
        <v>7018696.5700000003</v>
      </c>
      <c r="H39" s="896">
        <v>854281.67000000016</v>
      </c>
      <c r="I39" s="886">
        <v>0.13858276638712294</v>
      </c>
      <c r="J39" s="887">
        <v>0.89079322285853602</v>
      </c>
      <c r="K39" s="888">
        <v>0.89550714060661285</v>
      </c>
      <c r="L39" s="882">
        <v>320072.61000000004</v>
      </c>
      <c r="M39" s="891">
        <v>259578.26999999996</v>
      </c>
      <c r="N39" s="896">
        <v>-60494.340000000011</v>
      </c>
      <c r="O39" s="886">
        <v>-0.18900192678155145</v>
      </c>
      <c r="P39" s="887">
        <v>5.192262610357392E-2</v>
      </c>
      <c r="Q39" s="888">
        <v>3.6983828466030974E-2</v>
      </c>
      <c r="R39" s="889">
        <v>5844342.339999998</v>
      </c>
      <c r="S39" s="890">
        <v>6759118.3099999996</v>
      </c>
      <c r="T39" s="896">
        <v>914775.97000000032</v>
      </c>
      <c r="U39" s="886">
        <v>0.15652333774821306</v>
      </c>
      <c r="V39" s="887">
        <v>0.94807738200749558</v>
      </c>
      <c r="W39" s="888">
        <v>0.96301617295873487</v>
      </c>
      <c r="X39" s="889">
        <v>94818.520000000019</v>
      </c>
      <c r="Y39" s="891">
        <v>110498.88999999998</v>
      </c>
      <c r="Z39" s="896">
        <v>15680.369999999995</v>
      </c>
      <c r="AA39" s="892">
        <v>0.16537243989887168</v>
      </c>
      <c r="AB39" s="893">
        <v>1.5381592825622431E-2</v>
      </c>
      <c r="AC39" s="884">
        <v>1.5743505777455199E-2</v>
      </c>
      <c r="AD39" s="889">
        <v>5749523.7899999991</v>
      </c>
      <c r="AE39" s="891">
        <v>6648619.46</v>
      </c>
      <c r="AF39" s="896">
        <v>899095.67</v>
      </c>
      <c r="AG39" s="886">
        <v>0.15637741538938846</v>
      </c>
      <c r="AH39" s="893">
        <v>0.93269578431523137</v>
      </c>
      <c r="AI39" s="884">
        <v>0.94727267288034356</v>
      </c>
      <c r="AJ39" s="889">
        <v>3049021.34</v>
      </c>
      <c r="AK39" s="890">
        <v>3401326.7099999995</v>
      </c>
      <c r="AL39" s="896">
        <v>352305.36999999994</v>
      </c>
      <c r="AM39" s="886">
        <v>0.11554703319983968</v>
      </c>
      <c r="AN39" s="894">
        <v>0.44060102865935452</v>
      </c>
      <c r="AO39" s="884">
        <v>0.43397122613337269</v>
      </c>
      <c r="AP39" s="889">
        <v>2744381.47</v>
      </c>
      <c r="AQ39" s="891">
        <v>3056859.6100000003</v>
      </c>
      <c r="AR39" s="896">
        <v>312478.13999999984</v>
      </c>
      <c r="AS39" s="886">
        <v>0.1138610442519859</v>
      </c>
      <c r="AT39" s="893">
        <v>0.44519739740425324</v>
      </c>
      <c r="AU39" s="884">
        <v>0.43553095357704003</v>
      </c>
      <c r="AV39" s="889">
        <v>181190.19999999998</v>
      </c>
      <c r="AW39" s="890">
        <v>221864.71</v>
      </c>
      <c r="AX39" s="896">
        <v>40674.50999999998</v>
      </c>
      <c r="AY39" s="896">
        <v>0.22448515427434823</v>
      </c>
      <c r="AZ39" s="893">
        <v>6.6022235604148702E-2</v>
      </c>
      <c r="BA39" s="884">
        <v>7.257929323093773E-2</v>
      </c>
      <c r="BB39" s="889">
        <v>2925571.67</v>
      </c>
      <c r="BC39" s="891">
        <v>3278724.32</v>
      </c>
      <c r="BD39" s="896">
        <v>353152.65000000031</v>
      </c>
      <c r="BE39" s="886">
        <v>0.12071235636486728</v>
      </c>
      <c r="BF39" s="893">
        <v>0.50058184476578782</v>
      </c>
      <c r="BG39" s="884">
        <v>0.48508165852773777</v>
      </c>
      <c r="BH39" s="889">
        <v>2806116.5</v>
      </c>
      <c r="BI39" s="891">
        <v>3178980.9300000006</v>
      </c>
      <c r="BJ39" s="896">
        <v>372864.43000000011</v>
      </c>
      <c r="BK39" s="886">
        <v>0.13287560584173916</v>
      </c>
      <c r="BL39" s="893">
        <v>0.48806068163081734</v>
      </c>
      <c r="BM39" s="884">
        <v>0.4781415072896954</v>
      </c>
      <c r="BN39" s="889">
        <v>1776507.8200000003</v>
      </c>
      <c r="BO39" s="891">
        <v>2035112.1400000004</v>
      </c>
      <c r="BP39" s="896">
        <v>258604.32</v>
      </c>
      <c r="BQ39" s="886">
        <v>0.1455689173380616</v>
      </c>
      <c r="BR39" s="893">
        <v>0.256715544310814</v>
      </c>
      <c r="BS39" s="884">
        <v>0.25965753543114134</v>
      </c>
      <c r="BT39" s="889">
        <v>1547289.07</v>
      </c>
      <c r="BU39" s="890">
        <v>1795246.7500000002</v>
      </c>
      <c r="BV39" s="896">
        <v>247957.68000000005</v>
      </c>
      <c r="BW39" s="886">
        <v>0.1602529771634722</v>
      </c>
      <c r="BX39" s="893">
        <v>0.26911603926070549</v>
      </c>
      <c r="BY39" s="884">
        <v>0.27001797302443298</v>
      </c>
      <c r="BZ39" s="889">
        <v>-153.51000000000002</v>
      </c>
      <c r="CA39" s="891">
        <v>-7457.74</v>
      </c>
      <c r="CB39" s="896">
        <v>-7304.2300000000005</v>
      </c>
      <c r="CC39" s="886">
        <v>-47.581460491173203</v>
      </c>
      <c r="CD39" s="893">
        <v>-2.6699602542213335E-5</v>
      </c>
      <c r="CE39" s="884">
        <v>-1.1216975260605454E-3</v>
      </c>
      <c r="CF39" s="889">
        <v>429951.44000000018</v>
      </c>
      <c r="CG39" s="890">
        <v>496783.83999999997</v>
      </c>
      <c r="CH39" s="896">
        <v>66832.400000000009</v>
      </c>
      <c r="CI39" s="886">
        <v>0.15544174011837189</v>
      </c>
      <c r="CJ39" s="893">
        <v>7.4780356722378261E-2</v>
      </c>
      <c r="CK39" s="884">
        <v>7.4719848682691783E-2</v>
      </c>
      <c r="CL39" s="889">
        <v>967341.99999999988</v>
      </c>
      <c r="CM39" s="891">
        <v>1057314.5100000002</v>
      </c>
      <c r="CN39" s="896">
        <v>89972.50999999998</v>
      </c>
      <c r="CO39" s="886">
        <v>9.301003161239807E-2</v>
      </c>
      <c r="CP39" s="893">
        <v>0.16824732540153556</v>
      </c>
      <c r="CQ39" s="884">
        <v>0.15902767730370301</v>
      </c>
      <c r="CR39" s="889">
        <v>7875.3599999999979</v>
      </c>
      <c r="CS39" s="890">
        <v>-246.00999999999974</v>
      </c>
      <c r="CT39" s="896">
        <v>-8121.369999999999</v>
      </c>
      <c r="CU39" s="886">
        <v>-1.0312379370593852</v>
      </c>
      <c r="CV39" s="893">
        <v>1.369741266867599E-3</v>
      </c>
      <c r="CW39" s="884">
        <v>-3.7001666508373111E-5</v>
      </c>
      <c r="CX39" s="889">
        <v>-8897.1400000000231</v>
      </c>
      <c r="CY39" s="890">
        <v>127997.12000000004</v>
      </c>
      <c r="CZ39" s="896">
        <v>136894.25999999995</v>
      </c>
      <c r="DA39" s="886">
        <v>15.386321896699357</v>
      </c>
      <c r="DB39" s="893">
        <v>-1.2856876351433799E-3</v>
      </c>
      <c r="DC39" s="884">
        <v>1.6331000178439331E-2</v>
      </c>
      <c r="DD39" s="895">
        <v>1.0015474551154089</v>
      </c>
      <c r="DE39" s="884">
        <v>0.98074830710795413</v>
      </c>
      <c r="DF39" s="870"/>
      <c r="DG39" s="870"/>
    </row>
    <row r="40" spans="1:111" s="6" customFormat="1" ht="13.5" thickTop="1">
      <c r="B40" s="5" t="s">
        <v>491</v>
      </c>
      <c r="X40" s="13"/>
      <c r="AD40" s="39"/>
      <c r="AE40" s="39"/>
      <c r="AF40" s="39"/>
      <c r="AG40" s="39"/>
      <c r="AH40" s="39"/>
      <c r="AI40" s="39"/>
      <c r="AJ40" s="11"/>
      <c r="AK40" s="7"/>
      <c r="AL40" s="7"/>
      <c r="AM40" s="7"/>
      <c r="AN40" s="11"/>
      <c r="AO40" s="7"/>
      <c r="AP40" s="11"/>
      <c r="AQ40" s="7"/>
      <c r="AR40" s="7"/>
      <c r="AS40" s="7"/>
      <c r="BB40" s="13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CL40" s="13"/>
      <c r="CM40" s="87"/>
    </row>
    <row r="41" spans="1:111" ht="15">
      <c r="AJ41" s="46"/>
      <c r="AK41" s="47"/>
      <c r="AL41" s="47"/>
      <c r="AM41" s="47"/>
      <c r="AN41" s="46"/>
      <c r="AT41" s="39"/>
      <c r="AU41" s="39"/>
      <c r="AV41" s="39"/>
      <c r="AW41" s="39"/>
      <c r="AX41" s="39"/>
      <c r="AY41" s="39"/>
      <c r="DF41" s="297"/>
      <c r="DG41" s="297"/>
    </row>
    <row r="42" spans="1:111" ht="15">
      <c r="R42" s="128"/>
      <c r="AJ42" s="46"/>
      <c r="AK42" s="47"/>
      <c r="AL42" s="47"/>
      <c r="AM42" s="47"/>
      <c r="AN42" s="46"/>
      <c r="AT42" s="39"/>
      <c r="AU42" s="39"/>
      <c r="AV42" s="39"/>
      <c r="AW42" s="39"/>
      <c r="AX42" s="39"/>
      <c r="AY42" s="39"/>
      <c r="DF42" s="297"/>
      <c r="DG42" s="297"/>
    </row>
    <row r="43" spans="1:111">
      <c r="B43" s="39" t="s">
        <v>57</v>
      </c>
      <c r="X43" s="39" t="s">
        <v>58</v>
      </c>
      <c r="AJ43" s="47"/>
      <c r="AK43" s="46"/>
      <c r="AL43" s="46"/>
      <c r="AM43" s="46"/>
      <c r="AN43" s="47"/>
      <c r="AO43" s="46"/>
      <c r="AP43" s="47"/>
      <c r="AQ43" s="39"/>
      <c r="AR43" s="39"/>
      <c r="AS43" s="39"/>
      <c r="AT43" s="39"/>
      <c r="AU43" s="39"/>
      <c r="AV43" s="39"/>
      <c r="AW43" s="39"/>
      <c r="AX43" s="39"/>
      <c r="AY43" s="39"/>
      <c r="BB43" s="39" t="s">
        <v>67</v>
      </c>
      <c r="CL43" s="6" t="s">
        <v>416</v>
      </c>
    </row>
    <row r="44" spans="1:111">
      <c r="B44" s="39" t="s">
        <v>436</v>
      </c>
      <c r="X44" s="39" t="s">
        <v>60</v>
      </c>
      <c r="AJ44" s="47"/>
      <c r="AK44" s="46"/>
      <c r="AL44" s="46"/>
      <c r="AM44" s="46"/>
      <c r="AN44" s="47"/>
      <c r="AO44" s="46"/>
      <c r="AP44" s="47"/>
      <c r="AQ44" s="39"/>
      <c r="AR44" s="39"/>
      <c r="AS44" s="39"/>
      <c r="AT44" s="39"/>
      <c r="AU44" s="39"/>
      <c r="AV44" s="39"/>
      <c r="AW44" s="39"/>
      <c r="AX44" s="39"/>
      <c r="AY44" s="39"/>
    </row>
    <row r="45" spans="1:111">
      <c r="B45" s="39" t="s">
        <v>435</v>
      </c>
      <c r="X45" s="39" t="s">
        <v>61</v>
      </c>
      <c r="AJ45" s="47"/>
      <c r="AK45" s="46"/>
      <c r="AL45" s="46"/>
      <c r="AM45" s="46"/>
      <c r="AN45" s="47"/>
      <c r="AO45" s="46"/>
      <c r="AP45" s="47"/>
      <c r="AQ45" s="39"/>
      <c r="AR45" s="39"/>
      <c r="AS45" s="39"/>
      <c r="AT45" s="39"/>
      <c r="AU45" s="39"/>
      <c r="AV45" s="39"/>
      <c r="AW45" s="39"/>
      <c r="AX45" s="39"/>
      <c r="AY45" s="39"/>
    </row>
    <row r="46" spans="1:111">
      <c r="X46" s="39" t="s">
        <v>62</v>
      </c>
      <c r="AJ46" s="47"/>
      <c r="AK46" s="46"/>
      <c r="AL46" s="46"/>
      <c r="AM46" s="46"/>
      <c r="AN46" s="47"/>
      <c r="AO46" s="46"/>
      <c r="AP46" s="47"/>
      <c r="AQ46" s="39"/>
      <c r="AR46" s="39"/>
      <c r="AS46" s="39"/>
      <c r="AT46" s="39"/>
      <c r="AU46" s="39"/>
      <c r="AV46" s="39"/>
      <c r="AW46" s="39"/>
      <c r="AX46" s="39"/>
      <c r="AY46" s="39"/>
    </row>
    <row r="47" spans="1:111">
      <c r="B47" s="48"/>
      <c r="C47" s="48"/>
    </row>
    <row r="48" spans="1:111">
      <c r="B48" s="48"/>
      <c r="C48" s="48"/>
    </row>
    <row r="49" spans="1:1">
      <c r="A49" s="298"/>
    </row>
    <row r="50" spans="1:1">
      <c r="A50" s="298"/>
    </row>
    <row r="51" spans="1:1">
      <c r="A51" s="298"/>
    </row>
    <row r="52" spans="1:1">
      <c r="A52" s="299"/>
    </row>
    <row r="55" spans="1:1">
      <c r="A55" s="298"/>
    </row>
    <row r="56" spans="1:1">
      <c r="A56" s="298"/>
    </row>
    <row r="57" spans="1:1">
      <c r="A57" s="298"/>
    </row>
    <row r="58" spans="1:1">
      <c r="A58" s="298"/>
    </row>
    <row r="59" spans="1:1">
      <c r="A59" s="298"/>
    </row>
    <row r="60" spans="1:1">
      <c r="A60" s="298"/>
    </row>
    <row r="61" spans="1:1">
      <c r="A61" s="298"/>
    </row>
    <row r="62" spans="1:1">
      <c r="A62" s="298"/>
    </row>
    <row r="63" spans="1:1">
      <c r="A63" s="298"/>
    </row>
    <row r="68" spans="1:1">
      <c r="A68" s="298"/>
    </row>
    <row r="69" spans="1:1">
      <c r="A69" s="113"/>
    </row>
  </sheetData>
  <sortState xmlns:xlrd2="http://schemas.microsoft.com/office/spreadsheetml/2017/richdata2" ref="A10:DE38">
    <sortCondition descending="1" ref="C10:C38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J54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67" customWidth="1"/>
    <col min="14" max="15" width="10.7109375" style="367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4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/>
      <c r="CM1" s="1384"/>
      <c r="CN1" s="1384"/>
      <c r="CO1" s="1384"/>
      <c r="CP1" s="1384"/>
      <c r="CQ1" s="1384"/>
      <c r="CR1" s="1384" t="s">
        <v>303</v>
      </c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</row>
    <row r="2" spans="1:114" s="38" customFormat="1" ht="22.5" customHeight="1">
      <c r="A2" s="37"/>
      <c r="B2" s="1385" t="s">
        <v>287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287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287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/>
      <c r="CM2" s="1385"/>
      <c r="CN2" s="1385"/>
      <c r="CO2" s="1385"/>
      <c r="CP2" s="1385"/>
      <c r="CQ2" s="1385"/>
      <c r="CR2" s="1385" t="s">
        <v>287</v>
      </c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</row>
    <row r="3" spans="1:114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/>
      <c r="CM3" s="1139"/>
      <c r="CN3" s="1139"/>
      <c r="CO3" s="1139"/>
      <c r="CP3" s="1139"/>
      <c r="CQ3" s="1139"/>
      <c r="CR3" s="1139" t="s">
        <v>486</v>
      </c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</row>
    <row r="4" spans="1:114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 t="s">
        <v>14</v>
      </c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</row>
    <row r="5" spans="1:114" ht="3" customHeight="1" thickBot="1">
      <c r="A5" s="17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468"/>
      <c r="M5" s="1468"/>
      <c r="N5" s="368"/>
      <c r="O5" s="368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/>
      <c r="CQ5" s="1386"/>
      <c r="CR5" s="1386"/>
      <c r="CS5" s="1386"/>
      <c r="CT5" s="41"/>
      <c r="CU5" s="41"/>
      <c r="CV5" s="1386" t="s">
        <v>78</v>
      </c>
      <c r="CW5" s="1386"/>
      <c r="CX5" s="41"/>
      <c r="CY5" s="41"/>
      <c r="CZ5" s="41"/>
      <c r="DA5" s="41"/>
      <c r="DB5" s="41"/>
      <c r="DC5" s="41"/>
    </row>
    <row r="6" spans="1:114" s="42" customFormat="1" ht="30.6" customHeight="1" thickTop="1">
      <c r="A6" s="1469" t="s">
        <v>300</v>
      </c>
      <c r="B6" s="1472" t="s">
        <v>10</v>
      </c>
      <c r="C6" s="1473"/>
      <c r="D6" s="1473"/>
      <c r="E6" s="1474"/>
      <c r="F6" s="1472" t="s">
        <v>40</v>
      </c>
      <c r="G6" s="1473"/>
      <c r="H6" s="1473"/>
      <c r="I6" s="1473"/>
      <c r="J6" s="1473"/>
      <c r="K6" s="1474"/>
      <c r="L6" s="1472" t="s">
        <v>41</v>
      </c>
      <c r="M6" s="1473"/>
      <c r="N6" s="1473"/>
      <c r="O6" s="1473"/>
      <c r="P6" s="1473"/>
      <c r="Q6" s="1474"/>
      <c r="R6" s="1472" t="s">
        <v>38</v>
      </c>
      <c r="S6" s="1473"/>
      <c r="T6" s="1473"/>
      <c r="U6" s="1473"/>
      <c r="V6" s="1473"/>
      <c r="W6" s="1474"/>
      <c r="X6" s="1472" t="s">
        <v>65</v>
      </c>
      <c r="Y6" s="1473"/>
      <c r="Z6" s="1473"/>
      <c r="AA6" s="1473"/>
      <c r="AB6" s="1473"/>
      <c r="AC6" s="1474"/>
      <c r="AD6" s="1472" t="s">
        <v>113</v>
      </c>
      <c r="AE6" s="1473"/>
      <c r="AF6" s="1473"/>
      <c r="AG6" s="1473"/>
      <c r="AH6" s="1473"/>
      <c r="AI6" s="1474"/>
      <c r="AJ6" s="1472" t="s">
        <v>11</v>
      </c>
      <c r="AK6" s="1473"/>
      <c r="AL6" s="1473"/>
      <c r="AM6" s="1473"/>
      <c r="AN6" s="1473"/>
      <c r="AO6" s="1474"/>
      <c r="AP6" s="1472" t="s">
        <v>142</v>
      </c>
      <c r="AQ6" s="1473"/>
      <c r="AR6" s="1473"/>
      <c r="AS6" s="1473"/>
      <c r="AT6" s="1473"/>
      <c r="AU6" s="1474"/>
      <c r="AV6" s="1472" t="s">
        <v>41</v>
      </c>
      <c r="AW6" s="1473"/>
      <c r="AX6" s="1473"/>
      <c r="AY6" s="1473"/>
      <c r="AZ6" s="1473"/>
      <c r="BA6" s="1474"/>
      <c r="BB6" s="1472" t="s">
        <v>39</v>
      </c>
      <c r="BC6" s="1473"/>
      <c r="BD6" s="1473"/>
      <c r="BE6" s="1473"/>
      <c r="BF6" s="1473"/>
      <c r="BG6" s="1474"/>
      <c r="BH6" s="1472" t="s">
        <v>111</v>
      </c>
      <c r="BI6" s="1473"/>
      <c r="BJ6" s="1473"/>
      <c r="BK6" s="1473"/>
      <c r="BL6" s="1473"/>
      <c r="BM6" s="1474"/>
      <c r="BN6" s="1472" t="s">
        <v>66</v>
      </c>
      <c r="BO6" s="1473"/>
      <c r="BP6" s="1473"/>
      <c r="BQ6" s="1473"/>
      <c r="BR6" s="1473"/>
      <c r="BS6" s="1474"/>
      <c r="BT6" s="1472" t="s">
        <v>69</v>
      </c>
      <c r="BU6" s="1473"/>
      <c r="BV6" s="1473"/>
      <c r="BW6" s="1473"/>
      <c r="BX6" s="1473"/>
      <c r="BY6" s="1474"/>
      <c r="BZ6" s="1472" t="s">
        <v>167</v>
      </c>
      <c r="CA6" s="1473"/>
      <c r="CB6" s="1473"/>
      <c r="CC6" s="1473"/>
      <c r="CD6" s="1473"/>
      <c r="CE6" s="1474"/>
      <c r="CF6" s="1472" t="s">
        <v>45</v>
      </c>
      <c r="CG6" s="1473"/>
      <c r="CH6" s="1473"/>
      <c r="CI6" s="1473"/>
      <c r="CJ6" s="1473"/>
      <c r="CK6" s="1474"/>
      <c r="CL6" s="1472" t="s">
        <v>42</v>
      </c>
      <c r="CM6" s="1473"/>
      <c r="CN6" s="1473"/>
      <c r="CO6" s="1473"/>
      <c r="CP6" s="1473"/>
      <c r="CQ6" s="1474"/>
      <c r="CR6" s="1472" t="s">
        <v>98</v>
      </c>
      <c r="CS6" s="1473"/>
      <c r="CT6" s="1473"/>
      <c r="CU6" s="1473"/>
      <c r="CV6" s="1473"/>
      <c r="CW6" s="1474"/>
      <c r="CX6" s="1472" t="s">
        <v>311</v>
      </c>
      <c r="CY6" s="1473"/>
      <c r="CZ6" s="1473"/>
      <c r="DA6" s="1473"/>
      <c r="DB6" s="1473"/>
      <c r="DC6" s="1474"/>
      <c r="DD6" s="1472" t="s">
        <v>312</v>
      </c>
      <c r="DE6" s="1474"/>
    </row>
    <row r="7" spans="1:114" s="42" customFormat="1" ht="30.6" customHeight="1">
      <c r="A7" s="1470"/>
      <c r="B7" s="1477" t="s">
        <v>46</v>
      </c>
      <c r="C7" s="1478"/>
      <c r="D7" s="1475" t="s">
        <v>110</v>
      </c>
      <c r="E7" s="1476"/>
      <c r="F7" s="1477" t="s">
        <v>46</v>
      </c>
      <c r="G7" s="1478"/>
      <c r="H7" s="1475" t="s">
        <v>110</v>
      </c>
      <c r="I7" s="1478"/>
      <c r="J7" s="1475" t="s">
        <v>124</v>
      </c>
      <c r="K7" s="1476"/>
      <c r="L7" s="1477" t="s">
        <v>46</v>
      </c>
      <c r="M7" s="1478"/>
      <c r="N7" s="1475" t="s">
        <v>110</v>
      </c>
      <c r="O7" s="1478"/>
      <c r="P7" s="1475" t="s">
        <v>109</v>
      </c>
      <c r="Q7" s="1476"/>
      <c r="R7" s="1477" t="s">
        <v>46</v>
      </c>
      <c r="S7" s="1478"/>
      <c r="T7" s="1475" t="s">
        <v>110</v>
      </c>
      <c r="U7" s="1478"/>
      <c r="V7" s="1475" t="s">
        <v>125</v>
      </c>
      <c r="W7" s="1476"/>
      <c r="X7" s="1477" t="s">
        <v>46</v>
      </c>
      <c r="Y7" s="1478"/>
      <c r="Z7" s="1475" t="s">
        <v>110</v>
      </c>
      <c r="AA7" s="1478"/>
      <c r="AB7" s="1475" t="s">
        <v>125</v>
      </c>
      <c r="AC7" s="1476"/>
      <c r="AD7" s="1477" t="s">
        <v>46</v>
      </c>
      <c r="AE7" s="1478"/>
      <c r="AF7" s="1475" t="s">
        <v>110</v>
      </c>
      <c r="AG7" s="1478"/>
      <c r="AH7" s="1475" t="s">
        <v>125</v>
      </c>
      <c r="AI7" s="1476"/>
      <c r="AJ7" s="1477" t="s">
        <v>46</v>
      </c>
      <c r="AK7" s="1478"/>
      <c r="AL7" s="1475" t="s">
        <v>110</v>
      </c>
      <c r="AM7" s="1478"/>
      <c r="AN7" s="1475" t="s">
        <v>126</v>
      </c>
      <c r="AO7" s="1476"/>
      <c r="AP7" s="1477" t="s">
        <v>46</v>
      </c>
      <c r="AQ7" s="1478"/>
      <c r="AR7" s="1475" t="s">
        <v>110</v>
      </c>
      <c r="AS7" s="1478"/>
      <c r="AT7" s="1475" t="s">
        <v>127</v>
      </c>
      <c r="AU7" s="1476"/>
      <c r="AV7" s="1477" t="s">
        <v>46</v>
      </c>
      <c r="AW7" s="1478"/>
      <c r="AX7" s="1475" t="s">
        <v>110</v>
      </c>
      <c r="AY7" s="1478"/>
      <c r="AZ7" s="1475" t="s">
        <v>128</v>
      </c>
      <c r="BA7" s="1476"/>
      <c r="BB7" s="1477" t="s">
        <v>46</v>
      </c>
      <c r="BC7" s="1478"/>
      <c r="BD7" s="1475" t="s">
        <v>110</v>
      </c>
      <c r="BE7" s="1478"/>
      <c r="BF7" s="1475" t="s">
        <v>129</v>
      </c>
      <c r="BG7" s="1476"/>
      <c r="BH7" s="1477" t="s">
        <v>46</v>
      </c>
      <c r="BI7" s="1478"/>
      <c r="BJ7" s="1475" t="s">
        <v>110</v>
      </c>
      <c r="BK7" s="1478"/>
      <c r="BL7" s="1475" t="s">
        <v>175</v>
      </c>
      <c r="BM7" s="1476"/>
      <c r="BN7" s="1477" t="s">
        <v>46</v>
      </c>
      <c r="BO7" s="1478"/>
      <c r="BP7" s="1475" t="s">
        <v>110</v>
      </c>
      <c r="BQ7" s="1478"/>
      <c r="BR7" s="1475" t="s">
        <v>146</v>
      </c>
      <c r="BS7" s="1476"/>
      <c r="BT7" s="1477" t="s">
        <v>46</v>
      </c>
      <c r="BU7" s="1478"/>
      <c r="BV7" s="1475" t="s">
        <v>110</v>
      </c>
      <c r="BW7" s="1478"/>
      <c r="BX7" s="1475" t="s">
        <v>176</v>
      </c>
      <c r="BY7" s="1476"/>
      <c r="BZ7" s="1477" t="s">
        <v>46</v>
      </c>
      <c r="CA7" s="1478"/>
      <c r="CB7" s="1475" t="s">
        <v>110</v>
      </c>
      <c r="CC7" s="1478"/>
      <c r="CD7" s="1475" t="s">
        <v>136</v>
      </c>
      <c r="CE7" s="1476"/>
      <c r="CF7" s="1477" t="s">
        <v>46</v>
      </c>
      <c r="CG7" s="1478"/>
      <c r="CH7" s="1475" t="s">
        <v>110</v>
      </c>
      <c r="CI7" s="1478"/>
      <c r="CJ7" s="1475" t="s">
        <v>136</v>
      </c>
      <c r="CK7" s="1476"/>
      <c r="CL7" s="1477" t="s">
        <v>46</v>
      </c>
      <c r="CM7" s="1478"/>
      <c r="CN7" s="1475" t="s">
        <v>110</v>
      </c>
      <c r="CO7" s="1478"/>
      <c r="CP7" s="1475" t="s">
        <v>136</v>
      </c>
      <c r="CQ7" s="1476"/>
      <c r="CR7" s="1477" t="s">
        <v>46</v>
      </c>
      <c r="CS7" s="1478"/>
      <c r="CT7" s="1475" t="s">
        <v>110</v>
      </c>
      <c r="CU7" s="1478"/>
      <c r="CV7" s="1475" t="s">
        <v>136</v>
      </c>
      <c r="CW7" s="1476"/>
      <c r="CX7" s="1477" t="s">
        <v>46</v>
      </c>
      <c r="CY7" s="1478"/>
      <c r="CZ7" s="1475" t="s">
        <v>110</v>
      </c>
      <c r="DA7" s="1478"/>
      <c r="DB7" s="1475" t="s">
        <v>173</v>
      </c>
      <c r="DC7" s="1476"/>
      <c r="DD7" s="1477" t="s">
        <v>47</v>
      </c>
      <c r="DE7" s="1476"/>
    </row>
    <row r="8" spans="1:114" s="41" customFormat="1" ht="12" customHeight="1">
      <c r="A8" s="1470"/>
      <c r="B8" s="88">
        <v>45473</v>
      </c>
      <c r="C8" s="91">
        <v>45838</v>
      </c>
      <c r="D8" s="1479" t="s">
        <v>46</v>
      </c>
      <c r="E8" s="1488" t="s">
        <v>47</v>
      </c>
      <c r="F8" s="88">
        <v>45473</v>
      </c>
      <c r="G8" s="89">
        <v>45838</v>
      </c>
      <c r="H8" s="1479" t="s">
        <v>46</v>
      </c>
      <c r="I8" s="1481" t="s">
        <v>47</v>
      </c>
      <c r="J8" s="97">
        <v>45473</v>
      </c>
      <c r="K8" s="90">
        <v>45838</v>
      </c>
      <c r="L8" s="1044">
        <v>45473</v>
      </c>
      <c r="M8" s="1045">
        <v>45838</v>
      </c>
      <c r="N8" s="1479" t="s">
        <v>46</v>
      </c>
      <c r="O8" s="1479" t="s">
        <v>47</v>
      </c>
      <c r="P8" s="89">
        <v>45473</v>
      </c>
      <c r="Q8" s="90">
        <v>45838</v>
      </c>
      <c r="R8" s="88">
        <v>45473</v>
      </c>
      <c r="S8" s="89">
        <v>45838</v>
      </c>
      <c r="T8" s="1479" t="s">
        <v>46</v>
      </c>
      <c r="U8" s="1479" t="s">
        <v>47</v>
      </c>
      <c r="V8" s="97">
        <v>45473</v>
      </c>
      <c r="W8" s="90">
        <v>45838</v>
      </c>
      <c r="X8" s="88">
        <v>45473</v>
      </c>
      <c r="Y8" s="91">
        <v>45838</v>
      </c>
      <c r="Z8" s="1481" t="s">
        <v>46</v>
      </c>
      <c r="AA8" s="1481" t="s">
        <v>47</v>
      </c>
      <c r="AB8" s="89">
        <v>45473</v>
      </c>
      <c r="AC8" s="90">
        <v>45838</v>
      </c>
      <c r="AD8" s="88">
        <v>45473</v>
      </c>
      <c r="AE8" s="91">
        <v>45838</v>
      </c>
      <c r="AF8" s="1481" t="s">
        <v>46</v>
      </c>
      <c r="AG8" s="1481" t="s">
        <v>47</v>
      </c>
      <c r="AH8" s="89">
        <v>45473</v>
      </c>
      <c r="AI8" s="90">
        <v>45838</v>
      </c>
      <c r="AJ8" s="88">
        <v>45473</v>
      </c>
      <c r="AK8" s="89">
        <v>45838</v>
      </c>
      <c r="AL8" s="1481" t="s">
        <v>46</v>
      </c>
      <c r="AM8" s="1481" t="s">
        <v>47</v>
      </c>
      <c r="AN8" s="89">
        <v>45473</v>
      </c>
      <c r="AO8" s="90">
        <v>45838</v>
      </c>
      <c r="AP8" s="88">
        <v>45473</v>
      </c>
      <c r="AQ8" s="91">
        <v>45838</v>
      </c>
      <c r="AR8" s="1481" t="s">
        <v>46</v>
      </c>
      <c r="AS8" s="1481" t="s">
        <v>47</v>
      </c>
      <c r="AT8" s="89">
        <v>45473</v>
      </c>
      <c r="AU8" s="90">
        <v>45838</v>
      </c>
      <c r="AV8" s="88">
        <v>45473</v>
      </c>
      <c r="AW8" s="89">
        <v>45838</v>
      </c>
      <c r="AX8" s="1481" t="s">
        <v>46</v>
      </c>
      <c r="AY8" s="1481" t="s">
        <v>47</v>
      </c>
      <c r="AZ8" s="97">
        <v>45473</v>
      </c>
      <c r="BA8" s="90">
        <v>45838</v>
      </c>
      <c r="BB8" s="88">
        <v>45473</v>
      </c>
      <c r="BC8" s="91">
        <v>45838</v>
      </c>
      <c r="BD8" s="1481" t="s">
        <v>46</v>
      </c>
      <c r="BE8" s="1481" t="s">
        <v>47</v>
      </c>
      <c r="BF8" s="89">
        <v>45473</v>
      </c>
      <c r="BG8" s="90">
        <v>45838</v>
      </c>
      <c r="BH8" s="88">
        <v>45473</v>
      </c>
      <c r="BI8" s="91">
        <v>45838</v>
      </c>
      <c r="BJ8" s="1481" t="s">
        <v>46</v>
      </c>
      <c r="BK8" s="1481" t="s">
        <v>47</v>
      </c>
      <c r="BL8" s="89">
        <v>45473</v>
      </c>
      <c r="BM8" s="90">
        <v>45838</v>
      </c>
      <c r="BN8" s="88">
        <v>45473</v>
      </c>
      <c r="BO8" s="91">
        <v>45838</v>
      </c>
      <c r="BP8" s="1481" t="s">
        <v>46</v>
      </c>
      <c r="BQ8" s="1481" t="s">
        <v>47</v>
      </c>
      <c r="BR8" s="89">
        <v>45473</v>
      </c>
      <c r="BS8" s="90">
        <v>45838</v>
      </c>
      <c r="BT8" s="88">
        <v>45473</v>
      </c>
      <c r="BU8" s="91">
        <v>45838</v>
      </c>
      <c r="BV8" s="1481" t="s">
        <v>46</v>
      </c>
      <c r="BW8" s="1481" t="s">
        <v>47</v>
      </c>
      <c r="BX8" s="89">
        <v>45473</v>
      </c>
      <c r="BY8" s="90">
        <v>45838</v>
      </c>
      <c r="BZ8" s="88">
        <v>45473</v>
      </c>
      <c r="CA8" s="89">
        <v>45838</v>
      </c>
      <c r="CB8" s="1481" t="s">
        <v>46</v>
      </c>
      <c r="CC8" s="1481" t="s">
        <v>47</v>
      </c>
      <c r="CD8" s="97">
        <v>45473</v>
      </c>
      <c r="CE8" s="90">
        <v>45838</v>
      </c>
      <c r="CF8" s="88">
        <v>45473</v>
      </c>
      <c r="CG8" s="91">
        <v>45838</v>
      </c>
      <c r="CH8" s="1481" t="s">
        <v>46</v>
      </c>
      <c r="CI8" s="1481" t="s">
        <v>47</v>
      </c>
      <c r="CJ8" s="89">
        <v>45473</v>
      </c>
      <c r="CK8" s="90">
        <v>45838</v>
      </c>
      <c r="CL8" s="88">
        <v>45473</v>
      </c>
      <c r="CM8" s="89">
        <v>45838</v>
      </c>
      <c r="CN8" s="1481" t="s">
        <v>46</v>
      </c>
      <c r="CO8" s="1481" t="s">
        <v>47</v>
      </c>
      <c r="CP8" s="97">
        <v>45473</v>
      </c>
      <c r="CQ8" s="90">
        <v>45838</v>
      </c>
      <c r="CR8" s="88">
        <v>45473</v>
      </c>
      <c r="CS8" s="91">
        <v>45838</v>
      </c>
      <c r="CT8" s="1481" t="s">
        <v>46</v>
      </c>
      <c r="CU8" s="1481" t="s">
        <v>47</v>
      </c>
      <c r="CV8" s="89">
        <v>45473</v>
      </c>
      <c r="CW8" s="91">
        <v>45838</v>
      </c>
      <c r="CX8" s="88">
        <v>45473</v>
      </c>
      <c r="CY8" s="89">
        <v>45838</v>
      </c>
      <c r="CZ8" s="1481" t="s">
        <v>46</v>
      </c>
      <c r="DA8" s="1481" t="s">
        <v>47</v>
      </c>
      <c r="DB8" s="97">
        <v>45473</v>
      </c>
      <c r="DC8" s="90">
        <v>45838</v>
      </c>
      <c r="DD8" s="89">
        <v>45473</v>
      </c>
      <c r="DE8" s="90">
        <v>45838</v>
      </c>
    </row>
    <row r="9" spans="1:114" s="72" customFormat="1" ht="12" customHeight="1" thickBot="1">
      <c r="A9" s="1471"/>
      <c r="B9" s="1484">
        <v>1</v>
      </c>
      <c r="C9" s="1485"/>
      <c r="D9" s="1480"/>
      <c r="E9" s="1489"/>
      <c r="F9" s="1484">
        <v>2</v>
      </c>
      <c r="G9" s="1485"/>
      <c r="H9" s="1480"/>
      <c r="I9" s="1480"/>
      <c r="J9" s="1482" t="s">
        <v>48</v>
      </c>
      <c r="K9" s="1483"/>
      <c r="L9" s="1486">
        <v>3</v>
      </c>
      <c r="M9" s="1487"/>
      <c r="N9" s="1490"/>
      <c r="O9" s="1490"/>
      <c r="P9" s="1482" t="s">
        <v>53</v>
      </c>
      <c r="Q9" s="1483"/>
      <c r="R9" s="1484">
        <v>4</v>
      </c>
      <c r="S9" s="1485"/>
      <c r="T9" s="1480"/>
      <c r="U9" s="1480"/>
      <c r="V9" s="1482" t="s">
        <v>54</v>
      </c>
      <c r="W9" s="1483"/>
      <c r="X9" s="1484">
        <v>5</v>
      </c>
      <c r="Y9" s="1485"/>
      <c r="Z9" s="1480"/>
      <c r="AA9" s="1480"/>
      <c r="AB9" s="1482" t="s">
        <v>68</v>
      </c>
      <c r="AC9" s="1483"/>
      <c r="AD9" s="1484">
        <v>6</v>
      </c>
      <c r="AE9" s="1485"/>
      <c r="AF9" s="1480"/>
      <c r="AG9" s="1480"/>
      <c r="AH9" s="1482" t="s">
        <v>114</v>
      </c>
      <c r="AI9" s="1483"/>
      <c r="AJ9" s="1484">
        <v>7</v>
      </c>
      <c r="AK9" s="1485"/>
      <c r="AL9" s="1480"/>
      <c r="AM9" s="1480"/>
      <c r="AN9" s="1482" t="s">
        <v>115</v>
      </c>
      <c r="AO9" s="1483"/>
      <c r="AP9" s="1484">
        <v>8</v>
      </c>
      <c r="AQ9" s="1485"/>
      <c r="AR9" s="1480"/>
      <c r="AS9" s="1480"/>
      <c r="AT9" s="1482" t="s">
        <v>116</v>
      </c>
      <c r="AU9" s="1483"/>
      <c r="AV9" s="1484">
        <v>9</v>
      </c>
      <c r="AW9" s="1485"/>
      <c r="AX9" s="1480"/>
      <c r="AY9" s="1480"/>
      <c r="AZ9" s="1482" t="s">
        <v>117</v>
      </c>
      <c r="BA9" s="1483"/>
      <c r="BB9" s="1484">
        <v>10</v>
      </c>
      <c r="BC9" s="1485"/>
      <c r="BD9" s="1480"/>
      <c r="BE9" s="1480"/>
      <c r="BF9" s="1482" t="s">
        <v>118</v>
      </c>
      <c r="BG9" s="1483"/>
      <c r="BH9" s="1484">
        <v>11</v>
      </c>
      <c r="BI9" s="1485"/>
      <c r="BJ9" s="1480"/>
      <c r="BK9" s="1480"/>
      <c r="BL9" s="1482" t="s">
        <v>162</v>
      </c>
      <c r="BM9" s="1483"/>
      <c r="BN9" s="1484">
        <v>12</v>
      </c>
      <c r="BO9" s="1485"/>
      <c r="BP9" s="1480"/>
      <c r="BQ9" s="1480"/>
      <c r="BR9" s="1482" t="s">
        <v>163</v>
      </c>
      <c r="BS9" s="1483"/>
      <c r="BT9" s="1491" t="s">
        <v>177</v>
      </c>
      <c r="BU9" s="1485"/>
      <c r="BV9" s="1480"/>
      <c r="BW9" s="1480"/>
      <c r="BX9" s="1482" t="s">
        <v>164</v>
      </c>
      <c r="BY9" s="1483"/>
      <c r="BZ9" s="1484">
        <v>14</v>
      </c>
      <c r="CA9" s="1485"/>
      <c r="CB9" s="1480"/>
      <c r="CC9" s="1480"/>
      <c r="CD9" s="1482" t="s">
        <v>133</v>
      </c>
      <c r="CE9" s="1483"/>
      <c r="CF9" s="1484">
        <v>15</v>
      </c>
      <c r="CG9" s="1485"/>
      <c r="CH9" s="1480"/>
      <c r="CI9" s="1480"/>
      <c r="CJ9" s="1482" t="s">
        <v>134</v>
      </c>
      <c r="CK9" s="1483"/>
      <c r="CL9" s="1484">
        <v>16</v>
      </c>
      <c r="CM9" s="1485"/>
      <c r="CN9" s="1480"/>
      <c r="CO9" s="1480"/>
      <c r="CP9" s="1482" t="s">
        <v>135</v>
      </c>
      <c r="CQ9" s="1483"/>
      <c r="CR9" s="1484">
        <v>17</v>
      </c>
      <c r="CS9" s="1485"/>
      <c r="CT9" s="1480"/>
      <c r="CU9" s="1480"/>
      <c r="CV9" s="1482" t="s">
        <v>137</v>
      </c>
      <c r="CW9" s="1483"/>
      <c r="CX9" s="1484">
        <v>18</v>
      </c>
      <c r="CY9" s="1485"/>
      <c r="CZ9" s="1480"/>
      <c r="DA9" s="1480"/>
      <c r="DB9" s="1482" t="s">
        <v>138</v>
      </c>
      <c r="DC9" s="1483"/>
      <c r="DD9" s="1484">
        <v>19</v>
      </c>
      <c r="DE9" s="1483"/>
    </row>
    <row r="10" spans="1:114" s="47" customFormat="1" ht="19.5" customHeight="1">
      <c r="A10" s="784" t="s">
        <v>341</v>
      </c>
      <c r="B10" s="782">
        <v>1359629.98</v>
      </c>
      <c r="C10" s="780">
        <v>1436533.21</v>
      </c>
      <c r="D10" s="749">
        <v>76903.229999999981</v>
      </c>
      <c r="E10" s="388">
        <v>5.6561881637826182E-2</v>
      </c>
      <c r="F10" s="428">
        <v>1359629.98</v>
      </c>
      <c r="G10" s="750">
        <v>1436533.21</v>
      </c>
      <c r="H10" s="749">
        <v>76903.229999999981</v>
      </c>
      <c r="I10" s="442">
        <v>5.6561881637826182E-2</v>
      </c>
      <c r="J10" s="748">
        <v>1</v>
      </c>
      <c r="K10" s="670">
        <v>1</v>
      </c>
      <c r="L10" s="1025">
        <v>0</v>
      </c>
      <c r="M10" s="1026">
        <v>0</v>
      </c>
      <c r="N10" s="1027">
        <v>0</v>
      </c>
      <c r="O10" s="1028">
        <v>0</v>
      </c>
      <c r="P10" s="748">
        <v>0</v>
      </c>
      <c r="Q10" s="670">
        <v>0</v>
      </c>
      <c r="R10" s="428">
        <v>1359629.98</v>
      </c>
      <c r="S10" s="750">
        <v>1436533.21</v>
      </c>
      <c r="T10" s="749">
        <v>76903.229999999981</v>
      </c>
      <c r="U10" s="442">
        <v>5.6561881637826182E-2</v>
      </c>
      <c r="V10" s="748">
        <v>1</v>
      </c>
      <c r="W10" s="670">
        <v>1</v>
      </c>
      <c r="X10" s="428">
        <v>25005.71</v>
      </c>
      <c r="Y10" s="429">
        <v>27787.66</v>
      </c>
      <c r="Z10" s="749">
        <v>2781.9500000000007</v>
      </c>
      <c r="AA10" s="442">
        <v>0.11125258990846494</v>
      </c>
      <c r="AB10" s="669">
        <v>1.839155532595714E-2</v>
      </c>
      <c r="AC10" s="670">
        <v>1.9343555586856222E-2</v>
      </c>
      <c r="AD10" s="428">
        <v>1334624.27</v>
      </c>
      <c r="AE10" s="429">
        <v>1408745.56</v>
      </c>
      <c r="AF10" s="749">
        <v>74121.290000000037</v>
      </c>
      <c r="AG10" s="442">
        <v>5.5537196247749963E-2</v>
      </c>
      <c r="AH10" s="669">
        <v>0.98160844467404285</v>
      </c>
      <c r="AI10" s="670">
        <v>0.98065645137434732</v>
      </c>
      <c r="AJ10" s="428">
        <v>477631.32</v>
      </c>
      <c r="AK10" s="750">
        <v>496928.19</v>
      </c>
      <c r="AL10" s="749">
        <v>19296.869999999995</v>
      </c>
      <c r="AM10" s="442">
        <v>4.0401182234029366E-2</v>
      </c>
      <c r="AN10" s="669">
        <v>0.35129507809176141</v>
      </c>
      <c r="AO10" s="670">
        <v>0.34592182522532844</v>
      </c>
      <c r="AP10" s="428">
        <v>477631.32</v>
      </c>
      <c r="AQ10" s="429">
        <v>496928.19</v>
      </c>
      <c r="AR10" s="749">
        <v>19296.869999999995</v>
      </c>
      <c r="AS10" s="442">
        <v>4.0401182234029366E-2</v>
      </c>
      <c r="AT10" s="669">
        <v>0.35129507809176141</v>
      </c>
      <c r="AU10" s="670">
        <v>0.34592182522532844</v>
      </c>
      <c r="AV10" s="428">
        <v>537652.21</v>
      </c>
      <c r="AW10" s="750">
        <v>528746.92000000004</v>
      </c>
      <c r="AX10" s="749">
        <v>-8905.2899999999208</v>
      </c>
      <c r="AY10" s="442">
        <v>-1.6563290979497547E-2</v>
      </c>
      <c r="AZ10" s="669">
        <v>1.1256636394782484</v>
      </c>
      <c r="BA10" s="670">
        <v>1.0640308411563451</v>
      </c>
      <c r="BB10" s="428">
        <v>1015283.53</v>
      </c>
      <c r="BC10" s="429">
        <v>1025675.11</v>
      </c>
      <c r="BD10" s="749">
        <v>10391.579999999958</v>
      </c>
      <c r="BE10" s="442">
        <v>1.0235150766210063E-2</v>
      </c>
      <c r="BF10" s="669">
        <v>0.74673517422732916</v>
      </c>
      <c r="BG10" s="670">
        <v>0.71399331589417281</v>
      </c>
      <c r="BH10" s="428">
        <v>1002313.34</v>
      </c>
      <c r="BI10" s="429">
        <v>1002068.38</v>
      </c>
      <c r="BJ10" s="749">
        <v>-244.95999999996275</v>
      </c>
      <c r="BK10" s="442">
        <v>-2.4439463212169038E-4</v>
      </c>
      <c r="BL10" s="669">
        <v>0.75100787729568264</v>
      </c>
      <c r="BM10" s="670">
        <v>0.71131963674121534</v>
      </c>
      <c r="BN10" s="428">
        <v>67077.41</v>
      </c>
      <c r="BO10" s="429">
        <v>72597.62</v>
      </c>
      <c r="BP10" s="749">
        <v>5520.2099999999919</v>
      </c>
      <c r="BQ10" s="442">
        <v>8.229611131377898E-2</v>
      </c>
      <c r="BR10" s="669">
        <v>4.9335047760567921E-2</v>
      </c>
      <c r="BS10" s="670">
        <v>5.053668059647573E-2</v>
      </c>
      <c r="BT10" s="428">
        <v>67077.41</v>
      </c>
      <c r="BU10" s="429">
        <v>72597.62</v>
      </c>
      <c r="BV10" s="749">
        <v>5520.2099999999919</v>
      </c>
      <c r="BW10" s="442">
        <v>8.229611131377898E-2</v>
      </c>
      <c r="BX10" s="669">
        <v>5.0259396226924602E-2</v>
      </c>
      <c r="BY10" s="670">
        <v>5.1533521780895618E-2</v>
      </c>
      <c r="BZ10" s="428">
        <v>224386.33</v>
      </c>
      <c r="CA10" s="750">
        <v>248275.36</v>
      </c>
      <c r="CB10" s="749">
        <v>23889.03</v>
      </c>
      <c r="CC10" s="442">
        <v>0.10646383850567011</v>
      </c>
      <c r="CD10" s="669">
        <v>0.16503485014356625</v>
      </c>
      <c r="CE10" s="670">
        <v>0.17282953033852938</v>
      </c>
      <c r="CF10" s="428">
        <v>74941.17</v>
      </c>
      <c r="CG10" s="429">
        <v>75488.95</v>
      </c>
      <c r="CH10" s="749">
        <v>547.77999999999884</v>
      </c>
      <c r="CI10" s="442">
        <v>7.3094668791533262E-3</v>
      </c>
      <c r="CJ10" s="669">
        <v>5.6151511466219627E-2</v>
      </c>
      <c r="CK10" s="670">
        <v>5.3585936412818218E-2</v>
      </c>
      <c r="CL10" s="428">
        <v>111942</v>
      </c>
      <c r="CM10" s="750">
        <v>139467.46</v>
      </c>
      <c r="CN10" s="749">
        <v>27525.459999999992</v>
      </c>
      <c r="CO10" s="442">
        <v>0.2458903717996819</v>
      </c>
      <c r="CP10" s="669">
        <v>8.3875291732856017E-2</v>
      </c>
      <c r="CQ10" s="670">
        <v>9.9001170942465994E-2</v>
      </c>
      <c r="CR10" s="428">
        <v>20959.490000000002</v>
      </c>
      <c r="CS10" s="429">
        <v>14163.66</v>
      </c>
      <c r="CT10" s="749">
        <v>-6795.8300000000017</v>
      </c>
      <c r="CU10" s="442">
        <v>-0.32423641987472029</v>
      </c>
      <c r="CV10" s="669">
        <v>1.5704412448606229E-2</v>
      </c>
      <c r="CW10" s="670">
        <v>1.005409379959288E-2</v>
      </c>
      <c r="CX10" s="428">
        <v>-166995.46</v>
      </c>
      <c r="CY10" s="750">
        <v>-143315.88</v>
      </c>
      <c r="CZ10" s="749">
        <v>23679.579999999987</v>
      </c>
      <c r="DA10" s="442">
        <v>0.14179774707647733</v>
      </c>
      <c r="DB10" s="669">
        <v>-0.12282419662443747</v>
      </c>
      <c r="DC10" s="670">
        <v>-9.9765100453194547E-2</v>
      </c>
      <c r="DD10" s="849">
        <v>1.1251254482282118</v>
      </c>
      <c r="DE10" s="848">
        <v>1.1017329772453728</v>
      </c>
      <c r="DG10" s="118"/>
      <c r="DH10" s="118"/>
      <c r="DI10" s="879"/>
      <c r="DJ10" s="879"/>
    </row>
    <row r="11" spans="1:114" s="47" customFormat="1" ht="19.5" customHeight="1">
      <c r="A11" s="784" t="s">
        <v>120</v>
      </c>
      <c r="B11" s="782">
        <v>811114.32</v>
      </c>
      <c r="C11" s="780">
        <v>824675.75</v>
      </c>
      <c r="D11" s="753">
        <v>13561.430000000051</v>
      </c>
      <c r="E11" s="388">
        <v>1.6719505087766238E-2</v>
      </c>
      <c r="F11" s="428">
        <v>811114.32</v>
      </c>
      <c r="G11" s="750">
        <v>824675.75</v>
      </c>
      <c r="H11" s="753">
        <v>13561.430000000051</v>
      </c>
      <c r="I11" s="404">
        <v>1.6719505087766238E-2</v>
      </c>
      <c r="J11" s="743">
        <v>1</v>
      </c>
      <c r="K11" s="670">
        <v>1</v>
      </c>
      <c r="L11" s="1025">
        <v>0</v>
      </c>
      <c r="M11" s="1026">
        <v>0</v>
      </c>
      <c r="N11" s="1029">
        <v>0</v>
      </c>
      <c r="O11" s="1030">
        <v>0</v>
      </c>
      <c r="P11" s="743">
        <v>0</v>
      </c>
      <c r="Q11" s="670">
        <v>0</v>
      </c>
      <c r="R11" s="428">
        <v>811114.32</v>
      </c>
      <c r="S11" s="750">
        <v>824675.75</v>
      </c>
      <c r="T11" s="753">
        <v>13561.430000000051</v>
      </c>
      <c r="U11" s="404">
        <v>1.6719505087766238E-2</v>
      </c>
      <c r="V11" s="743">
        <v>1</v>
      </c>
      <c r="W11" s="670">
        <v>1</v>
      </c>
      <c r="X11" s="428">
        <v>11496.74</v>
      </c>
      <c r="Y11" s="429">
        <v>11660.73</v>
      </c>
      <c r="Z11" s="753">
        <v>163.98999999999978</v>
      </c>
      <c r="AA11" s="404">
        <v>1.4264043546257443E-2</v>
      </c>
      <c r="AB11" s="671">
        <v>1.4174006938997206E-2</v>
      </c>
      <c r="AC11" s="670">
        <v>1.4139775542084267E-2</v>
      </c>
      <c r="AD11" s="428">
        <v>799617.57</v>
      </c>
      <c r="AE11" s="429">
        <v>813015.02</v>
      </c>
      <c r="AF11" s="753">
        <v>13397.45000000007</v>
      </c>
      <c r="AG11" s="404">
        <v>1.6754821933189976E-2</v>
      </c>
      <c r="AH11" s="671">
        <v>0.98582598073228445</v>
      </c>
      <c r="AI11" s="670">
        <v>0.98586022445791577</v>
      </c>
      <c r="AJ11" s="428">
        <v>378908.71</v>
      </c>
      <c r="AK11" s="750">
        <v>417462.72</v>
      </c>
      <c r="AL11" s="753">
        <v>38554.009999999951</v>
      </c>
      <c r="AM11" s="404">
        <v>0.10175012867875206</v>
      </c>
      <c r="AN11" s="671">
        <v>0.46714587655165557</v>
      </c>
      <c r="AO11" s="670">
        <v>0.50621437577132589</v>
      </c>
      <c r="AP11" s="428">
        <v>378908.71</v>
      </c>
      <c r="AQ11" s="429">
        <v>417462.72</v>
      </c>
      <c r="AR11" s="753">
        <v>38554.009999999951</v>
      </c>
      <c r="AS11" s="404">
        <v>0.10175012867875206</v>
      </c>
      <c r="AT11" s="671">
        <v>0.46714587655165557</v>
      </c>
      <c r="AU11" s="670">
        <v>0.50621437577132589</v>
      </c>
      <c r="AV11" s="428">
        <v>214355.83</v>
      </c>
      <c r="AW11" s="750">
        <v>233120.39</v>
      </c>
      <c r="AX11" s="753">
        <v>18764.560000000027</v>
      </c>
      <c r="AY11" s="404">
        <v>8.7539303223056864E-2</v>
      </c>
      <c r="AZ11" s="671">
        <v>0.56571893002934659</v>
      </c>
      <c r="BA11" s="670">
        <v>0.55842205502805142</v>
      </c>
      <c r="BB11" s="428">
        <v>593264.54</v>
      </c>
      <c r="BC11" s="429">
        <v>650583.11</v>
      </c>
      <c r="BD11" s="753">
        <v>57318.569999999949</v>
      </c>
      <c r="BE11" s="404">
        <v>9.6615533434713533E-2</v>
      </c>
      <c r="BF11" s="671">
        <v>0.73141914200207936</v>
      </c>
      <c r="BG11" s="670">
        <v>0.78889564777429189</v>
      </c>
      <c r="BH11" s="428">
        <v>585242.66</v>
      </c>
      <c r="BI11" s="429">
        <v>642513.93999999994</v>
      </c>
      <c r="BJ11" s="753">
        <v>57271.279999999912</v>
      </c>
      <c r="BK11" s="404">
        <v>9.785903167072596E-2</v>
      </c>
      <c r="BL11" s="671">
        <v>0.73190320217701077</v>
      </c>
      <c r="BM11" s="670">
        <v>0.79028544884693508</v>
      </c>
      <c r="BN11" s="428">
        <v>0</v>
      </c>
      <c r="BO11" s="429">
        <v>44315.95</v>
      </c>
      <c r="BP11" s="753">
        <v>44315.95</v>
      </c>
      <c r="BQ11" s="404" t="s">
        <v>490</v>
      </c>
      <c r="BR11" s="671">
        <v>0</v>
      </c>
      <c r="BS11" s="670">
        <v>5.3737423466131987E-2</v>
      </c>
      <c r="BT11" s="428">
        <v>0</v>
      </c>
      <c r="BU11" s="429">
        <v>44315.95</v>
      </c>
      <c r="BV11" s="753">
        <v>44315.95</v>
      </c>
      <c r="BW11" s="404" t="s">
        <v>490</v>
      </c>
      <c r="BX11" s="671">
        <v>0</v>
      </c>
      <c r="BY11" s="670">
        <v>5.4508156565176366E-2</v>
      </c>
      <c r="BZ11" s="428">
        <v>164129.19</v>
      </c>
      <c r="CA11" s="750">
        <v>175134.25</v>
      </c>
      <c r="CB11" s="753">
        <v>11005.059999999998</v>
      </c>
      <c r="CC11" s="404">
        <v>6.7051205212186799E-2</v>
      </c>
      <c r="CD11" s="671">
        <v>0.20235025563350922</v>
      </c>
      <c r="CE11" s="670">
        <v>0.21236740621995978</v>
      </c>
      <c r="CF11" s="428">
        <v>47218.53</v>
      </c>
      <c r="CG11" s="429">
        <v>51180.07</v>
      </c>
      <c r="CH11" s="753">
        <v>3961.5400000000009</v>
      </c>
      <c r="CI11" s="404">
        <v>8.389799513030162E-2</v>
      </c>
      <c r="CJ11" s="671">
        <v>5.9051391279458756E-2</v>
      </c>
      <c r="CK11" s="670">
        <v>6.2950952615856953E-2</v>
      </c>
      <c r="CL11" s="428">
        <v>64389.26</v>
      </c>
      <c r="CM11" s="750">
        <v>84586.240000000005</v>
      </c>
      <c r="CN11" s="753">
        <v>20196.980000000003</v>
      </c>
      <c r="CO11" s="404">
        <v>0.31367001266981487</v>
      </c>
      <c r="CP11" s="671">
        <v>8.052506900267338E-2</v>
      </c>
      <c r="CQ11" s="670">
        <v>0.10404019350097617</v>
      </c>
      <c r="CR11" s="428">
        <v>14080.53</v>
      </c>
      <c r="CS11" s="429">
        <v>8093.93</v>
      </c>
      <c r="CT11" s="753">
        <v>-5986.6</v>
      </c>
      <c r="CU11" s="404">
        <v>-0.42516865487307653</v>
      </c>
      <c r="CV11" s="671">
        <v>1.7609080300724261E-2</v>
      </c>
      <c r="CW11" s="670">
        <v>9.9554495315473997E-3</v>
      </c>
      <c r="CX11" s="428">
        <v>-75442.600000000006</v>
      </c>
      <c r="CY11" s="750">
        <v>-192809.36</v>
      </c>
      <c r="CZ11" s="753">
        <v>-117366.75999999998</v>
      </c>
      <c r="DA11" s="404">
        <v>-1.5557093737490486</v>
      </c>
      <c r="DB11" s="671">
        <v>-9.3011056690504509E-2</v>
      </c>
      <c r="DC11" s="670">
        <v>-0.23380020571721671</v>
      </c>
      <c r="DD11" s="853">
        <v>1.0943483520503434</v>
      </c>
      <c r="DE11" s="848">
        <v>1.2371535030189234</v>
      </c>
      <c r="DG11" s="118"/>
      <c r="DH11" s="118"/>
      <c r="DI11" s="879"/>
      <c r="DJ11" s="879"/>
    </row>
    <row r="12" spans="1:114" s="47" customFormat="1" ht="19.5" customHeight="1">
      <c r="A12" s="784" t="s">
        <v>497</v>
      </c>
      <c r="B12" s="428">
        <v>554519.73</v>
      </c>
      <c r="C12" s="429">
        <v>609982.65</v>
      </c>
      <c r="D12" s="753">
        <v>55462.920000000042</v>
      </c>
      <c r="E12" s="388">
        <v>0.10001974140757813</v>
      </c>
      <c r="F12" s="428">
        <v>554519.73</v>
      </c>
      <c r="G12" s="750">
        <v>609982.65</v>
      </c>
      <c r="H12" s="753">
        <v>55462.920000000042</v>
      </c>
      <c r="I12" s="404">
        <v>0.10001974140757813</v>
      </c>
      <c r="J12" s="743">
        <v>1</v>
      </c>
      <c r="K12" s="670">
        <v>1</v>
      </c>
      <c r="L12" s="1025">
        <v>0</v>
      </c>
      <c r="M12" s="1026">
        <v>0</v>
      </c>
      <c r="N12" s="1029">
        <v>0</v>
      </c>
      <c r="O12" s="1030">
        <v>0</v>
      </c>
      <c r="P12" s="743">
        <v>0</v>
      </c>
      <c r="Q12" s="670">
        <v>0</v>
      </c>
      <c r="R12" s="428">
        <v>554519.73</v>
      </c>
      <c r="S12" s="750">
        <v>609982.65</v>
      </c>
      <c r="T12" s="753">
        <v>55462.920000000042</v>
      </c>
      <c r="U12" s="404">
        <v>0.10001974140757813</v>
      </c>
      <c r="V12" s="743">
        <v>1</v>
      </c>
      <c r="W12" s="670">
        <v>1</v>
      </c>
      <c r="X12" s="428">
        <v>5295.9</v>
      </c>
      <c r="Y12" s="429">
        <v>4252.42</v>
      </c>
      <c r="Z12" s="753">
        <v>-1043.4799999999996</v>
      </c>
      <c r="AA12" s="404">
        <v>-0.19703544251213195</v>
      </c>
      <c r="AB12" s="671">
        <v>9.5504266367582632E-3</v>
      </c>
      <c r="AC12" s="670">
        <v>6.9713786121621659E-3</v>
      </c>
      <c r="AD12" s="428">
        <v>549223.82999999996</v>
      </c>
      <c r="AE12" s="429">
        <v>605730.22</v>
      </c>
      <c r="AF12" s="753">
        <v>56506.390000000014</v>
      </c>
      <c r="AG12" s="404">
        <v>0.10288408279735425</v>
      </c>
      <c r="AH12" s="671">
        <v>0.99044957336324169</v>
      </c>
      <c r="AI12" s="670">
        <v>0.99302860499392887</v>
      </c>
      <c r="AJ12" s="428">
        <v>142904.92000000001</v>
      </c>
      <c r="AK12" s="750">
        <v>168546.75</v>
      </c>
      <c r="AL12" s="753">
        <v>25641.829999999987</v>
      </c>
      <c r="AM12" s="404">
        <v>0.17943280049420263</v>
      </c>
      <c r="AN12" s="671">
        <v>0.25770935147789964</v>
      </c>
      <c r="AO12" s="670">
        <v>0.2763140066360904</v>
      </c>
      <c r="AP12" s="428">
        <v>142904.92000000001</v>
      </c>
      <c r="AQ12" s="429">
        <v>168546.75</v>
      </c>
      <c r="AR12" s="753">
        <v>25641.829999999987</v>
      </c>
      <c r="AS12" s="404">
        <v>0.17943280049420263</v>
      </c>
      <c r="AT12" s="671">
        <v>0.25770935147789964</v>
      </c>
      <c r="AU12" s="670">
        <v>0.2763140066360904</v>
      </c>
      <c r="AV12" s="428">
        <v>150222.96</v>
      </c>
      <c r="AW12" s="750">
        <v>171918.73</v>
      </c>
      <c r="AX12" s="753">
        <v>21695.770000000019</v>
      </c>
      <c r="AY12" s="404">
        <v>0.14442379513757431</v>
      </c>
      <c r="AZ12" s="671">
        <v>1.0512091536106662</v>
      </c>
      <c r="BA12" s="670">
        <v>1.0200062000602208</v>
      </c>
      <c r="BB12" s="428">
        <v>293127.89</v>
      </c>
      <c r="BC12" s="429">
        <v>340465.47</v>
      </c>
      <c r="BD12" s="753">
        <v>47337.579999999958</v>
      </c>
      <c r="BE12" s="404">
        <v>0.16149121804820399</v>
      </c>
      <c r="BF12" s="671">
        <v>0.52861579875615972</v>
      </c>
      <c r="BG12" s="670">
        <v>0.55815599017447459</v>
      </c>
      <c r="BH12" s="428">
        <v>289938.59999999998</v>
      </c>
      <c r="BI12" s="429">
        <v>338659.93</v>
      </c>
      <c r="BJ12" s="753">
        <v>48721.330000000016</v>
      </c>
      <c r="BK12" s="404">
        <v>0.16804016436583477</v>
      </c>
      <c r="BL12" s="671">
        <v>0.52790608156969443</v>
      </c>
      <c r="BM12" s="670">
        <v>0.5590936671444261</v>
      </c>
      <c r="BN12" s="428">
        <v>45934.81</v>
      </c>
      <c r="BO12" s="429">
        <v>52284.11</v>
      </c>
      <c r="BP12" s="753">
        <v>6349.3000000000029</v>
      </c>
      <c r="BQ12" s="404">
        <v>0.13822414852701043</v>
      </c>
      <c r="BR12" s="671">
        <v>8.2837106625583912E-2</v>
      </c>
      <c r="BS12" s="670">
        <v>8.5714093671352784E-2</v>
      </c>
      <c r="BT12" s="428">
        <v>45934.81</v>
      </c>
      <c r="BU12" s="429">
        <v>52284.11</v>
      </c>
      <c r="BV12" s="753">
        <v>6349.3000000000029</v>
      </c>
      <c r="BW12" s="404">
        <v>0.13822414852701043</v>
      </c>
      <c r="BX12" s="671">
        <v>8.3635864816717809E-2</v>
      </c>
      <c r="BY12" s="670">
        <v>8.6315835455592765E-2</v>
      </c>
      <c r="BZ12" s="428">
        <v>153541.22</v>
      </c>
      <c r="CA12" s="750">
        <v>173378.12</v>
      </c>
      <c r="CB12" s="753">
        <v>19836.899999999994</v>
      </c>
      <c r="CC12" s="404">
        <v>0.1291959253677937</v>
      </c>
      <c r="CD12" s="671">
        <v>0.27689045437571719</v>
      </c>
      <c r="CE12" s="670">
        <v>0.28423451060452293</v>
      </c>
      <c r="CF12" s="428">
        <v>36096.959999999999</v>
      </c>
      <c r="CG12" s="429">
        <v>54040.41</v>
      </c>
      <c r="CH12" s="753">
        <v>17943.450000000004</v>
      </c>
      <c r="CI12" s="404">
        <v>0.49709033669317321</v>
      </c>
      <c r="CJ12" s="671">
        <v>6.5723586684139329E-2</v>
      </c>
      <c r="CK12" s="670">
        <v>8.9215311067029152E-2</v>
      </c>
      <c r="CL12" s="428">
        <v>28462.71</v>
      </c>
      <c r="CM12" s="750">
        <v>35701.449999999997</v>
      </c>
      <c r="CN12" s="753">
        <v>7238.739999999998</v>
      </c>
      <c r="CO12" s="404">
        <v>0.25432363959721327</v>
      </c>
      <c r="CP12" s="671">
        <v>5.1823516106356861E-2</v>
      </c>
      <c r="CQ12" s="670">
        <v>5.8939522614539518E-2</v>
      </c>
      <c r="CR12" s="428">
        <v>1431.52</v>
      </c>
      <c r="CS12" s="429">
        <v>451.15</v>
      </c>
      <c r="CT12" s="753">
        <v>-980.37</v>
      </c>
      <c r="CU12" s="404">
        <v>-0.6848454789314854</v>
      </c>
      <c r="CV12" s="671">
        <v>2.6064418945550851E-3</v>
      </c>
      <c r="CW12" s="670">
        <v>7.4480351995645847E-4</v>
      </c>
      <c r="CX12" s="428">
        <v>-6181.99</v>
      </c>
      <c r="CY12" s="750">
        <v>-48784.95</v>
      </c>
      <c r="CZ12" s="753">
        <v>-42602.96</v>
      </c>
      <c r="DA12" s="404">
        <v>-6.8914637519633644</v>
      </c>
      <c r="DB12" s="671">
        <v>-1.1148367976014126E-2</v>
      </c>
      <c r="DC12" s="670">
        <v>-7.9977602641648896E-2</v>
      </c>
      <c r="DD12" s="853">
        <v>1.0112558845088713</v>
      </c>
      <c r="DE12" s="848">
        <v>1.080539072328272</v>
      </c>
      <c r="DG12" s="118"/>
      <c r="DH12" s="118"/>
      <c r="DI12" s="879"/>
      <c r="DJ12" s="879"/>
    </row>
    <row r="13" spans="1:114" s="47" customFormat="1" ht="19.5" customHeight="1">
      <c r="A13" s="784" t="s">
        <v>500</v>
      </c>
      <c r="B13" s="428">
        <v>406854.74</v>
      </c>
      <c r="C13" s="429">
        <v>482638.87</v>
      </c>
      <c r="D13" s="753">
        <v>75784.13</v>
      </c>
      <c r="E13" s="388">
        <v>0.18626827353664357</v>
      </c>
      <c r="F13" s="428">
        <v>406854.74</v>
      </c>
      <c r="G13" s="750">
        <v>482638.87</v>
      </c>
      <c r="H13" s="753">
        <v>75784.13</v>
      </c>
      <c r="I13" s="404">
        <v>0.18626827353664357</v>
      </c>
      <c r="J13" s="743">
        <v>1</v>
      </c>
      <c r="K13" s="670">
        <v>1</v>
      </c>
      <c r="L13" s="1025">
        <v>0</v>
      </c>
      <c r="M13" s="1026">
        <v>0</v>
      </c>
      <c r="N13" s="1029">
        <v>0</v>
      </c>
      <c r="O13" s="1030">
        <v>0</v>
      </c>
      <c r="P13" s="743">
        <v>0</v>
      </c>
      <c r="Q13" s="670">
        <v>0</v>
      </c>
      <c r="R13" s="428">
        <v>406854.74</v>
      </c>
      <c r="S13" s="750">
        <v>482638.87</v>
      </c>
      <c r="T13" s="753">
        <v>75784.13</v>
      </c>
      <c r="U13" s="404">
        <v>0.18626827353664357</v>
      </c>
      <c r="V13" s="743">
        <v>1</v>
      </c>
      <c r="W13" s="670">
        <v>1</v>
      </c>
      <c r="X13" s="428">
        <v>11812.76</v>
      </c>
      <c r="Y13" s="429">
        <v>13997.03</v>
      </c>
      <c r="Z13" s="753">
        <v>2184.2700000000004</v>
      </c>
      <c r="AA13" s="404">
        <v>0.18490767610617675</v>
      </c>
      <c r="AB13" s="671">
        <v>2.9034342822207258E-2</v>
      </c>
      <c r="AC13" s="670">
        <v>2.9001041710544368E-2</v>
      </c>
      <c r="AD13" s="428">
        <v>395041.98</v>
      </c>
      <c r="AE13" s="429">
        <v>468641.83</v>
      </c>
      <c r="AF13" s="753">
        <v>73599.850000000035</v>
      </c>
      <c r="AG13" s="404">
        <v>0.18630893354675884</v>
      </c>
      <c r="AH13" s="671">
        <v>0.97096565717779271</v>
      </c>
      <c r="AI13" s="670">
        <v>0.97099893757003042</v>
      </c>
      <c r="AJ13" s="428">
        <v>100015.31</v>
      </c>
      <c r="AK13" s="750">
        <v>114178.28</v>
      </c>
      <c r="AL13" s="753">
        <v>14162.970000000001</v>
      </c>
      <c r="AM13" s="404">
        <v>0.14160801981216678</v>
      </c>
      <c r="AN13" s="671">
        <v>0.24582559859078942</v>
      </c>
      <c r="AO13" s="670">
        <v>0.23657083400680098</v>
      </c>
      <c r="AP13" s="428">
        <v>100015.31</v>
      </c>
      <c r="AQ13" s="429">
        <v>114178.28</v>
      </c>
      <c r="AR13" s="753">
        <v>14162.970000000001</v>
      </c>
      <c r="AS13" s="404">
        <v>0.14160801981216678</v>
      </c>
      <c r="AT13" s="671">
        <v>0.24582559859078942</v>
      </c>
      <c r="AU13" s="670">
        <v>0.23657083400680098</v>
      </c>
      <c r="AV13" s="428">
        <v>72049.52</v>
      </c>
      <c r="AW13" s="750">
        <v>66615.320000000007</v>
      </c>
      <c r="AX13" s="753">
        <v>-5434.1999999999971</v>
      </c>
      <c r="AY13" s="404">
        <v>-7.5423125650247169E-2</v>
      </c>
      <c r="AZ13" s="671">
        <v>0.72038490907042141</v>
      </c>
      <c r="BA13" s="670">
        <v>0.58343250572700878</v>
      </c>
      <c r="BB13" s="428">
        <v>172064.83</v>
      </c>
      <c r="BC13" s="429">
        <v>180793.60000000001</v>
      </c>
      <c r="BD13" s="753">
        <v>8728.7700000000186</v>
      </c>
      <c r="BE13" s="404">
        <v>5.0729541882556822E-2</v>
      </c>
      <c r="BF13" s="671">
        <v>0.42291465007879714</v>
      </c>
      <c r="BG13" s="670">
        <v>0.37459394847331712</v>
      </c>
      <c r="BH13" s="428">
        <v>171606.17</v>
      </c>
      <c r="BI13" s="429">
        <v>173455.09</v>
      </c>
      <c r="BJ13" s="753">
        <v>1848.9199999999837</v>
      </c>
      <c r="BK13" s="404">
        <v>1.0774204680402712E-2</v>
      </c>
      <c r="BL13" s="671">
        <v>0.43439983264563431</v>
      </c>
      <c r="BM13" s="670">
        <v>0.37012293588901357</v>
      </c>
      <c r="BN13" s="428">
        <v>31465.93</v>
      </c>
      <c r="BO13" s="429">
        <v>38379.120000000003</v>
      </c>
      <c r="BP13" s="753">
        <v>6913.1900000000023</v>
      </c>
      <c r="BQ13" s="404">
        <v>0.21970397823932114</v>
      </c>
      <c r="BR13" s="671">
        <v>7.7339470101786212E-2</v>
      </c>
      <c r="BS13" s="670">
        <v>7.9519330881907629E-2</v>
      </c>
      <c r="BT13" s="428">
        <v>31465.93</v>
      </c>
      <c r="BU13" s="429">
        <v>38379.120000000003</v>
      </c>
      <c r="BV13" s="753">
        <v>6913.1900000000023</v>
      </c>
      <c r="BW13" s="404">
        <v>0.21970397823932114</v>
      </c>
      <c r="BX13" s="671">
        <v>7.9652116972479745E-2</v>
      </c>
      <c r="BY13" s="670">
        <v>8.1894354159550806E-2</v>
      </c>
      <c r="BZ13" s="428">
        <v>120995.59</v>
      </c>
      <c r="CA13" s="750">
        <v>143408.87</v>
      </c>
      <c r="CB13" s="753">
        <v>22413.279999999999</v>
      </c>
      <c r="CC13" s="404">
        <v>0.18524047033449731</v>
      </c>
      <c r="CD13" s="671">
        <v>0.29739260257850259</v>
      </c>
      <c r="CE13" s="670">
        <v>0.2971349365209644</v>
      </c>
      <c r="CF13" s="428">
        <v>32640.89</v>
      </c>
      <c r="CG13" s="429">
        <v>43684.06</v>
      </c>
      <c r="CH13" s="753">
        <v>11043.169999999998</v>
      </c>
      <c r="CI13" s="404">
        <v>0.3383231891042186</v>
      </c>
      <c r="CJ13" s="671">
        <v>8.2626383150469232E-2</v>
      </c>
      <c r="CK13" s="670">
        <v>9.3214171684162281E-2</v>
      </c>
      <c r="CL13" s="428">
        <v>37648.239999999998</v>
      </c>
      <c r="CM13" s="750">
        <v>34369.78</v>
      </c>
      <c r="CN13" s="753">
        <v>-3278.4599999999991</v>
      </c>
      <c r="CO13" s="404">
        <v>-8.7081361572280649E-2</v>
      </c>
      <c r="CP13" s="671">
        <v>9.5301871461863363E-2</v>
      </c>
      <c r="CQ13" s="670">
        <v>7.3339121264527324E-2</v>
      </c>
      <c r="CR13" s="428">
        <v>-337.02</v>
      </c>
      <c r="CS13" s="429">
        <v>8536.5</v>
      </c>
      <c r="CT13" s="753">
        <v>8873.52</v>
      </c>
      <c r="CU13" s="404">
        <v>26.329357308171623</v>
      </c>
      <c r="CV13" s="671">
        <v>-8.5312452109520109E-4</v>
      </c>
      <c r="CW13" s="670">
        <v>1.8215403435071085E-2</v>
      </c>
      <c r="CX13" s="428">
        <v>1022.18</v>
      </c>
      <c r="CY13" s="750">
        <v>26808.41</v>
      </c>
      <c r="CZ13" s="753">
        <v>25786.23</v>
      </c>
      <c r="DA13" s="404">
        <v>25.226701755072494</v>
      </c>
      <c r="DB13" s="671">
        <v>2.5123954559310283E-3</v>
      </c>
      <c r="DC13" s="670">
        <v>5.5545484763794513E-2</v>
      </c>
      <c r="DD13" s="853">
        <v>0.99741245221583796</v>
      </c>
      <c r="DE13" s="848">
        <v>0.9427955460143197</v>
      </c>
      <c r="DG13" s="118"/>
      <c r="DH13" s="118"/>
      <c r="DI13" s="879"/>
      <c r="DJ13" s="879"/>
    </row>
    <row r="14" spans="1:114" s="47" customFormat="1" ht="19.5" customHeight="1">
      <c r="A14" s="784" t="s">
        <v>499</v>
      </c>
      <c r="B14" s="428">
        <v>396293.69</v>
      </c>
      <c r="C14" s="429">
        <v>472651.5</v>
      </c>
      <c r="D14" s="753">
        <v>76357.81</v>
      </c>
      <c r="E14" s="388">
        <v>0.19267985316647357</v>
      </c>
      <c r="F14" s="428">
        <v>396293.69</v>
      </c>
      <c r="G14" s="750">
        <v>472651.5</v>
      </c>
      <c r="H14" s="753">
        <v>76357.81</v>
      </c>
      <c r="I14" s="404">
        <v>0.19267985316647357</v>
      </c>
      <c r="J14" s="743">
        <v>1</v>
      </c>
      <c r="K14" s="670">
        <v>1</v>
      </c>
      <c r="L14" s="1025">
        <v>0</v>
      </c>
      <c r="M14" s="1026">
        <v>0</v>
      </c>
      <c r="N14" s="1029">
        <v>0</v>
      </c>
      <c r="O14" s="1030">
        <v>0</v>
      </c>
      <c r="P14" s="743">
        <v>0</v>
      </c>
      <c r="Q14" s="670">
        <v>0</v>
      </c>
      <c r="R14" s="428">
        <v>396293.69</v>
      </c>
      <c r="S14" s="750">
        <v>472651.5</v>
      </c>
      <c r="T14" s="753">
        <v>76357.81</v>
      </c>
      <c r="U14" s="404">
        <v>0.19267985316647357</v>
      </c>
      <c r="V14" s="743">
        <v>1</v>
      </c>
      <c r="W14" s="670">
        <v>1</v>
      </c>
      <c r="X14" s="428">
        <v>7465.51</v>
      </c>
      <c r="Y14" s="429">
        <v>8974.76</v>
      </c>
      <c r="Z14" s="753">
        <v>1509.25</v>
      </c>
      <c r="AA14" s="404">
        <v>0.20216301364541739</v>
      </c>
      <c r="AB14" s="671">
        <v>1.8838326696546694E-2</v>
      </c>
      <c r="AC14" s="670">
        <v>1.898811280615845E-2</v>
      </c>
      <c r="AD14" s="428">
        <v>388828.17</v>
      </c>
      <c r="AE14" s="429">
        <v>463676.74</v>
      </c>
      <c r="AF14" s="753">
        <v>74848.570000000007</v>
      </c>
      <c r="AG14" s="404">
        <v>0.192497806936159</v>
      </c>
      <c r="AH14" s="671">
        <v>0.98116164806964246</v>
      </c>
      <c r="AI14" s="670">
        <v>0.98101188719384158</v>
      </c>
      <c r="AJ14" s="428">
        <v>97178.6</v>
      </c>
      <c r="AK14" s="750">
        <v>112473.68</v>
      </c>
      <c r="AL14" s="753">
        <v>15295.079999999987</v>
      </c>
      <c r="AM14" s="404">
        <v>0.1573914421487857</v>
      </c>
      <c r="AN14" s="671">
        <v>0.24521864075100466</v>
      </c>
      <c r="AO14" s="670">
        <v>0.23796323506854414</v>
      </c>
      <c r="AP14" s="428">
        <v>97178.6</v>
      </c>
      <c r="AQ14" s="429">
        <v>112473.68</v>
      </c>
      <c r="AR14" s="753">
        <v>15295.079999999987</v>
      </c>
      <c r="AS14" s="404">
        <v>0.1573914421487857</v>
      </c>
      <c r="AT14" s="671">
        <v>0.24521864075100466</v>
      </c>
      <c r="AU14" s="670">
        <v>0.23796323506854414</v>
      </c>
      <c r="AV14" s="428">
        <v>130733.11</v>
      </c>
      <c r="AW14" s="750">
        <v>109441.08</v>
      </c>
      <c r="AX14" s="753">
        <v>-21292.03</v>
      </c>
      <c r="AY14" s="404">
        <v>-0.16286639245406156</v>
      </c>
      <c r="AZ14" s="671">
        <v>1.3452870282140306</v>
      </c>
      <c r="BA14" s="670">
        <v>0.97303724746980813</v>
      </c>
      <c r="BB14" s="428">
        <v>227911.71</v>
      </c>
      <c r="BC14" s="429">
        <v>221914.76</v>
      </c>
      <c r="BD14" s="753">
        <v>-5996.9499999999825</v>
      </c>
      <c r="BE14" s="404">
        <v>-2.631260148941001E-2</v>
      </c>
      <c r="BF14" s="671">
        <v>0.57510809722960765</v>
      </c>
      <c r="BG14" s="670">
        <v>0.46951032631865131</v>
      </c>
      <c r="BH14" s="428">
        <v>227130.66</v>
      </c>
      <c r="BI14" s="429">
        <v>220325.74</v>
      </c>
      <c r="BJ14" s="753">
        <v>-6804.9200000000128</v>
      </c>
      <c r="BK14" s="404">
        <v>-2.9960376111265705E-2</v>
      </c>
      <c r="BL14" s="671">
        <v>0.58414147308308451</v>
      </c>
      <c r="BM14" s="670">
        <v>0.47517099952005354</v>
      </c>
      <c r="BN14" s="428">
        <v>32505.57</v>
      </c>
      <c r="BO14" s="429">
        <v>39943.93</v>
      </c>
      <c r="BP14" s="753">
        <v>7438.3600000000006</v>
      </c>
      <c r="BQ14" s="404">
        <v>0.22883339686090726</v>
      </c>
      <c r="BR14" s="671">
        <v>8.2023940376138721E-2</v>
      </c>
      <c r="BS14" s="670">
        <v>8.4510321029341917E-2</v>
      </c>
      <c r="BT14" s="428">
        <v>32505.57</v>
      </c>
      <c r="BU14" s="429">
        <v>39943.93</v>
      </c>
      <c r="BV14" s="753">
        <v>7438.3600000000006</v>
      </c>
      <c r="BW14" s="404">
        <v>0.22883339686090726</v>
      </c>
      <c r="BX14" s="671">
        <v>8.359880406813118E-2</v>
      </c>
      <c r="BY14" s="670">
        <v>8.6146072369297624E-2</v>
      </c>
      <c r="BZ14" s="428">
        <v>119914.61</v>
      </c>
      <c r="CA14" s="750">
        <v>150809.44</v>
      </c>
      <c r="CB14" s="753">
        <v>30894.83</v>
      </c>
      <c r="CC14" s="404">
        <v>0.25764024917397471</v>
      </c>
      <c r="CD14" s="671">
        <v>0.30259025825013769</v>
      </c>
      <c r="CE14" s="670">
        <v>0.31907111264853705</v>
      </c>
      <c r="CF14" s="428">
        <v>42271.72</v>
      </c>
      <c r="CG14" s="429">
        <v>45604.480000000003</v>
      </c>
      <c r="CH14" s="753">
        <v>3332.760000000002</v>
      </c>
      <c r="CI14" s="404">
        <v>7.8841362499562403E-2</v>
      </c>
      <c r="CJ14" s="671">
        <v>0.10871568281691114</v>
      </c>
      <c r="CK14" s="670">
        <v>9.8354038634760943E-2</v>
      </c>
      <c r="CL14" s="428">
        <v>9561.6200000000008</v>
      </c>
      <c r="CM14" s="750">
        <v>10185.51</v>
      </c>
      <c r="CN14" s="753">
        <v>623.88999999999942</v>
      </c>
      <c r="CO14" s="404">
        <v>6.5249403343784776E-2</v>
      </c>
      <c r="CP14" s="671">
        <v>2.4590862333868459E-2</v>
      </c>
      <c r="CQ14" s="670">
        <v>2.1966834049083419E-2</v>
      </c>
      <c r="CR14" s="428">
        <v>5618.49</v>
      </c>
      <c r="CS14" s="429">
        <v>8638.34</v>
      </c>
      <c r="CT14" s="753">
        <v>3019.8500000000004</v>
      </c>
      <c r="CU14" s="404">
        <v>0.53748427068482818</v>
      </c>
      <c r="CV14" s="671">
        <v>1.4449801823772182E-2</v>
      </c>
      <c r="CW14" s="670">
        <v>1.863009130024508E-2</v>
      </c>
      <c r="CX14" s="428">
        <v>-48174.5</v>
      </c>
      <c r="CY14" s="750">
        <v>-11830.7</v>
      </c>
      <c r="CZ14" s="753">
        <v>36343.800000000003</v>
      </c>
      <c r="DA14" s="404">
        <v>0.75441986943299888</v>
      </c>
      <c r="DB14" s="671">
        <v>-0.12156262190296292</v>
      </c>
      <c r="DC14" s="670">
        <v>-2.5030492868424199E-2</v>
      </c>
      <c r="DD14" s="853">
        <v>1.1238966302261484</v>
      </c>
      <c r="DE14" s="848">
        <v>1.025514974074395</v>
      </c>
      <c r="DG14" s="118"/>
      <c r="DH14" s="118"/>
      <c r="DI14" s="879"/>
      <c r="DJ14" s="879"/>
    </row>
    <row r="15" spans="1:114" s="47" customFormat="1" ht="19.5" customHeight="1">
      <c r="A15" s="784" t="s">
        <v>502</v>
      </c>
      <c r="B15" s="428">
        <v>46255.57</v>
      </c>
      <c r="C15" s="429">
        <v>48569.64</v>
      </c>
      <c r="D15" s="753">
        <v>2314.0699999999997</v>
      </c>
      <c r="E15" s="388">
        <v>5.002792096173498E-2</v>
      </c>
      <c r="F15" s="428">
        <v>46255.57</v>
      </c>
      <c r="G15" s="750">
        <v>48569.64</v>
      </c>
      <c r="H15" s="753">
        <v>2314.0699999999997</v>
      </c>
      <c r="I15" s="404">
        <v>5.002792096173498E-2</v>
      </c>
      <c r="J15" s="743">
        <v>1</v>
      </c>
      <c r="K15" s="670">
        <v>1</v>
      </c>
      <c r="L15" s="1025">
        <v>0</v>
      </c>
      <c r="M15" s="1026">
        <v>0</v>
      </c>
      <c r="N15" s="1029">
        <v>0</v>
      </c>
      <c r="O15" s="1030">
        <v>0</v>
      </c>
      <c r="P15" s="743">
        <v>0</v>
      </c>
      <c r="Q15" s="670">
        <v>0</v>
      </c>
      <c r="R15" s="428">
        <v>46255.57</v>
      </c>
      <c r="S15" s="750">
        <v>48569.64</v>
      </c>
      <c r="T15" s="753">
        <v>2314.0699999999997</v>
      </c>
      <c r="U15" s="404">
        <v>5.002792096173498E-2</v>
      </c>
      <c r="V15" s="743">
        <v>1</v>
      </c>
      <c r="W15" s="670">
        <v>1</v>
      </c>
      <c r="X15" s="428">
        <v>1552.84</v>
      </c>
      <c r="Y15" s="429">
        <v>1196.92</v>
      </c>
      <c r="Z15" s="753">
        <v>-355.91999999999985</v>
      </c>
      <c r="AA15" s="404">
        <v>-0.22920584219880982</v>
      </c>
      <c r="AB15" s="671">
        <v>3.3570875896675796E-2</v>
      </c>
      <c r="AC15" s="670">
        <v>2.4643378044391519E-2</v>
      </c>
      <c r="AD15" s="428">
        <v>44702.73</v>
      </c>
      <c r="AE15" s="429">
        <v>47372.71</v>
      </c>
      <c r="AF15" s="753">
        <v>2669.9799999999959</v>
      </c>
      <c r="AG15" s="404">
        <v>5.9727448413105774E-2</v>
      </c>
      <c r="AH15" s="671">
        <v>0.96642912410332427</v>
      </c>
      <c r="AI15" s="670">
        <v>0.97535641606567391</v>
      </c>
      <c r="AJ15" s="428">
        <v>24855.85</v>
      </c>
      <c r="AK15" s="750">
        <v>24694.11</v>
      </c>
      <c r="AL15" s="753">
        <v>-161.73999999999796</v>
      </c>
      <c r="AM15" s="404">
        <v>-6.5071200542326244E-3</v>
      </c>
      <c r="AN15" s="671">
        <v>0.53735906832409586</v>
      </c>
      <c r="AO15" s="670">
        <v>0.50842686913059276</v>
      </c>
      <c r="AP15" s="428">
        <v>24855.85</v>
      </c>
      <c r="AQ15" s="429">
        <v>24694.11</v>
      </c>
      <c r="AR15" s="753">
        <v>-161.73999999999796</v>
      </c>
      <c r="AS15" s="404">
        <v>-6.5071200542326244E-3</v>
      </c>
      <c r="AT15" s="671">
        <v>0.53735906832409586</v>
      </c>
      <c r="AU15" s="670">
        <v>0.50842686913059276</v>
      </c>
      <c r="AV15" s="428">
        <v>16009.96</v>
      </c>
      <c r="AW15" s="750">
        <v>15960.76</v>
      </c>
      <c r="AX15" s="753">
        <v>-49.199999999998909</v>
      </c>
      <c r="AY15" s="404">
        <v>-3.0730870033403527E-3</v>
      </c>
      <c r="AZ15" s="671">
        <v>0.64411235182059756</v>
      </c>
      <c r="BA15" s="670">
        <v>0.64633874231547517</v>
      </c>
      <c r="BB15" s="428">
        <v>40865.81</v>
      </c>
      <c r="BC15" s="429">
        <v>40654.870000000003</v>
      </c>
      <c r="BD15" s="753">
        <v>-210.93999999999505</v>
      </c>
      <c r="BE15" s="404">
        <v>-5.1617721513410614E-3</v>
      </c>
      <c r="BF15" s="671">
        <v>0.88347868159445442</v>
      </c>
      <c r="BG15" s="670">
        <v>0.83704285228385478</v>
      </c>
      <c r="BH15" s="428">
        <v>40648.39</v>
      </c>
      <c r="BI15" s="429">
        <v>40135.47</v>
      </c>
      <c r="BJ15" s="753">
        <v>-512.91999999999825</v>
      </c>
      <c r="BK15" s="404">
        <v>-1.2618457951225086E-2</v>
      </c>
      <c r="BL15" s="671">
        <v>0.90930442055776006</v>
      </c>
      <c r="BM15" s="670">
        <v>0.84722765490933494</v>
      </c>
      <c r="BN15" s="428">
        <v>2868.52</v>
      </c>
      <c r="BO15" s="429">
        <v>3367.2</v>
      </c>
      <c r="BP15" s="753">
        <v>498.67999999999984</v>
      </c>
      <c r="BQ15" s="404">
        <v>0.17384574623847832</v>
      </c>
      <c r="BR15" s="671">
        <v>6.2014585486677605E-2</v>
      </c>
      <c r="BS15" s="670">
        <v>6.9327258756704799E-2</v>
      </c>
      <c r="BT15" s="428">
        <v>2868.52</v>
      </c>
      <c r="BU15" s="429">
        <v>3367.2</v>
      </c>
      <c r="BV15" s="753">
        <v>498.67999999999984</v>
      </c>
      <c r="BW15" s="404">
        <v>0.17384574623847832</v>
      </c>
      <c r="BX15" s="671">
        <v>6.4168787901767957E-2</v>
      </c>
      <c r="BY15" s="670">
        <v>7.1078897534044394E-2</v>
      </c>
      <c r="BZ15" s="428">
        <v>11760.38</v>
      </c>
      <c r="CA15" s="750">
        <v>13242.65</v>
      </c>
      <c r="CB15" s="753">
        <v>1482.2700000000004</v>
      </c>
      <c r="CC15" s="404">
        <v>0.12603929464864236</v>
      </c>
      <c r="CD15" s="671">
        <v>0.25424786679744732</v>
      </c>
      <c r="CE15" s="670">
        <v>0.27265283415730485</v>
      </c>
      <c r="CF15" s="428">
        <v>5995.3</v>
      </c>
      <c r="CG15" s="429">
        <v>6055.89</v>
      </c>
      <c r="CH15" s="753">
        <v>60.590000000000146</v>
      </c>
      <c r="CI15" s="404">
        <v>1.0106249895751696E-2</v>
      </c>
      <c r="CJ15" s="671">
        <v>0.13411485159854888</v>
      </c>
      <c r="CK15" s="670">
        <v>0.12783499191834288</v>
      </c>
      <c r="CL15" s="428">
        <v>3758.82</v>
      </c>
      <c r="CM15" s="750">
        <v>4321.1400000000003</v>
      </c>
      <c r="CN15" s="753">
        <v>562.32000000000016</v>
      </c>
      <c r="CO15" s="404">
        <v>0.14960014046961551</v>
      </c>
      <c r="CP15" s="671">
        <v>8.4084797505655687E-2</v>
      </c>
      <c r="CQ15" s="670">
        <v>9.1215807582044603E-2</v>
      </c>
      <c r="CR15" s="428">
        <v>983.3</v>
      </c>
      <c r="CS15" s="429">
        <v>2060.96</v>
      </c>
      <c r="CT15" s="753">
        <v>1077.6600000000001</v>
      </c>
      <c r="CU15" s="404">
        <v>1.0959625750025426</v>
      </c>
      <c r="CV15" s="671">
        <v>2.1996419458050993E-2</v>
      </c>
      <c r="CW15" s="670">
        <v>4.3505216399906191E-2</v>
      </c>
      <c r="CX15" s="428">
        <v>-21311.98</v>
      </c>
      <c r="CY15" s="750">
        <v>-21810.6</v>
      </c>
      <c r="CZ15" s="753">
        <v>-498.61999999999898</v>
      </c>
      <c r="DA15" s="404">
        <v>-2.339623066463083E-2</v>
      </c>
      <c r="DB15" s="671">
        <v>-0.46074407903740022</v>
      </c>
      <c r="DC15" s="670">
        <v>-0.44905830061742269</v>
      </c>
      <c r="DD15" s="853">
        <v>1.4767489591798979</v>
      </c>
      <c r="DE15" s="848">
        <v>1.4604043129472644</v>
      </c>
      <c r="DG15" s="118"/>
      <c r="DH15" s="118"/>
      <c r="DI15" s="879"/>
      <c r="DJ15" s="879"/>
    </row>
    <row r="16" spans="1:114" s="47" customFormat="1" ht="19.5" customHeight="1">
      <c r="A16" s="784" t="s">
        <v>501</v>
      </c>
      <c r="B16" s="428">
        <v>20777.990000000002</v>
      </c>
      <c r="C16" s="429">
        <v>31100.61</v>
      </c>
      <c r="D16" s="753">
        <v>10322.619999999999</v>
      </c>
      <c r="E16" s="388">
        <v>0.49680551391159578</v>
      </c>
      <c r="F16" s="428">
        <v>20777.990000000002</v>
      </c>
      <c r="G16" s="750">
        <v>31100.61</v>
      </c>
      <c r="H16" s="753">
        <v>10322.619999999999</v>
      </c>
      <c r="I16" s="404">
        <v>0.49680551391159578</v>
      </c>
      <c r="J16" s="743">
        <v>1</v>
      </c>
      <c r="K16" s="670">
        <v>1</v>
      </c>
      <c r="L16" s="1025">
        <v>0</v>
      </c>
      <c r="M16" s="1026">
        <v>0</v>
      </c>
      <c r="N16" s="1029">
        <v>0</v>
      </c>
      <c r="O16" s="1030">
        <v>0</v>
      </c>
      <c r="P16" s="743">
        <v>0</v>
      </c>
      <c r="Q16" s="670">
        <v>0</v>
      </c>
      <c r="R16" s="428">
        <v>20777.990000000002</v>
      </c>
      <c r="S16" s="750">
        <v>31100.61</v>
      </c>
      <c r="T16" s="753">
        <v>10322.619999999999</v>
      </c>
      <c r="U16" s="404">
        <v>0.49680551391159578</v>
      </c>
      <c r="V16" s="743">
        <v>1</v>
      </c>
      <c r="W16" s="670">
        <v>1</v>
      </c>
      <c r="X16" s="428">
        <v>675.28</v>
      </c>
      <c r="Y16" s="429">
        <v>1055.5899999999999</v>
      </c>
      <c r="Z16" s="753">
        <v>380.30999999999995</v>
      </c>
      <c r="AA16" s="404">
        <v>0.56318860324606079</v>
      </c>
      <c r="AB16" s="671">
        <v>3.2499775002298101E-2</v>
      </c>
      <c r="AC16" s="670">
        <v>3.3941134916646326E-2</v>
      </c>
      <c r="AD16" s="428">
        <v>20102.7</v>
      </c>
      <c r="AE16" s="429">
        <v>30045.02</v>
      </c>
      <c r="AF16" s="753">
        <v>9942.32</v>
      </c>
      <c r="AG16" s="404">
        <v>0.49457635044048809</v>
      </c>
      <c r="AH16" s="671">
        <v>0.96749974371919512</v>
      </c>
      <c r="AI16" s="670">
        <v>0.9660588650833537</v>
      </c>
      <c r="AJ16" s="428">
        <v>2455.61</v>
      </c>
      <c r="AK16" s="750">
        <v>4118.53</v>
      </c>
      <c r="AL16" s="753">
        <v>1662.9199999999996</v>
      </c>
      <c r="AM16" s="404">
        <v>0.67719222514975896</v>
      </c>
      <c r="AN16" s="671">
        <v>0.11818323139052429</v>
      </c>
      <c r="AO16" s="670">
        <v>0.13242601993980183</v>
      </c>
      <c r="AP16" s="428">
        <v>2455.61</v>
      </c>
      <c r="AQ16" s="429">
        <v>4118.53</v>
      </c>
      <c r="AR16" s="753">
        <v>1662.9199999999996</v>
      </c>
      <c r="AS16" s="404">
        <v>0.67719222514975896</v>
      </c>
      <c r="AT16" s="671">
        <v>0.11818323139052429</v>
      </c>
      <c r="AU16" s="670">
        <v>0.13242601993980183</v>
      </c>
      <c r="AV16" s="428">
        <v>7635.85</v>
      </c>
      <c r="AW16" s="750">
        <v>10330.41</v>
      </c>
      <c r="AX16" s="753">
        <v>2694.5599999999995</v>
      </c>
      <c r="AY16" s="404">
        <v>0.3528827831872024</v>
      </c>
      <c r="AZ16" s="671">
        <v>3.1095532271003945</v>
      </c>
      <c r="BA16" s="670">
        <v>2.5082760111010485</v>
      </c>
      <c r="BB16" s="428">
        <v>10091.459999999999</v>
      </c>
      <c r="BC16" s="429">
        <v>14448.94</v>
      </c>
      <c r="BD16" s="753">
        <v>4357.4800000000014</v>
      </c>
      <c r="BE16" s="404">
        <v>0.4317987684636318</v>
      </c>
      <c r="BF16" s="671">
        <v>0.48568027995008173</v>
      </c>
      <c r="BG16" s="670">
        <v>0.46458702900039583</v>
      </c>
      <c r="BH16" s="428">
        <v>10091.459999999999</v>
      </c>
      <c r="BI16" s="429">
        <v>14448.94</v>
      </c>
      <c r="BJ16" s="753">
        <v>4357.4800000000014</v>
      </c>
      <c r="BK16" s="404">
        <v>0.4317987684636318</v>
      </c>
      <c r="BL16" s="671">
        <v>0.50199525436881609</v>
      </c>
      <c r="BM16" s="670">
        <v>0.48090964825451937</v>
      </c>
      <c r="BN16" s="428">
        <v>1041.42</v>
      </c>
      <c r="BO16" s="429">
        <v>1803.58</v>
      </c>
      <c r="BP16" s="753">
        <v>762.15999999999985</v>
      </c>
      <c r="BQ16" s="404">
        <v>0.73184690134623864</v>
      </c>
      <c r="BR16" s="671">
        <v>5.0121306247620678E-2</v>
      </c>
      <c r="BS16" s="670">
        <v>5.7991788585497195E-2</v>
      </c>
      <c r="BT16" s="428">
        <v>1041.42</v>
      </c>
      <c r="BU16" s="429">
        <v>1803.58</v>
      </c>
      <c r="BV16" s="753">
        <v>762.15999999999985</v>
      </c>
      <c r="BW16" s="404">
        <v>0.73184690134623864</v>
      </c>
      <c r="BX16" s="671">
        <v>5.1804981420406217E-2</v>
      </c>
      <c r="BY16" s="670">
        <v>6.0029249439674193E-2</v>
      </c>
      <c r="BZ16" s="428">
        <v>6908.96</v>
      </c>
      <c r="CA16" s="750">
        <v>8119.41</v>
      </c>
      <c r="CB16" s="753">
        <v>1210.4499999999998</v>
      </c>
      <c r="CC16" s="404">
        <v>0.17520003010583357</v>
      </c>
      <c r="CD16" s="671">
        <v>0.3325133951840385</v>
      </c>
      <c r="CE16" s="670">
        <v>0.26106915587829305</v>
      </c>
      <c r="CF16" s="428">
        <v>3348.15</v>
      </c>
      <c r="CG16" s="429">
        <v>3551.15</v>
      </c>
      <c r="CH16" s="753">
        <v>203</v>
      </c>
      <c r="CI16" s="404">
        <v>6.0630497438884157E-2</v>
      </c>
      <c r="CJ16" s="671">
        <v>0.16655225417481234</v>
      </c>
      <c r="CK16" s="670">
        <v>0.11819429642583031</v>
      </c>
      <c r="CL16" s="428">
        <v>381.14</v>
      </c>
      <c r="CM16" s="750">
        <v>834.53</v>
      </c>
      <c r="CN16" s="753">
        <v>453.39</v>
      </c>
      <c r="CO16" s="404">
        <v>1.1895628902765387</v>
      </c>
      <c r="CP16" s="671">
        <v>1.8959642237112426E-2</v>
      </c>
      <c r="CQ16" s="670">
        <v>2.7775984173084255E-2</v>
      </c>
      <c r="CR16" s="428">
        <v>4.6900000000000004</v>
      </c>
      <c r="CS16" s="429">
        <v>74.33</v>
      </c>
      <c r="CT16" s="753">
        <v>69.64</v>
      </c>
      <c r="CU16" s="404">
        <v>14.848614072494668</v>
      </c>
      <c r="CV16" s="671">
        <v>2.3330199425947759E-4</v>
      </c>
      <c r="CW16" s="670">
        <v>2.4739540862345906E-3</v>
      </c>
      <c r="CX16" s="428">
        <v>-1673.12</v>
      </c>
      <c r="CY16" s="750">
        <v>1213.08</v>
      </c>
      <c r="CZ16" s="753">
        <v>2886.2</v>
      </c>
      <c r="DA16" s="404">
        <v>1.72504064263173</v>
      </c>
      <c r="DB16" s="671">
        <v>-8.0523669517600108E-2</v>
      </c>
      <c r="DC16" s="670">
        <v>3.9005022731065403E-2</v>
      </c>
      <c r="DD16" s="853">
        <v>1.0832286210310058</v>
      </c>
      <c r="DE16" s="848">
        <v>0.95962425719803146</v>
      </c>
      <c r="DG16" s="118"/>
      <c r="DH16" s="118"/>
      <c r="DI16" s="879"/>
      <c r="DJ16" s="879"/>
    </row>
    <row r="17" spans="1:114" s="47" customFormat="1" ht="19.5" customHeight="1">
      <c r="A17" s="784" t="s">
        <v>492</v>
      </c>
      <c r="B17" s="428">
        <v>14689.43</v>
      </c>
      <c r="C17" s="429">
        <v>15368.98</v>
      </c>
      <c r="D17" s="753">
        <v>679.54999999999927</v>
      </c>
      <c r="E17" s="388">
        <v>4.6261155129913092E-2</v>
      </c>
      <c r="F17" s="428">
        <v>14689.43</v>
      </c>
      <c r="G17" s="750">
        <v>15368.98</v>
      </c>
      <c r="H17" s="753">
        <v>679.54999999999927</v>
      </c>
      <c r="I17" s="404">
        <v>4.6261155129913092E-2</v>
      </c>
      <c r="J17" s="743">
        <v>1</v>
      </c>
      <c r="K17" s="670">
        <v>1</v>
      </c>
      <c r="L17" s="1025">
        <v>0</v>
      </c>
      <c r="M17" s="1026">
        <v>0</v>
      </c>
      <c r="N17" s="1029">
        <v>0</v>
      </c>
      <c r="O17" s="1030">
        <v>0</v>
      </c>
      <c r="P17" s="743">
        <v>0</v>
      </c>
      <c r="Q17" s="670">
        <v>0</v>
      </c>
      <c r="R17" s="428">
        <v>14689.43</v>
      </c>
      <c r="S17" s="750">
        <v>15368.98</v>
      </c>
      <c r="T17" s="753">
        <v>679.54999999999927</v>
      </c>
      <c r="U17" s="404">
        <v>4.6261155129913092E-2</v>
      </c>
      <c r="V17" s="743">
        <v>1</v>
      </c>
      <c r="W17" s="670">
        <v>1</v>
      </c>
      <c r="X17" s="428">
        <v>1038.9000000000001</v>
      </c>
      <c r="Y17" s="429">
        <v>1243.3699999999999</v>
      </c>
      <c r="Z17" s="753">
        <v>204.4699999999998</v>
      </c>
      <c r="AA17" s="404">
        <v>0.19681393781884665</v>
      </c>
      <c r="AB17" s="671">
        <v>7.0724323544208323E-2</v>
      </c>
      <c r="AC17" s="670">
        <v>8.0901269960661021E-2</v>
      </c>
      <c r="AD17" s="428">
        <v>13650.52</v>
      </c>
      <c r="AE17" s="429">
        <v>14125.61</v>
      </c>
      <c r="AF17" s="753">
        <v>475.09000000000015</v>
      </c>
      <c r="AG17" s="404">
        <v>3.4803802345991224E-2</v>
      </c>
      <c r="AH17" s="671">
        <v>0.92927499569418281</v>
      </c>
      <c r="AI17" s="670">
        <v>0.91909873003933906</v>
      </c>
      <c r="AJ17" s="428">
        <v>6741.97</v>
      </c>
      <c r="AK17" s="750">
        <v>6893.54</v>
      </c>
      <c r="AL17" s="753">
        <v>151.56999999999971</v>
      </c>
      <c r="AM17" s="404">
        <v>2.2481559544168798E-2</v>
      </c>
      <c r="AN17" s="671">
        <v>0.45896743440691706</v>
      </c>
      <c r="AO17" s="670">
        <v>0.44853594708302047</v>
      </c>
      <c r="AP17" s="428">
        <v>6741.97</v>
      </c>
      <c r="AQ17" s="429">
        <v>6893.54</v>
      </c>
      <c r="AR17" s="753">
        <v>151.56999999999971</v>
      </c>
      <c r="AS17" s="404">
        <v>2.2481559544168798E-2</v>
      </c>
      <c r="AT17" s="671">
        <v>0.45896743440691706</v>
      </c>
      <c r="AU17" s="670">
        <v>0.44853594708302047</v>
      </c>
      <c r="AV17" s="428">
        <v>4495.54</v>
      </c>
      <c r="AW17" s="750">
        <v>4084.86</v>
      </c>
      <c r="AX17" s="753">
        <v>-410.67999999999984</v>
      </c>
      <c r="AY17" s="404">
        <v>-9.1352762960623154E-2</v>
      </c>
      <c r="AZ17" s="671">
        <v>0.66679916997554123</v>
      </c>
      <c r="BA17" s="670">
        <v>0.592563472468427</v>
      </c>
      <c r="BB17" s="428">
        <v>11237.51</v>
      </c>
      <c r="BC17" s="429">
        <v>10978.4</v>
      </c>
      <c r="BD17" s="753">
        <v>-259.11000000000058</v>
      </c>
      <c r="BE17" s="404">
        <v>-2.3057599058866295E-2</v>
      </c>
      <c r="BF17" s="671">
        <v>0.76500653871525304</v>
      </c>
      <c r="BG17" s="670">
        <v>0.71432196541344972</v>
      </c>
      <c r="BH17" s="428">
        <v>10894.67</v>
      </c>
      <c r="BI17" s="429">
        <v>10538.36</v>
      </c>
      <c r="BJ17" s="753">
        <v>-356.30999999999949</v>
      </c>
      <c r="BK17" s="404">
        <v>-3.2704983262457653E-2</v>
      </c>
      <c r="BL17" s="671">
        <v>0.79811391800458886</v>
      </c>
      <c r="BM17" s="670">
        <v>0.74604636543129821</v>
      </c>
      <c r="BN17" s="428">
        <v>409.53</v>
      </c>
      <c r="BO17" s="429">
        <v>403.22</v>
      </c>
      <c r="BP17" s="753">
        <v>-6.3099999999999454</v>
      </c>
      <c r="BQ17" s="404">
        <v>-1.5407906624667169E-2</v>
      </c>
      <c r="BR17" s="671">
        <v>2.7879230167542238E-2</v>
      </c>
      <c r="BS17" s="670">
        <v>2.623596360981666E-2</v>
      </c>
      <c r="BT17" s="428">
        <v>409.53</v>
      </c>
      <c r="BU17" s="429">
        <v>403.22</v>
      </c>
      <c r="BV17" s="753">
        <v>-6.3099999999999454</v>
      </c>
      <c r="BW17" s="404">
        <v>-1.5407906624667169E-2</v>
      </c>
      <c r="BX17" s="671">
        <v>3.0001054904868089E-2</v>
      </c>
      <c r="BY17" s="670">
        <v>2.8545315919100131E-2</v>
      </c>
      <c r="BZ17" s="428">
        <v>2174.64</v>
      </c>
      <c r="CA17" s="750">
        <v>2360.66</v>
      </c>
      <c r="CB17" s="753">
        <v>186.01999999999998</v>
      </c>
      <c r="CC17" s="404">
        <v>8.5540595224956772E-2</v>
      </c>
      <c r="CD17" s="671">
        <v>0.1480411425085929</v>
      </c>
      <c r="CE17" s="670">
        <v>0.15359900266640986</v>
      </c>
      <c r="CF17" s="428">
        <v>529.92999999999995</v>
      </c>
      <c r="CG17" s="429">
        <v>583.08000000000004</v>
      </c>
      <c r="CH17" s="753">
        <v>53.150000000000091</v>
      </c>
      <c r="CI17" s="404">
        <v>0.10029626554450606</v>
      </c>
      <c r="CJ17" s="671">
        <v>3.8821231718645148E-2</v>
      </c>
      <c r="CK17" s="670">
        <v>4.1278217365480145E-2</v>
      </c>
      <c r="CL17" s="428">
        <v>1279.28</v>
      </c>
      <c r="CM17" s="750">
        <v>1411.31</v>
      </c>
      <c r="CN17" s="753">
        <v>132.02999999999997</v>
      </c>
      <c r="CO17" s="404">
        <v>0.10320649115127258</v>
      </c>
      <c r="CP17" s="671">
        <v>9.3716576364856419E-2</v>
      </c>
      <c r="CQ17" s="670">
        <v>9.9911437452966628E-2</v>
      </c>
      <c r="CR17" s="428">
        <v>30.61</v>
      </c>
      <c r="CS17" s="429">
        <v>-9.0299999999999994</v>
      </c>
      <c r="CT17" s="753">
        <v>-39.64</v>
      </c>
      <c r="CU17" s="404">
        <v>-1.29500163345312</v>
      </c>
      <c r="CV17" s="671">
        <v>2.2424054175225559E-3</v>
      </c>
      <c r="CW17" s="670">
        <v>-6.3926442822646238E-4</v>
      </c>
      <c r="CX17" s="428">
        <v>-1668.13</v>
      </c>
      <c r="CY17" s="750">
        <v>-1162</v>
      </c>
      <c r="CZ17" s="753">
        <v>506.13000000000011</v>
      </c>
      <c r="DA17" s="404">
        <v>0.30341160461115146</v>
      </c>
      <c r="DB17" s="671">
        <v>-0.1135598862583504</v>
      </c>
      <c r="DC17" s="670">
        <v>-7.5606839230710168E-2</v>
      </c>
      <c r="DD17" s="853">
        <v>1.122202670667491</v>
      </c>
      <c r="DE17" s="848">
        <v>1.0822612262408491</v>
      </c>
      <c r="DG17" s="118"/>
      <c r="DH17" s="118"/>
      <c r="DI17" s="879"/>
      <c r="DJ17" s="879"/>
    </row>
    <row r="18" spans="1:114" s="47" customFormat="1" ht="19.5" customHeight="1">
      <c r="A18" s="784" t="s">
        <v>496</v>
      </c>
      <c r="B18" s="428">
        <v>861.84</v>
      </c>
      <c r="C18" s="429">
        <v>1584.64</v>
      </c>
      <c r="D18" s="753">
        <v>722.80000000000007</v>
      </c>
      <c r="E18" s="388">
        <v>0.83867075095145271</v>
      </c>
      <c r="F18" s="428">
        <v>861.84</v>
      </c>
      <c r="G18" s="750">
        <v>1584.64</v>
      </c>
      <c r="H18" s="753">
        <v>722.80000000000007</v>
      </c>
      <c r="I18" s="404">
        <v>0.83867075095145271</v>
      </c>
      <c r="J18" s="743">
        <v>1</v>
      </c>
      <c r="K18" s="670">
        <v>1</v>
      </c>
      <c r="L18" s="1025">
        <v>0</v>
      </c>
      <c r="M18" s="1026">
        <v>0</v>
      </c>
      <c r="N18" s="1029">
        <v>0</v>
      </c>
      <c r="O18" s="1030">
        <v>0</v>
      </c>
      <c r="P18" s="743">
        <v>0</v>
      </c>
      <c r="Q18" s="670">
        <v>0</v>
      </c>
      <c r="R18" s="428">
        <v>861.84</v>
      </c>
      <c r="S18" s="750">
        <v>1584.64</v>
      </c>
      <c r="T18" s="753">
        <v>722.80000000000007</v>
      </c>
      <c r="U18" s="404">
        <v>0.83867075095145271</v>
      </c>
      <c r="V18" s="743">
        <v>1</v>
      </c>
      <c r="W18" s="670">
        <v>1</v>
      </c>
      <c r="X18" s="428">
        <v>0</v>
      </c>
      <c r="Y18" s="429">
        <v>12.33</v>
      </c>
      <c r="Z18" s="753">
        <v>12.33</v>
      </c>
      <c r="AA18" s="404" t="s">
        <v>490</v>
      </c>
      <c r="AB18" s="671">
        <v>0</v>
      </c>
      <c r="AC18" s="670">
        <v>7.7809470920840061E-3</v>
      </c>
      <c r="AD18" s="428">
        <v>861.84</v>
      </c>
      <c r="AE18" s="429">
        <v>1572.3</v>
      </c>
      <c r="AF18" s="753">
        <v>710.45999999999992</v>
      </c>
      <c r="AG18" s="404">
        <v>0.82435254803675839</v>
      </c>
      <c r="AH18" s="671">
        <v>1</v>
      </c>
      <c r="AI18" s="670">
        <v>0.99221274232633272</v>
      </c>
      <c r="AJ18" s="428">
        <v>339.35</v>
      </c>
      <c r="AK18" s="750">
        <v>406.9</v>
      </c>
      <c r="AL18" s="753">
        <v>67.549999999999955</v>
      </c>
      <c r="AM18" s="404">
        <v>0.19905702077501089</v>
      </c>
      <c r="AN18" s="671">
        <v>0.39375058015408892</v>
      </c>
      <c r="AO18" s="670">
        <v>0.25677756462035539</v>
      </c>
      <c r="AP18" s="428">
        <v>339.35</v>
      </c>
      <c r="AQ18" s="429">
        <v>406.9</v>
      </c>
      <c r="AR18" s="753">
        <v>67.549999999999955</v>
      </c>
      <c r="AS18" s="404">
        <v>0.19905702077501089</v>
      </c>
      <c r="AT18" s="671">
        <v>0.39375058015408892</v>
      </c>
      <c r="AU18" s="670">
        <v>0.25677756462035539</v>
      </c>
      <c r="AV18" s="428">
        <v>393.15</v>
      </c>
      <c r="AW18" s="750">
        <v>-181.86</v>
      </c>
      <c r="AX18" s="753">
        <v>-575.01</v>
      </c>
      <c r="AY18" s="404">
        <v>-1.4625715375810759</v>
      </c>
      <c r="AZ18" s="671">
        <v>1.1585383822012669</v>
      </c>
      <c r="BA18" s="670">
        <v>-0.44694028016711729</v>
      </c>
      <c r="BB18" s="428">
        <v>732.5</v>
      </c>
      <c r="BC18" s="429">
        <v>225.04</v>
      </c>
      <c r="BD18" s="753">
        <v>-507.46000000000004</v>
      </c>
      <c r="BE18" s="404">
        <v>-0.69277815699658707</v>
      </c>
      <c r="BF18" s="671">
        <v>0.84992574027661749</v>
      </c>
      <c r="BG18" s="670">
        <v>0.14201332794830371</v>
      </c>
      <c r="BH18" s="428">
        <v>732.5</v>
      </c>
      <c r="BI18" s="429">
        <v>225.04</v>
      </c>
      <c r="BJ18" s="753">
        <v>-507.46000000000004</v>
      </c>
      <c r="BK18" s="404">
        <v>-0.69277815699658707</v>
      </c>
      <c r="BL18" s="671">
        <v>0.84992574027661749</v>
      </c>
      <c r="BM18" s="670">
        <v>0.14312790179991094</v>
      </c>
      <c r="BN18" s="428">
        <v>101.89</v>
      </c>
      <c r="BO18" s="429">
        <v>148.97</v>
      </c>
      <c r="BP18" s="753">
        <v>47.08</v>
      </c>
      <c r="BQ18" s="404">
        <v>0.46206693492982626</v>
      </c>
      <c r="BR18" s="671">
        <v>0.1182238002413441</v>
      </c>
      <c r="BS18" s="670">
        <v>9.4008733844911138E-2</v>
      </c>
      <c r="BT18" s="428">
        <v>101.89</v>
      </c>
      <c r="BU18" s="429">
        <v>148.97</v>
      </c>
      <c r="BV18" s="753">
        <v>47.08</v>
      </c>
      <c r="BW18" s="404">
        <v>0.46206693492982626</v>
      </c>
      <c r="BX18" s="671">
        <v>0.1182238002413441</v>
      </c>
      <c r="BY18" s="670">
        <v>9.4746549640653821E-2</v>
      </c>
      <c r="BZ18" s="428">
        <v>132.52000000000001</v>
      </c>
      <c r="CA18" s="750">
        <v>314.13</v>
      </c>
      <c r="CB18" s="753">
        <v>181.60999999999999</v>
      </c>
      <c r="CC18" s="404">
        <v>1.3704346513733774</v>
      </c>
      <c r="CD18" s="671">
        <v>0.15376403972895203</v>
      </c>
      <c r="CE18" s="670">
        <v>0.198234299273021</v>
      </c>
      <c r="CF18" s="428">
        <v>174.13</v>
      </c>
      <c r="CG18" s="429">
        <v>190.57</v>
      </c>
      <c r="CH18" s="753">
        <v>16.439999999999998</v>
      </c>
      <c r="CI18" s="404">
        <v>9.4412220754608617E-2</v>
      </c>
      <c r="CJ18" s="671">
        <v>0.20204446300937529</v>
      </c>
      <c r="CK18" s="670">
        <v>0.12120460471920116</v>
      </c>
      <c r="CL18" s="428">
        <v>24.09</v>
      </c>
      <c r="CM18" s="750">
        <v>173.89</v>
      </c>
      <c r="CN18" s="753">
        <v>149.79999999999998</v>
      </c>
      <c r="CO18" s="404">
        <v>6.218347862183478</v>
      </c>
      <c r="CP18" s="671">
        <v>2.7951824004455582E-2</v>
      </c>
      <c r="CQ18" s="670">
        <v>0.11059594225020669</v>
      </c>
      <c r="CR18" s="428">
        <v>244.25</v>
      </c>
      <c r="CS18" s="429">
        <v>-1.01</v>
      </c>
      <c r="CT18" s="753">
        <v>-245.26</v>
      </c>
      <c r="CU18" s="404">
        <v>-1.0041351074718525</v>
      </c>
      <c r="CV18" s="671">
        <v>0.28340527244036012</v>
      </c>
      <c r="CW18" s="670">
        <v>-6.4237104878203904E-4</v>
      </c>
      <c r="CX18" s="428">
        <v>-547.54</v>
      </c>
      <c r="CY18" s="750">
        <v>520.72</v>
      </c>
      <c r="CZ18" s="753">
        <v>1068.26</v>
      </c>
      <c r="DA18" s="404">
        <v>1.9510172772765462</v>
      </c>
      <c r="DB18" s="671">
        <v>-0.63531513970110454</v>
      </c>
      <c r="DC18" s="670">
        <v>0.32860460420032311</v>
      </c>
      <c r="DD18" s="853">
        <v>1.6353151397011048</v>
      </c>
      <c r="DE18" s="848">
        <v>0.66882274375119244</v>
      </c>
      <c r="DG18" s="118"/>
      <c r="DH18" s="118"/>
      <c r="DI18" s="879"/>
      <c r="DJ18" s="879"/>
    </row>
    <row r="19" spans="1:114" s="47" customFormat="1" ht="19.5" customHeight="1">
      <c r="A19" s="784" t="s">
        <v>504</v>
      </c>
      <c r="B19" s="782">
        <v>159.75</v>
      </c>
      <c r="C19" s="780">
        <v>22.95</v>
      </c>
      <c r="D19" s="753">
        <v>-136.80000000000001</v>
      </c>
      <c r="E19" s="388">
        <v>-0.85633802816901416</v>
      </c>
      <c r="F19" s="428">
        <v>159.75</v>
      </c>
      <c r="G19" s="750">
        <v>22.95</v>
      </c>
      <c r="H19" s="753">
        <v>-136.80000000000001</v>
      </c>
      <c r="I19" s="404">
        <v>-0.85633802816901416</v>
      </c>
      <c r="J19" s="743">
        <v>1</v>
      </c>
      <c r="K19" s="670">
        <v>1</v>
      </c>
      <c r="L19" s="1025">
        <v>0</v>
      </c>
      <c r="M19" s="1026">
        <v>0</v>
      </c>
      <c r="N19" s="1029">
        <v>0</v>
      </c>
      <c r="O19" s="1030">
        <v>0</v>
      </c>
      <c r="P19" s="743">
        <v>0</v>
      </c>
      <c r="Q19" s="670">
        <v>0</v>
      </c>
      <c r="R19" s="428">
        <v>159.75</v>
      </c>
      <c r="S19" s="750">
        <v>22.95</v>
      </c>
      <c r="T19" s="753">
        <v>-136.80000000000001</v>
      </c>
      <c r="U19" s="404">
        <v>-0.85633802816901416</v>
      </c>
      <c r="V19" s="743">
        <v>1</v>
      </c>
      <c r="W19" s="670">
        <v>1</v>
      </c>
      <c r="X19" s="428">
        <v>59.17</v>
      </c>
      <c r="Y19" s="429">
        <v>0</v>
      </c>
      <c r="Z19" s="753">
        <v>-59.17</v>
      </c>
      <c r="AA19" s="404">
        <v>-1</v>
      </c>
      <c r="AB19" s="671">
        <v>0.37039123630672927</v>
      </c>
      <c r="AC19" s="670">
        <v>0</v>
      </c>
      <c r="AD19" s="428">
        <v>100.57</v>
      </c>
      <c r="AE19" s="429">
        <v>22.95</v>
      </c>
      <c r="AF19" s="753">
        <v>-77.61999999999999</v>
      </c>
      <c r="AG19" s="404">
        <v>-0.77180073580590625</v>
      </c>
      <c r="AH19" s="671">
        <v>0.62954616588419399</v>
      </c>
      <c r="AI19" s="670">
        <v>1</v>
      </c>
      <c r="AJ19" s="428">
        <v>2757.2</v>
      </c>
      <c r="AK19" s="750">
        <v>3078.85</v>
      </c>
      <c r="AL19" s="753">
        <v>321.65000000000009</v>
      </c>
      <c r="AM19" s="404">
        <v>0.11665820397504718</v>
      </c>
      <c r="AN19" s="671">
        <v>17.259467918622846</v>
      </c>
      <c r="AO19" s="670">
        <v>134.15468409586057</v>
      </c>
      <c r="AP19" s="428">
        <v>2757.2</v>
      </c>
      <c r="AQ19" s="429">
        <v>3078.85</v>
      </c>
      <c r="AR19" s="753">
        <v>321.65000000000009</v>
      </c>
      <c r="AS19" s="404">
        <v>0.11665820397504718</v>
      </c>
      <c r="AT19" s="671">
        <v>17.259467918622846</v>
      </c>
      <c r="AU19" s="670">
        <v>134.15468409586057</v>
      </c>
      <c r="AV19" s="428">
        <v>5476.57</v>
      </c>
      <c r="AW19" s="750">
        <v>2185.4299999999998</v>
      </c>
      <c r="AX19" s="753">
        <v>-3291.14</v>
      </c>
      <c r="AY19" s="404">
        <v>-0.60094913422087182</v>
      </c>
      <c r="AZ19" s="671">
        <v>1.986279558972871</v>
      </c>
      <c r="BA19" s="670">
        <v>0.70982022508404108</v>
      </c>
      <c r="BB19" s="428">
        <v>8233.77</v>
      </c>
      <c r="BC19" s="429">
        <v>5264.28</v>
      </c>
      <c r="BD19" s="753">
        <v>-2969.4900000000007</v>
      </c>
      <c r="BE19" s="404">
        <v>-0.36064767415169485</v>
      </c>
      <c r="BF19" s="671">
        <v>51.541596244131455</v>
      </c>
      <c r="BG19" s="670">
        <v>229.38039215686274</v>
      </c>
      <c r="BH19" s="428">
        <v>7871.1</v>
      </c>
      <c r="BI19" s="429">
        <v>4861.8100000000004</v>
      </c>
      <c r="BJ19" s="753">
        <v>-3009.29</v>
      </c>
      <c r="BK19" s="404">
        <v>-0.38232140361575889</v>
      </c>
      <c r="BL19" s="671">
        <v>78.264890126280207</v>
      </c>
      <c r="BM19" s="670">
        <v>211.84357298474947</v>
      </c>
      <c r="BN19" s="428">
        <v>0.02</v>
      </c>
      <c r="BO19" s="429">
        <v>0.08</v>
      </c>
      <c r="BP19" s="753">
        <v>0.06</v>
      </c>
      <c r="BQ19" s="404">
        <v>3</v>
      </c>
      <c r="BR19" s="671">
        <v>1.2519561815336463E-4</v>
      </c>
      <c r="BS19" s="670">
        <v>3.4858387799564274E-3</v>
      </c>
      <c r="BT19" s="428">
        <v>0.02</v>
      </c>
      <c r="BU19" s="429">
        <v>0.08</v>
      </c>
      <c r="BV19" s="753">
        <v>0.06</v>
      </c>
      <c r="BW19" s="404">
        <v>3</v>
      </c>
      <c r="BX19" s="671">
        <v>1.9886646117132348E-4</v>
      </c>
      <c r="BY19" s="670">
        <v>3.4858387799564274E-3</v>
      </c>
      <c r="BZ19" s="428">
        <v>24.08</v>
      </c>
      <c r="CA19" s="750">
        <v>3.9</v>
      </c>
      <c r="CB19" s="753">
        <v>-20.18</v>
      </c>
      <c r="CC19" s="404">
        <v>-0.83803986710963463</v>
      </c>
      <c r="CD19" s="671">
        <v>0.15073552425665102</v>
      </c>
      <c r="CE19" s="670">
        <v>0.16993464052287582</v>
      </c>
      <c r="CF19" s="428">
        <v>0</v>
      </c>
      <c r="CG19" s="429">
        <v>0</v>
      </c>
      <c r="CH19" s="753">
        <v>0</v>
      </c>
      <c r="CI19" s="404">
        <v>0</v>
      </c>
      <c r="CJ19" s="671">
        <v>0</v>
      </c>
      <c r="CK19" s="670">
        <v>0</v>
      </c>
      <c r="CL19" s="428">
        <v>26.1</v>
      </c>
      <c r="CM19" s="750">
        <v>0</v>
      </c>
      <c r="CN19" s="753">
        <v>-26.1</v>
      </c>
      <c r="CO19" s="404">
        <v>-1</v>
      </c>
      <c r="CP19" s="671">
        <v>0.25952073182857716</v>
      </c>
      <c r="CQ19" s="670">
        <v>0</v>
      </c>
      <c r="CR19" s="428">
        <v>51.79</v>
      </c>
      <c r="CS19" s="429">
        <v>-98.12</v>
      </c>
      <c r="CT19" s="753">
        <v>-149.91</v>
      </c>
      <c r="CU19" s="404">
        <v>-2.8945742421316858</v>
      </c>
      <c r="CV19" s="671">
        <v>0.51496470120314208</v>
      </c>
      <c r="CW19" s="670">
        <v>-4.2753812636165582</v>
      </c>
      <c r="CX19" s="428">
        <v>-7872.52</v>
      </c>
      <c r="CY19" s="750">
        <v>-4744.72</v>
      </c>
      <c r="CZ19" s="753">
        <v>3127.8</v>
      </c>
      <c r="DA19" s="404">
        <v>0.39730607226148679</v>
      </c>
      <c r="DB19" s="671">
        <v>-49.280250391236308</v>
      </c>
      <c r="DC19" s="670">
        <v>-206.74161220043575</v>
      </c>
      <c r="DD19" s="853">
        <v>79.279009645023379</v>
      </c>
      <c r="DE19" s="848">
        <v>207.74117647058824</v>
      </c>
      <c r="DG19" s="118"/>
      <c r="DH19" s="118"/>
      <c r="DI19" s="879"/>
      <c r="DJ19" s="879"/>
    </row>
    <row r="20" spans="1:114" s="47" customFormat="1" ht="19.5" customHeight="1">
      <c r="A20" s="784" t="s">
        <v>493</v>
      </c>
      <c r="B20" s="428">
        <v>0</v>
      </c>
      <c r="C20" s="429">
        <v>0</v>
      </c>
      <c r="D20" s="753">
        <v>0</v>
      </c>
      <c r="E20" s="388">
        <v>0</v>
      </c>
      <c r="F20" s="428">
        <v>0</v>
      </c>
      <c r="G20" s="750">
        <v>0</v>
      </c>
      <c r="H20" s="753">
        <v>0</v>
      </c>
      <c r="I20" s="404">
        <v>0</v>
      </c>
      <c r="J20" s="743" t="s">
        <v>488</v>
      </c>
      <c r="K20" s="670" t="s">
        <v>488</v>
      </c>
      <c r="L20" s="1025">
        <v>0</v>
      </c>
      <c r="M20" s="1026">
        <v>0</v>
      </c>
      <c r="N20" s="1029">
        <v>0</v>
      </c>
      <c r="O20" s="1030">
        <v>0</v>
      </c>
      <c r="P20" s="743" t="s">
        <v>488</v>
      </c>
      <c r="Q20" s="670" t="s">
        <v>488</v>
      </c>
      <c r="R20" s="428">
        <v>0</v>
      </c>
      <c r="S20" s="750">
        <v>0</v>
      </c>
      <c r="T20" s="753">
        <v>0</v>
      </c>
      <c r="U20" s="404">
        <v>0</v>
      </c>
      <c r="V20" s="743" t="s">
        <v>488</v>
      </c>
      <c r="W20" s="670" t="s">
        <v>488</v>
      </c>
      <c r="X20" s="428">
        <v>0</v>
      </c>
      <c r="Y20" s="429">
        <v>0</v>
      </c>
      <c r="Z20" s="753">
        <v>0</v>
      </c>
      <c r="AA20" s="404">
        <v>0</v>
      </c>
      <c r="AB20" s="671" t="s">
        <v>488</v>
      </c>
      <c r="AC20" s="670" t="s">
        <v>488</v>
      </c>
      <c r="AD20" s="428">
        <v>0</v>
      </c>
      <c r="AE20" s="429">
        <v>0</v>
      </c>
      <c r="AF20" s="753">
        <v>0</v>
      </c>
      <c r="AG20" s="404">
        <v>0</v>
      </c>
      <c r="AH20" s="671" t="s">
        <v>488</v>
      </c>
      <c r="AI20" s="670" t="s">
        <v>488</v>
      </c>
      <c r="AJ20" s="428">
        <v>3581.39</v>
      </c>
      <c r="AK20" s="750">
        <v>3593.62</v>
      </c>
      <c r="AL20" s="753">
        <v>12.230000000000018</v>
      </c>
      <c r="AM20" s="404">
        <v>3.4148752300084658E-3</v>
      </c>
      <c r="AN20" s="671" t="s">
        <v>488</v>
      </c>
      <c r="AO20" s="670" t="s">
        <v>488</v>
      </c>
      <c r="AP20" s="428">
        <v>3581.39</v>
      </c>
      <c r="AQ20" s="429">
        <v>3593.62</v>
      </c>
      <c r="AR20" s="753">
        <v>12.230000000000018</v>
      </c>
      <c r="AS20" s="404">
        <v>3.4148752300084658E-3</v>
      </c>
      <c r="AT20" s="671" t="s">
        <v>488</v>
      </c>
      <c r="AU20" s="670" t="s">
        <v>488</v>
      </c>
      <c r="AV20" s="428">
        <v>859.43</v>
      </c>
      <c r="AW20" s="750">
        <v>2924.98</v>
      </c>
      <c r="AX20" s="753">
        <v>2065.5500000000002</v>
      </c>
      <c r="AY20" s="404">
        <v>2.4033952736115802</v>
      </c>
      <c r="AZ20" s="671">
        <v>0.23997107268406959</v>
      </c>
      <c r="BA20" s="670">
        <v>0.81393692154429242</v>
      </c>
      <c r="BB20" s="428">
        <v>4440.82</v>
      </c>
      <c r="BC20" s="429">
        <v>6518.6</v>
      </c>
      <c r="BD20" s="753">
        <v>2077.7800000000007</v>
      </c>
      <c r="BE20" s="404">
        <v>0.4678820578181509</v>
      </c>
      <c r="BF20" s="671" t="s">
        <v>488</v>
      </c>
      <c r="BG20" s="670" t="s">
        <v>488</v>
      </c>
      <c r="BH20" s="428">
        <v>4440.82</v>
      </c>
      <c r="BI20" s="429">
        <v>6518.6</v>
      </c>
      <c r="BJ20" s="753">
        <v>2077.7800000000007</v>
      </c>
      <c r="BK20" s="404">
        <v>0.4678820578181509</v>
      </c>
      <c r="BL20" s="671" t="s">
        <v>488</v>
      </c>
      <c r="BM20" s="670" t="s">
        <v>488</v>
      </c>
      <c r="BN20" s="428">
        <v>28.62</v>
      </c>
      <c r="BO20" s="429">
        <v>0</v>
      </c>
      <c r="BP20" s="753">
        <v>-28.62</v>
      </c>
      <c r="BQ20" s="404">
        <v>-1</v>
      </c>
      <c r="BR20" s="671" t="s">
        <v>488</v>
      </c>
      <c r="BS20" s="670" t="s">
        <v>488</v>
      </c>
      <c r="BT20" s="428">
        <v>28.62</v>
      </c>
      <c r="BU20" s="429">
        <v>0</v>
      </c>
      <c r="BV20" s="753">
        <v>-28.62</v>
      </c>
      <c r="BW20" s="404">
        <v>-1</v>
      </c>
      <c r="BX20" s="671" t="s">
        <v>488</v>
      </c>
      <c r="BY20" s="670" t="s">
        <v>488</v>
      </c>
      <c r="BZ20" s="428">
        <v>0</v>
      </c>
      <c r="CA20" s="750">
        <v>0</v>
      </c>
      <c r="CB20" s="753">
        <v>0</v>
      </c>
      <c r="CC20" s="404">
        <v>0</v>
      </c>
      <c r="CD20" s="671" t="s">
        <v>488</v>
      </c>
      <c r="CE20" s="670" t="s">
        <v>488</v>
      </c>
      <c r="CF20" s="428">
        <v>130.80000000000001</v>
      </c>
      <c r="CG20" s="429">
        <v>0</v>
      </c>
      <c r="CH20" s="753">
        <v>-130.80000000000001</v>
      </c>
      <c r="CI20" s="404">
        <v>-1</v>
      </c>
      <c r="CJ20" s="671" t="s">
        <v>488</v>
      </c>
      <c r="CK20" s="670" t="s">
        <v>488</v>
      </c>
      <c r="CL20" s="428">
        <v>53.16</v>
      </c>
      <c r="CM20" s="750">
        <v>3.13</v>
      </c>
      <c r="CN20" s="753">
        <v>-50.029999999999994</v>
      </c>
      <c r="CO20" s="404">
        <v>-0.94112114371708044</v>
      </c>
      <c r="CP20" s="671" t="s">
        <v>488</v>
      </c>
      <c r="CQ20" s="670" t="s">
        <v>488</v>
      </c>
      <c r="CR20" s="428">
        <v>0</v>
      </c>
      <c r="CS20" s="429">
        <v>0</v>
      </c>
      <c r="CT20" s="753">
        <v>0</v>
      </c>
      <c r="CU20" s="404">
        <v>0</v>
      </c>
      <c r="CV20" s="671" t="s">
        <v>488</v>
      </c>
      <c r="CW20" s="670" t="s">
        <v>488</v>
      </c>
      <c r="CX20" s="428">
        <v>-4653.3999999999996</v>
      </c>
      <c r="CY20" s="750">
        <v>-6521.74</v>
      </c>
      <c r="CZ20" s="753">
        <v>-1868.3400000000001</v>
      </c>
      <c r="DA20" s="404">
        <v>-0.40149997851033659</v>
      </c>
      <c r="DB20" s="671" t="s">
        <v>488</v>
      </c>
      <c r="DC20" s="670" t="s">
        <v>488</v>
      </c>
      <c r="DD20" s="853" t="s">
        <v>489</v>
      </c>
      <c r="DE20" s="848" t="s">
        <v>489</v>
      </c>
      <c r="DG20" s="118"/>
      <c r="DH20" s="118"/>
      <c r="DI20" s="879"/>
      <c r="DJ20" s="879"/>
    </row>
    <row r="21" spans="1:114" s="47" customFormat="1" ht="19.5" customHeight="1">
      <c r="A21" s="784" t="s">
        <v>498</v>
      </c>
      <c r="B21" s="428">
        <v>0</v>
      </c>
      <c r="C21" s="429">
        <v>0</v>
      </c>
      <c r="D21" s="753">
        <v>0</v>
      </c>
      <c r="E21" s="388">
        <v>0</v>
      </c>
      <c r="F21" s="428">
        <v>0</v>
      </c>
      <c r="G21" s="750">
        <v>0</v>
      </c>
      <c r="H21" s="753">
        <v>0</v>
      </c>
      <c r="I21" s="404">
        <v>0</v>
      </c>
      <c r="J21" s="743" t="s">
        <v>488</v>
      </c>
      <c r="K21" s="670" t="s">
        <v>488</v>
      </c>
      <c r="L21" s="1025">
        <v>0</v>
      </c>
      <c r="M21" s="1026">
        <v>0</v>
      </c>
      <c r="N21" s="1029">
        <v>0</v>
      </c>
      <c r="O21" s="1030">
        <v>0</v>
      </c>
      <c r="P21" s="743" t="s">
        <v>488</v>
      </c>
      <c r="Q21" s="670" t="s">
        <v>488</v>
      </c>
      <c r="R21" s="428">
        <v>0</v>
      </c>
      <c r="S21" s="750">
        <v>0</v>
      </c>
      <c r="T21" s="753">
        <v>0</v>
      </c>
      <c r="U21" s="404">
        <v>0</v>
      </c>
      <c r="V21" s="743" t="s">
        <v>488</v>
      </c>
      <c r="W21" s="670" t="s">
        <v>488</v>
      </c>
      <c r="X21" s="428">
        <v>0</v>
      </c>
      <c r="Y21" s="429">
        <v>0</v>
      </c>
      <c r="Z21" s="753">
        <v>0</v>
      </c>
      <c r="AA21" s="404">
        <v>0</v>
      </c>
      <c r="AB21" s="671" t="s">
        <v>488</v>
      </c>
      <c r="AC21" s="670" t="s">
        <v>488</v>
      </c>
      <c r="AD21" s="428">
        <v>0</v>
      </c>
      <c r="AE21" s="429">
        <v>0</v>
      </c>
      <c r="AF21" s="753">
        <v>0</v>
      </c>
      <c r="AG21" s="404">
        <v>0</v>
      </c>
      <c r="AH21" s="671" t="s">
        <v>488</v>
      </c>
      <c r="AI21" s="670" t="s">
        <v>488</v>
      </c>
      <c r="AJ21" s="428">
        <v>1839.48</v>
      </c>
      <c r="AK21" s="750">
        <v>1943.75</v>
      </c>
      <c r="AL21" s="753">
        <v>104.26999999999998</v>
      </c>
      <c r="AM21" s="404">
        <v>5.6684497792854491E-2</v>
      </c>
      <c r="AN21" s="671" t="s">
        <v>488</v>
      </c>
      <c r="AO21" s="670" t="s">
        <v>488</v>
      </c>
      <c r="AP21" s="428">
        <v>1839.48</v>
      </c>
      <c r="AQ21" s="429">
        <v>1943.75</v>
      </c>
      <c r="AR21" s="753">
        <v>104.26999999999998</v>
      </c>
      <c r="AS21" s="404">
        <v>5.6684497792854491E-2</v>
      </c>
      <c r="AT21" s="671" t="s">
        <v>488</v>
      </c>
      <c r="AU21" s="670" t="s">
        <v>488</v>
      </c>
      <c r="AV21" s="428">
        <v>-41.55</v>
      </c>
      <c r="AW21" s="750">
        <v>408.57</v>
      </c>
      <c r="AX21" s="753">
        <v>450.12</v>
      </c>
      <c r="AY21" s="404">
        <v>10.833212996389893</v>
      </c>
      <c r="AZ21" s="671">
        <v>-2.2587905277578445E-2</v>
      </c>
      <c r="BA21" s="670">
        <v>0.21019678456591639</v>
      </c>
      <c r="BB21" s="428">
        <v>1797.94</v>
      </c>
      <c r="BC21" s="429">
        <v>2352.33</v>
      </c>
      <c r="BD21" s="753">
        <v>554.38999999999987</v>
      </c>
      <c r="BE21" s="404">
        <v>0.30834733083417681</v>
      </c>
      <c r="BF21" s="671" t="s">
        <v>488</v>
      </c>
      <c r="BG21" s="670" t="s">
        <v>488</v>
      </c>
      <c r="BH21" s="428">
        <v>1797.94</v>
      </c>
      <c r="BI21" s="429">
        <v>2352.33</v>
      </c>
      <c r="BJ21" s="753">
        <v>554.38999999999987</v>
      </c>
      <c r="BK21" s="404">
        <v>0.30834733083417681</v>
      </c>
      <c r="BL21" s="671" t="s">
        <v>488</v>
      </c>
      <c r="BM21" s="670" t="s">
        <v>488</v>
      </c>
      <c r="BN21" s="428">
        <v>0</v>
      </c>
      <c r="BO21" s="429">
        <v>0</v>
      </c>
      <c r="BP21" s="753">
        <v>0</v>
      </c>
      <c r="BQ21" s="404">
        <v>0</v>
      </c>
      <c r="BR21" s="671" t="s">
        <v>488</v>
      </c>
      <c r="BS21" s="670" t="s">
        <v>488</v>
      </c>
      <c r="BT21" s="428">
        <v>0</v>
      </c>
      <c r="BU21" s="429">
        <v>0</v>
      </c>
      <c r="BV21" s="753">
        <v>0</v>
      </c>
      <c r="BW21" s="404">
        <v>0</v>
      </c>
      <c r="BX21" s="671" t="s">
        <v>488</v>
      </c>
      <c r="BY21" s="670" t="s">
        <v>488</v>
      </c>
      <c r="BZ21" s="428">
        <v>0</v>
      </c>
      <c r="CA21" s="750">
        <v>0</v>
      </c>
      <c r="CB21" s="753">
        <v>0</v>
      </c>
      <c r="CC21" s="404">
        <v>0</v>
      </c>
      <c r="CD21" s="671" t="s">
        <v>488</v>
      </c>
      <c r="CE21" s="670" t="s">
        <v>488</v>
      </c>
      <c r="CF21" s="428">
        <v>11.34</v>
      </c>
      <c r="CG21" s="429">
        <v>12.05</v>
      </c>
      <c r="CH21" s="753">
        <v>0.71000000000000085</v>
      </c>
      <c r="CI21" s="404">
        <v>6.2610229276896023E-2</v>
      </c>
      <c r="CJ21" s="671" t="s">
        <v>488</v>
      </c>
      <c r="CK21" s="670" t="s">
        <v>488</v>
      </c>
      <c r="CL21" s="428">
        <v>3.19</v>
      </c>
      <c r="CM21" s="750">
        <v>10.51</v>
      </c>
      <c r="CN21" s="753">
        <v>7.32</v>
      </c>
      <c r="CO21" s="404">
        <v>2.2946708463949843</v>
      </c>
      <c r="CP21" s="671" t="s">
        <v>488</v>
      </c>
      <c r="CQ21" s="670" t="s">
        <v>488</v>
      </c>
      <c r="CR21" s="428">
        <v>0</v>
      </c>
      <c r="CS21" s="429">
        <v>0</v>
      </c>
      <c r="CT21" s="753">
        <v>0</v>
      </c>
      <c r="CU21" s="404">
        <v>0</v>
      </c>
      <c r="CV21" s="671" t="s">
        <v>488</v>
      </c>
      <c r="CW21" s="670" t="s">
        <v>488</v>
      </c>
      <c r="CX21" s="428">
        <v>-1812.47</v>
      </c>
      <c r="CY21" s="750">
        <v>-2374.88</v>
      </c>
      <c r="CZ21" s="753">
        <v>-562.41000000000008</v>
      </c>
      <c r="DA21" s="404">
        <v>-0.310300308418898</v>
      </c>
      <c r="DB21" s="671" t="s">
        <v>488</v>
      </c>
      <c r="DC21" s="670" t="s">
        <v>488</v>
      </c>
      <c r="DD21" s="853" t="s">
        <v>489</v>
      </c>
      <c r="DE21" s="848" t="s">
        <v>489</v>
      </c>
      <c r="DG21" s="118"/>
      <c r="DH21" s="118"/>
      <c r="DI21" s="879"/>
      <c r="DJ21" s="879"/>
    </row>
    <row r="22" spans="1:114" s="47" customFormat="1" ht="19.5" customHeight="1">
      <c r="A22" s="784" t="s">
        <v>503</v>
      </c>
      <c r="B22" s="428">
        <v>0</v>
      </c>
      <c r="C22" s="429">
        <v>0</v>
      </c>
      <c r="D22" s="753">
        <v>0</v>
      </c>
      <c r="E22" s="388">
        <v>0</v>
      </c>
      <c r="F22" s="428">
        <v>0</v>
      </c>
      <c r="G22" s="750">
        <v>0</v>
      </c>
      <c r="H22" s="753">
        <v>0</v>
      </c>
      <c r="I22" s="404">
        <v>0</v>
      </c>
      <c r="J22" s="743" t="s">
        <v>488</v>
      </c>
      <c r="K22" s="670" t="s">
        <v>488</v>
      </c>
      <c r="L22" s="1025">
        <v>0</v>
      </c>
      <c r="M22" s="1026">
        <v>0</v>
      </c>
      <c r="N22" s="1029">
        <v>0</v>
      </c>
      <c r="O22" s="1030">
        <v>0</v>
      </c>
      <c r="P22" s="743" t="s">
        <v>488</v>
      </c>
      <c r="Q22" s="670" t="s">
        <v>488</v>
      </c>
      <c r="R22" s="428">
        <v>0</v>
      </c>
      <c r="S22" s="750">
        <v>0</v>
      </c>
      <c r="T22" s="753">
        <v>0</v>
      </c>
      <c r="U22" s="404">
        <v>0</v>
      </c>
      <c r="V22" s="743" t="s">
        <v>488</v>
      </c>
      <c r="W22" s="670" t="s">
        <v>488</v>
      </c>
      <c r="X22" s="428">
        <v>0</v>
      </c>
      <c r="Y22" s="429">
        <v>0</v>
      </c>
      <c r="Z22" s="753">
        <v>0</v>
      </c>
      <c r="AA22" s="404">
        <v>0</v>
      </c>
      <c r="AB22" s="671" t="s">
        <v>488</v>
      </c>
      <c r="AC22" s="670" t="s">
        <v>488</v>
      </c>
      <c r="AD22" s="428">
        <v>0</v>
      </c>
      <c r="AE22" s="429">
        <v>0</v>
      </c>
      <c r="AF22" s="753">
        <v>0</v>
      </c>
      <c r="AG22" s="404">
        <v>0</v>
      </c>
      <c r="AH22" s="671" t="s">
        <v>488</v>
      </c>
      <c r="AI22" s="670" t="s">
        <v>488</v>
      </c>
      <c r="AJ22" s="428">
        <v>884.02</v>
      </c>
      <c r="AK22" s="750">
        <v>858.75</v>
      </c>
      <c r="AL22" s="753">
        <v>-25.269999999999982</v>
      </c>
      <c r="AM22" s="404">
        <v>-2.8585326123843333E-2</v>
      </c>
      <c r="AN22" s="671" t="s">
        <v>488</v>
      </c>
      <c r="AO22" s="670" t="s">
        <v>488</v>
      </c>
      <c r="AP22" s="428">
        <v>884.02</v>
      </c>
      <c r="AQ22" s="429">
        <v>858.75</v>
      </c>
      <c r="AR22" s="753">
        <v>-25.269999999999982</v>
      </c>
      <c r="AS22" s="404">
        <v>-2.8585326123843333E-2</v>
      </c>
      <c r="AT22" s="671" t="s">
        <v>488</v>
      </c>
      <c r="AU22" s="670" t="s">
        <v>488</v>
      </c>
      <c r="AV22" s="428">
        <v>1066.5899999999999</v>
      </c>
      <c r="AW22" s="750">
        <v>886.29</v>
      </c>
      <c r="AX22" s="753">
        <v>-180.29999999999995</v>
      </c>
      <c r="AY22" s="404">
        <v>-0.16904339999437457</v>
      </c>
      <c r="AZ22" s="671">
        <v>1.2065224768670391</v>
      </c>
      <c r="BA22" s="670">
        <v>1.0320698689956331</v>
      </c>
      <c r="BB22" s="428">
        <v>1950.61</v>
      </c>
      <c r="BC22" s="429">
        <v>1745.04</v>
      </c>
      <c r="BD22" s="753">
        <v>-205.56999999999994</v>
      </c>
      <c r="BE22" s="404">
        <v>-0.10538754543450507</v>
      </c>
      <c r="BF22" s="671" t="s">
        <v>488</v>
      </c>
      <c r="BG22" s="670" t="s">
        <v>488</v>
      </c>
      <c r="BH22" s="428">
        <v>1950.61</v>
      </c>
      <c r="BI22" s="429">
        <v>1745.04</v>
      </c>
      <c r="BJ22" s="753">
        <v>-205.56999999999994</v>
      </c>
      <c r="BK22" s="404">
        <v>-0.10538754543450507</v>
      </c>
      <c r="BL22" s="671" t="s">
        <v>488</v>
      </c>
      <c r="BM22" s="670" t="s">
        <v>488</v>
      </c>
      <c r="BN22" s="428">
        <v>0</v>
      </c>
      <c r="BO22" s="429">
        <v>0</v>
      </c>
      <c r="BP22" s="753">
        <v>0</v>
      </c>
      <c r="BQ22" s="404">
        <v>0</v>
      </c>
      <c r="BR22" s="671" t="s">
        <v>488</v>
      </c>
      <c r="BS22" s="670" t="s">
        <v>488</v>
      </c>
      <c r="BT22" s="428">
        <v>0</v>
      </c>
      <c r="BU22" s="429">
        <v>0</v>
      </c>
      <c r="BV22" s="753">
        <v>0</v>
      </c>
      <c r="BW22" s="404">
        <v>0</v>
      </c>
      <c r="BX22" s="671" t="s">
        <v>488</v>
      </c>
      <c r="BY22" s="670" t="s">
        <v>488</v>
      </c>
      <c r="BZ22" s="428">
        <v>32.97</v>
      </c>
      <c r="CA22" s="750">
        <v>48.58</v>
      </c>
      <c r="CB22" s="753">
        <v>15.61</v>
      </c>
      <c r="CC22" s="404">
        <v>0.47346072186836519</v>
      </c>
      <c r="CD22" s="671" t="s">
        <v>488</v>
      </c>
      <c r="CE22" s="670" t="s">
        <v>488</v>
      </c>
      <c r="CF22" s="428">
        <v>0</v>
      </c>
      <c r="CG22" s="429">
        <v>0</v>
      </c>
      <c r="CH22" s="753">
        <v>0</v>
      </c>
      <c r="CI22" s="404">
        <v>0</v>
      </c>
      <c r="CJ22" s="671" t="s">
        <v>488</v>
      </c>
      <c r="CK22" s="670" t="s">
        <v>488</v>
      </c>
      <c r="CL22" s="428">
        <v>84.72</v>
      </c>
      <c r="CM22" s="750">
        <v>3.44</v>
      </c>
      <c r="CN22" s="753">
        <v>-81.28</v>
      </c>
      <c r="CO22" s="404">
        <v>-0.95939565627950896</v>
      </c>
      <c r="CP22" s="671" t="s">
        <v>488</v>
      </c>
      <c r="CQ22" s="670" t="s">
        <v>488</v>
      </c>
      <c r="CR22" s="428">
        <v>0</v>
      </c>
      <c r="CS22" s="429">
        <v>0</v>
      </c>
      <c r="CT22" s="753">
        <v>0</v>
      </c>
      <c r="CU22" s="404">
        <v>0</v>
      </c>
      <c r="CV22" s="671" t="s">
        <v>488</v>
      </c>
      <c r="CW22" s="670" t="s">
        <v>488</v>
      </c>
      <c r="CX22" s="428">
        <v>-2068.3000000000002</v>
      </c>
      <c r="CY22" s="750">
        <v>-1797.07</v>
      </c>
      <c r="CZ22" s="753">
        <v>271.23000000000025</v>
      </c>
      <c r="DA22" s="404">
        <v>0.13113668229947312</v>
      </c>
      <c r="DB22" s="671" t="s">
        <v>488</v>
      </c>
      <c r="DC22" s="670" t="s">
        <v>488</v>
      </c>
      <c r="DD22" s="853" t="s">
        <v>489</v>
      </c>
      <c r="DE22" s="848" t="s">
        <v>489</v>
      </c>
      <c r="DG22" s="118"/>
      <c r="DH22" s="118"/>
      <c r="DI22" s="879"/>
      <c r="DJ22" s="879"/>
    </row>
    <row r="23" spans="1:114" s="47" customFormat="1" ht="19.5" customHeight="1" thickBot="1">
      <c r="A23" s="784" t="s">
        <v>121</v>
      </c>
      <c r="B23" s="782">
        <v>0</v>
      </c>
      <c r="C23" s="780">
        <v>0</v>
      </c>
      <c r="D23" s="753">
        <v>0</v>
      </c>
      <c r="E23" s="388">
        <v>0</v>
      </c>
      <c r="F23" s="428">
        <v>0</v>
      </c>
      <c r="G23" s="750">
        <v>0</v>
      </c>
      <c r="H23" s="753">
        <v>0</v>
      </c>
      <c r="I23" s="404">
        <v>0</v>
      </c>
      <c r="J23" s="743" t="s">
        <v>488</v>
      </c>
      <c r="K23" s="670" t="s">
        <v>488</v>
      </c>
      <c r="L23" s="1025">
        <v>0</v>
      </c>
      <c r="M23" s="1026">
        <v>0</v>
      </c>
      <c r="N23" s="1029">
        <v>0</v>
      </c>
      <c r="O23" s="1030">
        <v>0</v>
      </c>
      <c r="P23" s="743" t="s">
        <v>488</v>
      </c>
      <c r="Q23" s="670" t="s">
        <v>488</v>
      </c>
      <c r="R23" s="428">
        <v>0</v>
      </c>
      <c r="S23" s="750">
        <v>0</v>
      </c>
      <c r="T23" s="753">
        <v>0</v>
      </c>
      <c r="U23" s="404">
        <v>0</v>
      </c>
      <c r="V23" s="743" t="s">
        <v>488</v>
      </c>
      <c r="W23" s="670" t="s">
        <v>488</v>
      </c>
      <c r="X23" s="428">
        <v>0</v>
      </c>
      <c r="Y23" s="429">
        <v>0</v>
      </c>
      <c r="Z23" s="753">
        <v>0</v>
      </c>
      <c r="AA23" s="404">
        <v>0</v>
      </c>
      <c r="AB23" s="671" t="s">
        <v>488</v>
      </c>
      <c r="AC23" s="670" t="s">
        <v>488</v>
      </c>
      <c r="AD23" s="428">
        <v>0</v>
      </c>
      <c r="AE23" s="429">
        <v>0</v>
      </c>
      <c r="AF23" s="753">
        <v>0</v>
      </c>
      <c r="AG23" s="404">
        <v>0</v>
      </c>
      <c r="AH23" s="671" t="s">
        <v>488</v>
      </c>
      <c r="AI23" s="670" t="s">
        <v>488</v>
      </c>
      <c r="AJ23" s="428">
        <v>244.98</v>
      </c>
      <c r="AK23" s="750">
        <v>252.42</v>
      </c>
      <c r="AL23" s="753">
        <v>7.4399999999999977</v>
      </c>
      <c r="AM23" s="404">
        <v>3.0369826108253728E-2</v>
      </c>
      <c r="AN23" s="671" t="s">
        <v>488</v>
      </c>
      <c r="AO23" s="670" t="s">
        <v>488</v>
      </c>
      <c r="AP23" s="428">
        <v>234.16</v>
      </c>
      <c r="AQ23" s="429">
        <v>242.95</v>
      </c>
      <c r="AR23" s="753">
        <v>8.789999999999992</v>
      </c>
      <c r="AS23" s="404">
        <v>3.7538435257943252E-2</v>
      </c>
      <c r="AT23" s="671" t="s">
        <v>488</v>
      </c>
      <c r="AU23" s="670" t="s">
        <v>488</v>
      </c>
      <c r="AV23" s="428">
        <v>317.22000000000003</v>
      </c>
      <c r="AW23" s="750">
        <v>246.12</v>
      </c>
      <c r="AX23" s="753">
        <v>-71.100000000000023</v>
      </c>
      <c r="AY23" s="404">
        <v>-0.22413466994514852</v>
      </c>
      <c r="AZ23" s="671">
        <v>1.3547147249743767</v>
      </c>
      <c r="BA23" s="670">
        <v>1.0130479522535503</v>
      </c>
      <c r="BB23" s="428">
        <v>551.38</v>
      </c>
      <c r="BC23" s="429">
        <v>489.07</v>
      </c>
      <c r="BD23" s="753">
        <v>-62.31</v>
      </c>
      <c r="BE23" s="404">
        <v>-0.11300736334288514</v>
      </c>
      <c r="BF23" s="671" t="s">
        <v>488</v>
      </c>
      <c r="BG23" s="670" t="s">
        <v>488</v>
      </c>
      <c r="BH23" s="428">
        <v>509.76</v>
      </c>
      <c r="BI23" s="429">
        <v>437.83</v>
      </c>
      <c r="BJ23" s="753">
        <v>-71.930000000000007</v>
      </c>
      <c r="BK23" s="404">
        <v>-0.14110561833019461</v>
      </c>
      <c r="BL23" s="671" t="s">
        <v>488</v>
      </c>
      <c r="BM23" s="670" t="s">
        <v>488</v>
      </c>
      <c r="BN23" s="428">
        <v>0</v>
      </c>
      <c r="BO23" s="429">
        <v>0</v>
      </c>
      <c r="BP23" s="753">
        <v>0</v>
      </c>
      <c r="BQ23" s="404">
        <v>0</v>
      </c>
      <c r="BR23" s="671" t="s">
        <v>488</v>
      </c>
      <c r="BS23" s="670" t="s">
        <v>488</v>
      </c>
      <c r="BT23" s="428">
        <v>0</v>
      </c>
      <c r="BU23" s="429">
        <v>0</v>
      </c>
      <c r="BV23" s="753">
        <v>0</v>
      </c>
      <c r="BW23" s="404">
        <v>0</v>
      </c>
      <c r="BX23" s="671" t="s">
        <v>488</v>
      </c>
      <c r="BY23" s="670" t="s">
        <v>488</v>
      </c>
      <c r="BZ23" s="428">
        <v>0</v>
      </c>
      <c r="CA23" s="750">
        <v>0</v>
      </c>
      <c r="CB23" s="753">
        <v>0</v>
      </c>
      <c r="CC23" s="404">
        <v>0</v>
      </c>
      <c r="CD23" s="671" t="s">
        <v>488</v>
      </c>
      <c r="CE23" s="670" t="s">
        <v>488</v>
      </c>
      <c r="CF23" s="428">
        <v>25.79</v>
      </c>
      <c r="CG23" s="429">
        <v>30.31</v>
      </c>
      <c r="CH23" s="753">
        <v>4.5199999999999996</v>
      </c>
      <c r="CI23" s="404">
        <v>0.17526172935246218</v>
      </c>
      <c r="CJ23" s="671" t="s">
        <v>488</v>
      </c>
      <c r="CK23" s="670" t="s">
        <v>488</v>
      </c>
      <c r="CL23" s="428">
        <v>56.49</v>
      </c>
      <c r="CM23" s="750">
        <v>71.48</v>
      </c>
      <c r="CN23" s="753">
        <v>14.990000000000002</v>
      </c>
      <c r="CO23" s="404">
        <v>0.26535670030093822</v>
      </c>
      <c r="CP23" s="671" t="s">
        <v>488</v>
      </c>
      <c r="CQ23" s="670" t="s">
        <v>488</v>
      </c>
      <c r="CR23" s="428">
        <v>0</v>
      </c>
      <c r="CS23" s="429">
        <v>0</v>
      </c>
      <c r="CT23" s="753">
        <v>0</v>
      </c>
      <c r="CU23" s="404">
        <v>0</v>
      </c>
      <c r="CV23" s="671" t="s">
        <v>488</v>
      </c>
      <c r="CW23" s="670" t="s">
        <v>488</v>
      </c>
      <c r="CX23" s="428">
        <v>-592.04</v>
      </c>
      <c r="CY23" s="750">
        <v>-539.63</v>
      </c>
      <c r="CZ23" s="753">
        <v>52.409999999999968</v>
      </c>
      <c r="DA23" s="404">
        <v>8.8524424025403642E-2</v>
      </c>
      <c r="DB23" s="671" t="s">
        <v>488</v>
      </c>
      <c r="DC23" s="670" t="s">
        <v>488</v>
      </c>
      <c r="DD23" s="853" t="s">
        <v>489</v>
      </c>
      <c r="DE23" s="848" t="s">
        <v>489</v>
      </c>
      <c r="DG23" s="118"/>
      <c r="DH23" s="118"/>
      <c r="DI23" s="879"/>
      <c r="DJ23" s="879"/>
    </row>
    <row r="24" spans="1:114" s="868" customFormat="1" ht="24" customHeight="1" thickTop="1" thickBot="1">
      <c r="A24" s="92" t="s">
        <v>9</v>
      </c>
      <c r="B24" s="854">
        <v>3611157.04</v>
      </c>
      <c r="C24" s="855">
        <v>3923128.8</v>
      </c>
      <c r="D24" s="1046">
        <v>311971.76000000013</v>
      </c>
      <c r="E24" s="857">
        <v>8.6391080904086009E-2</v>
      </c>
      <c r="F24" s="854">
        <v>3611157.04</v>
      </c>
      <c r="G24" s="858">
        <v>3923128.8</v>
      </c>
      <c r="H24" s="856">
        <v>311971.76000000013</v>
      </c>
      <c r="I24" s="859">
        <v>8.6391080904086009E-2</v>
      </c>
      <c r="J24" s="860">
        <v>1</v>
      </c>
      <c r="K24" s="857">
        <v>1</v>
      </c>
      <c r="L24" s="854">
        <v>0</v>
      </c>
      <c r="M24" s="855">
        <v>0</v>
      </c>
      <c r="N24" s="1046">
        <v>0</v>
      </c>
      <c r="O24" s="857">
        <v>0</v>
      </c>
      <c r="P24" s="392">
        <v>0</v>
      </c>
      <c r="Q24" s="863">
        <v>0</v>
      </c>
      <c r="R24" s="864">
        <v>3611157.04</v>
      </c>
      <c r="S24" s="865">
        <v>3923128.8</v>
      </c>
      <c r="T24" s="856">
        <v>311971.76000000013</v>
      </c>
      <c r="U24" s="859">
        <v>8.6391080904086009E-2</v>
      </c>
      <c r="V24" s="392">
        <v>1</v>
      </c>
      <c r="W24" s="863">
        <v>1</v>
      </c>
      <c r="X24" s="864">
        <v>64402.81</v>
      </c>
      <c r="Y24" s="866">
        <v>70180.810000000012</v>
      </c>
      <c r="Z24" s="856">
        <v>5778.0000000000009</v>
      </c>
      <c r="AA24" s="859">
        <v>8.9716582242296797E-2</v>
      </c>
      <c r="AB24" s="867">
        <v>1.7834397476106437E-2</v>
      </c>
      <c r="AC24" s="857">
        <v>1.7888989522852273E-2</v>
      </c>
      <c r="AD24" s="864">
        <v>3546754.1799999997</v>
      </c>
      <c r="AE24" s="866">
        <v>3852947.9600000004</v>
      </c>
      <c r="AF24" s="856">
        <v>306193.78000000014</v>
      </c>
      <c r="AG24" s="859">
        <v>8.6330702512910196E-2</v>
      </c>
      <c r="AH24" s="867">
        <v>0.9821655886779157</v>
      </c>
      <c r="AI24" s="857">
        <v>0.98211100283019015</v>
      </c>
      <c r="AJ24" s="864">
        <v>1240338.71</v>
      </c>
      <c r="AK24" s="865">
        <v>1355430.0899999999</v>
      </c>
      <c r="AL24" s="856">
        <v>115091.37999999992</v>
      </c>
      <c r="AM24" s="859">
        <v>9.2790283067114704E-2</v>
      </c>
      <c r="AN24" s="860">
        <v>0.34347404343290483</v>
      </c>
      <c r="AO24" s="857">
        <v>0.34549721895442226</v>
      </c>
      <c r="AP24" s="864">
        <v>1240327.8900000001</v>
      </c>
      <c r="AQ24" s="866">
        <v>1355420.6199999999</v>
      </c>
      <c r="AR24" s="856">
        <v>115092.72999999992</v>
      </c>
      <c r="AS24" s="859">
        <v>9.2792180944991684E-2</v>
      </c>
      <c r="AT24" s="867">
        <v>0.34347104716332139</v>
      </c>
      <c r="AU24" s="857">
        <v>0.34549480506477381</v>
      </c>
      <c r="AV24" s="864">
        <v>1141226.3900000001</v>
      </c>
      <c r="AW24" s="865">
        <v>1146688</v>
      </c>
      <c r="AX24" s="856">
        <v>5461.6100000001279</v>
      </c>
      <c r="AY24" s="859">
        <v>4.7857375608005952E-3</v>
      </c>
      <c r="AZ24" s="867">
        <v>0.92010056308578214</v>
      </c>
      <c r="BA24" s="857">
        <v>0.84600159026649613</v>
      </c>
      <c r="BB24" s="864">
        <v>2381554.2999999998</v>
      </c>
      <c r="BC24" s="866">
        <v>2502108.6199999996</v>
      </c>
      <c r="BD24" s="856">
        <v>120554.31999999992</v>
      </c>
      <c r="BE24" s="862">
        <v>5.0620017355892256E-2</v>
      </c>
      <c r="BF24" s="867">
        <v>0.65949895660034763</v>
      </c>
      <c r="BG24" s="857">
        <v>0.63778395957838541</v>
      </c>
      <c r="BH24" s="864">
        <v>2355168.6799999997</v>
      </c>
      <c r="BI24" s="866">
        <v>2458286.5</v>
      </c>
      <c r="BJ24" s="856">
        <v>103117.81999999995</v>
      </c>
      <c r="BK24" s="859">
        <v>4.378362402475576E-2</v>
      </c>
      <c r="BL24" s="867">
        <v>0.66403493461167917</v>
      </c>
      <c r="BM24" s="857">
        <v>0.63802743393398953</v>
      </c>
      <c r="BN24" s="864">
        <v>181433.72000000003</v>
      </c>
      <c r="BO24" s="866">
        <v>253243.77999999997</v>
      </c>
      <c r="BP24" s="856">
        <v>71810.06</v>
      </c>
      <c r="BQ24" s="859">
        <v>0.39579224854122996</v>
      </c>
      <c r="BR24" s="867">
        <v>5.0242544976664881E-2</v>
      </c>
      <c r="BS24" s="857">
        <v>6.4551482480004224E-2</v>
      </c>
      <c r="BT24" s="864">
        <v>181433.72000000003</v>
      </c>
      <c r="BU24" s="866">
        <v>253243.77999999997</v>
      </c>
      <c r="BV24" s="856">
        <v>71810.06</v>
      </c>
      <c r="BW24" s="859">
        <v>0.39579224854122996</v>
      </c>
      <c r="BX24" s="867">
        <v>5.1154861823550467E-2</v>
      </c>
      <c r="BY24" s="857">
        <v>6.5727277562295433E-2</v>
      </c>
      <c r="BZ24" s="864">
        <v>804000.48999999987</v>
      </c>
      <c r="CA24" s="865">
        <v>915095.37</v>
      </c>
      <c r="CB24" s="856">
        <v>111094.88</v>
      </c>
      <c r="CC24" s="859">
        <v>0.13817762723005322</v>
      </c>
      <c r="CD24" s="867">
        <v>0.22264345778770117</v>
      </c>
      <c r="CE24" s="857">
        <v>0.23325651964319907</v>
      </c>
      <c r="CF24" s="864">
        <v>243384.70999999996</v>
      </c>
      <c r="CG24" s="866">
        <v>280421.02</v>
      </c>
      <c r="CH24" s="856">
        <v>37036.310000000005</v>
      </c>
      <c r="CI24" s="859">
        <v>0.1521718845855192</v>
      </c>
      <c r="CJ24" s="867">
        <v>6.8621815228254696E-2</v>
      </c>
      <c r="CK24" s="857">
        <v>7.2780899952772787E-2</v>
      </c>
      <c r="CL24" s="864">
        <v>257670.82</v>
      </c>
      <c r="CM24" s="865">
        <v>311139.87</v>
      </c>
      <c r="CN24" s="856">
        <v>53469.049999999988</v>
      </c>
      <c r="CO24" s="859">
        <v>0.20750913898593557</v>
      </c>
      <c r="CP24" s="867">
        <v>7.2649754373448019E-2</v>
      </c>
      <c r="CQ24" s="857">
        <v>8.0753717213455423E-2</v>
      </c>
      <c r="CR24" s="864">
        <v>43067.65</v>
      </c>
      <c r="CS24" s="866">
        <v>41910.710000000006</v>
      </c>
      <c r="CT24" s="856">
        <v>-1156.9400000000023</v>
      </c>
      <c r="CU24" s="859">
        <v>-2.6863318523299855E-2</v>
      </c>
      <c r="CV24" s="867">
        <v>1.2142834776330623E-2</v>
      </c>
      <c r="CW24" s="857">
        <v>1.0877569703796363E-2</v>
      </c>
      <c r="CX24" s="864">
        <v>-337971.87</v>
      </c>
      <c r="CY24" s="865">
        <v>-407149.31999999995</v>
      </c>
      <c r="CZ24" s="856">
        <v>-69177.449999999983</v>
      </c>
      <c r="DA24" s="859">
        <v>-0.20468404663382178</v>
      </c>
      <c r="DB24" s="867">
        <v>-9.3591019791263358E-2</v>
      </c>
      <c r="DC24" s="857">
        <v>-0.10378178763847874</v>
      </c>
      <c r="DD24" s="867">
        <v>1.095290469214306</v>
      </c>
      <c r="DE24" s="857">
        <v>1.1056721539524761</v>
      </c>
    </row>
    <row r="25" spans="1:114" s="6" customFormat="1" ht="13.5" thickTop="1">
      <c r="B25" s="5" t="s">
        <v>491</v>
      </c>
      <c r="L25" s="366"/>
      <c r="M25" s="366"/>
      <c r="N25" s="366"/>
      <c r="O25" s="366"/>
      <c r="X25" s="13"/>
      <c r="AD25" s="39"/>
      <c r="AE25" s="39"/>
      <c r="AF25" s="39"/>
      <c r="AG25" s="39"/>
      <c r="AH25" s="39"/>
      <c r="AI25" s="39"/>
      <c r="AJ25" s="11"/>
      <c r="AK25" s="7"/>
      <c r="AL25" s="7"/>
      <c r="AM25" s="7"/>
      <c r="AN25" s="11"/>
      <c r="AO25" s="7"/>
      <c r="AP25" s="11"/>
      <c r="AQ25" s="7"/>
      <c r="AR25" s="7"/>
      <c r="AS25" s="7"/>
      <c r="BB25" s="13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CR25" s="13"/>
    </row>
    <row r="26" spans="1:114">
      <c r="B26" s="48"/>
      <c r="AJ26" s="46"/>
      <c r="AK26" s="47"/>
      <c r="AL26" s="47"/>
      <c r="AM26" s="47"/>
      <c r="AN26" s="46"/>
      <c r="AT26" s="39"/>
      <c r="AU26" s="39"/>
      <c r="AV26" s="39"/>
      <c r="AW26" s="39"/>
      <c r="AX26" s="39"/>
      <c r="AY26" s="39"/>
      <c r="DD26" s="382"/>
      <c r="DE26" s="382"/>
    </row>
    <row r="27" spans="1:114">
      <c r="AJ27" s="46"/>
      <c r="AK27" s="47"/>
      <c r="AL27" s="47"/>
      <c r="AM27" s="47"/>
      <c r="AN27" s="46"/>
      <c r="AT27" s="39"/>
      <c r="AU27" s="39"/>
      <c r="AV27" s="39"/>
      <c r="AW27" s="39"/>
      <c r="AX27" s="39"/>
      <c r="AY27" s="39"/>
      <c r="CL27" s="6" t="s">
        <v>416</v>
      </c>
    </row>
    <row r="28" spans="1:114">
      <c r="B28" s="39" t="s">
        <v>57</v>
      </c>
      <c r="X28" s="39" t="s">
        <v>58</v>
      </c>
      <c r="AJ28" s="47"/>
      <c r="AK28" s="46"/>
      <c r="AL28" s="46"/>
      <c r="AM28" s="46"/>
      <c r="AN28" s="47"/>
      <c r="AO28" s="46"/>
      <c r="AP28" s="47"/>
      <c r="AQ28" s="39"/>
      <c r="AR28" s="39"/>
      <c r="AS28" s="39"/>
      <c r="AT28" s="39"/>
      <c r="AU28" s="39"/>
      <c r="AV28" s="39"/>
      <c r="AW28" s="39"/>
      <c r="AX28" s="39"/>
      <c r="AY28" s="39"/>
      <c r="BB28" s="39" t="s">
        <v>67</v>
      </c>
      <c r="DB28" s="370"/>
      <c r="DC28" s="370"/>
    </row>
    <row r="29" spans="1:114">
      <c r="X29" s="39" t="s">
        <v>60</v>
      </c>
      <c r="AJ29" s="47"/>
      <c r="AK29" s="46"/>
      <c r="AL29" s="46"/>
      <c r="AM29" s="46"/>
      <c r="AN29" s="47"/>
      <c r="AO29" s="46"/>
      <c r="AP29" s="47"/>
      <c r="AQ29" s="39"/>
      <c r="AR29" s="39"/>
      <c r="AS29" s="39"/>
      <c r="AT29" s="39"/>
      <c r="AU29" s="39"/>
      <c r="AV29" s="39"/>
      <c r="AW29" s="39"/>
      <c r="AX29" s="39"/>
      <c r="AY29" s="39"/>
    </row>
    <row r="30" spans="1:114">
      <c r="B30" s="39" t="s">
        <v>435</v>
      </c>
      <c r="X30" s="39" t="s">
        <v>61</v>
      </c>
      <c r="AJ30" s="47"/>
      <c r="AK30" s="46"/>
      <c r="AL30" s="46"/>
      <c r="AM30" s="46"/>
      <c r="AN30" s="47"/>
      <c r="AO30" s="46"/>
      <c r="AP30" s="47"/>
      <c r="AQ30" s="39"/>
      <c r="AR30" s="39"/>
      <c r="AS30" s="39"/>
      <c r="AT30" s="39"/>
      <c r="AU30" s="39"/>
      <c r="AV30" s="39"/>
      <c r="AW30" s="39"/>
      <c r="AX30" s="39"/>
      <c r="AY30" s="39"/>
    </row>
    <row r="31" spans="1:114">
      <c r="X31" s="39" t="s">
        <v>62</v>
      </c>
      <c r="AJ31" s="47"/>
      <c r="AK31" s="46"/>
      <c r="AL31" s="46"/>
      <c r="AM31" s="46"/>
      <c r="AN31" s="47"/>
      <c r="AO31" s="46"/>
      <c r="AP31" s="47"/>
      <c r="AQ31" s="39"/>
      <c r="AR31" s="39"/>
      <c r="AS31" s="39"/>
      <c r="AT31" s="39"/>
      <c r="AU31" s="39"/>
      <c r="AV31" s="39"/>
      <c r="AW31" s="39"/>
      <c r="AX31" s="39"/>
      <c r="AY31" s="39"/>
    </row>
    <row r="32" spans="1:114">
      <c r="B32" s="48"/>
      <c r="C32" s="48"/>
    </row>
    <row r="33" spans="1:3">
      <c r="B33" s="48"/>
      <c r="C33" s="48"/>
    </row>
    <row r="34" spans="1:3">
      <c r="A34" s="298"/>
    </row>
    <row r="35" spans="1:3">
      <c r="A35" s="298"/>
    </row>
    <row r="36" spans="1:3">
      <c r="A36" s="298"/>
    </row>
    <row r="37" spans="1:3">
      <c r="A37" s="299"/>
    </row>
    <row r="40" spans="1:3">
      <c r="A40" s="298"/>
    </row>
    <row r="41" spans="1:3">
      <c r="A41" s="298"/>
    </row>
    <row r="42" spans="1:3">
      <c r="A42" s="298"/>
    </row>
    <row r="43" spans="1:3">
      <c r="A43" s="298"/>
    </row>
    <row r="44" spans="1:3">
      <c r="A44" s="298"/>
    </row>
    <row r="45" spans="1:3">
      <c r="A45" s="298"/>
    </row>
    <row r="46" spans="1:3">
      <c r="A46" s="298"/>
    </row>
    <row r="47" spans="1:3">
      <c r="A47" s="298"/>
    </row>
    <row r="48" spans="1:3">
      <c r="A48" s="298"/>
    </row>
    <row r="53" spans="1:1">
      <c r="A53" s="298"/>
    </row>
    <row r="54" spans="1:1">
      <c r="A54" s="113"/>
    </row>
  </sheetData>
  <sortState xmlns:xlrd2="http://schemas.microsoft.com/office/spreadsheetml/2017/richdata2" ref="A10:DE23">
    <sortCondition descending="1" ref="C10:C23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R5:CS5"/>
    <mergeCell ref="CV5:CW5"/>
    <mergeCell ref="A6:A9"/>
    <mergeCell ref="B6:E6"/>
    <mergeCell ref="F6:K6"/>
    <mergeCell ref="L6:Q6"/>
    <mergeCell ref="R6:W6"/>
    <mergeCell ref="X6:AC6"/>
    <mergeCell ref="AD6:AI6"/>
    <mergeCell ref="AJ6:AO6"/>
    <mergeCell ref="BZ5:CA5"/>
    <mergeCell ref="CD5:CE5"/>
    <mergeCell ref="CF5:CG5"/>
    <mergeCell ref="CJ5:CK5"/>
    <mergeCell ref="CL5:CM5"/>
    <mergeCell ref="CP5:CQ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Q3"/>
    <mergeCell ref="CR3:DE3"/>
    <mergeCell ref="B4:W4"/>
    <mergeCell ref="X4:BA4"/>
    <mergeCell ref="BB4:CQ4"/>
    <mergeCell ref="CR4:DE4"/>
    <mergeCell ref="B1:W1"/>
    <mergeCell ref="X1:BA1"/>
    <mergeCell ref="BB1:CQ1"/>
    <mergeCell ref="CR1:DE1"/>
    <mergeCell ref="B2:W2"/>
    <mergeCell ref="X2:BA2"/>
    <mergeCell ref="BB2:CQ2"/>
    <mergeCell ref="CR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95" max="39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E50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09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</row>
    <row r="2" spans="1:109" s="38" customFormat="1" ht="22.5" customHeight="1">
      <c r="A2" s="37"/>
      <c r="B2" s="1385" t="s">
        <v>88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88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88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88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</row>
    <row r="3" spans="1:109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</row>
    <row r="4" spans="1:109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</row>
    <row r="5" spans="1:109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09" s="42" customFormat="1" ht="30.6" customHeight="1" thickTop="1">
      <c r="A6" s="1492" t="s">
        <v>300</v>
      </c>
      <c r="B6" s="1495" t="s">
        <v>10</v>
      </c>
      <c r="C6" s="1496"/>
      <c r="D6" s="1496"/>
      <c r="E6" s="1497"/>
      <c r="F6" s="1495" t="s">
        <v>40</v>
      </c>
      <c r="G6" s="1496"/>
      <c r="H6" s="1496"/>
      <c r="I6" s="1496"/>
      <c r="J6" s="1496"/>
      <c r="K6" s="1498"/>
      <c r="L6" s="1499" t="s">
        <v>41</v>
      </c>
      <c r="M6" s="1500"/>
      <c r="N6" s="1500"/>
      <c r="O6" s="1500"/>
      <c r="P6" s="1500"/>
      <c r="Q6" s="1501"/>
      <c r="R6" s="1495" t="s">
        <v>38</v>
      </c>
      <c r="S6" s="1496"/>
      <c r="T6" s="1496"/>
      <c r="U6" s="1496"/>
      <c r="V6" s="1496"/>
      <c r="W6" s="1498"/>
      <c r="X6" s="1495" t="s">
        <v>65</v>
      </c>
      <c r="Y6" s="1496"/>
      <c r="Z6" s="1496"/>
      <c r="AA6" s="1496"/>
      <c r="AB6" s="1496"/>
      <c r="AC6" s="1498"/>
      <c r="AD6" s="1495" t="s">
        <v>113</v>
      </c>
      <c r="AE6" s="1496"/>
      <c r="AF6" s="1496"/>
      <c r="AG6" s="1496"/>
      <c r="AH6" s="1496"/>
      <c r="AI6" s="1498"/>
      <c r="AJ6" s="1472" t="s">
        <v>11</v>
      </c>
      <c r="AK6" s="1502"/>
      <c r="AL6" s="1502"/>
      <c r="AM6" s="1502"/>
      <c r="AN6" s="1502"/>
      <c r="AO6" s="1503"/>
      <c r="AP6" s="1495" t="s">
        <v>55</v>
      </c>
      <c r="AQ6" s="1496"/>
      <c r="AR6" s="1496"/>
      <c r="AS6" s="1496"/>
      <c r="AT6" s="1496"/>
      <c r="AU6" s="1498"/>
      <c r="AV6" s="1495" t="s">
        <v>41</v>
      </c>
      <c r="AW6" s="1496"/>
      <c r="AX6" s="1496"/>
      <c r="AY6" s="1496"/>
      <c r="AZ6" s="1496"/>
      <c r="BA6" s="1498"/>
      <c r="BB6" s="1504" t="s">
        <v>39</v>
      </c>
      <c r="BC6" s="1496"/>
      <c r="BD6" s="1496"/>
      <c r="BE6" s="1496"/>
      <c r="BF6" s="1496"/>
      <c r="BG6" s="1497"/>
      <c r="BH6" s="1495" t="s">
        <v>111</v>
      </c>
      <c r="BI6" s="1496"/>
      <c r="BJ6" s="1496"/>
      <c r="BK6" s="1496"/>
      <c r="BL6" s="1496"/>
      <c r="BM6" s="1498"/>
      <c r="BN6" s="1504" t="s">
        <v>66</v>
      </c>
      <c r="BO6" s="1496"/>
      <c r="BP6" s="1496"/>
      <c r="BQ6" s="1496"/>
      <c r="BR6" s="1496"/>
      <c r="BS6" s="1497"/>
      <c r="BT6" s="1495" t="s">
        <v>69</v>
      </c>
      <c r="BU6" s="1496"/>
      <c r="BV6" s="1496"/>
      <c r="BW6" s="1496"/>
      <c r="BX6" s="1496"/>
      <c r="BY6" s="1498"/>
      <c r="BZ6" s="1495" t="s">
        <v>167</v>
      </c>
      <c r="CA6" s="1496"/>
      <c r="CB6" s="1496"/>
      <c r="CC6" s="1496"/>
      <c r="CD6" s="1496"/>
      <c r="CE6" s="1498"/>
      <c r="CF6" s="1495" t="s">
        <v>45</v>
      </c>
      <c r="CG6" s="1496"/>
      <c r="CH6" s="1496"/>
      <c r="CI6" s="1496"/>
      <c r="CJ6" s="1496"/>
      <c r="CK6" s="1498"/>
      <c r="CL6" s="1504" t="s">
        <v>42</v>
      </c>
      <c r="CM6" s="1496"/>
      <c r="CN6" s="1496"/>
      <c r="CO6" s="1496"/>
      <c r="CP6" s="1496"/>
      <c r="CQ6" s="1497"/>
      <c r="CR6" s="1495" t="s">
        <v>98</v>
      </c>
      <c r="CS6" s="1496"/>
      <c r="CT6" s="1496"/>
      <c r="CU6" s="1496"/>
      <c r="CV6" s="1496"/>
      <c r="CW6" s="1498"/>
      <c r="CX6" s="1495" t="s">
        <v>311</v>
      </c>
      <c r="CY6" s="1496"/>
      <c r="CZ6" s="1496"/>
      <c r="DA6" s="1496"/>
      <c r="DB6" s="1496"/>
      <c r="DC6" s="1498"/>
      <c r="DD6" s="1495" t="s">
        <v>312</v>
      </c>
      <c r="DE6" s="1498"/>
    </row>
    <row r="7" spans="1:109" s="119" customFormat="1" ht="30.6" customHeight="1">
      <c r="A7" s="1493"/>
      <c r="B7" s="1477" t="s">
        <v>46</v>
      </c>
      <c r="C7" s="1478"/>
      <c r="D7" s="1475" t="s">
        <v>110</v>
      </c>
      <c r="E7" s="1476"/>
      <c r="F7" s="1477" t="s">
        <v>46</v>
      </c>
      <c r="G7" s="1478"/>
      <c r="H7" s="1475" t="s">
        <v>110</v>
      </c>
      <c r="I7" s="1478"/>
      <c r="J7" s="1475" t="s">
        <v>124</v>
      </c>
      <c r="K7" s="1476"/>
      <c r="L7" s="1477" t="s">
        <v>46</v>
      </c>
      <c r="M7" s="1478"/>
      <c r="N7" s="1475" t="s">
        <v>110</v>
      </c>
      <c r="O7" s="1478"/>
      <c r="P7" s="1475" t="s">
        <v>125</v>
      </c>
      <c r="Q7" s="1476"/>
      <c r="R7" s="1477" t="s">
        <v>46</v>
      </c>
      <c r="S7" s="1478"/>
      <c r="T7" s="1475" t="s">
        <v>110</v>
      </c>
      <c r="U7" s="1478"/>
      <c r="V7" s="1475" t="s">
        <v>125</v>
      </c>
      <c r="W7" s="1476"/>
      <c r="X7" s="1477" t="s">
        <v>46</v>
      </c>
      <c r="Y7" s="1478"/>
      <c r="Z7" s="1475" t="s">
        <v>110</v>
      </c>
      <c r="AA7" s="1478"/>
      <c r="AB7" s="1475" t="s">
        <v>125</v>
      </c>
      <c r="AC7" s="1476"/>
      <c r="AD7" s="1477" t="s">
        <v>46</v>
      </c>
      <c r="AE7" s="1478"/>
      <c r="AF7" s="1475" t="s">
        <v>110</v>
      </c>
      <c r="AG7" s="1478"/>
      <c r="AH7" s="1475" t="s">
        <v>125</v>
      </c>
      <c r="AI7" s="1476"/>
      <c r="AJ7" s="1477" t="s">
        <v>46</v>
      </c>
      <c r="AK7" s="1478"/>
      <c r="AL7" s="1475" t="s">
        <v>110</v>
      </c>
      <c r="AM7" s="1478"/>
      <c r="AN7" s="1475" t="s">
        <v>126</v>
      </c>
      <c r="AO7" s="1476"/>
      <c r="AP7" s="1477" t="s">
        <v>46</v>
      </c>
      <c r="AQ7" s="1478"/>
      <c r="AR7" s="1475" t="s">
        <v>110</v>
      </c>
      <c r="AS7" s="1478"/>
      <c r="AT7" s="1475" t="s">
        <v>127</v>
      </c>
      <c r="AU7" s="1476"/>
      <c r="AV7" s="1477" t="s">
        <v>46</v>
      </c>
      <c r="AW7" s="1478"/>
      <c r="AX7" s="1475" t="s">
        <v>110</v>
      </c>
      <c r="AY7" s="1478"/>
      <c r="AZ7" s="1475" t="s">
        <v>128</v>
      </c>
      <c r="BA7" s="1476"/>
      <c r="BB7" s="1477" t="s">
        <v>46</v>
      </c>
      <c r="BC7" s="1478"/>
      <c r="BD7" s="1475" t="s">
        <v>110</v>
      </c>
      <c r="BE7" s="1478"/>
      <c r="BF7" s="1475" t="s">
        <v>129</v>
      </c>
      <c r="BG7" s="1476"/>
      <c r="BH7" s="1477" t="s">
        <v>46</v>
      </c>
      <c r="BI7" s="1478"/>
      <c r="BJ7" s="1475" t="s">
        <v>110</v>
      </c>
      <c r="BK7" s="1478"/>
      <c r="BL7" s="1475" t="s">
        <v>128</v>
      </c>
      <c r="BM7" s="1476"/>
      <c r="BN7" s="1477" t="s">
        <v>46</v>
      </c>
      <c r="BO7" s="1478"/>
      <c r="BP7" s="1475" t="s">
        <v>110</v>
      </c>
      <c r="BQ7" s="1478"/>
      <c r="BR7" s="1475" t="s">
        <v>130</v>
      </c>
      <c r="BS7" s="1476"/>
      <c r="BT7" s="1477" t="s">
        <v>46</v>
      </c>
      <c r="BU7" s="1478"/>
      <c r="BV7" s="1475" t="s">
        <v>110</v>
      </c>
      <c r="BW7" s="1478"/>
      <c r="BX7" s="1475" t="s">
        <v>131</v>
      </c>
      <c r="BY7" s="1476"/>
      <c r="BZ7" s="1477" t="s">
        <v>46</v>
      </c>
      <c r="CA7" s="1478"/>
      <c r="CB7" s="1475" t="s">
        <v>110</v>
      </c>
      <c r="CC7" s="1478"/>
      <c r="CD7" s="1475" t="s">
        <v>132</v>
      </c>
      <c r="CE7" s="1476"/>
      <c r="CF7" s="1477" t="s">
        <v>46</v>
      </c>
      <c r="CG7" s="1478"/>
      <c r="CH7" s="1475" t="s">
        <v>110</v>
      </c>
      <c r="CI7" s="1478"/>
      <c r="CJ7" s="1475" t="s">
        <v>136</v>
      </c>
      <c r="CK7" s="1476"/>
      <c r="CL7" s="1477" t="s">
        <v>46</v>
      </c>
      <c r="CM7" s="1478"/>
      <c r="CN7" s="1475" t="s">
        <v>110</v>
      </c>
      <c r="CO7" s="1478"/>
      <c r="CP7" s="1475" t="s">
        <v>136</v>
      </c>
      <c r="CQ7" s="1476"/>
      <c r="CR7" s="1477" t="s">
        <v>46</v>
      </c>
      <c r="CS7" s="1478"/>
      <c r="CT7" s="1475" t="s">
        <v>110</v>
      </c>
      <c r="CU7" s="1478"/>
      <c r="CV7" s="1475" t="s">
        <v>136</v>
      </c>
      <c r="CW7" s="1476"/>
      <c r="CX7" s="1477" t="s">
        <v>46</v>
      </c>
      <c r="CY7" s="1478"/>
      <c r="CZ7" s="1475" t="s">
        <v>110</v>
      </c>
      <c r="DA7" s="1478"/>
      <c r="DB7" s="1475" t="s">
        <v>173</v>
      </c>
      <c r="DC7" s="1476"/>
      <c r="DD7" s="1477" t="s">
        <v>47</v>
      </c>
      <c r="DE7" s="1476"/>
    </row>
    <row r="8" spans="1:109" s="41" customFormat="1" ht="12" customHeight="1">
      <c r="A8" s="1493"/>
      <c r="B8" s="88">
        <v>45473</v>
      </c>
      <c r="C8" s="91">
        <v>45838</v>
      </c>
      <c r="D8" s="1505" t="s">
        <v>46</v>
      </c>
      <c r="E8" s="1505" t="s">
        <v>47</v>
      </c>
      <c r="F8" s="88">
        <v>45473</v>
      </c>
      <c r="G8" s="89">
        <v>45838</v>
      </c>
      <c r="H8" s="1505" t="s">
        <v>46</v>
      </c>
      <c r="I8" s="1507" t="s">
        <v>47</v>
      </c>
      <c r="J8" s="97">
        <v>45473</v>
      </c>
      <c r="K8" s="90">
        <v>45838</v>
      </c>
      <c r="L8" s="88">
        <v>45473</v>
      </c>
      <c r="M8" s="91">
        <v>45838</v>
      </c>
      <c r="N8" s="1505" t="s">
        <v>46</v>
      </c>
      <c r="O8" s="1505" t="s">
        <v>47</v>
      </c>
      <c r="P8" s="89">
        <v>45473</v>
      </c>
      <c r="Q8" s="90">
        <v>45838</v>
      </c>
      <c r="R8" s="88">
        <v>45473</v>
      </c>
      <c r="S8" s="89">
        <v>45838</v>
      </c>
      <c r="T8" s="1505" t="s">
        <v>46</v>
      </c>
      <c r="U8" s="1505" t="s">
        <v>47</v>
      </c>
      <c r="V8" s="97">
        <v>45473</v>
      </c>
      <c r="W8" s="90">
        <v>45838</v>
      </c>
      <c r="X8" s="88">
        <v>45473</v>
      </c>
      <c r="Y8" s="91">
        <v>45838</v>
      </c>
      <c r="Z8" s="1507" t="s">
        <v>46</v>
      </c>
      <c r="AA8" s="1507" t="s">
        <v>47</v>
      </c>
      <c r="AB8" s="89">
        <v>45473</v>
      </c>
      <c r="AC8" s="90">
        <v>45838</v>
      </c>
      <c r="AD8" s="88">
        <v>45473</v>
      </c>
      <c r="AE8" s="91">
        <v>45838</v>
      </c>
      <c r="AF8" s="1507" t="s">
        <v>46</v>
      </c>
      <c r="AG8" s="1507" t="s">
        <v>47</v>
      </c>
      <c r="AH8" s="89">
        <v>45473</v>
      </c>
      <c r="AI8" s="90">
        <v>45838</v>
      </c>
      <c r="AJ8" s="88">
        <v>45473</v>
      </c>
      <c r="AK8" s="89">
        <v>45838</v>
      </c>
      <c r="AL8" s="1507" t="s">
        <v>46</v>
      </c>
      <c r="AM8" s="1507" t="s">
        <v>47</v>
      </c>
      <c r="AN8" s="89">
        <v>45473</v>
      </c>
      <c r="AO8" s="90">
        <v>45838</v>
      </c>
      <c r="AP8" s="88">
        <v>45473</v>
      </c>
      <c r="AQ8" s="91">
        <v>45838</v>
      </c>
      <c r="AR8" s="1507" t="s">
        <v>46</v>
      </c>
      <c r="AS8" s="1507" t="s">
        <v>47</v>
      </c>
      <c r="AT8" s="89">
        <v>45473</v>
      </c>
      <c r="AU8" s="90">
        <v>45838</v>
      </c>
      <c r="AV8" s="88">
        <v>45473</v>
      </c>
      <c r="AW8" s="89">
        <v>45838</v>
      </c>
      <c r="AX8" s="1507" t="s">
        <v>46</v>
      </c>
      <c r="AY8" s="1507" t="s">
        <v>47</v>
      </c>
      <c r="AZ8" s="97">
        <v>45473</v>
      </c>
      <c r="BA8" s="90">
        <v>45838</v>
      </c>
      <c r="BB8" s="88">
        <v>45473</v>
      </c>
      <c r="BC8" s="91">
        <v>45838</v>
      </c>
      <c r="BD8" s="1507" t="s">
        <v>46</v>
      </c>
      <c r="BE8" s="1507" t="s">
        <v>47</v>
      </c>
      <c r="BF8" s="89">
        <v>45473</v>
      </c>
      <c r="BG8" s="90">
        <v>45838</v>
      </c>
      <c r="BH8" s="88">
        <v>45473</v>
      </c>
      <c r="BI8" s="91">
        <v>45838</v>
      </c>
      <c r="BJ8" s="1507" t="s">
        <v>46</v>
      </c>
      <c r="BK8" s="1507" t="s">
        <v>47</v>
      </c>
      <c r="BL8" s="89">
        <v>45473</v>
      </c>
      <c r="BM8" s="90">
        <v>45838</v>
      </c>
      <c r="BN8" s="88">
        <v>45473</v>
      </c>
      <c r="BO8" s="91">
        <v>45838</v>
      </c>
      <c r="BP8" s="1507" t="s">
        <v>46</v>
      </c>
      <c r="BQ8" s="1507" t="s">
        <v>47</v>
      </c>
      <c r="BR8" s="89">
        <v>45473</v>
      </c>
      <c r="BS8" s="90">
        <v>45838</v>
      </c>
      <c r="BT8" s="88">
        <v>45473</v>
      </c>
      <c r="BU8" s="89">
        <v>45838</v>
      </c>
      <c r="BV8" s="1507" t="s">
        <v>46</v>
      </c>
      <c r="BW8" s="1507" t="s">
        <v>47</v>
      </c>
      <c r="BX8" s="97">
        <v>45473</v>
      </c>
      <c r="BY8" s="90">
        <v>45838</v>
      </c>
      <c r="BZ8" s="88">
        <v>45473</v>
      </c>
      <c r="CA8" s="91">
        <v>45838</v>
      </c>
      <c r="CB8" s="1507" t="s">
        <v>46</v>
      </c>
      <c r="CC8" s="1507" t="s">
        <v>47</v>
      </c>
      <c r="CD8" s="89">
        <v>45473</v>
      </c>
      <c r="CE8" s="90">
        <v>45838</v>
      </c>
      <c r="CF8" s="88">
        <v>45473</v>
      </c>
      <c r="CG8" s="89">
        <v>45838</v>
      </c>
      <c r="CH8" s="1507" t="s">
        <v>46</v>
      </c>
      <c r="CI8" s="1507" t="s">
        <v>47</v>
      </c>
      <c r="CJ8" s="97">
        <v>45473</v>
      </c>
      <c r="CK8" s="90">
        <v>45838</v>
      </c>
      <c r="CL8" s="88">
        <v>45473</v>
      </c>
      <c r="CM8" s="91">
        <v>45838</v>
      </c>
      <c r="CN8" s="1507" t="s">
        <v>46</v>
      </c>
      <c r="CO8" s="1507" t="s">
        <v>47</v>
      </c>
      <c r="CP8" s="89">
        <v>45473</v>
      </c>
      <c r="CQ8" s="91">
        <v>45838</v>
      </c>
      <c r="CR8" s="88">
        <v>45473</v>
      </c>
      <c r="CS8" s="89">
        <v>45838</v>
      </c>
      <c r="CT8" s="1507" t="s">
        <v>46</v>
      </c>
      <c r="CU8" s="1507" t="s">
        <v>47</v>
      </c>
      <c r="CV8" s="97">
        <v>45473</v>
      </c>
      <c r="CW8" s="90">
        <v>45838</v>
      </c>
      <c r="CX8" s="88">
        <v>45473</v>
      </c>
      <c r="CY8" s="89">
        <v>45838</v>
      </c>
      <c r="CZ8" s="1507" t="s">
        <v>46</v>
      </c>
      <c r="DA8" s="1507" t="s">
        <v>47</v>
      </c>
      <c r="DB8" s="97">
        <v>45473</v>
      </c>
      <c r="DC8" s="90">
        <v>45838</v>
      </c>
      <c r="DD8" s="89">
        <v>45473</v>
      </c>
      <c r="DE8" s="90">
        <v>45838</v>
      </c>
    </row>
    <row r="9" spans="1:109" s="72" customFormat="1" ht="12" customHeight="1" thickBot="1">
      <c r="A9" s="1494"/>
      <c r="B9" s="1511">
        <v>1</v>
      </c>
      <c r="C9" s="1512"/>
      <c r="D9" s="1506"/>
      <c r="E9" s="1506"/>
      <c r="F9" s="1511">
        <v>2</v>
      </c>
      <c r="G9" s="1515"/>
      <c r="H9" s="1506"/>
      <c r="I9" s="1508"/>
      <c r="J9" s="1509" t="s">
        <v>48</v>
      </c>
      <c r="K9" s="1510"/>
      <c r="L9" s="1514">
        <v>3</v>
      </c>
      <c r="M9" s="1512"/>
      <c r="N9" s="1506"/>
      <c r="O9" s="1506"/>
      <c r="P9" s="1513" t="s">
        <v>53</v>
      </c>
      <c r="Q9" s="1482"/>
      <c r="R9" s="1511">
        <v>4</v>
      </c>
      <c r="S9" s="1515"/>
      <c r="T9" s="1506"/>
      <c r="U9" s="1506"/>
      <c r="V9" s="1509" t="s">
        <v>54</v>
      </c>
      <c r="W9" s="1510"/>
      <c r="X9" s="1511">
        <v>5</v>
      </c>
      <c r="Y9" s="1512"/>
      <c r="Z9" s="1508"/>
      <c r="AA9" s="1508"/>
      <c r="AB9" s="1513" t="s">
        <v>68</v>
      </c>
      <c r="AC9" s="1510"/>
      <c r="AD9" s="1511">
        <v>6</v>
      </c>
      <c r="AE9" s="1512"/>
      <c r="AF9" s="1508"/>
      <c r="AG9" s="1508"/>
      <c r="AH9" s="1513" t="s">
        <v>114</v>
      </c>
      <c r="AI9" s="1510"/>
      <c r="AJ9" s="1484">
        <v>7</v>
      </c>
      <c r="AK9" s="1514"/>
      <c r="AL9" s="1508"/>
      <c r="AM9" s="1508"/>
      <c r="AN9" s="1513" t="s">
        <v>115</v>
      </c>
      <c r="AO9" s="1510"/>
      <c r="AP9" s="1511">
        <v>8</v>
      </c>
      <c r="AQ9" s="1512"/>
      <c r="AR9" s="1508"/>
      <c r="AS9" s="1508"/>
      <c r="AT9" s="1513" t="s">
        <v>116</v>
      </c>
      <c r="AU9" s="1510"/>
      <c r="AV9" s="1511">
        <v>9</v>
      </c>
      <c r="AW9" s="1515"/>
      <c r="AX9" s="1508"/>
      <c r="AY9" s="1508"/>
      <c r="AZ9" s="1509" t="s">
        <v>117</v>
      </c>
      <c r="BA9" s="1510"/>
      <c r="BB9" s="1514">
        <v>10</v>
      </c>
      <c r="BC9" s="1512"/>
      <c r="BD9" s="1508"/>
      <c r="BE9" s="1508"/>
      <c r="BF9" s="1513" t="s">
        <v>118</v>
      </c>
      <c r="BG9" s="1482"/>
      <c r="BH9" s="1511">
        <v>11</v>
      </c>
      <c r="BI9" s="1515"/>
      <c r="BJ9" s="1508"/>
      <c r="BK9" s="1508"/>
      <c r="BL9" s="1513" t="s">
        <v>162</v>
      </c>
      <c r="BM9" s="1482"/>
      <c r="BN9" s="1511">
        <v>12</v>
      </c>
      <c r="BO9" s="1515"/>
      <c r="BP9" s="1508"/>
      <c r="BQ9" s="1508"/>
      <c r="BR9" s="1513" t="s">
        <v>163</v>
      </c>
      <c r="BS9" s="1482"/>
      <c r="BT9" s="1511">
        <v>13</v>
      </c>
      <c r="BU9" s="1515"/>
      <c r="BV9" s="1508"/>
      <c r="BW9" s="1508"/>
      <c r="BX9" s="1509" t="s">
        <v>164</v>
      </c>
      <c r="BY9" s="1510"/>
      <c r="BZ9" s="1511">
        <v>14</v>
      </c>
      <c r="CA9" s="1512"/>
      <c r="CB9" s="1508"/>
      <c r="CC9" s="1508"/>
      <c r="CD9" s="1513" t="s">
        <v>133</v>
      </c>
      <c r="CE9" s="1510"/>
      <c r="CF9" s="1511">
        <v>15</v>
      </c>
      <c r="CG9" s="1515"/>
      <c r="CH9" s="1508"/>
      <c r="CI9" s="1508"/>
      <c r="CJ9" s="1509" t="s">
        <v>134</v>
      </c>
      <c r="CK9" s="1510"/>
      <c r="CL9" s="1514">
        <v>16</v>
      </c>
      <c r="CM9" s="1512"/>
      <c r="CN9" s="1508"/>
      <c r="CO9" s="1508"/>
      <c r="CP9" s="1513" t="s">
        <v>135</v>
      </c>
      <c r="CQ9" s="1482"/>
      <c r="CR9" s="1511">
        <v>17</v>
      </c>
      <c r="CS9" s="1515"/>
      <c r="CT9" s="1508"/>
      <c r="CU9" s="1508"/>
      <c r="CV9" s="1509" t="s">
        <v>137</v>
      </c>
      <c r="CW9" s="1510"/>
      <c r="CX9" s="1511">
        <v>18</v>
      </c>
      <c r="CY9" s="1515"/>
      <c r="CZ9" s="1508"/>
      <c r="DA9" s="1508"/>
      <c r="DB9" s="1509" t="s">
        <v>165</v>
      </c>
      <c r="DC9" s="1510"/>
      <c r="DD9" s="1484">
        <v>19</v>
      </c>
      <c r="DE9" s="1516"/>
    </row>
    <row r="10" spans="1:109" s="47" customFormat="1" ht="19.5" customHeight="1">
      <c r="A10" s="758" t="s">
        <v>492</v>
      </c>
      <c r="B10" s="428">
        <v>1314097.1100000001</v>
      </c>
      <c r="C10" s="429">
        <v>1482806.69</v>
      </c>
      <c r="D10" s="749">
        <v>168709.57999999984</v>
      </c>
      <c r="E10" s="388">
        <v>0.12838440836385359</v>
      </c>
      <c r="F10" s="428">
        <v>1148057.9099999999</v>
      </c>
      <c r="G10" s="750">
        <v>1292371.08</v>
      </c>
      <c r="H10" s="749">
        <v>144313.17000000016</v>
      </c>
      <c r="I10" s="442">
        <v>0.12570199529394835</v>
      </c>
      <c r="J10" s="748">
        <v>0.87364769411904408</v>
      </c>
      <c r="K10" s="670">
        <v>0.87157084515177097</v>
      </c>
      <c r="L10" s="428">
        <v>0</v>
      </c>
      <c r="M10" s="429">
        <v>0</v>
      </c>
      <c r="N10" s="749">
        <v>0</v>
      </c>
      <c r="O10" s="442">
        <v>0</v>
      </c>
      <c r="P10" s="743">
        <v>0</v>
      </c>
      <c r="Q10" s="670">
        <v>0</v>
      </c>
      <c r="R10" s="428">
        <v>1148057.9099999999</v>
      </c>
      <c r="S10" s="750">
        <v>1292371.08</v>
      </c>
      <c r="T10" s="749">
        <v>144313.17000000016</v>
      </c>
      <c r="U10" s="442">
        <v>0.12570199529394835</v>
      </c>
      <c r="V10" s="748">
        <v>1</v>
      </c>
      <c r="W10" s="670">
        <v>1</v>
      </c>
      <c r="X10" s="428">
        <v>30337.040000000001</v>
      </c>
      <c r="Y10" s="429">
        <v>37892.639999999999</v>
      </c>
      <c r="Z10" s="749">
        <v>7555.5999999999985</v>
      </c>
      <c r="AA10" s="442">
        <v>0.24905528027783852</v>
      </c>
      <c r="AB10" s="669">
        <v>2.6424660059177679E-2</v>
      </c>
      <c r="AC10" s="670">
        <v>2.9320247556143084E-2</v>
      </c>
      <c r="AD10" s="428">
        <v>1117720.8700000001</v>
      </c>
      <c r="AE10" s="429">
        <v>1254478.44</v>
      </c>
      <c r="AF10" s="749">
        <v>136757.56999999983</v>
      </c>
      <c r="AG10" s="442">
        <v>0.12235395586735337</v>
      </c>
      <c r="AH10" s="669">
        <v>0.97357533994082246</v>
      </c>
      <c r="AI10" s="670">
        <v>0.97067975244385685</v>
      </c>
      <c r="AJ10" s="428">
        <v>962948.97</v>
      </c>
      <c r="AK10" s="750">
        <v>1205298.1000000001</v>
      </c>
      <c r="AL10" s="749">
        <v>242349.13000000012</v>
      </c>
      <c r="AM10" s="442">
        <v>0.2516739074968844</v>
      </c>
      <c r="AN10" s="669">
        <v>0.73278372098390798</v>
      </c>
      <c r="AO10" s="670">
        <v>0.8128491111676871</v>
      </c>
      <c r="AP10" s="428">
        <v>884875.22</v>
      </c>
      <c r="AQ10" s="429">
        <v>1060559.95</v>
      </c>
      <c r="AR10" s="749">
        <v>175684.72999999998</v>
      </c>
      <c r="AS10" s="442">
        <v>0.19854181248289446</v>
      </c>
      <c r="AT10" s="669">
        <v>0.7707583496376067</v>
      </c>
      <c r="AU10" s="670">
        <v>0.82063113792363718</v>
      </c>
      <c r="AV10" s="428">
        <v>175147.26</v>
      </c>
      <c r="AW10" s="750">
        <v>182504.33</v>
      </c>
      <c r="AX10" s="749">
        <v>7357.0699999999779</v>
      </c>
      <c r="AY10" s="442">
        <v>4.2005053347679989E-2</v>
      </c>
      <c r="AZ10" s="669">
        <v>0.19793441610897411</v>
      </c>
      <c r="BA10" s="670">
        <v>0.17208299257387571</v>
      </c>
      <c r="BB10" s="428">
        <v>1060022.48</v>
      </c>
      <c r="BC10" s="429">
        <v>1243064.28</v>
      </c>
      <c r="BD10" s="749">
        <v>183041.80000000005</v>
      </c>
      <c r="BE10" s="442">
        <v>0.17267728133463739</v>
      </c>
      <c r="BF10" s="669">
        <v>0.92331795353424295</v>
      </c>
      <c r="BG10" s="670">
        <v>0.96184779993684166</v>
      </c>
      <c r="BH10" s="428">
        <v>1048940.92</v>
      </c>
      <c r="BI10" s="429">
        <v>1223370.44</v>
      </c>
      <c r="BJ10" s="749">
        <v>174429.52000000002</v>
      </c>
      <c r="BK10" s="442">
        <v>0.16629108148436048</v>
      </c>
      <c r="BL10" s="669">
        <v>0.93846410866426766</v>
      </c>
      <c r="BM10" s="670">
        <v>0.97520244349516283</v>
      </c>
      <c r="BN10" s="428">
        <v>0</v>
      </c>
      <c r="BO10" s="429">
        <v>0</v>
      </c>
      <c r="BP10" s="749">
        <v>0</v>
      </c>
      <c r="BQ10" s="442">
        <v>0</v>
      </c>
      <c r="BR10" s="669">
        <v>0</v>
      </c>
      <c r="BS10" s="670">
        <v>0</v>
      </c>
      <c r="BT10" s="428">
        <v>0</v>
      </c>
      <c r="BU10" s="750">
        <v>643.29</v>
      </c>
      <c r="BV10" s="749">
        <v>643.29</v>
      </c>
      <c r="BW10" s="442" t="s">
        <v>490</v>
      </c>
      <c r="BX10" s="669">
        <v>0</v>
      </c>
      <c r="BY10" s="670">
        <v>5.1279478346395496E-4</v>
      </c>
      <c r="BZ10" s="428">
        <v>0</v>
      </c>
      <c r="CA10" s="429">
        <v>0</v>
      </c>
      <c r="CB10" s="749">
        <v>0</v>
      </c>
      <c r="CC10" s="442">
        <v>0</v>
      </c>
      <c r="CD10" s="669">
        <v>0</v>
      </c>
      <c r="CE10" s="670">
        <v>0</v>
      </c>
      <c r="CF10" s="428">
        <v>3002.49</v>
      </c>
      <c r="CG10" s="750">
        <v>3382.2</v>
      </c>
      <c r="CH10" s="749">
        <v>379.71000000000004</v>
      </c>
      <c r="CI10" s="442">
        <v>0.12646503402176196</v>
      </c>
      <c r="CJ10" s="669">
        <v>2.6862610161336609E-3</v>
      </c>
      <c r="CK10" s="670">
        <v>2.6961005403966926E-3</v>
      </c>
      <c r="CL10" s="428">
        <v>11433.05</v>
      </c>
      <c r="CM10" s="429">
        <v>8788.67</v>
      </c>
      <c r="CN10" s="749">
        <v>-2644.3799999999992</v>
      </c>
      <c r="CO10" s="442">
        <v>-0.23129261220759109</v>
      </c>
      <c r="CP10" s="669">
        <v>1.0228895520220535E-2</v>
      </c>
      <c r="CQ10" s="670">
        <v>7.0058358276767199E-3</v>
      </c>
      <c r="CR10" s="428">
        <v>-1.86</v>
      </c>
      <c r="CS10" s="750">
        <v>-0.76</v>
      </c>
      <c r="CT10" s="749">
        <v>1.1000000000000001</v>
      </c>
      <c r="CU10" s="442">
        <v>0.59139784946236562</v>
      </c>
      <c r="CV10" s="669">
        <v>-1.6641006264828891E-6</v>
      </c>
      <c r="CW10" s="670">
        <v>-6.0582946327877911E-7</v>
      </c>
      <c r="CX10" s="428">
        <v>54346.28</v>
      </c>
      <c r="CY10" s="750">
        <v>18294.599999999999</v>
      </c>
      <c r="CZ10" s="749">
        <v>-36051.68</v>
      </c>
      <c r="DA10" s="442">
        <v>-0.66336978354360232</v>
      </c>
      <c r="DB10" s="669">
        <v>4.1356365208047675E-2</v>
      </c>
      <c r="DC10" s="670">
        <v>1.2337818626917579E-2</v>
      </c>
      <c r="DD10" s="849">
        <v>0.95137760109999558</v>
      </c>
      <c r="DE10" s="848">
        <v>0.98541656084579665</v>
      </c>
    </row>
    <row r="11" spans="1:109" s="47" customFormat="1" ht="19.5" customHeight="1">
      <c r="A11" s="758" t="s">
        <v>495</v>
      </c>
      <c r="B11" s="428">
        <v>894461.3</v>
      </c>
      <c r="C11" s="429">
        <v>967698.34</v>
      </c>
      <c r="D11" s="753">
        <v>73237.039999999921</v>
      </c>
      <c r="E11" s="388">
        <v>8.1878377521755183E-2</v>
      </c>
      <c r="F11" s="428">
        <v>894461.3</v>
      </c>
      <c r="G11" s="750">
        <v>967698.34</v>
      </c>
      <c r="H11" s="753">
        <v>73237.039999999921</v>
      </c>
      <c r="I11" s="404">
        <v>8.1878377521755183E-2</v>
      </c>
      <c r="J11" s="743">
        <v>1</v>
      </c>
      <c r="K11" s="670">
        <v>1</v>
      </c>
      <c r="L11" s="428">
        <v>0</v>
      </c>
      <c r="M11" s="429">
        <v>0</v>
      </c>
      <c r="N11" s="753">
        <v>0</v>
      </c>
      <c r="O11" s="404">
        <v>0</v>
      </c>
      <c r="P11" s="743">
        <v>0</v>
      </c>
      <c r="Q11" s="670">
        <v>0</v>
      </c>
      <c r="R11" s="428">
        <v>894461.3</v>
      </c>
      <c r="S11" s="750">
        <v>967698.34</v>
      </c>
      <c r="T11" s="753">
        <v>73237.039999999921</v>
      </c>
      <c r="U11" s="404">
        <v>8.1878377521755183E-2</v>
      </c>
      <c r="V11" s="743">
        <v>1</v>
      </c>
      <c r="W11" s="670">
        <v>1</v>
      </c>
      <c r="X11" s="428">
        <v>1685</v>
      </c>
      <c r="Y11" s="429">
        <v>1597.51</v>
      </c>
      <c r="Z11" s="753">
        <v>-87.490000000000009</v>
      </c>
      <c r="AA11" s="404">
        <v>-5.192284866468843E-2</v>
      </c>
      <c r="AB11" s="671">
        <v>1.8838154317017404E-3</v>
      </c>
      <c r="AC11" s="670">
        <v>1.6508347012355112E-3</v>
      </c>
      <c r="AD11" s="428">
        <v>892776.3</v>
      </c>
      <c r="AE11" s="429">
        <v>966100.84</v>
      </c>
      <c r="AF11" s="753">
        <v>73324.539999999921</v>
      </c>
      <c r="AG11" s="404">
        <v>8.2130921262134671E-2</v>
      </c>
      <c r="AH11" s="671">
        <v>0.99811618456829831</v>
      </c>
      <c r="AI11" s="670">
        <v>0.99834917563256331</v>
      </c>
      <c r="AJ11" s="428">
        <v>348089.02</v>
      </c>
      <c r="AK11" s="750">
        <v>529802.12</v>
      </c>
      <c r="AL11" s="753">
        <v>181713.09999999998</v>
      </c>
      <c r="AM11" s="404">
        <v>0.52203054264682058</v>
      </c>
      <c r="AN11" s="671">
        <v>0.38916051482607467</v>
      </c>
      <c r="AO11" s="670">
        <v>0.54748685421946675</v>
      </c>
      <c r="AP11" s="428">
        <v>348089.02</v>
      </c>
      <c r="AQ11" s="429">
        <v>529802.12</v>
      </c>
      <c r="AR11" s="753">
        <v>181713.09999999998</v>
      </c>
      <c r="AS11" s="404">
        <v>0.52203054264682058</v>
      </c>
      <c r="AT11" s="671">
        <v>0.38916051482607467</v>
      </c>
      <c r="AU11" s="670">
        <v>0.54748685421946675</v>
      </c>
      <c r="AV11" s="428">
        <v>610708.49</v>
      </c>
      <c r="AW11" s="750">
        <v>192066.2</v>
      </c>
      <c r="AX11" s="753">
        <v>-418642.29</v>
      </c>
      <c r="AY11" s="404">
        <v>-0.68550265282868428</v>
      </c>
      <c r="AZ11" s="671">
        <v>1.7544606549209738</v>
      </c>
      <c r="BA11" s="670">
        <v>0.36252440816960113</v>
      </c>
      <c r="BB11" s="428">
        <v>958797.5</v>
      </c>
      <c r="BC11" s="429">
        <v>721868.32</v>
      </c>
      <c r="BD11" s="753">
        <v>-236929.18000000005</v>
      </c>
      <c r="BE11" s="404">
        <v>-0.24711076113569347</v>
      </c>
      <c r="BF11" s="671">
        <v>1.0719273153572995</v>
      </c>
      <c r="BG11" s="670">
        <v>0.74596420202601565</v>
      </c>
      <c r="BH11" s="428">
        <v>958797.5</v>
      </c>
      <c r="BI11" s="429">
        <v>721868.32</v>
      </c>
      <c r="BJ11" s="753">
        <v>-236929.18000000005</v>
      </c>
      <c r="BK11" s="404">
        <v>-0.24711076113569347</v>
      </c>
      <c r="BL11" s="671">
        <v>1.0739504397686184</v>
      </c>
      <c r="BM11" s="670">
        <v>0.74719769418687176</v>
      </c>
      <c r="BN11" s="428">
        <v>0</v>
      </c>
      <c r="BO11" s="429">
        <v>0</v>
      </c>
      <c r="BP11" s="753">
        <v>0</v>
      </c>
      <c r="BQ11" s="404">
        <v>0</v>
      </c>
      <c r="BR11" s="671">
        <v>0</v>
      </c>
      <c r="BS11" s="670">
        <v>0</v>
      </c>
      <c r="BT11" s="428">
        <v>0</v>
      </c>
      <c r="BU11" s="750">
        <v>0</v>
      </c>
      <c r="BV11" s="753">
        <v>0</v>
      </c>
      <c r="BW11" s="404">
        <v>0</v>
      </c>
      <c r="BX11" s="671">
        <v>0</v>
      </c>
      <c r="BY11" s="670">
        <v>0</v>
      </c>
      <c r="BZ11" s="428">
        <v>0</v>
      </c>
      <c r="CA11" s="429">
        <v>3112.69</v>
      </c>
      <c r="CB11" s="753">
        <v>3112.69</v>
      </c>
      <c r="CC11" s="404" t="s">
        <v>490</v>
      </c>
      <c r="CD11" s="671">
        <v>0</v>
      </c>
      <c r="CE11" s="670">
        <v>3.2219100440902216E-3</v>
      </c>
      <c r="CF11" s="428">
        <v>2552.11</v>
      </c>
      <c r="CG11" s="750">
        <v>4028.09</v>
      </c>
      <c r="CH11" s="753">
        <v>1475.98</v>
      </c>
      <c r="CI11" s="404">
        <v>0.57833714064048958</v>
      </c>
      <c r="CJ11" s="671">
        <v>2.8586220310731817E-3</v>
      </c>
      <c r="CK11" s="670">
        <v>4.1694301808080413E-3</v>
      </c>
      <c r="CL11" s="428">
        <v>3258.45</v>
      </c>
      <c r="CM11" s="429">
        <v>3141.3</v>
      </c>
      <c r="CN11" s="753">
        <v>-117.14999999999964</v>
      </c>
      <c r="CO11" s="404">
        <v>-3.5952676886249486E-2</v>
      </c>
      <c r="CP11" s="671">
        <v>3.6497944669902187E-3</v>
      </c>
      <c r="CQ11" s="670">
        <v>3.251523929945036E-3</v>
      </c>
      <c r="CR11" s="428">
        <v>0</v>
      </c>
      <c r="CS11" s="750">
        <v>0</v>
      </c>
      <c r="CT11" s="753">
        <v>0</v>
      </c>
      <c r="CU11" s="404">
        <v>0</v>
      </c>
      <c r="CV11" s="671">
        <v>0</v>
      </c>
      <c r="CW11" s="670">
        <v>0</v>
      </c>
      <c r="CX11" s="428">
        <v>-71831.759999999995</v>
      </c>
      <c r="CY11" s="750">
        <v>233950.44</v>
      </c>
      <c r="CZ11" s="753">
        <v>305782.2</v>
      </c>
      <c r="DA11" s="404">
        <v>4.2569220077581287</v>
      </c>
      <c r="DB11" s="671">
        <v>-8.030728663162956E-2</v>
      </c>
      <c r="DC11" s="670">
        <v>0.24175967895119052</v>
      </c>
      <c r="DD11" s="853">
        <v>1.0804588562666819</v>
      </c>
      <c r="DE11" s="848">
        <v>0.75784055834171515</v>
      </c>
    </row>
    <row r="12" spans="1:109" s="47" customFormat="1" ht="19.5" customHeight="1">
      <c r="A12" s="758" t="s">
        <v>499</v>
      </c>
      <c r="B12" s="428">
        <v>275256.78999999998</v>
      </c>
      <c r="C12" s="429">
        <v>292907.92</v>
      </c>
      <c r="D12" s="753">
        <v>17651.130000000005</v>
      </c>
      <c r="E12" s="388">
        <v>6.4126047535466815E-2</v>
      </c>
      <c r="F12" s="428">
        <v>139901.32</v>
      </c>
      <c r="G12" s="750">
        <v>137498.85999999999</v>
      </c>
      <c r="H12" s="753">
        <v>-2402.460000000021</v>
      </c>
      <c r="I12" s="404">
        <v>-1.7172532753801185E-2</v>
      </c>
      <c r="J12" s="743">
        <v>0.50825747114176556</v>
      </c>
      <c r="K12" s="670">
        <v>0.46942691068237413</v>
      </c>
      <c r="L12" s="428">
        <v>0</v>
      </c>
      <c r="M12" s="429">
        <v>0</v>
      </c>
      <c r="N12" s="753">
        <v>0</v>
      </c>
      <c r="O12" s="404">
        <v>0</v>
      </c>
      <c r="P12" s="743">
        <v>0</v>
      </c>
      <c r="Q12" s="670">
        <v>0</v>
      </c>
      <c r="R12" s="428">
        <v>139901.32</v>
      </c>
      <c r="S12" s="750">
        <v>137498.85999999999</v>
      </c>
      <c r="T12" s="753">
        <v>-2402.460000000021</v>
      </c>
      <c r="U12" s="404">
        <v>-1.7172532753801185E-2</v>
      </c>
      <c r="V12" s="743">
        <v>1</v>
      </c>
      <c r="W12" s="670">
        <v>1</v>
      </c>
      <c r="X12" s="428">
        <v>1173.23</v>
      </c>
      <c r="Y12" s="429">
        <v>1343.56</v>
      </c>
      <c r="Z12" s="753">
        <v>170.32999999999993</v>
      </c>
      <c r="AA12" s="404">
        <v>0.14518039941017527</v>
      </c>
      <c r="AB12" s="671">
        <v>8.3861253060371413E-3</v>
      </c>
      <c r="AC12" s="670">
        <v>9.7714264685539939E-3</v>
      </c>
      <c r="AD12" s="428">
        <v>138728.09</v>
      </c>
      <c r="AE12" s="429">
        <v>136155.29999999999</v>
      </c>
      <c r="AF12" s="753">
        <v>-2572.7900000000081</v>
      </c>
      <c r="AG12" s="404">
        <v>-1.854555915820659E-2</v>
      </c>
      <c r="AH12" s="671">
        <v>0.99161387469396278</v>
      </c>
      <c r="AI12" s="670">
        <v>0.990228573531446</v>
      </c>
      <c r="AJ12" s="428">
        <v>273423.98</v>
      </c>
      <c r="AK12" s="750">
        <v>247490.88</v>
      </c>
      <c r="AL12" s="753">
        <v>-25933.099999999977</v>
      </c>
      <c r="AM12" s="404">
        <v>-9.4845741035588682E-2</v>
      </c>
      <c r="AN12" s="671">
        <v>0.99334145399283336</v>
      </c>
      <c r="AO12" s="670">
        <v>0.8449443087779942</v>
      </c>
      <c r="AP12" s="428">
        <v>119560.33</v>
      </c>
      <c r="AQ12" s="429">
        <v>113567.2</v>
      </c>
      <c r="AR12" s="753">
        <v>-5993.1300000000047</v>
      </c>
      <c r="AS12" s="404">
        <v>-5.0126408985321509E-2</v>
      </c>
      <c r="AT12" s="671">
        <v>0.85460473139209836</v>
      </c>
      <c r="AU12" s="670">
        <v>0.82595012060463635</v>
      </c>
      <c r="AV12" s="428">
        <v>51558.1</v>
      </c>
      <c r="AW12" s="750">
        <v>49903.76</v>
      </c>
      <c r="AX12" s="753">
        <v>-1654.3399999999965</v>
      </c>
      <c r="AY12" s="404">
        <v>-3.2086907779766839E-2</v>
      </c>
      <c r="AZ12" s="671">
        <v>0.43123082714810168</v>
      </c>
      <c r="BA12" s="670">
        <v>0.43942053691558836</v>
      </c>
      <c r="BB12" s="428">
        <v>171118.43</v>
      </c>
      <c r="BC12" s="429">
        <v>163470.96</v>
      </c>
      <c r="BD12" s="753">
        <v>-7647.4700000000012</v>
      </c>
      <c r="BE12" s="404">
        <v>-4.4691094933491389E-2</v>
      </c>
      <c r="BF12" s="671">
        <v>1.2231366365949941</v>
      </c>
      <c r="BG12" s="670">
        <v>1.1888895660662206</v>
      </c>
      <c r="BH12" s="428">
        <v>171118.43</v>
      </c>
      <c r="BI12" s="429">
        <v>163470.96</v>
      </c>
      <c r="BJ12" s="753">
        <v>-7647.4700000000012</v>
      </c>
      <c r="BK12" s="404">
        <v>-4.4691094933491389E-2</v>
      </c>
      <c r="BL12" s="671">
        <v>1.2334807608177982</v>
      </c>
      <c r="BM12" s="670">
        <v>1.2006213492974567</v>
      </c>
      <c r="BN12" s="428">
        <v>0</v>
      </c>
      <c r="BO12" s="429">
        <v>0</v>
      </c>
      <c r="BP12" s="753">
        <v>0</v>
      </c>
      <c r="BQ12" s="404">
        <v>0</v>
      </c>
      <c r="BR12" s="671">
        <v>0</v>
      </c>
      <c r="BS12" s="670">
        <v>0</v>
      </c>
      <c r="BT12" s="428">
        <v>-3538.25</v>
      </c>
      <c r="BU12" s="750">
        <v>-3720.73</v>
      </c>
      <c r="BV12" s="753">
        <v>-182.48000000000002</v>
      </c>
      <c r="BW12" s="404">
        <v>-5.1573517982053278E-2</v>
      </c>
      <c r="BX12" s="671">
        <v>-2.5504928381843938E-2</v>
      </c>
      <c r="BY12" s="670">
        <v>-2.7327103682339215E-2</v>
      </c>
      <c r="BZ12" s="428">
        <v>0</v>
      </c>
      <c r="CA12" s="429">
        <v>0</v>
      </c>
      <c r="CB12" s="753">
        <v>0</v>
      </c>
      <c r="CC12" s="404">
        <v>0</v>
      </c>
      <c r="CD12" s="671">
        <v>0</v>
      </c>
      <c r="CE12" s="670">
        <v>0</v>
      </c>
      <c r="CF12" s="428">
        <v>9770.9500000000007</v>
      </c>
      <c r="CG12" s="750">
        <v>10655.85</v>
      </c>
      <c r="CH12" s="753">
        <v>884.89999999999964</v>
      </c>
      <c r="CI12" s="404">
        <v>9.0564377056478601E-2</v>
      </c>
      <c r="CJ12" s="671">
        <v>7.0432383232552256E-2</v>
      </c>
      <c r="CK12" s="670">
        <v>7.8262469400750476E-2</v>
      </c>
      <c r="CL12" s="428">
        <v>7516.7</v>
      </c>
      <c r="CM12" s="429">
        <v>6413.51</v>
      </c>
      <c r="CN12" s="753">
        <v>-1103.1899999999996</v>
      </c>
      <c r="CO12" s="404">
        <v>-0.14676520281506508</v>
      </c>
      <c r="CP12" s="671">
        <v>5.4182970442395624E-2</v>
      </c>
      <c r="CQ12" s="670">
        <v>4.7104372727319474E-2</v>
      </c>
      <c r="CR12" s="428">
        <v>0.28999999999999998</v>
      </c>
      <c r="CS12" s="750">
        <v>12.74</v>
      </c>
      <c r="CT12" s="753">
        <v>12.450000000000001</v>
      </c>
      <c r="CU12" s="404">
        <v>42.931034482758626</v>
      </c>
      <c r="CV12" s="671">
        <v>2.0904201881536754E-6</v>
      </c>
      <c r="CW12" s="670">
        <v>9.3569622335671113E-5</v>
      </c>
      <c r="CX12" s="428">
        <v>-46140.03</v>
      </c>
      <c r="CY12" s="750">
        <v>-40677.019999999997</v>
      </c>
      <c r="CZ12" s="753">
        <v>5463.010000000002</v>
      </c>
      <c r="DA12" s="404">
        <v>0.11840065990420903</v>
      </c>
      <c r="DB12" s="671">
        <v>-0.16762540172033541</v>
      </c>
      <c r="DC12" s="670">
        <v>-0.13887306290659535</v>
      </c>
      <c r="DD12" s="853">
        <v>1.3325932765310904</v>
      </c>
      <c r="DE12" s="848">
        <v>1.2987545839199797</v>
      </c>
    </row>
    <row r="13" spans="1:109" s="47" customFormat="1" ht="19.5" customHeight="1">
      <c r="A13" s="758" t="s">
        <v>341</v>
      </c>
      <c r="B13" s="428">
        <v>368.76</v>
      </c>
      <c r="C13" s="429">
        <v>266.97000000000003</v>
      </c>
      <c r="D13" s="753">
        <v>-101.78999999999996</v>
      </c>
      <c r="E13" s="388">
        <v>-0.27603319232020818</v>
      </c>
      <c r="F13" s="428">
        <v>368.76</v>
      </c>
      <c r="G13" s="750">
        <v>266.97000000000003</v>
      </c>
      <c r="H13" s="753">
        <v>-101.78999999999996</v>
      </c>
      <c r="I13" s="404">
        <v>-0.27603319232020818</v>
      </c>
      <c r="J13" s="743">
        <v>1</v>
      </c>
      <c r="K13" s="670">
        <v>1</v>
      </c>
      <c r="L13" s="428">
        <v>0</v>
      </c>
      <c r="M13" s="429">
        <v>0</v>
      </c>
      <c r="N13" s="753">
        <v>0</v>
      </c>
      <c r="O13" s="404">
        <v>0</v>
      </c>
      <c r="P13" s="743">
        <v>0</v>
      </c>
      <c r="Q13" s="670">
        <v>0</v>
      </c>
      <c r="R13" s="428">
        <v>368.76</v>
      </c>
      <c r="S13" s="750">
        <v>266.97000000000003</v>
      </c>
      <c r="T13" s="753">
        <v>-101.78999999999996</v>
      </c>
      <c r="U13" s="404">
        <v>-0.27603319232020818</v>
      </c>
      <c r="V13" s="743">
        <v>1</v>
      </c>
      <c r="W13" s="670">
        <v>1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368.76</v>
      </c>
      <c r="AE13" s="429">
        <v>266.97000000000003</v>
      </c>
      <c r="AF13" s="753">
        <v>-101.78999999999996</v>
      </c>
      <c r="AG13" s="404">
        <v>-0.27603319232020818</v>
      </c>
      <c r="AH13" s="671">
        <v>1</v>
      </c>
      <c r="AI13" s="670">
        <v>1</v>
      </c>
      <c r="AJ13" s="428">
        <v>42382.81</v>
      </c>
      <c r="AK13" s="750">
        <v>19731.419999999998</v>
      </c>
      <c r="AL13" s="753">
        <v>-22651.39</v>
      </c>
      <c r="AM13" s="404">
        <v>-0.53444757438216106</v>
      </c>
      <c r="AN13" s="671">
        <v>114.93331706258813</v>
      </c>
      <c r="AO13" s="670">
        <v>73.908753792560944</v>
      </c>
      <c r="AP13" s="428">
        <v>42382.81</v>
      </c>
      <c r="AQ13" s="429">
        <v>19731.419999999998</v>
      </c>
      <c r="AR13" s="753">
        <v>-22651.39</v>
      </c>
      <c r="AS13" s="404">
        <v>-0.53444757438216106</v>
      </c>
      <c r="AT13" s="671">
        <v>114.93331706258813</v>
      </c>
      <c r="AU13" s="670">
        <v>73.908753792560944</v>
      </c>
      <c r="AV13" s="428">
        <v>-5574.49</v>
      </c>
      <c r="AW13" s="750">
        <v>1226.4000000000001</v>
      </c>
      <c r="AX13" s="753">
        <v>6800.8899999999994</v>
      </c>
      <c r="AY13" s="404">
        <v>1.2200021885410144</v>
      </c>
      <c r="AZ13" s="671">
        <v>-0.13152714508547214</v>
      </c>
      <c r="BA13" s="670">
        <v>6.2154675132352372E-2</v>
      </c>
      <c r="BB13" s="428">
        <v>36808.32</v>
      </c>
      <c r="BC13" s="429">
        <v>20957.82</v>
      </c>
      <c r="BD13" s="753">
        <v>-15850.5</v>
      </c>
      <c r="BE13" s="404">
        <v>-0.43062275050858068</v>
      </c>
      <c r="BF13" s="671">
        <v>99.816465994142533</v>
      </c>
      <c r="BG13" s="670">
        <v>78.502528373974599</v>
      </c>
      <c r="BH13" s="428">
        <v>35798.75</v>
      </c>
      <c r="BI13" s="429">
        <v>19884.88</v>
      </c>
      <c r="BJ13" s="753">
        <v>-15913.869999999999</v>
      </c>
      <c r="BK13" s="404">
        <v>-0.44453702992422917</v>
      </c>
      <c r="BL13" s="671">
        <v>97.078723288859962</v>
      </c>
      <c r="BM13" s="670">
        <v>74.483574933513125</v>
      </c>
      <c r="BN13" s="428">
        <v>37.72</v>
      </c>
      <c r="BO13" s="429">
        <v>0</v>
      </c>
      <c r="BP13" s="753">
        <v>-37.72</v>
      </c>
      <c r="BQ13" s="404">
        <v>-1</v>
      </c>
      <c r="BR13" s="671">
        <v>0.10228875149148497</v>
      </c>
      <c r="BS13" s="670">
        <v>0</v>
      </c>
      <c r="BT13" s="428">
        <v>37.72</v>
      </c>
      <c r="BU13" s="750">
        <v>0</v>
      </c>
      <c r="BV13" s="753">
        <v>-37.72</v>
      </c>
      <c r="BW13" s="404">
        <v>-1</v>
      </c>
      <c r="BX13" s="671">
        <v>0.10228875149148497</v>
      </c>
      <c r="BY13" s="670">
        <v>0</v>
      </c>
      <c r="BZ13" s="428">
        <v>0</v>
      </c>
      <c r="CA13" s="429">
        <v>0</v>
      </c>
      <c r="CB13" s="753">
        <v>0</v>
      </c>
      <c r="CC13" s="404">
        <v>0</v>
      </c>
      <c r="CD13" s="671">
        <v>0</v>
      </c>
      <c r="CE13" s="670">
        <v>0</v>
      </c>
      <c r="CF13" s="428">
        <v>0</v>
      </c>
      <c r="CG13" s="750">
        <v>200.26</v>
      </c>
      <c r="CH13" s="753">
        <v>200.26</v>
      </c>
      <c r="CI13" s="404" t="s">
        <v>490</v>
      </c>
      <c r="CJ13" s="671">
        <v>0</v>
      </c>
      <c r="CK13" s="670">
        <v>0.75012173652470304</v>
      </c>
      <c r="CL13" s="428">
        <v>215.54</v>
      </c>
      <c r="CM13" s="429">
        <v>83.7</v>
      </c>
      <c r="CN13" s="753">
        <v>-131.83999999999997</v>
      </c>
      <c r="CO13" s="404">
        <v>-0.61167300733042584</v>
      </c>
      <c r="CP13" s="671">
        <v>0.58449940340600937</v>
      </c>
      <c r="CQ13" s="670">
        <v>0.31351837285088208</v>
      </c>
      <c r="CR13" s="428">
        <v>9.3000000000000007</v>
      </c>
      <c r="CS13" s="750">
        <v>115.41</v>
      </c>
      <c r="CT13" s="753">
        <v>106.11</v>
      </c>
      <c r="CU13" s="404">
        <v>11.409677419354837</v>
      </c>
      <c r="CV13" s="671">
        <v>2.5219655060201761E-2</v>
      </c>
      <c r="CW13" s="670">
        <v>0.43229576356894028</v>
      </c>
      <c r="CX13" s="428">
        <v>-35692.550000000003</v>
      </c>
      <c r="CY13" s="750">
        <v>-20017.29</v>
      </c>
      <c r="CZ13" s="753">
        <v>15675.260000000002</v>
      </c>
      <c r="DA13" s="404">
        <v>0.43917456163821306</v>
      </c>
      <c r="DB13" s="671">
        <v>-96.790731098817673</v>
      </c>
      <c r="DC13" s="670">
        <v>-74.979548263849864</v>
      </c>
      <c r="DD13" s="853">
        <v>97.790731098817659</v>
      </c>
      <c r="DE13" s="848">
        <v>75.979548263849864</v>
      </c>
    </row>
    <row r="14" spans="1:109" s="47" customFormat="1" ht="19.5" customHeight="1">
      <c r="A14" s="758" t="s">
        <v>504</v>
      </c>
      <c r="B14" s="428">
        <v>300.63</v>
      </c>
      <c r="C14" s="429">
        <v>63.3</v>
      </c>
      <c r="D14" s="753">
        <v>-237.32999999999998</v>
      </c>
      <c r="E14" s="388">
        <v>-0.78944217143997597</v>
      </c>
      <c r="F14" s="428">
        <v>120.25</v>
      </c>
      <c r="G14" s="750">
        <v>25.32</v>
      </c>
      <c r="H14" s="753">
        <v>-94.93</v>
      </c>
      <c r="I14" s="404">
        <v>-0.78943866943866947</v>
      </c>
      <c r="J14" s="743">
        <v>0.39999334730399494</v>
      </c>
      <c r="K14" s="670">
        <v>0.4</v>
      </c>
      <c r="L14" s="428">
        <v>0</v>
      </c>
      <c r="M14" s="429">
        <v>0</v>
      </c>
      <c r="N14" s="753">
        <v>0</v>
      </c>
      <c r="O14" s="404">
        <v>0</v>
      </c>
      <c r="P14" s="743">
        <v>0</v>
      </c>
      <c r="Q14" s="670">
        <v>0</v>
      </c>
      <c r="R14" s="428">
        <v>120.25</v>
      </c>
      <c r="S14" s="750">
        <v>25.32</v>
      </c>
      <c r="T14" s="753">
        <v>-94.93</v>
      </c>
      <c r="U14" s="404">
        <v>-0.78943866943866947</v>
      </c>
      <c r="V14" s="743">
        <v>1</v>
      </c>
      <c r="W14" s="670">
        <v>1</v>
      </c>
      <c r="X14" s="428">
        <v>0</v>
      </c>
      <c r="Y14" s="429">
        <v>0</v>
      </c>
      <c r="Z14" s="753">
        <v>0</v>
      </c>
      <c r="AA14" s="404">
        <v>0</v>
      </c>
      <c r="AB14" s="671">
        <v>0</v>
      </c>
      <c r="AC14" s="670">
        <v>0</v>
      </c>
      <c r="AD14" s="428">
        <v>120.25</v>
      </c>
      <c r="AE14" s="429">
        <v>25.32</v>
      </c>
      <c r="AF14" s="753">
        <v>-94.93</v>
      </c>
      <c r="AG14" s="404">
        <v>-0.78943866943866947</v>
      </c>
      <c r="AH14" s="671">
        <v>1</v>
      </c>
      <c r="AI14" s="670">
        <v>1</v>
      </c>
      <c r="AJ14" s="428">
        <v>12976.23</v>
      </c>
      <c r="AK14" s="750">
        <v>8902.61</v>
      </c>
      <c r="AL14" s="753">
        <v>-4073.619999999999</v>
      </c>
      <c r="AM14" s="404">
        <v>-0.31392939243524498</v>
      </c>
      <c r="AN14" s="671">
        <v>43.163456740844225</v>
      </c>
      <c r="AO14" s="670">
        <v>140.64154818325437</v>
      </c>
      <c r="AP14" s="428">
        <v>7127.07</v>
      </c>
      <c r="AQ14" s="429">
        <v>6462.87</v>
      </c>
      <c r="AR14" s="753">
        <v>-664.19999999999982</v>
      </c>
      <c r="AS14" s="404">
        <v>-9.3193977328691849E-2</v>
      </c>
      <c r="AT14" s="671">
        <v>59.26877338877339</v>
      </c>
      <c r="AU14" s="670">
        <v>255.24763033175356</v>
      </c>
      <c r="AV14" s="428">
        <v>-11722.17</v>
      </c>
      <c r="AW14" s="750">
        <v>-1987.62</v>
      </c>
      <c r="AX14" s="753">
        <v>9734.5499999999993</v>
      </c>
      <c r="AY14" s="404">
        <v>0.83043924461085272</v>
      </c>
      <c r="AZ14" s="671">
        <v>-1.6447390021425354</v>
      </c>
      <c r="BA14" s="670">
        <v>-0.30754448101230569</v>
      </c>
      <c r="BB14" s="428">
        <v>-4595.1000000000004</v>
      </c>
      <c r="BC14" s="429">
        <v>4475.24</v>
      </c>
      <c r="BD14" s="753">
        <v>9070.34</v>
      </c>
      <c r="BE14" s="404">
        <v>1.9739156928032033</v>
      </c>
      <c r="BF14" s="671">
        <v>-38.212889812889813</v>
      </c>
      <c r="BG14" s="670">
        <v>176.74723538704581</v>
      </c>
      <c r="BH14" s="428">
        <v>-4676.8</v>
      </c>
      <c r="BI14" s="429">
        <v>3956.93</v>
      </c>
      <c r="BJ14" s="753">
        <v>8633.73</v>
      </c>
      <c r="BK14" s="404">
        <v>1.8460763770099211</v>
      </c>
      <c r="BL14" s="671">
        <v>-38.892307692307696</v>
      </c>
      <c r="BM14" s="670">
        <v>156.27685624012636</v>
      </c>
      <c r="BN14" s="428">
        <v>0.47</v>
      </c>
      <c r="BO14" s="429">
        <v>0.42</v>
      </c>
      <c r="BP14" s="753">
        <v>-4.9999999999999989E-2</v>
      </c>
      <c r="BQ14" s="404">
        <v>-0.10638297872340424</v>
      </c>
      <c r="BR14" s="671">
        <v>1.5633835611881715E-3</v>
      </c>
      <c r="BS14" s="670">
        <v>6.6350710900473934E-3</v>
      </c>
      <c r="BT14" s="428">
        <v>733.64</v>
      </c>
      <c r="BU14" s="750">
        <v>-3.38</v>
      </c>
      <c r="BV14" s="753">
        <v>-737.02</v>
      </c>
      <c r="BW14" s="404">
        <v>-1.0046071642767569</v>
      </c>
      <c r="BX14" s="671">
        <v>6.1009563409563405</v>
      </c>
      <c r="BY14" s="670">
        <v>-0.13349131121642968</v>
      </c>
      <c r="BZ14" s="428">
        <v>0</v>
      </c>
      <c r="CA14" s="429">
        <v>0</v>
      </c>
      <c r="CB14" s="753">
        <v>0</v>
      </c>
      <c r="CC14" s="404">
        <v>0</v>
      </c>
      <c r="CD14" s="671">
        <v>0</v>
      </c>
      <c r="CE14" s="670">
        <v>0</v>
      </c>
      <c r="CF14" s="428">
        <v>69.8</v>
      </c>
      <c r="CG14" s="750">
        <v>101.24</v>
      </c>
      <c r="CH14" s="753">
        <v>31.439999999999998</v>
      </c>
      <c r="CI14" s="404">
        <v>0.45042979942693406</v>
      </c>
      <c r="CJ14" s="671">
        <v>0.58045738045738038</v>
      </c>
      <c r="CK14" s="670">
        <v>3.9984202211690363</v>
      </c>
      <c r="CL14" s="428">
        <v>1205.18</v>
      </c>
      <c r="CM14" s="429">
        <v>996.27</v>
      </c>
      <c r="CN14" s="753">
        <v>-208.91000000000008</v>
      </c>
      <c r="CO14" s="404">
        <v>-0.17334340098574494</v>
      </c>
      <c r="CP14" s="671">
        <v>10.022286902286902</v>
      </c>
      <c r="CQ14" s="670">
        <v>39.347156398104261</v>
      </c>
      <c r="CR14" s="428">
        <v>3852.98</v>
      </c>
      <c r="CS14" s="750">
        <v>-119.43</v>
      </c>
      <c r="CT14" s="753">
        <v>-3972.41</v>
      </c>
      <c r="CU14" s="404">
        <v>-1.0309967869026053</v>
      </c>
      <c r="CV14" s="671">
        <v>32.041413721413718</v>
      </c>
      <c r="CW14" s="670">
        <v>-4.7168246445497637</v>
      </c>
      <c r="CX14" s="428">
        <v>-1064.54</v>
      </c>
      <c r="CY14" s="750">
        <v>-4906.3100000000004</v>
      </c>
      <c r="CZ14" s="753">
        <v>-3841.7700000000004</v>
      </c>
      <c r="DA14" s="404">
        <v>-3.6088545287166292</v>
      </c>
      <c r="DB14" s="671">
        <v>-3.541030502611183</v>
      </c>
      <c r="DC14" s="670">
        <v>-77.508846761453412</v>
      </c>
      <c r="DD14" s="853">
        <v>9.8528066528066525</v>
      </c>
      <c r="DE14" s="848">
        <v>194.7721169036335</v>
      </c>
    </row>
    <row r="15" spans="1:109" s="47" customFormat="1" ht="19.5" customHeight="1">
      <c r="A15" s="758" t="s">
        <v>497</v>
      </c>
      <c r="B15" s="428">
        <v>37.97</v>
      </c>
      <c r="C15" s="429">
        <v>44.08</v>
      </c>
      <c r="D15" s="753">
        <v>6.1099999999999994</v>
      </c>
      <c r="E15" s="388">
        <v>0.16091651303660784</v>
      </c>
      <c r="F15" s="428">
        <v>37.97</v>
      </c>
      <c r="G15" s="750">
        <v>44.08</v>
      </c>
      <c r="H15" s="753">
        <v>6.1099999999999994</v>
      </c>
      <c r="I15" s="404">
        <v>0.16091651303660784</v>
      </c>
      <c r="J15" s="743">
        <v>1</v>
      </c>
      <c r="K15" s="670">
        <v>1</v>
      </c>
      <c r="L15" s="428">
        <v>0</v>
      </c>
      <c r="M15" s="429">
        <v>0</v>
      </c>
      <c r="N15" s="753">
        <v>0</v>
      </c>
      <c r="O15" s="404">
        <v>0</v>
      </c>
      <c r="P15" s="743">
        <v>0</v>
      </c>
      <c r="Q15" s="670">
        <v>0</v>
      </c>
      <c r="R15" s="428">
        <v>37.97</v>
      </c>
      <c r="S15" s="750">
        <v>44.08</v>
      </c>
      <c r="T15" s="753">
        <v>6.1099999999999994</v>
      </c>
      <c r="U15" s="404">
        <v>0.16091651303660784</v>
      </c>
      <c r="V15" s="743">
        <v>1</v>
      </c>
      <c r="W15" s="670">
        <v>1</v>
      </c>
      <c r="X15" s="428">
        <v>0</v>
      </c>
      <c r="Y15" s="429">
        <v>0</v>
      </c>
      <c r="Z15" s="753">
        <v>0</v>
      </c>
      <c r="AA15" s="404">
        <v>0</v>
      </c>
      <c r="AB15" s="671">
        <v>0</v>
      </c>
      <c r="AC15" s="670">
        <v>0</v>
      </c>
      <c r="AD15" s="428">
        <v>37.97</v>
      </c>
      <c r="AE15" s="429">
        <v>44.08</v>
      </c>
      <c r="AF15" s="753">
        <v>6.1099999999999994</v>
      </c>
      <c r="AG15" s="404">
        <v>0.16091651303660784</v>
      </c>
      <c r="AH15" s="671">
        <v>1</v>
      </c>
      <c r="AI15" s="670">
        <v>1</v>
      </c>
      <c r="AJ15" s="428">
        <v>2092.37</v>
      </c>
      <c r="AK15" s="750">
        <v>1604.19</v>
      </c>
      <c r="AL15" s="753">
        <v>-488.17999999999984</v>
      </c>
      <c r="AM15" s="404">
        <v>-0.23331437556455115</v>
      </c>
      <c r="AN15" s="671">
        <v>55.105873057677115</v>
      </c>
      <c r="AO15" s="670">
        <v>36.392695099818518</v>
      </c>
      <c r="AP15" s="428">
        <v>2092.37</v>
      </c>
      <c r="AQ15" s="429">
        <v>1604.19</v>
      </c>
      <c r="AR15" s="753">
        <v>-488.17999999999984</v>
      </c>
      <c r="AS15" s="404">
        <v>-0.23331437556455115</v>
      </c>
      <c r="AT15" s="671">
        <v>55.105873057677115</v>
      </c>
      <c r="AU15" s="670">
        <v>36.392695099818518</v>
      </c>
      <c r="AV15" s="428">
        <v>72.98</v>
      </c>
      <c r="AW15" s="750">
        <v>8073.16</v>
      </c>
      <c r="AX15" s="753">
        <v>8000.18</v>
      </c>
      <c r="AY15" s="404">
        <v>109.62154014798574</v>
      </c>
      <c r="AZ15" s="671">
        <v>3.4879108379493116E-2</v>
      </c>
      <c r="BA15" s="670">
        <v>5.0325460201098373</v>
      </c>
      <c r="BB15" s="428">
        <v>2165.35</v>
      </c>
      <c r="BC15" s="429">
        <v>9677.35</v>
      </c>
      <c r="BD15" s="753">
        <v>7512</v>
      </c>
      <c r="BE15" s="404">
        <v>3.4691851201884223</v>
      </c>
      <c r="BF15" s="671">
        <v>57.027916776402421</v>
      </c>
      <c r="BG15" s="670">
        <v>219.54060798548096</v>
      </c>
      <c r="BH15" s="428">
        <v>1467.36</v>
      </c>
      <c r="BI15" s="429">
        <v>8809.08</v>
      </c>
      <c r="BJ15" s="753">
        <v>7341.72</v>
      </c>
      <c r="BK15" s="404">
        <v>5.0033529604187112</v>
      </c>
      <c r="BL15" s="671">
        <v>38.645246247037136</v>
      </c>
      <c r="BM15" s="670">
        <v>199.84301270417424</v>
      </c>
      <c r="BN15" s="428">
        <v>9.36</v>
      </c>
      <c r="BO15" s="429">
        <v>8.76</v>
      </c>
      <c r="BP15" s="753">
        <v>-0.59999999999999964</v>
      </c>
      <c r="BQ15" s="404">
        <v>-6.4102564102564069E-2</v>
      </c>
      <c r="BR15" s="671">
        <v>0.24651040294969712</v>
      </c>
      <c r="BS15" s="670">
        <v>0.1987295825771325</v>
      </c>
      <c r="BT15" s="428">
        <v>9.36</v>
      </c>
      <c r="BU15" s="750">
        <v>8.76</v>
      </c>
      <c r="BV15" s="753">
        <v>-0.59999999999999964</v>
      </c>
      <c r="BW15" s="404">
        <v>-6.4102564102564069E-2</v>
      </c>
      <c r="BX15" s="671">
        <v>0.24651040294969712</v>
      </c>
      <c r="BY15" s="670">
        <v>0.1987295825771325</v>
      </c>
      <c r="BZ15" s="428">
        <v>0</v>
      </c>
      <c r="CA15" s="429">
        <v>0</v>
      </c>
      <c r="CB15" s="753">
        <v>0</v>
      </c>
      <c r="CC15" s="404">
        <v>0</v>
      </c>
      <c r="CD15" s="671">
        <v>0</v>
      </c>
      <c r="CE15" s="670">
        <v>0</v>
      </c>
      <c r="CF15" s="428">
        <v>298.69</v>
      </c>
      <c r="CG15" s="750">
        <v>363.97</v>
      </c>
      <c r="CH15" s="753">
        <v>65.28000000000003</v>
      </c>
      <c r="CI15" s="404">
        <v>0.21855435401252143</v>
      </c>
      <c r="CJ15" s="671">
        <v>7.8664735317355809</v>
      </c>
      <c r="CK15" s="670">
        <v>8.2570326678765884</v>
      </c>
      <c r="CL15" s="428">
        <v>110.28</v>
      </c>
      <c r="CM15" s="429">
        <v>74.25</v>
      </c>
      <c r="CN15" s="753">
        <v>-36.03</v>
      </c>
      <c r="CO15" s="404">
        <v>-0.32671381936887922</v>
      </c>
      <c r="CP15" s="671">
        <v>2.9043982091124572</v>
      </c>
      <c r="CQ15" s="670">
        <v>1.684437386569873</v>
      </c>
      <c r="CR15" s="428">
        <v>0</v>
      </c>
      <c r="CS15" s="750">
        <v>215.63</v>
      </c>
      <c r="CT15" s="753">
        <v>215.63</v>
      </c>
      <c r="CU15" s="404" t="s">
        <v>490</v>
      </c>
      <c r="CV15" s="671">
        <v>0</v>
      </c>
      <c r="CW15" s="670">
        <v>4.891787658802178</v>
      </c>
      <c r="CX15" s="428">
        <v>-1847.73</v>
      </c>
      <c r="CY15" s="750">
        <v>-9427.6</v>
      </c>
      <c r="CZ15" s="753">
        <v>-7579.8700000000008</v>
      </c>
      <c r="DA15" s="404">
        <v>-4.102260611669454</v>
      </c>
      <c r="DB15" s="671">
        <v>-48.662891756649991</v>
      </c>
      <c r="DC15" s="670">
        <v>-213.87477313974594</v>
      </c>
      <c r="DD15" s="853">
        <v>49.662628390834875</v>
      </c>
      <c r="DE15" s="848">
        <v>214.87477313974594</v>
      </c>
    </row>
    <row r="16" spans="1:109" s="47" customFormat="1" ht="19.5" customHeight="1">
      <c r="A16" s="758" t="s">
        <v>493</v>
      </c>
      <c r="B16" s="428">
        <v>0</v>
      </c>
      <c r="C16" s="429">
        <v>0</v>
      </c>
      <c r="D16" s="753">
        <v>0</v>
      </c>
      <c r="E16" s="388">
        <v>0</v>
      </c>
      <c r="F16" s="428">
        <v>0</v>
      </c>
      <c r="G16" s="750">
        <v>0</v>
      </c>
      <c r="H16" s="753">
        <v>0</v>
      </c>
      <c r="I16" s="404">
        <v>0</v>
      </c>
      <c r="J16" s="743" t="s">
        <v>488</v>
      </c>
      <c r="K16" s="670" t="s">
        <v>488</v>
      </c>
      <c r="L16" s="428">
        <v>0</v>
      </c>
      <c r="M16" s="429">
        <v>0</v>
      </c>
      <c r="N16" s="753">
        <v>0</v>
      </c>
      <c r="O16" s="404">
        <v>0</v>
      </c>
      <c r="P16" s="743" t="s">
        <v>488</v>
      </c>
      <c r="Q16" s="670" t="s">
        <v>488</v>
      </c>
      <c r="R16" s="428">
        <v>0</v>
      </c>
      <c r="S16" s="750">
        <v>0</v>
      </c>
      <c r="T16" s="753">
        <v>0</v>
      </c>
      <c r="U16" s="404">
        <v>0</v>
      </c>
      <c r="V16" s="743" t="s">
        <v>488</v>
      </c>
      <c r="W16" s="670" t="s">
        <v>488</v>
      </c>
      <c r="X16" s="428">
        <v>0</v>
      </c>
      <c r="Y16" s="429">
        <v>0</v>
      </c>
      <c r="Z16" s="753">
        <v>0</v>
      </c>
      <c r="AA16" s="404">
        <v>0</v>
      </c>
      <c r="AB16" s="671" t="s">
        <v>488</v>
      </c>
      <c r="AC16" s="670" t="s">
        <v>488</v>
      </c>
      <c r="AD16" s="428">
        <v>0</v>
      </c>
      <c r="AE16" s="429">
        <v>0</v>
      </c>
      <c r="AF16" s="753">
        <v>0</v>
      </c>
      <c r="AG16" s="404">
        <v>0</v>
      </c>
      <c r="AH16" s="671" t="s">
        <v>488</v>
      </c>
      <c r="AI16" s="670" t="s">
        <v>488</v>
      </c>
      <c r="AJ16" s="428">
        <v>1158.51</v>
      </c>
      <c r="AK16" s="750">
        <v>815.34</v>
      </c>
      <c r="AL16" s="753">
        <v>-343.16999999999996</v>
      </c>
      <c r="AM16" s="404">
        <v>-0.29621669213040885</v>
      </c>
      <c r="AN16" s="671" t="s">
        <v>488</v>
      </c>
      <c r="AO16" s="670" t="s">
        <v>488</v>
      </c>
      <c r="AP16" s="428">
        <v>1158.51</v>
      </c>
      <c r="AQ16" s="429">
        <v>815.34</v>
      </c>
      <c r="AR16" s="753">
        <v>-343.16999999999996</v>
      </c>
      <c r="AS16" s="404">
        <v>-0.29621669213040885</v>
      </c>
      <c r="AT16" s="671" t="s">
        <v>488</v>
      </c>
      <c r="AU16" s="670" t="s">
        <v>488</v>
      </c>
      <c r="AV16" s="428">
        <v>1012.46</v>
      </c>
      <c r="AW16" s="750">
        <v>1051.04</v>
      </c>
      <c r="AX16" s="753">
        <v>38.579999999999927</v>
      </c>
      <c r="AY16" s="404">
        <v>3.8105209094680209E-2</v>
      </c>
      <c r="AZ16" s="671">
        <v>0.87393289656541595</v>
      </c>
      <c r="BA16" s="670">
        <v>1.2890818554222778</v>
      </c>
      <c r="BB16" s="428">
        <v>2170.9699999999998</v>
      </c>
      <c r="BC16" s="429">
        <v>1866.38</v>
      </c>
      <c r="BD16" s="753">
        <v>-304.58999999999969</v>
      </c>
      <c r="BE16" s="404">
        <v>-0.14030133995402963</v>
      </c>
      <c r="BF16" s="671" t="s">
        <v>488</v>
      </c>
      <c r="BG16" s="670" t="s">
        <v>488</v>
      </c>
      <c r="BH16" s="428">
        <v>2170.9699999999998</v>
      </c>
      <c r="BI16" s="429">
        <v>1866.38</v>
      </c>
      <c r="BJ16" s="753">
        <v>-304.58999999999969</v>
      </c>
      <c r="BK16" s="404">
        <v>-0.14030133995402963</v>
      </c>
      <c r="BL16" s="671" t="s">
        <v>488</v>
      </c>
      <c r="BM16" s="670" t="s">
        <v>488</v>
      </c>
      <c r="BN16" s="428">
        <v>0</v>
      </c>
      <c r="BO16" s="429">
        <v>0</v>
      </c>
      <c r="BP16" s="753">
        <v>0</v>
      </c>
      <c r="BQ16" s="404">
        <v>0</v>
      </c>
      <c r="BR16" s="671" t="s">
        <v>488</v>
      </c>
      <c r="BS16" s="670" t="s">
        <v>488</v>
      </c>
      <c r="BT16" s="428">
        <v>0</v>
      </c>
      <c r="BU16" s="750">
        <v>0</v>
      </c>
      <c r="BV16" s="753">
        <v>0</v>
      </c>
      <c r="BW16" s="404">
        <v>0</v>
      </c>
      <c r="BX16" s="671" t="s">
        <v>488</v>
      </c>
      <c r="BY16" s="670" t="s">
        <v>488</v>
      </c>
      <c r="BZ16" s="428">
        <v>0</v>
      </c>
      <c r="CA16" s="429">
        <v>0</v>
      </c>
      <c r="CB16" s="753">
        <v>0</v>
      </c>
      <c r="CC16" s="404">
        <v>0</v>
      </c>
      <c r="CD16" s="671" t="s">
        <v>488</v>
      </c>
      <c r="CE16" s="670" t="s">
        <v>488</v>
      </c>
      <c r="CF16" s="428">
        <v>0</v>
      </c>
      <c r="CG16" s="750">
        <v>0</v>
      </c>
      <c r="CH16" s="753">
        <v>0</v>
      </c>
      <c r="CI16" s="404">
        <v>0</v>
      </c>
      <c r="CJ16" s="671" t="s">
        <v>488</v>
      </c>
      <c r="CK16" s="670" t="s">
        <v>488</v>
      </c>
      <c r="CL16" s="428">
        <v>0</v>
      </c>
      <c r="CM16" s="429">
        <v>1.72</v>
      </c>
      <c r="CN16" s="753">
        <v>1.72</v>
      </c>
      <c r="CO16" s="404" t="s">
        <v>490</v>
      </c>
      <c r="CP16" s="671" t="s">
        <v>488</v>
      </c>
      <c r="CQ16" s="670" t="s">
        <v>488</v>
      </c>
      <c r="CR16" s="428">
        <v>0.05</v>
      </c>
      <c r="CS16" s="750">
        <v>0.06</v>
      </c>
      <c r="CT16" s="753">
        <v>9.999999999999995E-3</v>
      </c>
      <c r="CU16" s="404">
        <v>0.1999999999999999</v>
      </c>
      <c r="CV16" s="671" t="s">
        <v>488</v>
      </c>
      <c r="CW16" s="670" t="s">
        <v>488</v>
      </c>
      <c r="CX16" s="428">
        <v>-2171.02</v>
      </c>
      <c r="CY16" s="750">
        <v>-1868.16</v>
      </c>
      <c r="CZ16" s="753">
        <v>302.8599999999999</v>
      </c>
      <c r="DA16" s="404">
        <v>0.13950124826118593</v>
      </c>
      <c r="DB16" s="671" t="s">
        <v>488</v>
      </c>
      <c r="DC16" s="670" t="s">
        <v>488</v>
      </c>
      <c r="DD16" s="853" t="s">
        <v>489</v>
      </c>
      <c r="DE16" s="848" t="s">
        <v>489</v>
      </c>
    </row>
    <row r="17" spans="1:109" s="47" customFormat="1" ht="19.5" customHeight="1">
      <c r="A17" s="758" t="s">
        <v>498</v>
      </c>
      <c r="B17" s="428">
        <v>0</v>
      </c>
      <c r="C17" s="429">
        <v>0</v>
      </c>
      <c r="D17" s="753">
        <v>0</v>
      </c>
      <c r="E17" s="388">
        <v>0</v>
      </c>
      <c r="F17" s="428">
        <v>0</v>
      </c>
      <c r="G17" s="750">
        <v>0</v>
      </c>
      <c r="H17" s="753">
        <v>0</v>
      </c>
      <c r="I17" s="404">
        <v>0</v>
      </c>
      <c r="J17" s="743" t="s">
        <v>488</v>
      </c>
      <c r="K17" s="670" t="s">
        <v>488</v>
      </c>
      <c r="L17" s="428">
        <v>0</v>
      </c>
      <c r="M17" s="429">
        <v>0</v>
      </c>
      <c r="N17" s="753">
        <v>0</v>
      </c>
      <c r="O17" s="404">
        <v>0</v>
      </c>
      <c r="P17" s="743" t="s">
        <v>488</v>
      </c>
      <c r="Q17" s="670" t="s">
        <v>488</v>
      </c>
      <c r="R17" s="428">
        <v>0</v>
      </c>
      <c r="S17" s="750">
        <v>0</v>
      </c>
      <c r="T17" s="753">
        <v>0</v>
      </c>
      <c r="U17" s="404">
        <v>0</v>
      </c>
      <c r="V17" s="743" t="s">
        <v>488</v>
      </c>
      <c r="W17" s="670" t="s">
        <v>488</v>
      </c>
      <c r="X17" s="428">
        <v>0</v>
      </c>
      <c r="Y17" s="429">
        <v>0</v>
      </c>
      <c r="Z17" s="753">
        <v>0</v>
      </c>
      <c r="AA17" s="404">
        <v>0</v>
      </c>
      <c r="AB17" s="671" t="s">
        <v>488</v>
      </c>
      <c r="AC17" s="670" t="s">
        <v>488</v>
      </c>
      <c r="AD17" s="428">
        <v>0</v>
      </c>
      <c r="AE17" s="429">
        <v>0</v>
      </c>
      <c r="AF17" s="753">
        <v>0</v>
      </c>
      <c r="AG17" s="404">
        <v>0</v>
      </c>
      <c r="AH17" s="671" t="s">
        <v>488</v>
      </c>
      <c r="AI17" s="670" t="s">
        <v>488</v>
      </c>
      <c r="AJ17" s="428">
        <v>4514.53</v>
      </c>
      <c r="AK17" s="750">
        <v>7273.37</v>
      </c>
      <c r="AL17" s="753">
        <v>2758.84</v>
      </c>
      <c r="AM17" s="404">
        <v>0.61110237389052691</v>
      </c>
      <c r="AN17" s="671" t="s">
        <v>488</v>
      </c>
      <c r="AO17" s="670" t="s">
        <v>488</v>
      </c>
      <c r="AP17" s="428">
        <v>4514.53</v>
      </c>
      <c r="AQ17" s="429">
        <v>7273.37</v>
      </c>
      <c r="AR17" s="753">
        <v>2758.84</v>
      </c>
      <c r="AS17" s="404">
        <v>0.61110237389052691</v>
      </c>
      <c r="AT17" s="671" t="s">
        <v>488</v>
      </c>
      <c r="AU17" s="670" t="s">
        <v>488</v>
      </c>
      <c r="AV17" s="428">
        <v>5793.9</v>
      </c>
      <c r="AW17" s="750">
        <v>245.65</v>
      </c>
      <c r="AX17" s="753">
        <v>-5548.25</v>
      </c>
      <c r="AY17" s="404">
        <v>-0.95760196068278713</v>
      </c>
      <c r="AZ17" s="671">
        <v>1.2833894115223512</v>
      </c>
      <c r="BA17" s="670">
        <v>3.3773890232450705E-2</v>
      </c>
      <c r="BB17" s="428">
        <v>10308.43</v>
      </c>
      <c r="BC17" s="429">
        <v>7519.02</v>
      </c>
      <c r="BD17" s="753">
        <v>-2789.41</v>
      </c>
      <c r="BE17" s="404">
        <v>-0.27059503726561657</v>
      </c>
      <c r="BF17" s="671" t="s">
        <v>488</v>
      </c>
      <c r="BG17" s="670" t="s">
        <v>488</v>
      </c>
      <c r="BH17" s="428">
        <v>10308.43</v>
      </c>
      <c r="BI17" s="429">
        <v>7519.02</v>
      </c>
      <c r="BJ17" s="753">
        <v>-2789.41</v>
      </c>
      <c r="BK17" s="404">
        <v>-0.27059503726561657</v>
      </c>
      <c r="BL17" s="671" t="s">
        <v>488</v>
      </c>
      <c r="BM17" s="670" t="s">
        <v>488</v>
      </c>
      <c r="BN17" s="428">
        <v>0</v>
      </c>
      <c r="BO17" s="429">
        <v>0</v>
      </c>
      <c r="BP17" s="753">
        <v>0</v>
      </c>
      <c r="BQ17" s="404">
        <v>0</v>
      </c>
      <c r="BR17" s="671" t="s">
        <v>488</v>
      </c>
      <c r="BS17" s="670" t="s">
        <v>488</v>
      </c>
      <c r="BT17" s="428">
        <v>0</v>
      </c>
      <c r="BU17" s="750">
        <v>0</v>
      </c>
      <c r="BV17" s="753">
        <v>0</v>
      </c>
      <c r="BW17" s="404">
        <v>0</v>
      </c>
      <c r="BX17" s="671" t="s">
        <v>488</v>
      </c>
      <c r="BY17" s="670" t="s">
        <v>488</v>
      </c>
      <c r="BZ17" s="428">
        <v>0</v>
      </c>
      <c r="CA17" s="429">
        <v>0</v>
      </c>
      <c r="CB17" s="753">
        <v>0</v>
      </c>
      <c r="CC17" s="404">
        <v>0</v>
      </c>
      <c r="CD17" s="671" t="s">
        <v>488</v>
      </c>
      <c r="CE17" s="670" t="s">
        <v>488</v>
      </c>
      <c r="CF17" s="428">
        <v>54.03</v>
      </c>
      <c r="CG17" s="750">
        <v>36</v>
      </c>
      <c r="CH17" s="753">
        <v>-18.03</v>
      </c>
      <c r="CI17" s="404">
        <v>-0.33370349805663524</v>
      </c>
      <c r="CJ17" s="671" t="s">
        <v>488</v>
      </c>
      <c r="CK17" s="670" t="s">
        <v>488</v>
      </c>
      <c r="CL17" s="428">
        <v>15.59</v>
      </c>
      <c r="CM17" s="429">
        <v>45.05</v>
      </c>
      <c r="CN17" s="753">
        <v>29.459999999999997</v>
      </c>
      <c r="CO17" s="404">
        <v>1.8896728672225784</v>
      </c>
      <c r="CP17" s="671" t="s">
        <v>488</v>
      </c>
      <c r="CQ17" s="670" t="s">
        <v>488</v>
      </c>
      <c r="CR17" s="428">
        <v>5.03</v>
      </c>
      <c r="CS17" s="750">
        <v>92.26</v>
      </c>
      <c r="CT17" s="753">
        <v>87.23</v>
      </c>
      <c r="CU17" s="404">
        <v>17.341948310139166</v>
      </c>
      <c r="CV17" s="671" t="s">
        <v>488</v>
      </c>
      <c r="CW17" s="670" t="s">
        <v>488</v>
      </c>
      <c r="CX17" s="428">
        <v>-10383.08</v>
      </c>
      <c r="CY17" s="750">
        <v>-7692.34</v>
      </c>
      <c r="CZ17" s="753">
        <v>2690.74</v>
      </c>
      <c r="DA17" s="404">
        <v>0.2591466116027229</v>
      </c>
      <c r="DB17" s="671" t="s">
        <v>488</v>
      </c>
      <c r="DC17" s="670" t="s">
        <v>488</v>
      </c>
      <c r="DD17" s="853" t="s">
        <v>489</v>
      </c>
      <c r="DE17" s="848" t="s">
        <v>489</v>
      </c>
    </row>
    <row r="18" spans="1:109" s="47" customFormat="1" ht="19.5" customHeight="1">
      <c r="A18" s="758" t="s">
        <v>121</v>
      </c>
      <c r="B18" s="428">
        <v>0</v>
      </c>
      <c r="C18" s="429">
        <v>0</v>
      </c>
      <c r="D18" s="753">
        <v>0</v>
      </c>
      <c r="E18" s="388">
        <v>0</v>
      </c>
      <c r="F18" s="428">
        <v>0</v>
      </c>
      <c r="G18" s="750">
        <v>0</v>
      </c>
      <c r="H18" s="753">
        <v>0</v>
      </c>
      <c r="I18" s="404">
        <v>0</v>
      </c>
      <c r="J18" s="743" t="s">
        <v>488</v>
      </c>
      <c r="K18" s="670" t="s">
        <v>488</v>
      </c>
      <c r="L18" s="428">
        <v>0</v>
      </c>
      <c r="M18" s="429">
        <v>0</v>
      </c>
      <c r="N18" s="753">
        <v>0</v>
      </c>
      <c r="O18" s="404">
        <v>0</v>
      </c>
      <c r="P18" s="743" t="s">
        <v>488</v>
      </c>
      <c r="Q18" s="670" t="s">
        <v>488</v>
      </c>
      <c r="R18" s="428">
        <v>0</v>
      </c>
      <c r="S18" s="750">
        <v>0</v>
      </c>
      <c r="T18" s="753">
        <v>0</v>
      </c>
      <c r="U18" s="404">
        <v>0</v>
      </c>
      <c r="V18" s="743" t="s">
        <v>488</v>
      </c>
      <c r="W18" s="670" t="s">
        <v>488</v>
      </c>
      <c r="X18" s="428">
        <v>0</v>
      </c>
      <c r="Y18" s="429">
        <v>0</v>
      </c>
      <c r="Z18" s="753">
        <v>0</v>
      </c>
      <c r="AA18" s="404">
        <v>0</v>
      </c>
      <c r="AB18" s="671" t="s">
        <v>488</v>
      </c>
      <c r="AC18" s="670" t="s">
        <v>488</v>
      </c>
      <c r="AD18" s="428">
        <v>0</v>
      </c>
      <c r="AE18" s="429">
        <v>0</v>
      </c>
      <c r="AF18" s="753">
        <v>0</v>
      </c>
      <c r="AG18" s="404">
        <v>0</v>
      </c>
      <c r="AH18" s="671" t="s">
        <v>488</v>
      </c>
      <c r="AI18" s="670" t="s">
        <v>488</v>
      </c>
      <c r="AJ18" s="428">
        <v>7932.29</v>
      </c>
      <c r="AK18" s="750">
        <v>4625.9799999999996</v>
      </c>
      <c r="AL18" s="753">
        <v>-3306.3100000000004</v>
      </c>
      <c r="AM18" s="404">
        <v>-0.41681658134031918</v>
      </c>
      <c r="AN18" s="671" t="s">
        <v>488</v>
      </c>
      <c r="AO18" s="670" t="s">
        <v>488</v>
      </c>
      <c r="AP18" s="428">
        <v>4560.43</v>
      </c>
      <c r="AQ18" s="429">
        <v>2596.8200000000002</v>
      </c>
      <c r="AR18" s="753">
        <v>-1963.6100000000001</v>
      </c>
      <c r="AS18" s="404">
        <v>-0.43057562554408246</v>
      </c>
      <c r="AT18" s="671" t="s">
        <v>488</v>
      </c>
      <c r="AU18" s="670" t="s">
        <v>488</v>
      </c>
      <c r="AV18" s="428">
        <v>627.23</v>
      </c>
      <c r="AW18" s="750">
        <v>1058.96</v>
      </c>
      <c r="AX18" s="753">
        <v>431.73</v>
      </c>
      <c r="AY18" s="404">
        <v>0.68831210241857055</v>
      </c>
      <c r="AZ18" s="671">
        <v>0.13753746905445319</v>
      </c>
      <c r="BA18" s="670">
        <v>0.40779106753644839</v>
      </c>
      <c r="BB18" s="428">
        <v>5187.6499999999996</v>
      </c>
      <c r="BC18" s="429">
        <v>3655.78</v>
      </c>
      <c r="BD18" s="753">
        <v>-1531.8699999999994</v>
      </c>
      <c r="BE18" s="404">
        <v>-0.29529170240860497</v>
      </c>
      <c r="BF18" s="671" t="s">
        <v>488</v>
      </c>
      <c r="BG18" s="670" t="s">
        <v>488</v>
      </c>
      <c r="BH18" s="428">
        <v>4876.63</v>
      </c>
      <c r="BI18" s="429">
        <v>3404.37</v>
      </c>
      <c r="BJ18" s="753">
        <v>-1472.2600000000002</v>
      </c>
      <c r="BK18" s="404">
        <v>-0.30190110793724356</v>
      </c>
      <c r="BL18" s="671" t="s">
        <v>488</v>
      </c>
      <c r="BM18" s="670" t="s">
        <v>488</v>
      </c>
      <c r="BN18" s="428">
        <v>0</v>
      </c>
      <c r="BO18" s="429">
        <v>0</v>
      </c>
      <c r="BP18" s="753">
        <v>0</v>
      </c>
      <c r="BQ18" s="404">
        <v>0</v>
      </c>
      <c r="BR18" s="671" t="s">
        <v>488</v>
      </c>
      <c r="BS18" s="670" t="s">
        <v>488</v>
      </c>
      <c r="BT18" s="428">
        <v>0</v>
      </c>
      <c r="BU18" s="750">
        <v>0</v>
      </c>
      <c r="BV18" s="753">
        <v>0</v>
      </c>
      <c r="BW18" s="404">
        <v>0</v>
      </c>
      <c r="BX18" s="671" t="s">
        <v>488</v>
      </c>
      <c r="BY18" s="670" t="s">
        <v>488</v>
      </c>
      <c r="BZ18" s="428">
        <v>0</v>
      </c>
      <c r="CA18" s="429">
        <v>0</v>
      </c>
      <c r="CB18" s="753">
        <v>0</v>
      </c>
      <c r="CC18" s="404">
        <v>0</v>
      </c>
      <c r="CD18" s="671" t="s">
        <v>488</v>
      </c>
      <c r="CE18" s="670" t="s">
        <v>488</v>
      </c>
      <c r="CF18" s="428">
        <v>1.81</v>
      </c>
      <c r="CG18" s="750">
        <v>1.05</v>
      </c>
      <c r="CH18" s="753">
        <v>-0.76</v>
      </c>
      <c r="CI18" s="404">
        <v>-0.41988950276243092</v>
      </c>
      <c r="CJ18" s="671" t="s">
        <v>488</v>
      </c>
      <c r="CK18" s="670" t="s">
        <v>488</v>
      </c>
      <c r="CL18" s="428">
        <v>21.44</v>
      </c>
      <c r="CM18" s="429">
        <v>10.3</v>
      </c>
      <c r="CN18" s="753">
        <v>-11.14</v>
      </c>
      <c r="CO18" s="404">
        <v>-0.51958955223880599</v>
      </c>
      <c r="CP18" s="671" t="s">
        <v>488</v>
      </c>
      <c r="CQ18" s="670" t="s">
        <v>488</v>
      </c>
      <c r="CR18" s="428">
        <v>0</v>
      </c>
      <c r="CS18" s="750">
        <v>0</v>
      </c>
      <c r="CT18" s="753">
        <v>0</v>
      </c>
      <c r="CU18" s="404">
        <v>0</v>
      </c>
      <c r="CV18" s="671" t="s">
        <v>488</v>
      </c>
      <c r="CW18" s="670" t="s">
        <v>488</v>
      </c>
      <c r="CX18" s="428">
        <v>-4899.88</v>
      </c>
      <c r="CY18" s="750">
        <v>-3415.71</v>
      </c>
      <c r="CZ18" s="753">
        <v>1484.17</v>
      </c>
      <c r="DA18" s="404">
        <v>0.30289925467562473</v>
      </c>
      <c r="DB18" s="671" t="s">
        <v>488</v>
      </c>
      <c r="DC18" s="670" t="s">
        <v>488</v>
      </c>
      <c r="DD18" s="853" t="s">
        <v>489</v>
      </c>
      <c r="DE18" s="848" t="s">
        <v>489</v>
      </c>
    </row>
    <row r="19" spans="1:109" s="47" customFormat="1" ht="19.5" customHeight="1" thickBot="1">
      <c r="A19" s="758" t="s">
        <v>270</v>
      </c>
      <c r="B19" s="428">
        <v>0</v>
      </c>
      <c r="C19" s="429">
        <v>0</v>
      </c>
      <c r="D19" s="753">
        <v>0</v>
      </c>
      <c r="E19" s="388">
        <v>0</v>
      </c>
      <c r="F19" s="428">
        <v>0</v>
      </c>
      <c r="G19" s="750">
        <v>0</v>
      </c>
      <c r="H19" s="753">
        <v>0</v>
      </c>
      <c r="I19" s="404">
        <v>0</v>
      </c>
      <c r="J19" s="743" t="s">
        <v>488</v>
      </c>
      <c r="K19" s="670" t="s">
        <v>488</v>
      </c>
      <c r="L19" s="428">
        <v>0</v>
      </c>
      <c r="M19" s="429">
        <v>0</v>
      </c>
      <c r="N19" s="753">
        <v>0</v>
      </c>
      <c r="O19" s="404">
        <v>0</v>
      </c>
      <c r="P19" s="743" t="s">
        <v>488</v>
      </c>
      <c r="Q19" s="670" t="s">
        <v>488</v>
      </c>
      <c r="R19" s="428">
        <v>0</v>
      </c>
      <c r="S19" s="750">
        <v>0</v>
      </c>
      <c r="T19" s="753">
        <v>0</v>
      </c>
      <c r="U19" s="404">
        <v>0</v>
      </c>
      <c r="V19" s="743" t="s">
        <v>488</v>
      </c>
      <c r="W19" s="670" t="s">
        <v>488</v>
      </c>
      <c r="X19" s="428">
        <v>0</v>
      </c>
      <c r="Y19" s="429">
        <v>0</v>
      </c>
      <c r="Z19" s="753">
        <v>0</v>
      </c>
      <c r="AA19" s="404">
        <v>0</v>
      </c>
      <c r="AB19" s="671" t="s">
        <v>488</v>
      </c>
      <c r="AC19" s="670" t="s">
        <v>488</v>
      </c>
      <c r="AD19" s="428">
        <v>0</v>
      </c>
      <c r="AE19" s="429">
        <v>0</v>
      </c>
      <c r="AF19" s="753">
        <v>0</v>
      </c>
      <c r="AG19" s="404">
        <v>0</v>
      </c>
      <c r="AH19" s="671" t="s">
        <v>488</v>
      </c>
      <c r="AI19" s="670" t="s">
        <v>488</v>
      </c>
      <c r="AJ19" s="428">
        <v>5.4</v>
      </c>
      <c r="AK19" s="750">
        <v>704.57</v>
      </c>
      <c r="AL19" s="753">
        <v>699.17000000000007</v>
      </c>
      <c r="AM19" s="404">
        <v>129.47592592592594</v>
      </c>
      <c r="AN19" s="671" t="s">
        <v>488</v>
      </c>
      <c r="AO19" s="670" t="s">
        <v>488</v>
      </c>
      <c r="AP19" s="428">
        <v>5.4</v>
      </c>
      <c r="AQ19" s="429">
        <v>704.57</v>
      </c>
      <c r="AR19" s="753">
        <v>699.17000000000007</v>
      </c>
      <c r="AS19" s="404">
        <v>129.47592592592594</v>
      </c>
      <c r="AT19" s="671" t="s">
        <v>488</v>
      </c>
      <c r="AU19" s="670" t="s">
        <v>488</v>
      </c>
      <c r="AV19" s="428">
        <v>-4.82</v>
      </c>
      <c r="AW19" s="750">
        <v>-637.51</v>
      </c>
      <c r="AX19" s="753">
        <v>-632.68999999999994</v>
      </c>
      <c r="AY19" s="404">
        <v>-131.26348547717839</v>
      </c>
      <c r="AZ19" s="671">
        <v>-0.8925925925925926</v>
      </c>
      <c r="BA19" s="670">
        <v>-0.90482138041642413</v>
      </c>
      <c r="BB19" s="428">
        <v>0.59</v>
      </c>
      <c r="BC19" s="429">
        <v>67.06</v>
      </c>
      <c r="BD19" s="753">
        <v>66.47</v>
      </c>
      <c r="BE19" s="404">
        <v>112.66101694915254</v>
      </c>
      <c r="BF19" s="671" t="s">
        <v>488</v>
      </c>
      <c r="BG19" s="670" t="s">
        <v>488</v>
      </c>
      <c r="BH19" s="428">
        <v>0.59</v>
      </c>
      <c r="BI19" s="429">
        <v>67.06</v>
      </c>
      <c r="BJ19" s="753">
        <v>66.47</v>
      </c>
      <c r="BK19" s="404">
        <v>112.66101694915254</v>
      </c>
      <c r="BL19" s="671" t="s">
        <v>488</v>
      </c>
      <c r="BM19" s="670" t="s">
        <v>488</v>
      </c>
      <c r="BN19" s="428">
        <v>0</v>
      </c>
      <c r="BO19" s="429">
        <v>0</v>
      </c>
      <c r="BP19" s="753">
        <v>0</v>
      </c>
      <c r="BQ19" s="404">
        <v>0</v>
      </c>
      <c r="BR19" s="671" t="s">
        <v>488</v>
      </c>
      <c r="BS19" s="670" t="s">
        <v>488</v>
      </c>
      <c r="BT19" s="428">
        <v>0</v>
      </c>
      <c r="BU19" s="750">
        <v>0</v>
      </c>
      <c r="BV19" s="753">
        <v>0</v>
      </c>
      <c r="BW19" s="404">
        <v>0</v>
      </c>
      <c r="BX19" s="671" t="s">
        <v>488</v>
      </c>
      <c r="BY19" s="670" t="s">
        <v>488</v>
      </c>
      <c r="BZ19" s="428">
        <v>0</v>
      </c>
      <c r="CA19" s="429">
        <v>0</v>
      </c>
      <c r="CB19" s="753">
        <v>0</v>
      </c>
      <c r="CC19" s="404">
        <v>0</v>
      </c>
      <c r="CD19" s="671" t="s">
        <v>488</v>
      </c>
      <c r="CE19" s="670" t="s">
        <v>488</v>
      </c>
      <c r="CF19" s="428">
        <v>0</v>
      </c>
      <c r="CG19" s="750">
        <v>0</v>
      </c>
      <c r="CH19" s="753">
        <v>0</v>
      </c>
      <c r="CI19" s="404">
        <v>0</v>
      </c>
      <c r="CJ19" s="671" t="s">
        <v>488</v>
      </c>
      <c r="CK19" s="670" t="s">
        <v>488</v>
      </c>
      <c r="CL19" s="428">
        <v>0</v>
      </c>
      <c r="CM19" s="429">
        <v>0</v>
      </c>
      <c r="CN19" s="753">
        <v>0</v>
      </c>
      <c r="CO19" s="404">
        <v>0</v>
      </c>
      <c r="CP19" s="671" t="s">
        <v>488</v>
      </c>
      <c r="CQ19" s="670" t="s">
        <v>488</v>
      </c>
      <c r="CR19" s="428">
        <v>0</v>
      </c>
      <c r="CS19" s="750">
        <v>0</v>
      </c>
      <c r="CT19" s="753">
        <v>0</v>
      </c>
      <c r="CU19" s="404">
        <v>0</v>
      </c>
      <c r="CV19" s="671" t="s">
        <v>488</v>
      </c>
      <c r="CW19" s="670" t="s">
        <v>488</v>
      </c>
      <c r="CX19" s="428">
        <v>-0.59</v>
      </c>
      <c r="CY19" s="750">
        <v>-67.06</v>
      </c>
      <c r="CZ19" s="753">
        <v>-66.47</v>
      </c>
      <c r="DA19" s="404">
        <v>-112.66101694915254</v>
      </c>
      <c r="DB19" s="671" t="s">
        <v>488</v>
      </c>
      <c r="DC19" s="670" t="s">
        <v>488</v>
      </c>
      <c r="DD19" s="853" t="s">
        <v>489</v>
      </c>
      <c r="DE19" s="848" t="s">
        <v>489</v>
      </c>
    </row>
    <row r="20" spans="1:109" s="868" customFormat="1" ht="24" customHeight="1" thickTop="1" thickBot="1">
      <c r="A20" s="92" t="s">
        <v>9</v>
      </c>
      <c r="B20" s="854">
        <v>2484522.56</v>
      </c>
      <c r="C20" s="855">
        <v>2743787.3</v>
      </c>
      <c r="D20" s="856">
        <v>259264.73999999976</v>
      </c>
      <c r="E20" s="857">
        <v>0.10435193633339347</v>
      </c>
      <c r="F20" s="854">
        <v>2182947.5099999998</v>
      </c>
      <c r="G20" s="858">
        <v>2397904.65</v>
      </c>
      <c r="H20" s="856">
        <v>214957.14000000004</v>
      </c>
      <c r="I20" s="859">
        <v>9.8471053021334506E-2</v>
      </c>
      <c r="J20" s="860">
        <v>0.87861851010924197</v>
      </c>
      <c r="K20" s="857">
        <v>0.87393970006348531</v>
      </c>
      <c r="L20" s="854">
        <v>0</v>
      </c>
      <c r="M20" s="855">
        <v>0</v>
      </c>
      <c r="N20" s="861">
        <v>0</v>
      </c>
      <c r="O20" s="862">
        <v>0</v>
      </c>
      <c r="P20" s="392">
        <v>0</v>
      </c>
      <c r="Q20" s="863">
        <v>0</v>
      </c>
      <c r="R20" s="864">
        <v>2182947.5099999998</v>
      </c>
      <c r="S20" s="865">
        <v>2397904.65</v>
      </c>
      <c r="T20" s="856">
        <v>214957.14000000004</v>
      </c>
      <c r="U20" s="859">
        <v>9.8471053021334506E-2</v>
      </c>
      <c r="V20" s="860">
        <v>1</v>
      </c>
      <c r="W20" s="857">
        <v>1</v>
      </c>
      <c r="X20" s="864">
        <v>33195.270000000004</v>
      </c>
      <c r="Y20" s="866">
        <v>40833.71</v>
      </c>
      <c r="Z20" s="856">
        <v>7638.4399999999987</v>
      </c>
      <c r="AA20" s="859">
        <v>0.23010627718949098</v>
      </c>
      <c r="AB20" s="867">
        <v>1.5206627666461851E-2</v>
      </c>
      <c r="AC20" s="857">
        <v>1.7028913138810588E-2</v>
      </c>
      <c r="AD20" s="864">
        <v>2149752.2399999998</v>
      </c>
      <c r="AE20" s="866">
        <v>2357070.9499999997</v>
      </c>
      <c r="AF20" s="856">
        <v>207318.70999999973</v>
      </c>
      <c r="AG20" s="859">
        <v>9.6438420271165753E-2</v>
      </c>
      <c r="AH20" s="867">
        <v>0.98479337233353814</v>
      </c>
      <c r="AI20" s="857">
        <v>0.98297109103149694</v>
      </c>
      <c r="AJ20" s="864">
        <v>1655524.11</v>
      </c>
      <c r="AK20" s="865">
        <v>2026248.58</v>
      </c>
      <c r="AL20" s="856">
        <v>370724.47000000009</v>
      </c>
      <c r="AM20" s="859">
        <v>0.22393178556608273</v>
      </c>
      <c r="AN20" s="860">
        <v>0.66633490741979817</v>
      </c>
      <c r="AO20" s="857">
        <v>0.73848602623096926</v>
      </c>
      <c r="AP20" s="864">
        <v>1414365.6900000002</v>
      </c>
      <c r="AQ20" s="866">
        <v>1743117.8500000003</v>
      </c>
      <c r="AR20" s="856">
        <v>328752.15999999992</v>
      </c>
      <c r="AS20" s="859">
        <v>0.23243787821238798</v>
      </c>
      <c r="AT20" s="867">
        <v>0.6479155744793883</v>
      </c>
      <c r="AU20" s="857">
        <v>0.72693376277492949</v>
      </c>
      <c r="AV20" s="864">
        <v>827618.94</v>
      </c>
      <c r="AW20" s="865">
        <v>433504.37000000005</v>
      </c>
      <c r="AX20" s="856">
        <v>-394114.57000000007</v>
      </c>
      <c r="AY20" s="859">
        <v>-0.47620293706666489</v>
      </c>
      <c r="AZ20" s="867">
        <v>0.58515201963079277</v>
      </c>
      <c r="BA20" s="857">
        <v>0.24869481429497148</v>
      </c>
      <c r="BB20" s="864">
        <v>2241984.6199999996</v>
      </c>
      <c r="BC20" s="866">
        <v>2176622.21</v>
      </c>
      <c r="BD20" s="856">
        <v>-65362.41</v>
      </c>
      <c r="BE20" s="859">
        <v>-2.9153817299602928E-2</v>
      </c>
      <c r="BF20" s="867">
        <v>1.0270446768552854</v>
      </c>
      <c r="BG20" s="857">
        <v>0.90771841574267764</v>
      </c>
      <c r="BH20" s="864">
        <v>2228802.7799999998</v>
      </c>
      <c r="BI20" s="866">
        <v>2154217.44</v>
      </c>
      <c r="BJ20" s="856">
        <v>-74585.340000000026</v>
      </c>
      <c r="BK20" s="859">
        <v>-3.3464306788059485E-2</v>
      </c>
      <c r="BL20" s="867">
        <v>1.0367719305179093</v>
      </c>
      <c r="BM20" s="857">
        <v>0.91393830974837653</v>
      </c>
      <c r="BN20" s="864">
        <v>47.55</v>
      </c>
      <c r="BO20" s="866">
        <v>9.18</v>
      </c>
      <c r="BP20" s="856">
        <v>-38.369999999999997</v>
      </c>
      <c r="BQ20" s="859">
        <v>-0.8069400630914827</v>
      </c>
      <c r="BR20" s="867">
        <v>1.9138485906926117E-5</v>
      </c>
      <c r="BS20" s="857">
        <v>3.3457403932148824E-6</v>
      </c>
      <c r="BT20" s="864">
        <v>-2757.53</v>
      </c>
      <c r="BU20" s="865">
        <v>-3072.0600000000004</v>
      </c>
      <c r="BV20" s="856">
        <v>-314.53000000000009</v>
      </c>
      <c r="BW20" s="859">
        <v>-0.11406222235116216</v>
      </c>
      <c r="BX20" s="867">
        <v>-1.282719910086011E-3</v>
      </c>
      <c r="BY20" s="857">
        <v>-1.3033379415244165E-3</v>
      </c>
      <c r="BZ20" s="864">
        <v>0</v>
      </c>
      <c r="CA20" s="866">
        <v>3112.69</v>
      </c>
      <c r="CB20" s="856">
        <v>3112.69</v>
      </c>
      <c r="CC20" s="859" t="s">
        <v>490</v>
      </c>
      <c r="CD20" s="867">
        <v>0</v>
      </c>
      <c r="CE20" s="857">
        <v>1.3205754370694699E-3</v>
      </c>
      <c r="CF20" s="864">
        <v>15749.88</v>
      </c>
      <c r="CG20" s="865">
        <v>18768.66</v>
      </c>
      <c r="CH20" s="856">
        <v>3018.7799999999997</v>
      </c>
      <c r="CI20" s="859">
        <v>0.19167003177167069</v>
      </c>
      <c r="CJ20" s="867">
        <v>7.3263698518113889E-3</v>
      </c>
      <c r="CK20" s="857">
        <v>7.9627047289348683E-3</v>
      </c>
      <c r="CL20" s="864">
        <v>23776.23</v>
      </c>
      <c r="CM20" s="866">
        <v>19554.77</v>
      </c>
      <c r="CN20" s="856">
        <v>-4221.4599999999991</v>
      </c>
      <c r="CO20" s="859">
        <v>-0.17754959470025311</v>
      </c>
      <c r="CP20" s="867">
        <v>1.1059986149845808E-2</v>
      </c>
      <c r="CQ20" s="857">
        <v>8.2962161151746427E-3</v>
      </c>
      <c r="CR20" s="864">
        <v>3865.7900000000004</v>
      </c>
      <c r="CS20" s="865">
        <v>315.90999999999997</v>
      </c>
      <c r="CT20" s="856">
        <v>-3549.8799999999997</v>
      </c>
      <c r="CU20" s="859">
        <v>-0.9182806101728237</v>
      </c>
      <c r="CV20" s="867">
        <v>1.79824908567138E-3</v>
      </c>
      <c r="CW20" s="857">
        <v>1.3402651286334848E-4</v>
      </c>
      <c r="CX20" s="864">
        <v>-119684.9</v>
      </c>
      <c r="CY20" s="865">
        <v>164173.55000000002</v>
      </c>
      <c r="CZ20" s="856">
        <v>283858.45</v>
      </c>
      <c r="DA20" s="859">
        <v>2.3717148111415893</v>
      </c>
      <c r="DB20" s="867">
        <v>-4.8172192890049662E-2</v>
      </c>
      <c r="DC20" s="857">
        <v>5.9834648990466581E-2</v>
      </c>
      <c r="DD20" s="867">
        <v>1.055673815695152</v>
      </c>
      <c r="DE20" s="857">
        <v>0.93034848611578702</v>
      </c>
    </row>
    <row r="21" spans="1:109" s="6" customFormat="1" ht="13.5" thickTop="1">
      <c r="B21" s="5" t="s">
        <v>491</v>
      </c>
      <c r="R21" s="6">
        <v>-1307772.2299999997</v>
      </c>
      <c r="S21" s="6">
        <v>-2635184.3800000004</v>
      </c>
      <c r="X21" s="13"/>
      <c r="AD21" s="39"/>
      <c r="AE21" s="39"/>
      <c r="AF21" s="39"/>
      <c r="AG21" s="39"/>
      <c r="AH21" s="39"/>
      <c r="AI21" s="39"/>
      <c r="AJ21" s="11"/>
      <c r="AK21" s="7"/>
      <c r="AL21" s="7"/>
      <c r="AM21" s="7"/>
      <c r="AN21" s="11"/>
      <c r="AO21" s="7"/>
      <c r="AP21" s="11"/>
      <c r="AQ21" s="7"/>
      <c r="AR21" s="7"/>
      <c r="AS21" s="7"/>
      <c r="BB21" s="13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CL21" s="13"/>
    </row>
    <row r="22" spans="1:109">
      <c r="AJ22" s="46"/>
      <c r="AK22" s="47"/>
      <c r="AL22" s="47"/>
      <c r="AM22" s="47"/>
      <c r="AN22" s="46"/>
      <c r="AT22" s="39"/>
      <c r="AU22" s="39"/>
      <c r="AV22" s="39"/>
      <c r="AW22" s="39"/>
      <c r="AX22" s="39"/>
      <c r="AY22" s="39"/>
    </row>
    <row r="23" spans="1:109">
      <c r="R23" s="128">
        <v>875175.28</v>
      </c>
      <c r="S23" s="128">
        <v>-237279.73000000045</v>
      </c>
      <c r="AJ23" s="46"/>
      <c r="AK23" s="47"/>
      <c r="AL23" s="47"/>
      <c r="AM23" s="47"/>
      <c r="AN23" s="46"/>
      <c r="AT23" s="39"/>
      <c r="AU23" s="39"/>
      <c r="AV23" s="39"/>
      <c r="AW23" s="39"/>
      <c r="AX23" s="39"/>
      <c r="AY23" s="39"/>
    </row>
    <row r="24" spans="1:109">
      <c r="B24" s="39" t="s">
        <v>57</v>
      </c>
      <c r="X24" s="39" t="s">
        <v>58</v>
      </c>
      <c r="AJ24" s="47"/>
      <c r="AK24" s="46"/>
      <c r="AL24" s="46"/>
      <c r="AM24" s="46"/>
      <c r="AN24" s="47"/>
      <c r="AO24" s="46"/>
      <c r="AP24" s="47"/>
      <c r="AQ24" s="39"/>
      <c r="AR24" s="39"/>
      <c r="AS24" s="39"/>
      <c r="AT24" s="39"/>
      <c r="AU24" s="39"/>
      <c r="AV24" s="39"/>
      <c r="AW24" s="39"/>
      <c r="AX24" s="39"/>
      <c r="AY24" s="39"/>
      <c r="BB24" s="39" t="s">
        <v>67</v>
      </c>
      <c r="CL24" s="6" t="s">
        <v>416</v>
      </c>
    </row>
    <row r="25" spans="1:109">
      <c r="B25" s="39" t="s">
        <v>436</v>
      </c>
      <c r="X25" s="39" t="s">
        <v>60</v>
      </c>
      <c r="AJ25" s="47"/>
      <c r="AK25" s="46"/>
      <c r="AL25" s="46"/>
      <c r="AM25" s="46"/>
      <c r="AN25" s="47"/>
      <c r="AO25" s="46"/>
      <c r="AP25" s="47"/>
      <c r="AQ25" s="39"/>
      <c r="AR25" s="39"/>
      <c r="AS25" s="39"/>
      <c r="AT25" s="39"/>
      <c r="AU25" s="39"/>
      <c r="AV25" s="39"/>
      <c r="AW25" s="39"/>
      <c r="AX25" s="39"/>
      <c r="AY25" s="39"/>
    </row>
    <row r="26" spans="1:109">
      <c r="B26" s="39" t="s">
        <v>435</v>
      </c>
      <c r="X26" s="39" t="s">
        <v>61</v>
      </c>
      <c r="AJ26" s="47"/>
      <c r="AK26" s="46"/>
      <c r="AL26" s="46"/>
      <c r="AM26" s="46"/>
      <c r="AN26" s="47"/>
      <c r="AO26" s="46"/>
      <c r="AP26" s="47"/>
      <c r="AQ26" s="39"/>
      <c r="AR26" s="39"/>
      <c r="AS26" s="39"/>
      <c r="AT26" s="39"/>
      <c r="AU26" s="39"/>
      <c r="AV26" s="39"/>
      <c r="AW26" s="39"/>
      <c r="AX26" s="39"/>
      <c r="AY26" s="39"/>
      <c r="DB26" s="370"/>
      <c r="DC26" s="370"/>
    </row>
    <row r="27" spans="1:109">
      <c r="X27" s="39" t="s">
        <v>62</v>
      </c>
      <c r="AJ27" s="47"/>
      <c r="AK27" s="46"/>
      <c r="AL27" s="46"/>
      <c r="AM27" s="46"/>
      <c r="AN27" s="47"/>
      <c r="AO27" s="46"/>
      <c r="AP27" s="47"/>
      <c r="AQ27" s="39"/>
      <c r="AR27" s="39"/>
      <c r="AS27" s="39"/>
      <c r="AT27" s="39"/>
      <c r="AU27" s="39"/>
      <c r="AV27" s="39"/>
      <c r="AW27" s="39"/>
      <c r="AX27" s="39"/>
      <c r="AY27" s="39"/>
    </row>
    <row r="28" spans="1:109">
      <c r="B28" s="48"/>
      <c r="C28" s="48"/>
    </row>
    <row r="29" spans="1:109">
      <c r="B29" s="48"/>
      <c r="C29" s="48"/>
    </row>
    <row r="30" spans="1:109">
      <c r="A30" s="298"/>
    </row>
    <row r="31" spans="1:109">
      <c r="A31" s="298"/>
    </row>
    <row r="32" spans="1:109">
      <c r="A32" s="298"/>
    </row>
    <row r="33" spans="1:1">
      <c r="A33" s="299"/>
    </row>
    <row r="36" spans="1:1">
      <c r="A36" s="298"/>
    </row>
    <row r="37" spans="1:1">
      <c r="A37" s="298"/>
    </row>
    <row r="38" spans="1:1">
      <c r="A38" s="298"/>
    </row>
    <row r="39" spans="1:1">
      <c r="A39" s="298"/>
    </row>
    <row r="40" spans="1:1">
      <c r="A40" s="298"/>
    </row>
    <row r="41" spans="1:1">
      <c r="A41" s="298"/>
    </row>
    <row r="42" spans="1:1">
      <c r="A42" s="298"/>
    </row>
    <row r="43" spans="1:1">
      <c r="A43" s="298"/>
    </row>
    <row r="44" spans="1:1">
      <c r="A44" s="298"/>
    </row>
    <row r="49" spans="1:1">
      <c r="A49" s="298"/>
    </row>
    <row r="50" spans="1:1">
      <c r="A50" s="113"/>
    </row>
  </sheetData>
  <sortState xmlns:xlrd2="http://schemas.microsoft.com/office/spreadsheetml/2017/richdata2" ref="A10:DE19">
    <sortCondition descending="1" ref="C10:C19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G52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09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</row>
    <row r="2" spans="1:109" s="38" customFormat="1" ht="22.5" customHeight="1">
      <c r="A2" s="37"/>
      <c r="B2" s="1385" t="s">
        <v>89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89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89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89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</row>
    <row r="3" spans="1:109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</row>
    <row r="4" spans="1:109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</row>
    <row r="5" spans="1:109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09" s="42" customFormat="1" ht="30.6" customHeight="1" thickTop="1">
      <c r="A6" s="1469" t="s">
        <v>300</v>
      </c>
      <c r="B6" s="1495" t="s">
        <v>10</v>
      </c>
      <c r="C6" s="1496"/>
      <c r="D6" s="1496"/>
      <c r="E6" s="1497"/>
      <c r="F6" s="1495" t="s">
        <v>40</v>
      </c>
      <c r="G6" s="1496"/>
      <c r="H6" s="1496"/>
      <c r="I6" s="1496"/>
      <c r="J6" s="1496"/>
      <c r="K6" s="1498"/>
      <c r="L6" s="1504" t="s">
        <v>41</v>
      </c>
      <c r="M6" s="1496"/>
      <c r="N6" s="1496"/>
      <c r="O6" s="1496"/>
      <c r="P6" s="1496"/>
      <c r="Q6" s="1497"/>
      <c r="R6" s="1495" t="s">
        <v>38</v>
      </c>
      <c r="S6" s="1496"/>
      <c r="T6" s="1496"/>
      <c r="U6" s="1496"/>
      <c r="V6" s="1496"/>
      <c r="W6" s="1498"/>
      <c r="X6" s="1495" t="s">
        <v>65</v>
      </c>
      <c r="Y6" s="1496"/>
      <c r="Z6" s="1496"/>
      <c r="AA6" s="1496"/>
      <c r="AB6" s="1496"/>
      <c r="AC6" s="1498"/>
      <c r="AD6" s="1495" t="s">
        <v>113</v>
      </c>
      <c r="AE6" s="1496"/>
      <c r="AF6" s="1496"/>
      <c r="AG6" s="1496"/>
      <c r="AH6" s="1496"/>
      <c r="AI6" s="1498"/>
      <c r="AJ6" s="1472" t="s">
        <v>11</v>
      </c>
      <c r="AK6" s="1502"/>
      <c r="AL6" s="1502"/>
      <c r="AM6" s="1502"/>
      <c r="AN6" s="1502"/>
      <c r="AO6" s="1503"/>
      <c r="AP6" s="1495" t="s">
        <v>55</v>
      </c>
      <c r="AQ6" s="1496"/>
      <c r="AR6" s="1496"/>
      <c r="AS6" s="1496"/>
      <c r="AT6" s="1496"/>
      <c r="AU6" s="1498"/>
      <c r="AV6" s="1495" t="s">
        <v>41</v>
      </c>
      <c r="AW6" s="1496"/>
      <c r="AX6" s="1496"/>
      <c r="AY6" s="1496"/>
      <c r="AZ6" s="1496"/>
      <c r="BA6" s="1498"/>
      <c r="BB6" s="1504" t="s">
        <v>39</v>
      </c>
      <c r="BC6" s="1496"/>
      <c r="BD6" s="1496"/>
      <c r="BE6" s="1496"/>
      <c r="BF6" s="1496"/>
      <c r="BG6" s="1497"/>
      <c r="BH6" s="1495" t="s">
        <v>111</v>
      </c>
      <c r="BI6" s="1496"/>
      <c r="BJ6" s="1496"/>
      <c r="BK6" s="1496"/>
      <c r="BL6" s="1496"/>
      <c r="BM6" s="1498"/>
      <c r="BN6" s="1504" t="s">
        <v>66</v>
      </c>
      <c r="BO6" s="1496"/>
      <c r="BP6" s="1496"/>
      <c r="BQ6" s="1496"/>
      <c r="BR6" s="1496"/>
      <c r="BS6" s="1497"/>
      <c r="BT6" s="1495" t="s">
        <v>69</v>
      </c>
      <c r="BU6" s="1496"/>
      <c r="BV6" s="1496"/>
      <c r="BW6" s="1496"/>
      <c r="BX6" s="1496"/>
      <c r="BY6" s="1498"/>
      <c r="BZ6" s="1495" t="s">
        <v>167</v>
      </c>
      <c r="CA6" s="1496"/>
      <c r="CB6" s="1496"/>
      <c r="CC6" s="1496"/>
      <c r="CD6" s="1496"/>
      <c r="CE6" s="1498"/>
      <c r="CF6" s="1495" t="s">
        <v>45</v>
      </c>
      <c r="CG6" s="1496"/>
      <c r="CH6" s="1496"/>
      <c r="CI6" s="1496"/>
      <c r="CJ6" s="1496"/>
      <c r="CK6" s="1498"/>
      <c r="CL6" s="1504" t="s">
        <v>42</v>
      </c>
      <c r="CM6" s="1496"/>
      <c r="CN6" s="1496"/>
      <c r="CO6" s="1496"/>
      <c r="CP6" s="1496"/>
      <c r="CQ6" s="1497"/>
      <c r="CR6" s="1495" t="s">
        <v>98</v>
      </c>
      <c r="CS6" s="1496"/>
      <c r="CT6" s="1496"/>
      <c r="CU6" s="1496"/>
      <c r="CV6" s="1496"/>
      <c r="CW6" s="1498"/>
      <c r="CX6" s="1495" t="s">
        <v>311</v>
      </c>
      <c r="CY6" s="1496"/>
      <c r="CZ6" s="1496"/>
      <c r="DA6" s="1496"/>
      <c r="DB6" s="1496"/>
      <c r="DC6" s="1498"/>
      <c r="DD6" s="1495" t="s">
        <v>312</v>
      </c>
      <c r="DE6" s="1498"/>
    </row>
    <row r="7" spans="1:109" s="119" customFormat="1" ht="30.6" customHeight="1">
      <c r="A7" s="1493"/>
      <c r="B7" s="1477" t="s">
        <v>46</v>
      </c>
      <c r="C7" s="1478"/>
      <c r="D7" s="1475" t="s">
        <v>110</v>
      </c>
      <c r="E7" s="1476"/>
      <c r="F7" s="1477" t="s">
        <v>46</v>
      </c>
      <c r="G7" s="1478"/>
      <c r="H7" s="1475" t="s">
        <v>110</v>
      </c>
      <c r="I7" s="1478"/>
      <c r="J7" s="1475" t="s">
        <v>124</v>
      </c>
      <c r="K7" s="1476"/>
      <c r="L7" s="1477" t="s">
        <v>46</v>
      </c>
      <c r="M7" s="1478"/>
      <c r="N7" s="1475" t="s">
        <v>110</v>
      </c>
      <c r="O7" s="1478"/>
      <c r="P7" s="1475" t="s">
        <v>125</v>
      </c>
      <c r="Q7" s="1476"/>
      <c r="R7" s="1477" t="s">
        <v>46</v>
      </c>
      <c r="S7" s="1478"/>
      <c r="T7" s="1475" t="s">
        <v>110</v>
      </c>
      <c r="U7" s="1478"/>
      <c r="V7" s="1475" t="s">
        <v>125</v>
      </c>
      <c r="W7" s="1476"/>
      <c r="X7" s="1477" t="s">
        <v>46</v>
      </c>
      <c r="Y7" s="1478"/>
      <c r="Z7" s="1475" t="s">
        <v>110</v>
      </c>
      <c r="AA7" s="1478"/>
      <c r="AB7" s="1475" t="s">
        <v>125</v>
      </c>
      <c r="AC7" s="1476"/>
      <c r="AD7" s="1477" t="s">
        <v>46</v>
      </c>
      <c r="AE7" s="1478"/>
      <c r="AF7" s="1475" t="s">
        <v>110</v>
      </c>
      <c r="AG7" s="1478"/>
      <c r="AH7" s="1475" t="s">
        <v>125</v>
      </c>
      <c r="AI7" s="1476"/>
      <c r="AJ7" s="1477" t="s">
        <v>46</v>
      </c>
      <c r="AK7" s="1478"/>
      <c r="AL7" s="1475" t="s">
        <v>110</v>
      </c>
      <c r="AM7" s="1478"/>
      <c r="AN7" s="1475" t="s">
        <v>126</v>
      </c>
      <c r="AO7" s="1476"/>
      <c r="AP7" s="1477" t="s">
        <v>46</v>
      </c>
      <c r="AQ7" s="1478"/>
      <c r="AR7" s="1475" t="s">
        <v>110</v>
      </c>
      <c r="AS7" s="1478"/>
      <c r="AT7" s="1475" t="s">
        <v>127</v>
      </c>
      <c r="AU7" s="1476"/>
      <c r="AV7" s="1477" t="s">
        <v>46</v>
      </c>
      <c r="AW7" s="1478"/>
      <c r="AX7" s="1475" t="s">
        <v>110</v>
      </c>
      <c r="AY7" s="1478"/>
      <c r="AZ7" s="1475" t="s">
        <v>128</v>
      </c>
      <c r="BA7" s="1476"/>
      <c r="BB7" s="1477" t="s">
        <v>46</v>
      </c>
      <c r="BC7" s="1478"/>
      <c r="BD7" s="1475" t="s">
        <v>110</v>
      </c>
      <c r="BE7" s="1478"/>
      <c r="BF7" s="1475" t="s">
        <v>129</v>
      </c>
      <c r="BG7" s="1476"/>
      <c r="BH7" s="1477" t="s">
        <v>46</v>
      </c>
      <c r="BI7" s="1478"/>
      <c r="BJ7" s="1475" t="s">
        <v>110</v>
      </c>
      <c r="BK7" s="1478"/>
      <c r="BL7" s="1475" t="s">
        <v>128</v>
      </c>
      <c r="BM7" s="1476"/>
      <c r="BN7" s="1477" t="s">
        <v>46</v>
      </c>
      <c r="BO7" s="1478"/>
      <c r="BP7" s="1475" t="s">
        <v>110</v>
      </c>
      <c r="BQ7" s="1478"/>
      <c r="BR7" s="1475" t="s">
        <v>130</v>
      </c>
      <c r="BS7" s="1476"/>
      <c r="BT7" s="1477" t="s">
        <v>46</v>
      </c>
      <c r="BU7" s="1478"/>
      <c r="BV7" s="1475" t="s">
        <v>110</v>
      </c>
      <c r="BW7" s="1478"/>
      <c r="BX7" s="1475" t="s">
        <v>131</v>
      </c>
      <c r="BY7" s="1476"/>
      <c r="BZ7" s="1477" t="s">
        <v>46</v>
      </c>
      <c r="CA7" s="1478"/>
      <c r="CB7" s="1475" t="s">
        <v>110</v>
      </c>
      <c r="CC7" s="1478"/>
      <c r="CD7" s="1475" t="s">
        <v>132</v>
      </c>
      <c r="CE7" s="1476"/>
      <c r="CF7" s="1477" t="s">
        <v>46</v>
      </c>
      <c r="CG7" s="1478"/>
      <c r="CH7" s="1475" t="s">
        <v>110</v>
      </c>
      <c r="CI7" s="1478"/>
      <c r="CJ7" s="1475" t="s">
        <v>136</v>
      </c>
      <c r="CK7" s="1476"/>
      <c r="CL7" s="1477" t="s">
        <v>46</v>
      </c>
      <c r="CM7" s="1478"/>
      <c r="CN7" s="1475" t="s">
        <v>110</v>
      </c>
      <c r="CO7" s="1478"/>
      <c r="CP7" s="1475" t="s">
        <v>136</v>
      </c>
      <c r="CQ7" s="1476"/>
      <c r="CR7" s="1477" t="s">
        <v>46</v>
      </c>
      <c r="CS7" s="1478"/>
      <c r="CT7" s="1475" t="s">
        <v>110</v>
      </c>
      <c r="CU7" s="1478"/>
      <c r="CV7" s="1475" t="s">
        <v>136</v>
      </c>
      <c r="CW7" s="1476"/>
      <c r="CX7" s="1477" t="s">
        <v>46</v>
      </c>
      <c r="CY7" s="1478"/>
      <c r="CZ7" s="1475" t="s">
        <v>110</v>
      </c>
      <c r="DA7" s="1478"/>
      <c r="DB7" s="1475" t="s">
        <v>173</v>
      </c>
      <c r="DC7" s="1476"/>
      <c r="DD7" s="1477" t="s">
        <v>47</v>
      </c>
      <c r="DE7" s="1476"/>
    </row>
    <row r="8" spans="1:109" s="41" customFormat="1" ht="12" customHeight="1">
      <c r="A8" s="1493"/>
      <c r="B8" s="88">
        <v>45473</v>
      </c>
      <c r="C8" s="91">
        <v>45838</v>
      </c>
      <c r="D8" s="1505" t="s">
        <v>46</v>
      </c>
      <c r="E8" s="1505" t="s">
        <v>47</v>
      </c>
      <c r="F8" s="88">
        <v>45473</v>
      </c>
      <c r="G8" s="89">
        <v>45838</v>
      </c>
      <c r="H8" s="1505" t="s">
        <v>46</v>
      </c>
      <c r="I8" s="1507" t="s">
        <v>47</v>
      </c>
      <c r="J8" s="97">
        <v>45473</v>
      </c>
      <c r="K8" s="90">
        <v>45838</v>
      </c>
      <c r="L8" s="88">
        <v>45473</v>
      </c>
      <c r="M8" s="91">
        <v>45838</v>
      </c>
      <c r="N8" s="1505" t="s">
        <v>46</v>
      </c>
      <c r="O8" s="1505" t="s">
        <v>47</v>
      </c>
      <c r="P8" s="89">
        <v>45473</v>
      </c>
      <c r="Q8" s="90">
        <v>45838</v>
      </c>
      <c r="R8" s="88">
        <v>45473</v>
      </c>
      <c r="S8" s="89">
        <v>45838</v>
      </c>
      <c r="T8" s="1505" t="s">
        <v>46</v>
      </c>
      <c r="U8" s="1505" t="s">
        <v>47</v>
      </c>
      <c r="V8" s="97">
        <v>45473</v>
      </c>
      <c r="W8" s="90">
        <v>45838</v>
      </c>
      <c r="X8" s="88">
        <v>45473</v>
      </c>
      <c r="Y8" s="91">
        <v>45838</v>
      </c>
      <c r="Z8" s="1507" t="s">
        <v>46</v>
      </c>
      <c r="AA8" s="1507" t="s">
        <v>47</v>
      </c>
      <c r="AB8" s="89">
        <v>45473</v>
      </c>
      <c r="AC8" s="90">
        <v>45838</v>
      </c>
      <c r="AD8" s="88">
        <v>45473</v>
      </c>
      <c r="AE8" s="91">
        <v>45838</v>
      </c>
      <c r="AF8" s="1507" t="s">
        <v>46</v>
      </c>
      <c r="AG8" s="1507" t="s">
        <v>47</v>
      </c>
      <c r="AH8" s="89">
        <v>45473</v>
      </c>
      <c r="AI8" s="90">
        <v>45838</v>
      </c>
      <c r="AJ8" s="88">
        <v>45473</v>
      </c>
      <c r="AK8" s="89">
        <v>45838</v>
      </c>
      <c r="AL8" s="1507" t="s">
        <v>46</v>
      </c>
      <c r="AM8" s="1507" t="s">
        <v>47</v>
      </c>
      <c r="AN8" s="89">
        <v>45473</v>
      </c>
      <c r="AO8" s="90">
        <v>45838</v>
      </c>
      <c r="AP8" s="88">
        <v>45473</v>
      </c>
      <c r="AQ8" s="91">
        <v>45838</v>
      </c>
      <c r="AR8" s="1507" t="s">
        <v>46</v>
      </c>
      <c r="AS8" s="1507" t="s">
        <v>47</v>
      </c>
      <c r="AT8" s="89">
        <v>45473</v>
      </c>
      <c r="AU8" s="90">
        <v>45838</v>
      </c>
      <c r="AV8" s="88">
        <v>45473</v>
      </c>
      <c r="AW8" s="89">
        <v>45838</v>
      </c>
      <c r="AX8" s="1507" t="s">
        <v>46</v>
      </c>
      <c r="AY8" s="1507" t="s">
        <v>47</v>
      </c>
      <c r="AZ8" s="97">
        <v>45473</v>
      </c>
      <c r="BA8" s="90">
        <v>45838</v>
      </c>
      <c r="BB8" s="88">
        <v>45473</v>
      </c>
      <c r="BC8" s="91">
        <v>45838</v>
      </c>
      <c r="BD8" s="1507" t="s">
        <v>46</v>
      </c>
      <c r="BE8" s="1507" t="s">
        <v>47</v>
      </c>
      <c r="BF8" s="89">
        <v>45473</v>
      </c>
      <c r="BG8" s="90">
        <v>45838</v>
      </c>
      <c r="BH8" s="88">
        <v>45473</v>
      </c>
      <c r="BI8" s="91">
        <v>45838</v>
      </c>
      <c r="BJ8" s="1507" t="s">
        <v>46</v>
      </c>
      <c r="BK8" s="1507" t="s">
        <v>47</v>
      </c>
      <c r="BL8" s="89">
        <v>45473</v>
      </c>
      <c r="BM8" s="90">
        <v>45838</v>
      </c>
      <c r="BN8" s="88">
        <v>45473</v>
      </c>
      <c r="BO8" s="91">
        <v>45838</v>
      </c>
      <c r="BP8" s="1507" t="s">
        <v>46</v>
      </c>
      <c r="BQ8" s="1507" t="s">
        <v>47</v>
      </c>
      <c r="BR8" s="89">
        <v>45473</v>
      </c>
      <c r="BS8" s="90">
        <v>45838</v>
      </c>
      <c r="BT8" s="88">
        <v>45473</v>
      </c>
      <c r="BU8" s="89">
        <v>45838</v>
      </c>
      <c r="BV8" s="1507" t="s">
        <v>46</v>
      </c>
      <c r="BW8" s="1507" t="s">
        <v>47</v>
      </c>
      <c r="BX8" s="97">
        <v>45473</v>
      </c>
      <c r="BY8" s="90">
        <v>45838</v>
      </c>
      <c r="BZ8" s="88">
        <v>45473</v>
      </c>
      <c r="CA8" s="91">
        <v>45838</v>
      </c>
      <c r="CB8" s="1507" t="s">
        <v>46</v>
      </c>
      <c r="CC8" s="1507" t="s">
        <v>47</v>
      </c>
      <c r="CD8" s="89">
        <v>45473</v>
      </c>
      <c r="CE8" s="90">
        <v>45838</v>
      </c>
      <c r="CF8" s="88">
        <v>45473</v>
      </c>
      <c r="CG8" s="89">
        <v>45838</v>
      </c>
      <c r="CH8" s="1507" t="s">
        <v>46</v>
      </c>
      <c r="CI8" s="1507" t="s">
        <v>47</v>
      </c>
      <c r="CJ8" s="97">
        <v>45473</v>
      </c>
      <c r="CK8" s="90">
        <v>45838</v>
      </c>
      <c r="CL8" s="88">
        <v>45473</v>
      </c>
      <c r="CM8" s="91">
        <v>45838</v>
      </c>
      <c r="CN8" s="1507" t="s">
        <v>46</v>
      </c>
      <c r="CO8" s="1507" t="s">
        <v>47</v>
      </c>
      <c r="CP8" s="89">
        <v>45473</v>
      </c>
      <c r="CQ8" s="91">
        <v>45838</v>
      </c>
      <c r="CR8" s="88">
        <v>45473</v>
      </c>
      <c r="CS8" s="89">
        <v>45838</v>
      </c>
      <c r="CT8" s="1507" t="s">
        <v>46</v>
      </c>
      <c r="CU8" s="1507" t="s">
        <v>47</v>
      </c>
      <c r="CV8" s="97">
        <v>45473</v>
      </c>
      <c r="CW8" s="90">
        <v>45838</v>
      </c>
      <c r="CX8" s="88">
        <v>45473</v>
      </c>
      <c r="CY8" s="89">
        <v>45838</v>
      </c>
      <c r="CZ8" s="1507" t="s">
        <v>46</v>
      </c>
      <c r="DA8" s="1507" t="s">
        <v>47</v>
      </c>
      <c r="DB8" s="97">
        <v>45473</v>
      </c>
      <c r="DC8" s="90">
        <v>45838</v>
      </c>
      <c r="DD8" s="89">
        <v>45473</v>
      </c>
      <c r="DE8" s="90">
        <v>45838</v>
      </c>
    </row>
    <row r="9" spans="1:109" s="72" customFormat="1" ht="12" customHeight="1" thickBot="1">
      <c r="A9" s="1494"/>
      <c r="B9" s="1511">
        <v>1</v>
      </c>
      <c r="C9" s="1512"/>
      <c r="D9" s="1506"/>
      <c r="E9" s="1506"/>
      <c r="F9" s="1511">
        <v>2</v>
      </c>
      <c r="G9" s="1515"/>
      <c r="H9" s="1506"/>
      <c r="I9" s="1508"/>
      <c r="J9" s="1509" t="s">
        <v>48</v>
      </c>
      <c r="K9" s="1510"/>
      <c r="L9" s="1514">
        <v>3</v>
      </c>
      <c r="M9" s="1512"/>
      <c r="N9" s="1506"/>
      <c r="O9" s="1506"/>
      <c r="P9" s="1513" t="s">
        <v>53</v>
      </c>
      <c r="Q9" s="1482"/>
      <c r="R9" s="1511">
        <v>4</v>
      </c>
      <c r="S9" s="1515"/>
      <c r="T9" s="1506"/>
      <c r="U9" s="1506"/>
      <c r="V9" s="1509" t="s">
        <v>54</v>
      </c>
      <c r="W9" s="1510"/>
      <c r="X9" s="1511">
        <v>5</v>
      </c>
      <c r="Y9" s="1512"/>
      <c r="Z9" s="1508"/>
      <c r="AA9" s="1508"/>
      <c r="AB9" s="1513" t="s">
        <v>68</v>
      </c>
      <c r="AC9" s="1510"/>
      <c r="AD9" s="1511">
        <v>6</v>
      </c>
      <c r="AE9" s="1512"/>
      <c r="AF9" s="1508"/>
      <c r="AG9" s="1508"/>
      <c r="AH9" s="1513" t="s">
        <v>114</v>
      </c>
      <c r="AI9" s="1510"/>
      <c r="AJ9" s="1484">
        <v>7</v>
      </c>
      <c r="AK9" s="1514"/>
      <c r="AL9" s="1508"/>
      <c r="AM9" s="1508"/>
      <c r="AN9" s="1513" t="s">
        <v>115</v>
      </c>
      <c r="AO9" s="1510"/>
      <c r="AP9" s="1511">
        <v>8</v>
      </c>
      <c r="AQ9" s="1512"/>
      <c r="AR9" s="1508"/>
      <c r="AS9" s="1508"/>
      <c r="AT9" s="1513" t="s">
        <v>116</v>
      </c>
      <c r="AU9" s="1510"/>
      <c r="AV9" s="1511">
        <v>9</v>
      </c>
      <c r="AW9" s="1515"/>
      <c r="AX9" s="1508"/>
      <c r="AY9" s="1508"/>
      <c r="AZ9" s="1509" t="s">
        <v>117</v>
      </c>
      <c r="BA9" s="1510"/>
      <c r="BB9" s="1514">
        <v>10</v>
      </c>
      <c r="BC9" s="1512"/>
      <c r="BD9" s="1508"/>
      <c r="BE9" s="1508"/>
      <c r="BF9" s="1513" t="s">
        <v>118</v>
      </c>
      <c r="BG9" s="1482"/>
      <c r="BH9" s="1511">
        <v>11</v>
      </c>
      <c r="BI9" s="1515"/>
      <c r="BJ9" s="1508"/>
      <c r="BK9" s="1508"/>
      <c r="BL9" s="1513" t="s">
        <v>162</v>
      </c>
      <c r="BM9" s="1482"/>
      <c r="BN9" s="1511">
        <v>12</v>
      </c>
      <c r="BO9" s="1515"/>
      <c r="BP9" s="1508"/>
      <c r="BQ9" s="1508"/>
      <c r="BR9" s="1513" t="s">
        <v>163</v>
      </c>
      <c r="BS9" s="1482"/>
      <c r="BT9" s="1511">
        <v>13</v>
      </c>
      <c r="BU9" s="1515"/>
      <c r="BV9" s="1508"/>
      <c r="BW9" s="1508"/>
      <c r="BX9" s="1509" t="s">
        <v>164</v>
      </c>
      <c r="BY9" s="1510"/>
      <c r="BZ9" s="1511">
        <v>14</v>
      </c>
      <c r="CA9" s="1512"/>
      <c r="CB9" s="1508"/>
      <c r="CC9" s="1508"/>
      <c r="CD9" s="1513" t="s">
        <v>133</v>
      </c>
      <c r="CE9" s="1510"/>
      <c r="CF9" s="1511">
        <v>15</v>
      </c>
      <c r="CG9" s="1515"/>
      <c r="CH9" s="1508"/>
      <c r="CI9" s="1508"/>
      <c r="CJ9" s="1509" t="s">
        <v>134</v>
      </c>
      <c r="CK9" s="1510"/>
      <c r="CL9" s="1514">
        <v>16</v>
      </c>
      <c r="CM9" s="1512"/>
      <c r="CN9" s="1508"/>
      <c r="CO9" s="1508"/>
      <c r="CP9" s="1513" t="s">
        <v>135</v>
      </c>
      <c r="CQ9" s="1482"/>
      <c r="CR9" s="1511">
        <v>17</v>
      </c>
      <c r="CS9" s="1515"/>
      <c r="CT9" s="1508"/>
      <c r="CU9" s="1508"/>
      <c r="CV9" s="1509" t="s">
        <v>137</v>
      </c>
      <c r="CW9" s="1510"/>
      <c r="CX9" s="1511">
        <v>18</v>
      </c>
      <c r="CY9" s="1515"/>
      <c r="CZ9" s="1508"/>
      <c r="DA9" s="1508"/>
      <c r="DB9" s="1509" t="s">
        <v>165</v>
      </c>
      <c r="DC9" s="1510"/>
      <c r="DD9" s="1484">
        <v>19</v>
      </c>
      <c r="DE9" s="1516"/>
    </row>
    <row r="10" spans="1:109" s="47" customFormat="1" ht="19.5" customHeight="1">
      <c r="A10" s="758" t="s">
        <v>492</v>
      </c>
      <c r="B10" s="428">
        <v>963843.8</v>
      </c>
      <c r="C10" s="429">
        <v>1084897.3700000001</v>
      </c>
      <c r="D10" s="749">
        <v>121053.57000000007</v>
      </c>
      <c r="E10" s="388">
        <v>0.12559459323180797</v>
      </c>
      <c r="F10" s="428">
        <v>963843.8</v>
      </c>
      <c r="G10" s="750">
        <v>1084897.3700000001</v>
      </c>
      <c r="H10" s="749">
        <v>121053.57000000007</v>
      </c>
      <c r="I10" s="442">
        <v>0.12559459323180797</v>
      </c>
      <c r="J10" s="748">
        <v>1</v>
      </c>
      <c r="K10" s="670">
        <v>1</v>
      </c>
      <c r="L10" s="428">
        <v>2007155.33</v>
      </c>
      <c r="M10" s="429">
        <v>2235679.08</v>
      </c>
      <c r="N10" s="749">
        <v>228523.75</v>
      </c>
      <c r="O10" s="442">
        <v>0.11385454159145719</v>
      </c>
      <c r="P10" s="748">
        <v>2.0824487640009721</v>
      </c>
      <c r="Q10" s="670">
        <v>2.0607286383227197</v>
      </c>
      <c r="R10" s="428">
        <v>-1043311.53</v>
      </c>
      <c r="S10" s="750">
        <v>-1150781.72</v>
      </c>
      <c r="T10" s="749">
        <v>-107470.18999999994</v>
      </c>
      <c r="U10" s="442">
        <v>-0.10300872453695584</v>
      </c>
      <c r="V10" s="748">
        <v>-1.0824487640009719</v>
      </c>
      <c r="W10" s="670">
        <v>-1.0607286475401814</v>
      </c>
      <c r="X10" s="428">
        <v>0</v>
      </c>
      <c r="Y10" s="429">
        <v>0</v>
      </c>
      <c r="Z10" s="749">
        <v>0</v>
      </c>
      <c r="AA10" s="442">
        <v>0</v>
      </c>
      <c r="AB10" s="669">
        <v>0</v>
      </c>
      <c r="AC10" s="670">
        <v>0</v>
      </c>
      <c r="AD10" s="428">
        <v>-1043311.53</v>
      </c>
      <c r="AE10" s="429">
        <v>-1150781.72</v>
      </c>
      <c r="AF10" s="749">
        <v>-107470.18999999994</v>
      </c>
      <c r="AG10" s="442">
        <v>-0.10300872453695584</v>
      </c>
      <c r="AH10" s="669">
        <v>-1.0824487640009719</v>
      </c>
      <c r="AI10" s="670">
        <v>-1.0607286475401814</v>
      </c>
      <c r="AJ10" s="428">
        <v>328831.23</v>
      </c>
      <c r="AK10" s="750">
        <v>180653.14</v>
      </c>
      <c r="AL10" s="749">
        <v>-148178.08999999997</v>
      </c>
      <c r="AM10" s="442">
        <v>-0.45062049003070653</v>
      </c>
      <c r="AN10" s="669">
        <v>0.34116651474025145</v>
      </c>
      <c r="AO10" s="670">
        <v>0.16651634061938964</v>
      </c>
      <c r="AP10" s="428">
        <v>328831.23</v>
      </c>
      <c r="AQ10" s="429">
        <v>180653.14</v>
      </c>
      <c r="AR10" s="749">
        <v>-148178.08999999997</v>
      </c>
      <c r="AS10" s="442">
        <v>-0.45062049003070653</v>
      </c>
      <c r="AT10" s="669">
        <v>0.34116651474025145</v>
      </c>
      <c r="AU10" s="670">
        <v>0.16651634061938964</v>
      </c>
      <c r="AV10" s="428">
        <v>0</v>
      </c>
      <c r="AW10" s="750">
        <v>0</v>
      </c>
      <c r="AX10" s="749">
        <v>0</v>
      </c>
      <c r="AY10" s="442">
        <v>0</v>
      </c>
      <c r="AZ10" s="669">
        <v>0</v>
      </c>
      <c r="BA10" s="670">
        <v>0</v>
      </c>
      <c r="BB10" s="428">
        <v>328831.23</v>
      </c>
      <c r="BC10" s="429">
        <v>180653.14</v>
      </c>
      <c r="BD10" s="749">
        <v>-148178.08999999997</v>
      </c>
      <c r="BE10" s="442">
        <v>-0.45062049003070653</v>
      </c>
      <c r="BF10" s="669" t="s">
        <v>488</v>
      </c>
      <c r="BG10" s="670" t="s">
        <v>488</v>
      </c>
      <c r="BH10" s="428">
        <v>328831.23</v>
      </c>
      <c r="BI10" s="429">
        <v>180653.14</v>
      </c>
      <c r="BJ10" s="749">
        <v>-148178.08999999997</v>
      </c>
      <c r="BK10" s="442">
        <v>-0.45062049003070653</v>
      </c>
      <c r="BL10" s="669" t="s">
        <v>488</v>
      </c>
      <c r="BM10" s="670" t="s">
        <v>488</v>
      </c>
      <c r="BN10" s="428">
        <v>0</v>
      </c>
      <c r="BO10" s="429">
        <v>0</v>
      </c>
      <c r="BP10" s="749">
        <v>0</v>
      </c>
      <c r="BQ10" s="442">
        <v>0</v>
      </c>
      <c r="BR10" s="669">
        <v>0</v>
      </c>
      <c r="BS10" s="670">
        <v>0</v>
      </c>
      <c r="BT10" s="428">
        <v>0</v>
      </c>
      <c r="BU10" s="750">
        <v>0</v>
      </c>
      <c r="BV10" s="749">
        <v>0</v>
      </c>
      <c r="BW10" s="442">
        <v>0</v>
      </c>
      <c r="BX10" s="669" t="s">
        <v>488</v>
      </c>
      <c r="BY10" s="670" t="s">
        <v>488</v>
      </c>
      <c r="BZ10" s="428">
        <v>0</v>
      </c>
      <c r="CA10" s="429">
        <v>0</v>
      </c>
      <c r="CB10" s="749">
        <v>0</v>
      </c>
      <c r="CC10" s="442">
        <v>0</v>
      </c>
      <c r="CD10" s="669" t="s">
        <v>488</v>
      </c>
      <c r="CE10" s="670" t="s">
        <v>488</v>
      </c>
      <c r="CF10" s="428">
        <v>3204.39</v>
      </c>
      <c r="CG10" s="750">
        <v>3614.92</v>
      </c>
      <c r="CH10" s="749">
        <v>410.5300000000002</v>
      </c>
      <c r="CI10" s="442">
        <v>0.12811486741626338</v>
      </c>
      <c r="CJ10" s="669" t="s">
        <v>488</v>
      </c>
      <c r="CK10" s="670" t="s">
        <v>488</v>
      </c>
      <c r="CL10" s="428">
        <v>10535.77</v>
      </c>
      <c r="CM10" s="429">
        <v>11852.13</v>
      </c>
      <c r="CN10" s="749">
        <v>1316.3599999999988</v>
      </c>
      <c r="CO10" s="442">
        <v>0.12494198335764721</v>
      </c>
      <c r="CP10" s="669" t="s">
        <v>488</v>
      </c>
      <c r="CQ10" s="670" t="s">
        <v>488</v>
      </c>
      <c r="CR10" s="428">
        <v>0</v>
      </c>
      <c r="CS10" s="750">
        <v>0</v>
      </c>
      <c r="CT10" s="749">
        <v>0</v>
      </c>
      <c r="CU10" s="442">
        <v>0</v>
      </c>
      <c r="CV10" s="669" t="s">
        <v>488</v>
      </c>
      <c r="CW10" s="670" t="s">
        <v>488</v>
      </c>
      <c r="CX10" s="428">
        <v>-1385882.93</v>
      </c>
      <c r="CY10" s="750">
        <v>-1346901.91</v>
      </c>
      <c r="CZ10" s="749">
        <v>38981.020000000019</v>
      </c>
      <c r="DA10" s="442">
        <v>2.8127209850257712E-2</v>
      </c>
      <c r="DB10" s="669">
        <v>-1.4378708770030992</v>
      </c>
      <c r="DC10" s="670">
        <v>-1.2415016823204206</v>
      </c>
      <c r="DD10" s="849">
        <v>-0.32835005667003414</v>
      </c>
      <c r="DE10" s="848">
        <v>-0.17042344920112218</v>
      </c>
    </row>
    <row r="11" spans="1:109" s="47" customFormat="1" ht="19.5" customHeight="1">
      <c r="A11" s="758" t="s">
        <v>495</v>
      </c>
      <c r="B11" s="428">
        <v>728719.46</v>
      </c>
      <c r="C11" s="429">
        <v>885898.84</v>
      </c>
      <c r="D11" s="753">
        <v>157179.38</v>
      </c>
      <c r="E11" s="388">
        <v>0.21569257941869702</v>
      </c>
      <c r="F11" s="428">
        <v>728719.46</v>
      </c>
      <c r="G11" s="750">
        <v>885898.84</v>
      </c>
      <c r="H11" s="753">
        <v>157179.38</v>
      </c>
      <c r="I11" s="404">
        <v>0.21569257941869702</v>
      </c>
      <c r="J11" s="743">
        <v>1</v>
      </c>
      <c r="K11" s="670">
        <v>1</v>
      </c>
      <c r="L11" s="428">
        <v>1025870.79</v>
      </c>
      <c r="M11" s="429">
        <v>1282052.96</v>
      </c>
      <c r="N11" s="753">
        <v>256182.16999999993</v>
      </c>
      <c r="O11" s="404">
        <v>0.24972167303837545</v>
      </c>
      <c r="P11" s="743">
        <v>1.4077719154089834</v>
      </c>
      <c r="Q11" s="670">
        <v>1.4471776032577264</v>
      </c>
      <c r="R11" s="428">
        <v>-297151.33</v>
      </c>
      <c r="S11" s="750">
        <v>-396154.12</v>
      </c>
      <c r="T11" s="753">
        <v>-99002.789999999979</v>
      </c>
      <c r="U11" s="404">
        <v>-0.33317296611124025</v>
      </c>
      <c r="V11" s="743">
        <v>-0.40777191540898333</v>
      </c>
      <c r="W11" s="670">
        <v>-0.44717760325772637</v>
      </c>
      <c r="X11" s="428">
        <v>0</v>
      </c>
      <c r="Y11" s="429">
        <v>0</v>
      </c>
      <c r="Z11" s="753">
        <v>0</v>
      </c>
      <c r="AA11" s="404">
        <v>0</v>
      </c>
      <c r="AB11" s="671">
        <v>0</v>
      </c>
      <c r="AC11" s="670">
        <v>0</v>
      </c>
      <c r="AD11" s="428">
        <v>-297151.33</v>
      </c>
      <c r="AE11" s="429">
        <v>-396154.12</v>
      </c>
      <c r="AF11" s="753">
        <v>-99002.789999999979</v>
      </c>
      <c r="AG11" s="404">
        <v>-0.33317296611124025</v>
      </c>
      <c r="AH11" s="671">
        <v>-0.40777191540898333</v>
      </c>
      <c r="AI11" s="670">
        <v>-0.44717760325772637</v>
      </c>
      <c r="AJ11" s="428">
        <v>172014.56</v>
      </c>
      <c r="AK11" s="750">
        <v>236661.86</v>
      </c>
      <c r="AL11" s="753">
        <v>64647.299999999988</v>
      </c>
      <c r="AM11" s="404">
        <v>0.37582458136101959</v>
      </c>
      <c r="AN11" s="671">
        <v>0.23605045486228679</v>
      </c>
      <c r="AO11" s="670">
        <v>0.26714321016607268</v>
      </c>
      <c r="AP11" s="428">
        <v>172014.56</v>
      </c>
      <c r="AQ11" s="429">
        <v>236661.86</v>
      </c>
      <c r="AR11" s="753">
        <v>64647.299999999988</v>
      </c>
      <c r="AS11" s="404">
        <v>0.37582458136101959</v>
      </c>
      <c r="AT11" s="671">
        <v>0.23605045486228679</v>
      </c>
      <c r="AU11" s="670">
        <v>0.26714321016607268</v>
      </c>
      <c r="AV11" s="428">
        <v>1300.7</v>
      </c>
      <c r="AW11" s="750">
        <v>497.61</v>
      </c>
      <c r="AX11" s="753">
        <v>-803.09</v>
      </c>
      <c r="AY11" s="404">
        <v>-0.61742907665103408</v>
      </c>
      <c r="AZ11" s="671">
        <v>7.5615692066997127E-3</v>
      </c>
      <c r="BA11" s="670">
        <v>2.1026201687082153E-3</v>
      </c>
      <c r="BB11" s="428">
        <v>173315.27</v>
      </c>
      <c r="BC11" s="429">
        <v>237159.47</v>
      </c>
      <c r="BD11" s="753">
        <v>63844.200000000012</v>
      </c>
      <c r="BE11" s="404">
        <v>0.36837031151380956</v>
      </c>
      <c r="BF11" s="671" t="s">
        <v>488</v>
      </c>
      <c r="BG11" s="670" t="s">
        <v>488</v>
      </c>
      <c r="BH11" s="428">
        <v>173315.27</v>
      </c>
      <c r="BI11" s="429">
        <v>237159.47</v>
      </c>
      <c r="BJ11" s="753">
        <v>63844.200000000012</v>
      </c>
      <c r="BK11" s="404">
        <v>0.36837031151380956</v>
      </c>
      <c r="BL11" s="671" t="s">
        <v>488</v>
      </c>
      <c r="BM11" s="670" t="s">
        <v>488</v>
      </c>
      <c r="BN11" s="428">
        <v>0</v>
      </c>
      <c r="BO11" s="429">
        <v>0</v>
      </c>
      <c r="BP11" s="753">
        <v>0</v>
      </c>
      <c r="BQ11" s="404">
        <v>0</v>
      </c>
      <c r="BR11" s="671">
        <v>0</v>
      </c>
      <c r="BS11" s="670">
        <v>0</v>
      </c>
      <c r="BT11" s="428">
        <v>0</v>
      </c>
      <c r="BU11" s="750">
        <v>0</v>
      </c>
      <c r="BV11" s="753">
        <v>0</v>
      </c>
      <c r="BW11" s="404">
        <v>0</v>
      </c>
      <c r="BX11" s="671" t="s">
        <v>488</v>
      </c>
      <c r="BY11" s="670" t="s">
        <v>488</v>
      </c>
      <c r="BZ11" s="428">
        <v>-1.26</v>
      </c>
      <c r="CA11" s="429">
        <v>-6.66</v>
      </c>
      <c r="CB11" s="753">
        <v>-5.4</v>
      </c>
      <c r="CC11" s="404">
        <v>-4.2857142857142856</v>
      </c>
      <c r="CD11" s="671" t="s">
        <v>488</v>
      </c>
      <c r="CE11" s="670" t="s">
        <v>488</v>
      </c>
      <c r="CF11" s="428">
        <v>3311.17</v>
      </c>
      <c r="CG11" s="750">
        <v>4481.8999999999996</v>
      </c>
      <c r="CH11" s="753">
        <v>1170.7299999999996</v>
      </c>
      <c r="CI11" s="404">
        <v>0.35356988617316526</v>
      </c>
      <c r="CJ11" s="671" t="s">
        <v>488</v>
      </c>
      <c r="CK11" s="670" t="s">
        <v>488</v>
      </c>
      <c r="CL11" s="428">
        <v>10651.78</v>
      </c>
      <c r="CM11" s="429">
        <v>6422.47</v>
      </c>
      <c r="CN11" s="753">
        <v>-4229.3100000000004</v>
      </c>
      <c r="CO11" s="404">
        <v>-0.39705194812510208</v>
      </c>
      <c r="CP11" s="671" t="s">
        <v>488</v>
      </c>
      <c r="CQ11" s="670" t="s">
        <v>488</v>
      </c>
      <c r="CR11" s="428">
        <v>0</v>
      </c>
      <c r="CS11" s="750">
        <v>0</v>
      </c>
      <c r="CT11" s="753">
        <v>0</v>
      </c>
      <c r="CU11" s="404">
        <v>0</v>
      </c>
      <c r="CV11" s="671" t="s">
        <v>488</v>
      </c>
      <c r="CW11" s="670" t="s">
        <v>488</v>
      </c>
      <c r="CX11" s="428">
        <v>-484428.3</v>
      </c>
      <c r="CY11" s="750">
        <v>-644211.31999999995</v>
      </c>
      <c r="CZ11" s="753">
        <v>-159783.01999999996</v>
      </c>
      <c r="DA11" s="404">
        <v>-0.32983832695158388</v>
      </c>
      <c r="DB11" s="671">
        <v>-0.66476652071292297</v>
      </c>
      <c r="DC11" s="670">
        <v>-0.72718383963568567</v>
      </c>
      <c r="DD11" s="853">
        <v>-0.63024102904065749</v>
      </c>
      <c r="DE11" s="848">
        <v>-0.6261633477395111</v>
      </c>
    </row>
    <row r="12" spans="1:109" s="47" customFormat="1" ht="19.5" customHeight="1">
      <c r="A12" s="758" t="s">
        <v>494</v>
      </c>
      <c r="B12" s="428">
        <v>0</v>
      </c>
      <c r="C12" s="429">
        <v>290664.67</v>
      </c>
      <c r="D12" s="753">
        <v>290664.67</v>
      </c>
      <c r="E12" s="388" t="s">
        <v>490</v>
      </c>
      <c r="F12" s="428">
        <v>0</v>
      </c>
      <c r="G12" s="750">
        <v>290664.67</v>
      </c>
      <c r="H12" s="753">
        <v>290664.67</v>
      </c>
      <c r="I12" s="404" t="s">
        <v>490</v>
      </c>
      <c r="J12" s="743" t="s">
        <v>488</v>
      </c>
      <c r="K12" s="670">
        <v>1</v>
      </c>
      <c r="L12" s="428">
        <v>0</v>
      </c>
      <c r="M12" s="429">
        <v>311704.68</v>
      </c>
      <c r="N12" s="753">
        <v>311704.68</v>
      </c>
      <c r="O12" s="404" t="s">
        <v>490</v>
      </c>
      <c r="P12" s="743" t="s">
        <v>488</v>
      </c>
      <c r="Q12" s="670">
        <v>1.0723858527422683</v>
      </c>
      <c r="R12" s="428">
        <v>0</v>
      </c>
      <c r="S12" s="750">
        <v>-21040.01</v>
      </c>
      <c r="T12" s="753">
        <v>-21040.01</v>
      </c>
      <c r="U12" s="404" t="s">
        <v>490</v>
      </c>
      <c r="V12" s="743" t="s">
        <v>488</v>
      </c>
      <c r="W12" s="670">
        <v>-7.2385852742268261E-2</v>
      </c>
      <c r="X12" s="428">
        <v>0</v>
      </c>
      <c r="Y12" s="429">
        <v>0</v>
      </c>
      <c r="Z12" s="753">
        <v>0</v>
      </c>
      <c r="AA12" s="404">
        <v>0</v>
      </c>
      <c r="AB12" s="671" t="s">
        <v>488</v>
      </c>
      <c r="AC12" s="670">
        <v>0</v>
      </c>
      <c r="AD12" s="428">
        <v>0</v>
      </c>
      <c r="AE12" s="429">
        <v>-21040.01</v>
      </c>
      <c r="AF12" s="753">
        <v>-21040.01</v>
      </c>
      <c r="AG12" s="404" t="s">
        <v>490</v>
      </c>
      <c r="AH12" s="671" t="s">
        <v>488</v>
      </c>
      <c r="AI12" s="670">
        <v>-7.2385852742268261E-2</v>
      </c>
      <c r="AJ12" s="428">
        <v>0</v>
      </c>
      <c r="AK12" s="750">
        <v>1020.13</v>
      </c>
      <c r="AL12" s="753">
        <v>1020.13</v>
      </c>
      <c r="AM12" s="404" t="s">
        <v>490</v>
      </c>
      <c r="AN12" s="671" t="s">
        <v>488</v>
      </c>
      <c r="AO12" s="670">
        <v>3.5096456683228823E-3</v>
      </c>
      <c r="AP12" s="428">
        <v>0</v>
      </c>
      <c r="AQ12" s="429">
        <v>1020.13</v>
      </c>
      <c r="AR12" s="753">
        <v>1020.13</v>
      </c>
      <c r="AS12" s="404" t="s">
        <v>490</v>
      </c>
      <c r="AT12" s="671" t="s">
        <v>488</v>
      </c>
      <c r="AU12" s="670">
        <v>3.5096456683228823E-3</v>
      </c>
      <c r="AV12" s="428">
        <v>0</v>
      </c>
      <c r="AW12" s="750">
        <v>13.62</v>
      </c>
      <c r="AX12" s="753">
        <v>13.62</v>
      </c>
      <c r="AY12" s="404" t="s">
        <v>490</v>
      </c>
      <c r="AZ12" s="671" t="s">
        <v>488</v>
      </c>
      <c r="BA12" s="670">
        <v>1.3351239547900757E-2</v>
      </c>
      <c r="BB12" s="428">
        <v>0</v>
      </c>
      <c r="BC12" s="429">
        <v>1033.75</v>
      </c>
      <c r="BD12" s="753">
        <v>1033.75</v>
      </c>
      <c r="BE12" s="404" t="s">
        <v>490</v>
      </c>
      <c r="BF12" s="671" t="s">
        <v>488</v>
      </c>
      <c r="BG12" s="670" t="s">
        <v>488</v>
      </c>
      <c r="BH12" s="428">
        <v>0</v>
      </c>
      <c r="BI12" s="429">
        <v>1033.75</v>
      </c>
      <c r="BJ12" s="753">
        <v>1033.75</v>
      </c>
      <c r="BK12" s="404" t="s">
        <v>490</v>
      </c>
      <c r="BL12" s="671" t="s">
        <v>488</v>
      </c>
      <c r="BM12" s="670" t="s">
        <v>488</v>
      </c>
      <c r="BN12" s="428">
        <v>0</v>
      </c>
      <c r="BO12" s="429">
        <v>0</v>
      </c>
      <c r="BP12" s="753">
        <v>0</v>
      </c>
      <c r="BQ12" s="404">
        <v>0</v>
      </c>
      <c r="BR12" s="671" t="s">
        <v>488</v>
      </c>
      <c r="BS12" s="670">
        <v>0</v>
      </c>
      <c r="BT12" s="428">
        <v>0</v>
      </c>
      <c r="BU12" s="750">
        <v>0</v>
      </c>
      <c r="BV12" s="753">
        <v>0</v>
      </c>
      <c r="BW12" s="404">
        <v>0</v>
      </c>
      <c r="BX12" s="671" t="s">
        <v>488</v>
      </c>
      <c r="BY12" s="670" t="s">
        <v>488</v>
      </c>
      <c r="BZ12" s="428">
        <v>0</v>
      </c>
      <c r="CA12" s="429">
        <v>0</v>
      </c>
      <c r="CB12" s="753">
        <v>0</v>
      </c>
      <c r="CC12" s="404">
        <v>0</v>
      </c>
      <c r="CD12" s="671" t="s">
        <v>488</v>
      </c>
      <c r="CE12" s="670" t="s">
        <v>488</v>
      </c>
      <c r="CF12" s="428">
        <v>0</v>
      </c>
      <c r="CG12" s="750">
        <v>3288.92</v>
      </c>
      <c r="CH12" s="753">
        <v>3288.92</v>
      </c>
      <c r="CI12" s="404" t="s">
        <v>490</v>
      </c>
      <c r="CJ12" s="671" t="s">
        <v>488</v>
      </c>
      <c r="CK12" s="670" t="s">
        <v>488</v>
      </c>
      <c r="CL12" s="428">
        <v>0</v>
      </c>
      <c r="CM12" s="429">
        <v>4185.92</v>
      </c>
      <c r="CN12" s="753">
        <v>4185.92</v>
      </c>
      <c r="CO12" s="404" t="s">
        <v>490</v>
      </c>
      <c r="CP12" s="671" t="s">
        <v>488</v>
      </c>
      <c r="CQ12" s="670" t="s">
        <v>488</v>
      </c>
      <c r="CR12" s="428">
        <v>0</v>
      </c>
      <c r="CS12" s="750">
        <v>0</v>
      </c>
      <c r="CT12" s="753">
        <v>0</v>
      </c>
      <c r="CU12" s="404">
        <v>0</v>
      </c>
      <c r="CV12" s="671" t="s">
        <v>488</v>
      </c>
      <c r="CW12" s="670" t="s">
        <v>488</v>
      </c>
      <c r="CX12" s="428">
        <v>0</v>
      </c>
      <c r="CY12" s="750">
        <v>-29548.6</v>
      </c>
      <c r="CZ12" s="753">
        <v>-29548.6</v>
      </c>
      <c r="DA12" s="404" t="s">
        <v>490</v>
      </c>
      <c r="DB12" s="671" t="s">
        <v>488</v>
      </c>
      <c r="DC12" s="670">
        <v>-0.10165872584377042</v>
      </c>
      <c r="DD12" s="853" t="s">
        <v>489</v>
      </c>
      <c r="DE12" s="848">
        <v>-0.40440047319369149</v>
      </c>
    </row>
    <row r="13" spans="1:109" s="47" customFormat="1" ht="19.5" customHeight="1">
      <c r="A13" s="758" t="s">
        <v>499</v>
      </c>
      <c r="B13" s="428">
        <v>305653.88</v>
      </c>
      <c r="C13" s="429">
        <v>267000.88</v>
      </c>
      <c r="D13" s="753">
        <v>-38653</v>
      </c>
      <c r="E13" s="388">
        <v>-0.12646003381341012</v>
      </c>
      <c r="F13" s="428">
        <v>305653.88</v>
      </c>
      <c r="G13" s="750">
        <v>267000.88</v>
      </c>
      <c r="H13" s="753">
        <v>-38653</v>
      </c>
      <c r="I13" s="404">
        <v>-0.12646003381341012</v>
      </c>
      <c r="J13" s="743">
        <v>1</v>
      </c>
      <c r="K13" s="670">
        <v>1</v>
      </c>
      <c r="L13" s="428">
        <v>334490.40000000002</v>
      </c>
      <c r="M13" s="429">
        <v>461808.86</v>
      </c>
      <c r="N13" s="753">
        <v>127318.45999999996</v>
      </c>
      <c r="O13" s="404">
        <v>0.38063412283282255</v>
      </c>
      <c r="P13" s="743">
        <v>1.0943437066789403</v>
      </c>
      <c r="Q13" s="670">
        <v>1.7296154978964862</v>
      </c>
      <c r="R13" s="428">
        <v>-28836.52</v>
      </c>
      <c r="S13" s="750">
        <v>-194807.98</v>
      </c>
      <c r="T13" s="753">
        <v>-165971.46000000002</v>
      </c>
      <c r="U13" s="404">
        <v>-5.7555994967492614</v>
      </c>
      <c r="V13" s="743">
        <v>-9.4343706678940251E-2</v>
      </c>
      <c r="W13" s="670">
        <v>-0.72961549789648639</v>
      </c>
      <c r="X13" s="428">
        <v>0</v>
      </c>
      <c r="Y13" s="429">
        <v>0</v>
      </c>
      <c r="Z13" s="753">
        <v>0</v>
      </c>
      <c r="AA13" s="404">
        <v>0</v>
      </c>
      <c r="AB13" s="671">
        <v>0</v>
      </c>
      <c r="AC13" s="670">
        <v>0</v>
      </c>
      <c r="AD13" s="428">
        <v>-28836.52</v>
      </c>
      <c r="AE13" s="429">
        <v>-194807.98</v>
      </c>
      <c r="AF13" s="753">
        <v>-165971.46000000002</v>
      </c>
      <c r="AG13" s="404">
        <v>-5.7555994967492614</v>
      </c>
      <c r="AH13" s="671">
        <v>-9.4343706678940251E-2</v>
      </c>
      <c r="AI13" s="670">
        <v>-0.72961549789648639</v>
      </c>
      <c r="AJ13" s="428">
        <v>143382.68</v>
      </c>
      <c r="AK13" s="750">
        <v>170142.92</v>
      </c>
      <c r="AL13" s="753">
        <v>26760.24000000002</v>
      </c>
      <c r="AM13" s="404">
        <v>0.18663509428056457</v>
      </c>
      <c r="AN13" s="671">
        <v>0.46910145554180432</v>
      </c>
      <c r="AO13" s="670">
        <v>0.63723730049129435</v>
      </c>
      <c r="AP13" s="428">
        <v>143382.68</v>
      </c>
      <c r="AQ13" s="429">
        <v>170142.92</v>
      </c>
      <c r="AR13" s="753">
        <v>26760.24000000002</v>
      </c>
      <c r="AS13" s="404">
        <v>0.18663509428056457</v>
      </c>
      <c r="AT13" s="671">
        <v>0.46910145554180432</v>
      </c>
      <c r="AU13" s="670">
        <v>0.63723730049129435</v>
      </c>
      <c r="AV13" s="428">
        <v>514.15</v>
      </c>
      <c r="AW13" s="750">
        <v>217.3</v>
      </c>
      <c r="AX13" s="753">
        <v>-296.84999999999997</v>
      </c>
      <c r="AY13" s="404">
        <v>-0.57736069240494015</v>
      </c>
      <c r="AZ13" s="671">
        <v>3.585858487231512E-3</v>
      </c>
      <c r="BA13" s="670">
        <v>1.2771615768672597E-3</v>
      </c>
      <c r="BB13" s="428">
        <v>143896.84</v>
      </c>
      <c r="BC13" s="429">
        <v>170360.22</v>
      </c>
      <c r="BD13" s="753">
        <v>26463.380000000005</v>
      </c>
      <c r="BE13" s="404">
        <v>0.18390521987835179</v>
      </c>
      <c r="BF13" s="671" t="s">
        <v>488</v>
      </c>
      <c r="BG13" s="670" t="s">
        <v>488</v>
      </c>
      <c r="BH13" s="428">
        <v>143896.84</v>
      </c>
      <c r="BI13" s="429">
        <v>170360.22</v>
      </c>
      <c r="BJ13" s="753">
        <v>26463.380000000005</v>
      </c>
      <c r="BK13" s="404">
        <v>0.18390521987835179</v>
      </c>
      <c r="BL13" s="671" t="s">
        <v>488</v>
      </c>
      <c r="BM13" s="670" t="s">
        <v>488</v>
      </c>
      <c r="BN13" s="428">
        <v>0</v>
      </c>
      <c r="BO13" s="429">
        <v>0</v>
      </c>
      <c r="BP13" s="753">
        <v>0</v>
      </c>
      <c r="BQ13" s="404">
        <v>0</v>
      </c>
      <c r="BR13" s="671">
        <v>0</v>
      </c>
      <c r="BS13" s="670">
        <v>0</v>
      </c>
      <c r="BT13" s="428">
        <v>0</v>
      </c>
      <c r="BU13" s="750">
        <v>0</v>
      </c>
      <c r="BV13" s="753">
        <v>0</v>
      </c>
      <c r="BW13" s="404">
        <v>0</v>
      </c>
      <c r="BX13" s="671" t="s">
        <v>488</v>
      </c>
      <c r="BY13" s="670" t="s">
        <v>488</v>
      </c>
      <c r="BZ13" s="428">
        <v>0</v>
      </c>
      <c r="CA13" s="429">
        <v>0</v>
      </c>
      <c r="CB13" s="753">
        <v>0</v>
      </c>
      <c r="CC13" s="404">
        <v>0</v>
      </c>
      <c r="CD13" s="671" t="s">
        <v>488</v>
      </c>
      <c r="CE13" s="670" t="s">
        <v>488</v>
      </c>
      <c r="CF13" s="428">
        <v>20171.68</v>
      </c>
      <c r="CG13" s="750">
        <v>20852.22</v>
      </c>
      <c r="CH13" s="753">
        <v>680.54000000000087</v>
      </c>
      <c r="CI13" s="404">
        <v>3.3737398174073792E-2</v>
      </c>
      <c r="CJ13" s="671" t="s">
        <v>488</v>
      </c>
      <c r="CK13" s="670" t="s">
        <v>488</v>
      </c>
      <c r="CL13" s="428">
        <v>14114.79</v>
      </c>
      <c r="CM13" s="429">
        <v>12437.87</v>
      </c>
      <c r="CN13" s="753">
        <v>-1676.92</v>
      </c>
      <c r="CO13" s="404">
        <v>-0.11880587667262496</v>
      </c>
      <c r="CP13" s="671" t="s">
        <v>488</v>
      </c>
      <c r="CQ13" s="670" t="s">
        <v>488</v>
      </c>
      <c r="CR13" s="428">
        <v>0</v>
      </c>
      <c r="CS13" s="750">
        <v>0</v>
      </c>
      <c r="CT13" s="753">
        <v>0</v>
      </c>
      <c r="CU13" s="404">
        <v>0</v>
      </c>
      <c r="CV13" s="671" t="s">
        <v>488</v>
      </c>
      <c r="CW13" s="670" t="s">
        <v>488</v>
      </c>
      <c r="CX13" s="428">
        <v>-207019.82</v>
      </c>
      <c r="CY13" s="750">
        <v>-398458.29</v>
      </c>
      <c r="CZ13" s="753">
        <v>-191438.46999999997</v>
      </c>
      <c r="DA13" s="404">
        <v>-0.92473498431212997</v>
      </c>
      <c r="DB13" s="671">
        <v>-0.67730146268714142</v>
      </c>
      <c r="DC13" s="670">
        <v>-1.4923482274665161</v>
      </c>
      <c r="DD13" s="853">
        <v>-6.1790847161862796</v>
      </c>
      <c r="DE13" s="848">
        <v>-1.0453900297102818</v>
      </c>
    </row>
    <row r="14" spans="1:109" s="47" customFormat="1" ht="19.5" customHeight="1">
      <c r="A14" s="758" t="s">
        <v>121</v>
      </c>
      <c r="B14" s="428">
        <v>71346.17</v>
      </c>
      <c r="C14" s="429">
        <v>32262.87</v>
      </c>
      <c r="D14" s="753">
        <v>-39083.300000000003</v>
      </c>
      <c r="E14" s="388">
        <v>-0.54779815090284456</v>
      </c>
      <c r="F14" s="428">
        <v>71346.17</v>
      </c>
      <c r="G14" s="750">
        <v>32262.87</v>
      </c>
      <c r="H14" s="753">
        <v>-39083.300000000003</v>
      </c>
      <c r="I14" s="404">
        <v>-0.54779815090284456</v>
      </c>
      <c r="J14" s="743">
        <v>1</v>
      </c>
      <c r="K14" s="670">
        <v>1</v>
      </c>
      <c r="L14" s="428">
        <v>113289.59</v>
      </c>
      <c r="M14" s="429">
        <v>79327.48</v>
      </c>
      <c r="N14" s="753">
        <v>-33962.11</v>
      </c>
      <c r="O14" s="404">
        <v>-0.29978138326742998</v>
      </c>
      <c r="P14" s="743">
        <v>1.5878860771363059</v>
      </c>
      <c r="Q14" s="670">
        <v>2.4587855947099562</v>
      </c>
      <c r="R14" s="428">
        <v>-41943.42</v>
      </c>
      <c r="S14" s="750">
        <v>-47064.6</v>
      </c>
      <c r="T14" s="753">
        <v>-5121.18</v>
      </c>
      <c r="U14" s="404">
        <v>-0.12209733970191274</v>
      </c>
      <c r="V14" s="743">
        <v>-0.58788607713630603</v>
      </c>
      <c r="W14" s="670">
        <v>-1.4587852847561298</v>
      </c>
      <c r="X14" s="428">
        <v>0</v>
      </c>
      <c r="Y14" s="429">
        <v>0</v>
      </c>
      <c r="Z14" s="753">
        <v>0</v>
      </c>
      <c r="AA14" s="404">
        <v>0</v>
      </c>
      <c r="AB14" s="671">
        <v>0</v>
      </c>
      <c r="AC14" s="670">
        <v>0</v>
      </c>
      <c r="AD14" s="428">
        <v>-41943.42</v>
      </c>
      <c r="AE14" s="429">
        <v>-47064.6</v>
      </c>
      <c r="AF14" s="753">
        <v>-5121.18</v>
      </c>
      <c r="AG14" s="404">
        <v>-0.12209733970191274</v>
      </c>
      <c r="AH14" s="671">
        <v>-0.58788607713630603</v>
      </c>
      <c r="AI14" s="670">
        <v>-1.4587852847561298</v>
      </c>
      <c r="AJ14" s="428">
        <v>39927.86</v>
      </c>
      <c r="AK14" s="750">
        <v>44864.77</v>
      </c>
      <c r="AL14" s="753">
        <v>4936.9099999999962</v>
      </c>
      <c r="AM14" s="404">
        <v>0.12364574510129007</v>
      </c>
      <c r="AN14" s="671">
        <v>0.55963564687494793</v>
      </c>
      <c r="AO14" s="670">
        <v>1.3906007122119017</v>
      </c>
      <c r="AP14" s="428">
        <v>39927.86</v>
      </c>
      <c r="AQ14" s="429">
        <v>44864.77</v>
      </c>
      <c r="AR14" s="753">
        <v>4936.9099999999962</v>
      </c>
      <c r="AS14" s="404">
        <v>0.12364574510129007</v>
      </c>
      <c r="AT14" s="671">
        <v>0.55963564687494793</v>
      </c>
      <c r="AU14" s="670">
        <v>1.3906007122119017</v>
      </c>
      <c r="AV14" s="428">
        <v>684.72</v>
      </c>
      <c r="AW14" s="750">
        <v>282.95999999999998</v>
      </c>
      <c r="AX14" s="753">
        <v>-401.76000000000005</v>
      </c>
      <c r="AY14" s="404">
        <v>-0.58675078864353314</v>
      </c>
      <c r="AZ14" s="671">
        <v>1.7148928091813585E-2</v>
      </c>
      <c r="BA14" s="670">
        <v>6.306953094822508E-3</v>
      </c>
      <c r="BB14" s="428">
        <v>40612.58</v>
      </c>
      <c r="BC14" s="429">
        <v>45147.72</v>
      </c>
      <c r="BD14" s="753">
        <v>4535.1399999999994</v>
      </c>
      <c r="BE14" s="404">
        <v>0.11166835497769409</v>
      </c>
      <c r="BF14" s="671" t="s">
        <v>488</v>
      </c>
      <c r="BG14" s="670" t="s">
        <v>488</v>
      </c>
      <c r="BH14" s="428">
        <v>40612.58</v>
      </c>
      <c r="BI14" s="429">
        <v>45147.72</v>
      </c>
      <c r="BJ14" s="753">
        <v>4535.1399999999994</v>
      </c>
      <c r="BK14" s="404">
        <v>0.11166835497769409</v>
      </c>
      <c r="BL14" s="671" t="s">
        <v>488</v>
      </c>
      <c r="BM14" s="670" t="s">
        <v>488</v>
      </c>
      <c r="BN14" s="428">
        <v>0</v>
      </c>
      <c r="BO14" s="429">
        <v>0</v>
      </c>
      <c r="BP14" s="753">
        <v>0</v>
      </c>
      <c r="BQ14" s="404">
        <v>0</v>
      </c>
      <c r="BR14" s="671">
        <v>0</v>
      </c>
      <c r="BS14" s="670">
        <v>0</v>
      </c>
      <c r="BT14" s="428">
        <v>0</v>
      </c>
      <c r="BU14" s="750">
        <v>0</v>
      </c>
      <c r="BV14" s="753">
        <v>0</v>
      </c>
      <c r="BW14" s="404">
        <v>0</v>
      </c>
      <c r="BX14" s="671" t="s">
        <v>488</v>
      </c>
      <c r="BY14" s="670" t="s">
        <v>488</v>
      </c>
      <c r="BZ14" s="428">
        <v>0</v>
      </c>
      <c r="CA14" s="429">
        <v>0</v>
      </c>
      <c r="CB14" s="753">
        <v>0</v>
      </c>
      <c r="CC14" s="404">
        <v>0</v>
      </c>
      <c r="CD14" s="671" t="s">
        <v>488</v>
      </c>
      <c r="CE14" s="670" t="s">
        <v>488</v>
      </c>
      <c r="CF14" s="428">
        <v>5580.44</v>
      </c>
      <c r="CG14" s="750">
        <v>5079.8599999999997</v>
      </c>
      <c r="CH14" s="753">
        <v>-500.57999999999993</v>
      </c>
      <c r="CI14" s="404">
        <v>-8.9702604095734384E-2</v>
      </c>
      <c r="CJ14" s="671" t="s">
        <v>488</v>
      </c>
      <c r="CK14" s="670" t="s">
        <v>488</v>
      </c>
      <c r="CL14" s="428">
        <v>7191.48</v>
      </c>
      <c r="CM14" s="429">
        <v>5646.65</v>
      </c>
      <c r="CN14" s="753">
        <v>-1544.83</v>
      </c>
      <c r="CO14" s="404">
        <v>-0.21481391869267522</v>
      </c>
      <c r="CP14" s="671" t="s">
        <v>488</v>
      </c>
      <c r="CQ14" s="670" t="s">
        <v>488</v>
      </c>
      <c r="CR14" s="428">
        <v>0</v>
      </c>
      <c r="CS14" s="750">
        <v>0</v>
      </c>
      <c r="CT14" s="753">
        <v>0</v>
      </c>
      <c r="CU14" s="404">
        <v>0</v>
      </c>
      <c r="CV14" s="671" t="s">
        <v>488</v>
      </c>
      <c r="CW14" s="670" t="s">
        <v>488</v>
      </c>
      <c r="CX14" s="428">
        <v>-95327.92</v>
      </c>
      <c r="CY14" s="750">
        <v>-102938.84</v>
      </c>
      <c r="CZ14" s="753">
        <v>-7610.9199999999983</v>
      </c>
      <c r="DA14" s="404">
        <v>-7.9839358710438652E-2</v>
      </c>
      <c r="DB14" s="671">
        <v>-1.3361322689080577</v>
      </c>
      <c r="DC14" s="670">
        <v>-3.1906287320377884</v>
      </c>
      <c r="DD14" s="853">
        <v>-1.2727741323907302</v>
      </c>
      <c r="DE14" s="848">
        <v>-1.1871816609511183</v>
      </c>
    </row>
    <row r="15" spans="1:109" s="47" customFormat="1" ht="19.5" customHeight="1">
      <c r="A15" s="758" t="s">
        <v>498</v>
      </c>
      <c r="B15" s="428">
        <v>45863.69</v>
      </c>
      <c r="C15" s="429">
        <v>6512.02</v>
      </c>
      <c r="D15" s="753">
        <v>-39351.67</v>
      </c>
      <c r="E15" s="388">
        <v>-0.85801360509806335</v>
      </c>
      <c r="F15" s="428">
        <v>45863.69</v>
      </c>
      <c r="G15" s="750">
        <v>6512.02</v>
      </c>
      <c r="H15" s="753">
        <v>-39351.67</v>
      </c>
      <c r="I15" s="404">
        <v>-0.85801360509806335</v>
      </c>
      <c r="J15" s="743">
        <v>1</v>
      </c>
      <c r="K15" s="670">
        <v>1</v>
      </c>
      <c r="L15" s="428">
        <v>52354.85</v>
      </c>
      <c r="M15" s="429">
        <v>39885.980000000003</v>
      </c>
      <c r="N15" s="753">
        <v>-12468.869999999995</v>
      </c>
      <c r="O15" s="404">
        <v>-0.23816074346502752</v>
      </c>
      <c r="P15" s="743">
        <v>1.1415315688728926</v>
      </c>
      <c r="Q15" s="670">
        <v>6.1249781173890741</v>
      </c>
      <c r="R15" s="428">
        <v>-6491.16</v>
      </c>
      <c r="S15" s="750">
        <v>-33373.949999999997</v>
      </c>
      <c r="T15" s="753">
        <v>-26882.789999999997</v>
      </c>
      <c r="U15" s="404">
        <v>-4.1414462130035306</v>
      </c>
      <c r="V15" s="743">
        <v>-0.1415315688728927</v>
      </c>
      <c r="W15" s="670">
        <v>-5.1249765817672541</v>
      </c>
      <c r="X15" s="428">
        <v>0</v>
      </c>
      <c r="Y15" s="429">
        <v>0</v>
      </c>
      <c r="Z15" s="753">
        <v>0</v>
      </c>
      <c r="AA15" s="404">
        <v>0</v>
      </c>
      <c r="AB15" s="671">
        <v>0</v>
      </c>
      <c r="AC15" s="670">
        <v>0</v>
      </c>
      <c r="AD15" s="428">
        <v>-6491.16</v>
      </c>
      <c r="AE15" s="429">
        <v>-33373.949999999997</v>
      </c>
      <c r="AF15" s="753">
        <v>-26882.789999999997</v>
      </c>
      <c r="AG15" s="404">
        <v>-4.1414462130035306</v>
      </c>
      <c r="AH15" s="671">
        <v>-0.1415315688728927</v>
      </c>
      <c r="AI15" s="670">
        <v>-5.1249765817672541</v>
      </c>
      <c r="AJ15" s="428">
        <v>38713.19</v>
      </c>
      <c r="AK15" s="750">
        <v>42768.53</v>
      </c>
      <c r="AL15" s="753">
        <v>4055.3399999999965</v>
      </c>
      <c r="AM15" s="404">
        <v>0.10475344449785709</v>
      </c>
      <c r="AN15" s="671">
        <v>0.84409235279586092</v>
      </c>
      <c r="AO15" s="670">
        <v>6.5676287849238788</v>
      </c>
      <c r="AP15" s="428">
        <v>38713.19</v>
      </c>
      <c r="AQ15" s="429">
        <v>42768.53</v>
      </c>
      <c r="AR15" s="753">
        <v>4055.3399999999965</v>
      </c>
      <c r="AS15" s="404">
        <v>0.10475344449785709</v>
      </c>
      <c r="AT15" s="671">
        <v>0.84409235279586092</v>
      </c>
      <c r="AU15" s="670">
        <v>6.5676287849238788</v>
      </c>
      <c r="AV15" s="428">
        <v>0</v>
      </c>
      <c r="AW15" s="750">
        <v>0</v>
      </c>
      <c r="AX15" s="753">
        <v>0</v>
      </c>
      <c r="AY15" s="404">
        <v>0</v>
      </c>
      <c r="AZ15" s="671">
        <v>0</v>
      </c>
      <c r="BA15" s="670">
        <v>0</v>
      </c>
      <c r="BB15" s="428">
        <v>38713.19</v>
      </c>
      <c r="BC15" s="429">
        <v>42768.53</v>
      </c>
      <c r="BD15" s="753">
        <v>4055.3399999999965</v>
      </c>
      <c r="BE15" s="404">
        <v>0.10475344449785709</v>
      </c>
      <c r="BF15" s="671" t="s">
        <v>488</v>
      </c>
      <c r="BG15" s="670" t="s">
        <v>488</v>
      </c>
      <c r="BH15" s="428">
        <v>38713.19</v>
      </c>
      <c r="BI15" s="429">
        <v>42768.53</v>
      </c>
      <c r="BJ15" s="753">
        <v>4055.3399999999965</v>
      </c>
      <c r="BK15" s="404">
        <v>0.10475344449785709</v>
      </c>
      <c r="BL15" s="671" t="s">
        <v>488</v>
      </c>
      <c r="BM15" s="670" t="s">
        <v>488</v>
      </c>
      <c r="BN15" s="428">
        <v>0</v>
      </c>
      <c r="BO15" s="429">
        <v>0</v>
      </c>
      <c r="BP15" s="753">
        <v>0</v>
      </c>
      <c r="BQ15" s="404">
        <v>0</v>
      </c>
      <c r="BR15" s="671">
        <v>0</v>
      </c>
      <c r="BS15" s="670">
        <v>0</v>
      </c>
      <c r="BT15" s="428">
        <v>0</v>
      </c>
      <c r="BU15" s="750">
        <v>0</v>
      </c>
      <c r="BV15" s="753">
        <v>0</v>
      </c>
      <c r="BW15" s="404">
        <v>0</v>
      </c>
      <c r="BX15" s="671" t="s">
        <v>488</v>
      </c>
      <c r="BY15" s="670" t="s">
        <v>488</v>
      </c>
      <c r="BZ15" s="428">
        <v>0</v>
      </c>
      <c r="CA15" s="429">
        <v>0</v>
      </c>
      <c r="CB15" s="753">
        <v>0</v>
      </c>
      <c r="CC15" s="404">
        <v>0</v>
      </c>
      <c r="CD15" s="671" t="s">
        <v>488</v>
      </c>
      <c r="CE15" s="670" t="s">
        <v>488</v>
      </c>
      <c r="CF15" s="428">
        <v>1018.61</v>
      </c>
      <c r="CG15" s="750">
        <v>476.98</v>
      </c>
      <c r="CH15" s="753">
        <v>-541.63</v>
      </c>
      <c r="CI15" s="404">
        <v>-0.53173442239915181</v>
      </c>
      <c r="CJ15" s="671" t="s">
        <v>488</v>
      </c>
      <c r="CK15" s="670" t="s">
        <v>488</v>
      </c>
      <c r="CL15" s="428">
        <v>2021.93</v>
      </c>
      <c r="CM15" s="429">
        <v>421.92</v>
      </c>
      <c r="CN15" s="753">
        <v>-1600.01</v>
      </c>
      <c r="CO15" s="404">
        <v>-0.79132808752033945</v>
      </c>
      <c r="CP15" s="671" t="s">
        <v>488</v>
      </c>
      <c r="CQ15" s="670" t="s">
        <v>488</v>
      </c>
      <c r="CR15" s="428">
        <v>0</v>
      </c>
      <c r="CS15" s="750">
        <v>0</v>
      </c>
      <c r="CT15" s="753">
        <v>0</v>
      </c>
      <c r="CU15" s="404">
        <v>0</v>
      </c>
      <c r="CV15" s="671" t="s">
        <v>488</v>
      </c>
      <c r="CW15" s="670" t="s">
        <v>488</v>
      </c>
      <c r="CX15" s="428">
        <v>-48244.88</v>
      </c>
      <c r="CY15" s="750">
        <v>-77041.39</v>
      </c>
      <c r="CZ15" s="753">
        <v>-28796.510000000002</v>
      </c>
      <c r="DA15" s="404">
        <v>-0.59688219765496364</v>
      </c>
      <c r="DB15" s="671">
        <v>-1.0519188490939126</v>
      </c>
      <c r="DC15" s="670">
        <v>-11.830643947653723</v>
      </c>
      <c r="DD15" s="853">
        <v>-6.432397291085107</v>
      </c>
      <c r="DE15" s="848">
        <v>-1.3084288794104386</v>
      </c>
    </row>
    <row r="16" spans="1:109" s="47" customFormat="1" ht="19.5" customHeight="1">
      <c r="A16" s="758" t="s">
        <v>341</v>
      </c>
      <c r="B16" s="428">
        <v>4118.21</v>
      </c>
      <c r="C16" s="429">
        <v>3332.01</v>
      </c>
      <c r="D16" s="753">
        <v>-786.19999999999982</v>
      </c>
      <c r="E16" s="388">
        <v>-0.19090818583802183</v>
      </c>
      <c r="F16" s="428">
        <v>4118.21</v>
      </c>
      <c r="G16" s="750">
        <v>3332.01</v>
      </c>
      <c r="H16" s="753">
        <v>-786.19999999999982</v>
      </c>
      <c r="I16" s="404">
        <v>-0.19090818583802183</v>
      </c>
      <c r="J16" s="743">
        <v>1</v>
      </c>
      <c r="K16" s="670">
        <v>1</v>
      </c>
      <c r="L16" s="428">
        <v>91201.22</v>
      </c>
      <c r="M16" s="429">
        <v>33506.879999999997</v>
      </c>
      <c r="N16" s="753">
        <v>-57694.340000000004</v>
      </c>
      <c r="O16" s="404">
        <v>-0.63260491471495672</v>
      </c>
      <c r="P16" s="743">
        <v>22.145840061580152</v>
      </c>
      <c r="Q16" s="670">
        <v>10.056056254332969</v>
      </c>
      <c r="R16" s="428">
        <v>-87083.01</v>
      </c>
      <c r="S16" s="750">
        <v>-30174.87</v>
      </c>
      <c r="T16" s="753">
        <v>56908.14</v>
      </c>
      <c r="U16" s="404">
        <v>0.65349302923727604</v>
      </c>
      <c r="V16" s="743">
        <v>-21.145840061580152</v>
      </c>
      <c r="W16" s="670">
        <v>-9.0560562543329688</v>
      </c>
      <c r="X16" s="428">
        <v>0</v>
      </c>
      <c r="Y16" s="429">
        <v>0</v>
      </c>
      <c r="Z16" s="753">
        <v>0</v>
      </c>
      <c r="AA16" s="404">
        <v>0</v>
      </c>
      <c r="AB16" s="671">
        <v>0</v>
      </c>
      <c r="AC16" s="670">
        <v>0</v>
      </c>
      <c r="AD16" s="428">
        <v>-87083.01</v>
      </c>
      <c r="AE16" s="429">
        <v>-30174.87</v>
      </c>
      <c r="AF16" s="753">
        <v>56908.14</v>
      </c>
      <c r="AG16" s="404">
        <v>0.65349302923727604</v>
      </c>
      <c r="AH16" s="671">
        <v>-21.145840061580152</v>
      </c>
      <c r="AI16" s="670">
        <v>-9.0560562543329688</v>
      </c>
      <c r="AJ16" s="428">
        <v>79796.179999999993</v>
      </c>
      <c r="AK16" s="750">
        <v>87173.45</v>
      </c>
      <c r="AL16" s="753">
        <v>7377.2700000000041</v>
      </c>
      <c r="AM16" s="404">
        <v>9.2451418100465518E-2</v>
      </c>
      <c r="AN16" s="671">
        <v>19.376423251849708</v>
      </c>
      <c r="AO16" s="670">
        <v>26.162421481328085</v>
      </c>
      <c r="AP16" s="428">
        <v>79796.179999999993</v>
      </c>
      <c r="AQ16" s="429">
        <v>87173.45</v>
      </c>
      <c r="AR16" s="753">
        <v>7377.2700000000041</v>
      </c>
      <c r="AS16" s="404">
        <v>9.2451418100465518E-2</v>
      </c>
      <c r="AT16" s="671">
        <v>19.376423251849708</v>
      </c>
      <c r="AU16" s="670">
        <v>26.162421481328085</v>
      </c>
      <c r="AV16" s="428">
        <v>33624.04</v>
      </c>
      <c r="AW16" s="750">
        <v>74222.509999999995</v>
      </c>
      <c r="AX16" s="753">
        <v>40598.469999999994</v>
      </c>
      <c r="AY16" s="404">
        <v>1.2074239145563708</v>
      </c>
      <c r="AZ16" s="671">
        <v>0.42137405575053849</v>
      </c>
      <c r="BA16" s="670">
        <v>0.85143481186072134</v>
      </c>
      <c r="BB16" s="428">
        <v>113420.22</v>
      </c>
      <c r="BC16" s="429">
        <v>161395.95000000001</v>
      </c>
      <c r="BD16" s="753">
        <v>47975.73000000001</v>
      </c>
      <c r="BE16" s="404">
        <v>0.42299097991522155</v>
      </c>
      <c r="BF16" s="671" t="s">
        <v>488</v>
      </c>
      <c r="BG16" s="670" t="s">
        <v>488</v>
      </c>
      <c r="BH16" s="428">
        <v>113420.22</v>
      </c>
      <c r="BI16" s="429">
        <v>161395.95000000001</v>
      </c>
      <c r="BJ16" s="753">
        <v>47975.73000000001</v>
      </c>
      <c r="BK16" s="404">
        <v>0.42299097991522155</v>
      </c>
      <c r="BL16" s="671" t="s">
        <v>488</v>
      </c>
      <c r="BM16" s="670" t="s">
        <v>488</v>
      </c>
      <c r="BN16" s="428">
        <v>0.83</v>
      </c>
      <c r="BO16" s="429">
        <v>0</v>
      </c>
      <c r="BP16" s="753">
        <v>-0.83</v>
      </c>
      <c r="BQ16" s="404">
        <v>-1</v>
      </c>
      <c r="BR16" s="671">
        <v>2.0154387464456643E-4</v>
      </c>
      <c r="BS16" s="670">
        <v>0</v>
      </c>
      <c r="BT16" s="428">
        <v>0.83</v>
      </c>
      <c r="BU16" s="750">
        <v>0</v>
      </c>
      <c r="BV16" s="753">
        <v>-0.83</v>
      </c>
      <c r="BW16" s="404">
        <v>-1</v>
      </c>
      <c r="BX16" s="671" t="s">
        <v>488</v>
      </c>
      <c r="BY16" s="670" t="s">
        <v>488</v>
      </c>
      <c r="BZ16" s="428">
        <v>0</v>
      </c>
      <c r="CA16" s="429">
        <v>0</v>
      </c>
      <c r="CB16" s="753">
        <v>0</v>
      </c>
      <c r="CC16" s="404">
        <v>0</v>
      </c>
      <c r="CD16" s="671" t="s">
        <v>488</v>
      </c>
      <c r="CE16" s="670" t="s">
        <v>488</v>
      </c>
      <c r="CF16" s="428">
        <v>0</v>
      </c>
      <c r="CG16" s="750">
        <v>2427.9</v>
      </c>
      <c r="CH16" s="753">
        <v>2427.9</v>
      </c>
      <c r="CI16" s="404" t="s">
        <v>490</v>
      </c>
      <c r="CJ16" s="671" t="s">
        <v>488</v>
      </c>
      <c r="CK16" s="670" t="s">
        <v>488</v>
      </c>
      <c r="CL16" s="428">
        <v>690.2</v>
      </c>
      <c r="CM16" s="429">
        <v>779.11</v>
      </c>
      <c r="CN16" s="753">
        <v>88.909999999999968</v>
      </c>
      <c r="CO16" s="404">
        <v>0.12881773399014773</v>
      </c>
      <c r="CP16" s="671" t="s">
        <v>488</v>
      </c>
      <c r="CQ16" s="670" t="s">
        <v>488</v>
      </c>
      <c r="CR16" s="428">
        <v>-15.01</v>
      </c>
      <c r="CS16" s="750">
        <v>-491.33</v>
      </c>
      <c r="CT16" s="753">
        <v>-476.32</v>
      </c>
      <c r="CU16" s="404">
        <v>-31.733510992671551</v>
      </c>
      <c r="CV16" s="671" t="s">
        <v>488</v>
      </c>
      <c r="CW16" s="670" t="s">
        <v>488</v>
      </c>
      <c r="CX16" s="428">
        <v>-201179.25</v>
      </c>
      <c r="CY16" s="750">
        <v>-194286.51</v>
      </c>
      <c r="CZ16" s="753">
        <v>6892.7399999999907</v>
      </c>
      <c r="DA16" s="404">
        <v>3.4261684542516144E-2</v>
      </c>
      <c r="DB16" s="671">
        <v>-48.851139208539635</v>
      </c>
      <c r="DC16" s="670">
        <v>-58.309101713380208</v>
      </c>
      <c r="DD16" s="853">
        <v>-1.3102009220857205</v>
      </c>
      <c r="DE16" s="848">
        <v>-5.4386858998895447</v>
      </c>
    </row>
    <row r="17" spans="1:111" s="47" customFormat="1" ht="19.5" customHeight="1">
      <c r="A17" s="758" t="s">
        <v>120</v>
      </c>
      <c r="B17" s="428">
        <v>4047.14</v>
      </c>
      <c r="C17" s="429">
        <v>3316.47</v>
      </c>
      <c r="D17" s="753">
        <v>-730.67000000000007</v>
      </c>
      <c r="E17" s="388">
        <v>-0.1805398380090632</v>
      </c>
      <c r="F17" s="428">
        <v>4047.14</v>
      </c>
      <c r="G17" s="750">
        <v>3316.47</v>
      </c>
      <c r="H17" s="753">
        <v>-730.67000000000007</v>
      </c>
      <c r="I17" s="404">
        <v>-0.1805398380090632</v>
      </c>
      <c r="J17" s="743">
        <v>1</v>
      </c>
      <c r="K17" s="670">
        <v>1</v>
      </c>
      <c r="L17" s="428">
        <v>11919.17</v>
      </c>
      <c r="M17" s="429">
        <v>6079.68</v>
      </c>
      <c r="N17" s="753">
        <v>-5839.49</v>
      </c>
      <c r="O17" s="404">
        <v>-0.48992421452164869</v>
      </c>
      <c r="P17" s="743">
        <v>2.9450846770806054</v>
      </c>
      <c r="Q17" s="670">
        <v>1.8331780477435347</v>
      </c>
      <c r="R17" s="428">
        <v>-7872.03</v>
      </c>
      <c r="S17" s="750">
        <v>-2763.21</v>
      </c>
      <c r="T17" s="753">
        <v>5108.82</v>
      </c>
      <c r="U17" s="404">
        <v>0.64898380722634441</v>
      </c>
      <c r="V17" s="743">
        <v>-1.9450846770806052</v>
      </c>
      <c r="W17" s="670">
        <v>-0.83317804774353466</v>
      </c>
      <c r="X17" s="428">
        <v>0</v>
      </c>
      <c r="Y17" s="429">
        <v>0</v>
      </c>
      <c r="Z17" s="753">
        <v>0</v>
      </c>
      <c r="AA17" s="404">
        <v>0</v>
      </c>
      <c r="AB17" s="671">
        <v>0</v>
      </c>
      <c r="AC17" s="670">
        <v>0</v>
      </c>
      <c r="AD17" s="428">
        <v>-7872.03</v>
      </c>
      <c r="AE17" s="429">
        <v>-2763.21</v>
      </c>
      <c r="AF17" s="753">
        <v>5108.82</v>
      </c>
      <c r="AG17" s="404">
        <v>0.64898380722634441</v>
      </c>
      <c r="AH17" s="671">
        <v>-1.9450846770806052</v>
      </c>
      <c r="AI17" s="670">
        <v>-0.83317804774353466</v>
      </c>
      <c r="AJ17" s="428">
        <v>7368</v>
      </c>
      <c r="AK17" s="750">
        <v>7917.71</v>
      </c>
      <c r="AL17" s="753">
        <v>549.71</v>
      </c>
      <c r="AM17" s="404">
        <v>7.4607763300760049E-2</v>
      </c>
      <c r="AN17" s="671">
        <v>1.8205448786056326</v>
      </c>
      <c r="AO17" s="670">
        <v>2.3873908101083381</v>
      </c>
      <c r="AP17" s="428">
        <v>7368</v>
      </c>
      <c r="AQ17" s="429">
        <v>7917.71</v>
      </c>
      <c r="AR17" s="753">
        <v>549.71</v>
      </c>
      <c r="AS17" s="404">
        <v>7.4607763300760049E-2</v>
      </c>
      <c r="AT17" s="671">
        <v>1.8205448786056326</v>
      </c>
      <c r="AU17" s="670">
        <v>2.3873908101083381</v>
      </c>
      <c r="AV17" s="428">
        <v>0</v>
      </c>
      <c r="AW17" s="750">
        <v>0</v>
      </c>
      <c r="AX17" s="753">
        <v>0</v>
      </c>
      <c r="AY17" s="404">
        <v>0</v>
      </c>
      <c r="AZ17" s="671">
        <v>0</v>
      </c>
      <c r="BA17" s="670">
        <v>0</v>
      </c>
      <c r="BB17" s="428">
        <v>7368</v>
      </c>
      <c r="BC17" s="429">
        <v>7917.71</v>
      </c>
      <c r="BD17" s="753">
        <v>549.71</v>
      </c>
      <c r="BE17" s="404">
        <v>7.4607763300760049E-2</v>
      </c>
      <c r="BF17" s="671" t="s">
        <v>488</v>
      </c>
      <c r="BG17" s="670" t="s">
        <v>488</v>
      </c>
      <c r="BH17" s="428">
        <v>7368</v>
      </c>
      <c r="BI17" s="429">
        <v>7917.71</v>
      </c>
      <c r="BJ17" s="753">
        <v>549.71</v>
      </c>
      <c r="BK17" s="404">
        <v>7.4607763300760049E-2</v>
      </c>
      <c r="BL17" s="671" t="s">
        <v>488</v>
      </c>
      <c r="BM17" s="670" t="s">
        <v>488</v>
      </c>
      <c r="BN17" s="428">
        <v>0</v>
      </c>
      <c r="BO17" s="429">
        <v>0</v>
      </c>
      <c r="BP17" s="753">
        <v>0</v>
      </c>
      <c r="BQ17" s="404">
        <v>0</v>
      </c>
      <c r="BR17" s="671">
        <v>0</v>
      </c>
      <c r="BS17" s="670">
        <v>0</v>
      </c>
      <c r="BT17" s="428">
        <v>0</v>
      </c>
      <c r="BU17" s="750">
        <v>0</v>
      </c>
      <c r="BV17" s="753">
        <v>0</v>
      </c>
      <c r="BW17" s="404">
        <v>0</v>
      </c>
      <c r="BX17" s="671" t="s">
        <v>488</v>
      </c>
      <c r="BY17" s="670" t="s">
        <v>488</v>
      </c>
      <c r="BZ17" s="428">
        <v>-3.35</v>
      </c>
      <c r="CA17" s="429">
        <v>-0.11</v>
      </c>
      <c r="CB17" s="753">
        <v>3.24</v>
      </c>
      <c r="CC17" s="404">
        <v>0.96716417910447761</v>
      </c>
      <c r="CD17" s="671" t="s">
        <v>488</v>
      </c>
      <c r="CE17" s="670" t="s">
        <v>488</v>
      </c>
      <c r="CF17" s="428">
        <v>170.91</v>
      </c>
      <c r="CG17" s="750">
        <v>126.02</v>
      </c>
      <c r="CH17" s="753">
        <v>-44.89</v>
      </c>
      <c r="CI17" s="404">
        <v>-0.26265285822947754</v>
      </c>
      <c r="CJ17" s="671" t="s">
        <v>488</v>
      </c>
      <c r="CK17" s="670" t="s">
        <v>488</v>
      </c>
      <c r="CL17" s="428">
        <v>95.27</v>
      </c>
      <c r="CM17" s="429">
        <v>137.18</v>
      </c>
      <c r="CN17" s="753">
        <v>41.910000000000011</v>
      </c>
      <c r="CO17" s="404">
        <v>0.439907630943634</v>
      </c>
      <c r="CP17" s="671" t="s">
        <v>488</v>
      </c>
      <c r="CQ17" s="670" t="s">
        <v>488</v>
      </c>
      <c r="CR17" s="428">
        <v>0</v>
      </c>
      <c r="CS17" s="750">
        <v>0</v>
      </c>
      <c r="CT17" s="753">
        <v>0</v>
      </c>
      <c r="CU17" s="404">
        <v>0</v>
      </c>
      <c r="CV17" s="671" t="s">
        <v>488</v>
      </c>
      <c r="CW17" s="670" t="s">
        <v>488</v>
      </c>
      <c r="CX17" s="428">
        <v>-15502.86</v>
      </c>
      <c r="CY17" s="750">
        <v>-10944.01</v>
      </c>
      <c r="CZ17" s="753">
        <v>4558.8500000000004</v>
      </c>
      <c r="DA17" s="404">
        <v>0.29406509508568096</v>
      </c>
      <c r="DB17" s="671">
        <v>-3.8305717123697232</v>
      </c>
      <c r="DC17" s="670">
        <v>-3.2998971798327741</v>
      </c>
      <c r="DD17" s="853">
        <v>-0.96935987286633818</v>
      </c>
      <c r="DE17" s="848">
        <v>-2.960614647457124</v>
      </c>
      <c r="DF17" s="869"/>
      <c r="DG17" s="870"/>
    </row>
    <row r="18" spans="1:111" s="47" customFormat="1" ht="19.5" customHeight="1">
      <c r="A18" s="758" t="s">
        <v>504</v>
      </c>
      <c r="B18" s="428">
        <v>638.41</v>
      </c>
      <c r="C18" s="429">
        <v>393.04</v>
      </c>
      <c r="D18" s="753">
        <v>-245.36999999999995</v>
      </c>
      <c r="E18" s="388">
        <v>-0.38434548331009849</v>
      </c>
      <c r="F18" s="428">
        <v>638.41</v>
      </c>
      <c r="G18" s="750">
        <v>393.04</v>
      </c>
      <c r="H18" s="753">
        <v>-245.36999999999995</v>
      </c>
      <c r="I18" s="404">
        <v>-0.38434548331009849</v>
      </c>
      <c r="J18" s="743">
        <v>1</v>
      </c>
      <c r="K18" s="670">
        <v>1</v>
      </c>
      <c r="L18" s="428">
        <v>67557.649999999994</v>
      </c>
      <c r="M18" s="429">
        <v>27523.27</v>
      </c>
      <c r="N18" s="753">
        <v>-40034.37999999999</v>
      </c>
      <c r="O18" s="404">
        <v>-0.59259580521228894</v>
      </c>
      <c r="P18" s="743">
        <v>105.82172898294199</v>
      </c>
      <c r="Q18" s="670">
        <v>70.026638510075301</v>
      </c>
      <c r="R18" s="428">
        <v>-66919.240000000005</v>
      </c>
      <c r="S18" s="750">
        <v>-27130.240000000002</v>
      </c>
      <c r="T18" s="753">
        <v>39789</v>
      </c>
      <c r="U18" s="404">
        <v>0.59458236525100994</v>
      </c>
      <c r="V18" s="743">
        <v>-104.82172898294201</v>
      </c>
      <c r="W18" s="670">
        <v>-69.02666395277835</v>
      </c>
      <c r="X18" s="428">
        <v>0</v>
      </c>
      <c r="Y18" s="429">
        <v>0</v>
      </c>
      <c r="Z18" s="753">
        <v>0</v>
      </c>
      <c r="AA18" s="404">
        <v>0</v>
      </c>
      <c r="AB18" s="671">
        <v>0</v>
      </c>
      <c r="AC18" s="670">
        <v>0</v>
      </c>
      <c r="AD18" s="428">
        <v>-66919.240000000005</v>
      </c>
      <c r="AE18" s="429">
        <v>-27130.240000000002</v>
      </c>
      <c r="AF18" s="753">
        <v>39789</v>
      </c>
      <c r="AG18" s="404">
        <v>0.59458236525100994</v>
      </c>
      <c r="AH18" s="671">
        <v>-104.82172898294201</v>
      </c>
      <c r="AI18" s="670">
        <v>-69.02666395277835</v>
      </c>
      <c r="AJ18" s="428">
        <v>75028.479999999996</v>
      </c>
      <c r="AK18" s="750">
        <v>80902.63</v>
      </c>
      <c r="AL18" s="753">
        <v>5874.1500000000087</v>
      </c>
      <c r="AM18" s="404">
        <v>7.8292269815408877E-2</v>
      </c>
      <c r="AN18" s="671">
        <v>117.52397362196707</v>
      </c>
      <c r="AO18" s="670">
        <v>205.83815896600856</v>
      </c>
      <c r="AP18" s="428">
        <v>75028.479999999996</v>
      </c>
      <c r="AQ18" s="429">
        <v>80902.63</v>
      </c>
      <c r="AR18" s="753">
        <v>5874.1500000000087</v>
      </c>
      <c r="AS18" s="404">
        <v>7.8292269815408877E-2</v>
      </c>
      <c r="AT18" s="671">
        <v>117.52397362196707</v>
      </c>
      <c r="AU18" s="670">
        <v>205.83815896600856</v>
      </c>
      <c r="AV18" s="428">
        <v>31.15</v>
      </c>
      <c r="AW18" s="750">
        <v>-463.74</v>
      </c>
      <c r="AX18" s="753">
        <v>-494.89</v>
      </c>
      <c r="AY18" s="404">
        <v>-15.887319422150883</v>
      </c>
      <c r="AZ18" s="671">
        <v>4.1517567728947726E-4</v>
      </c>
      <c r="BA18" s="670">
        <v>-5.7320757063151094E-3</v>
      </c>
      <c r="BB18" s="428">
        <v>75059.63</v>
      </c>
      <c r="BC18" s="429">
        <v>80438.89</v>
      </c>
      <c r="BD18" s="753">
        <v>5379.2599999999948</v>
      </c>
      <c r="BE18" s="404">
        <v>7.166648703171058E-2</v>
      </c>
      <c r="BF18" s="671" t="s">
        <v>488</v>
      </c>
      <c r="BG18" s="670" t="s">
        <v>488</v>
      </c>
      <c r="BH18" s="428">
        <v>75059.63</v>
      </c>
      <c r="BI18" s="429">
        <v>80438.89</v>
      </c>
      <c r="BJ18" s="753">
        <v>5379.2599999999948</v>
      </c>
      <c r="BK18" s="404">
        <v>7.166648703171058E-2</v>
      </c>
      <c r="BL18" s="671" t="s">
        <v>488</v>
      </c>
      <c r="BM18" s="670" t="s">
        <v>488</v>
      </c>
      <c r="BN18" s="428">
        <v>4.99</v>
      </c>
      <c r="BO18" s="429">
        <v>3.71</v>
      </c>
      <c r="BP18" s="753">
        <v>-1.2800000000000002</v>
      </c>
      <c r="BQ18" s="404">
        <v>-0.25651302605210424</v>
      </c>
      <c r="BR18" s="671">
        <v>7.8162936044234906E-3</v>
      </c>
      <c r="BS18" s="670">
        <v>9.4392428251577447E-3</v>
      </c>
      <c r="BT18" s="428">
        <v>4.99</v>
      </c>
      <c r="BU18" s="750">
        <v>3.71</v>
      </c>
      <c r="BV18" s="753">
        <v>-1.2800000000000002</v>
      </c>
      <c r="BW18" s="404">
        <v>-0.25651302605210424</v>
      </c>
      <c r="BX18" s="671" t="s">
        <v>488</v>
      </c>
      <c r="BY18" s="670" t="s">
        <v>488</v>
      </c>
      <c r="BZ18" s="428">
        <v>0</v>
      </c>
      <c r="CA18" s="429">
        <v>0</v>
      </c>
      <c r="CB18" s="753">
        <v>0</v>
      </c>
      <c r="CC18" s="404">
        <v>0</v>
      </c>
      <c r="CD18" s="671" t="s">
        <v>488</v>
      </c>
      <c r="CE18" s="670" t="s">
        <v>488</v>
      </c>
      <c r="CF18" s="428">
        <v>740.82</v>
      </c>
      <c r="CG18" s="750">
        <v>925.51</v>
      </c>
      <c r="CH18" s="753">
        <v>184.68999999999994</v>
      </c>
      <c r="CI18" s="404">
        <v>0.24930482438379084</v>
      </c>
      <c r="CJ18" s="671" t="s">
        <v>488</v>
      </c>
      <c r="CK18" s="670" t="s">
        <v>488</v>
      </c>
      <c r="CL18" s="428">
        <v>32287.17</v>
      </c>
      <c r="CM18" s="429">
        <v>68638.31</v>
      </c>
      <c r="CN18" s="753">
        <v>36351.14</v>
      </c>
      <c r="CO18" s="404">
        <v>1.1258695017246789</v>
      </c>
      <c r="CP18" s="671" t="s">
        <v>488</v>
      </c>
      <c r="CQ18" s="670" t="s">
        <v>488</v>
      </c>
      <c r="CR18" s="428">
        <v>-128.31</v>
      </c>
      <c r="CS18" s="750">
        <v>3.82</v>
      </c>
      <c r="CT18" s="753">
        <v>132.13</v>
      </c>
      <c r="CU18" s="404">
        <v>1.0297716467929234</v>
      </c>
      <c r="CV18" s="671" t="s">
        <v>488</v>
      </c>
      <c r="CW18" s="670" t="s">
        <v>488</v>
      </c>
      <c r="CX18" s="428">
        <v>-174883.55</v>
      </c>
      <c r="CY18" s="750">
        <v>-177140.48000000001</v>
      </c>
      <c r="CZ18" s="753">
        <v>-2256.9300000000221</v>
      </c>
      <c r="DA18" s="404">
        <v>-1.2905330432736653E-2</v>
      </c>
      <c r="DB18" s="671">
        <v>-273.93610689055623</v>
      </c>
      <c r="DC18" s="670">
        <v>-450.69326277223695</v>
      </c>
      <c r="DD18" s="853">
        <v>-1.6133523034630994</v>
      </c>
      <c r="DE18" s="848">
        <v>-5.5292636556108601</v>
      </c>
    </row>
    <row r="19" spans="1:111" s="47" customFormat="1" ht="19.5" customHeight="1">
      <c r="A19" s="758" t="s">
        <v>493</v>
      </c>
      <c r="B19" s="428">
        <v>0</v>
      </c>
      <c r="C19" s="429">
        <v>0</v>
      </c>
      <c r="D19" s="753">
        <v>0</v>
      </c>
      <c r="E19" s="388">
        <v>0</v>
      </c>
      <c r="F19" s="428">
        <v>0</v>
      </c>
      <c r="G19" s="750">
        <v>0</v>
      </c>
      <c r="H19" s="753">
        <v>0</v>
      </c>
      <c r="I19" s="404">
        <v>0</v>
      </c>
      <c r="J19" s="743" t="s">
        <v>488</v>
      </c>
      <c r="K19" s="670" t="s">
        <v>488</v>
      </c>
      <c r="L19" s="428">
        <v>3544.19</v>
      </c>
      <c r="M19" s="429">
        <v>2386.2800000000002</v>
      </c>
      <c r="N19" s="753">
        <v>-1157.9099999999999</v>
      </c>
      <c r="O19" s="404">
        <v>-0.32670652532736671</v>
      </c>
      <c r="P19" s="743" t="s">
        <v>488</v>
      </c>
      <c r="Q19" s="670" t="s">
        <v>488</v>
      </c>
      <c r="R19" s="428">
        <v>-3544.19</v>
      </c>
      <c r="S19" s="750">
        <v>-2386.2800000000002</v>
      </c>
      <c r="T19" s="753">
        <v>1157.9099999999999</v>
      </c>
      <c r="U19" s="404">
        <v>0.32670652532736671</v>
      </c>
      <c r="V19" s="743" t="s">
        <v>488</v>
      </c>
      <c r="W19" s="670" t="s">
        <v>488</v>
      </c>
      <c r="X19" s="428">
        <v>0</v>
      </c>
      <c r="Y19" s="429">
        <v>0</v>
      </c>
      <c r="Z19" s="753">
        <v>0</v>
      </c>
      <c r="AA19" s="404">
        <v>0</v>
      </c>
      <c r="AB19" s="671" t="s">
        <v>488</v>
      </c>
      <c r="AC19" s="670" t="s">
        <v>488</v>
      </c>
      <c r="AD19" s="428">
        <v>-3544.19</v>
      </c>
      <c r="AE19" s="429">
        <v>-2386.2800000000002</v>
      </c>
      <c r="AF19" s="753">
        <v>1157.9099999999999</v>
      </c>
      <c r="AG19" s="404">
        <v>0.32670652532736671</v>
      </c>
      <c r="AH19" s="671" t="s">
        <v>488</v>
      </c>
      <c r="AI19" s="670" t="s">
        <v>488</v>
      </c>
      <c r="AJ19" s="428">
        <v>5694.64</v>
      </c>
      <c r="AK19" s="750">
        <v>6104.68</v>
      </c>
      <c r="AL19" s="753">
        <v>410.03999999999996</v>
      </c>
      <c r="AM19" s="404">
        <v>7.2004551648567769E-2</v>
      </c>
      <c r="AN19" s="671" t="s">
        <v>488</v>
      </c>
      <c r="AO19" s="670" t="s">
        <v>488</v>
      </c>
      <c r="AP19" s="428">
        <v>5694.64</v>
      </c>
      <c r="AQ19" s="429">
        <v>6104.68</v>
      </c>
      <c r="AR19" s="753">
        <v>410.03999999999996</v>
      </c>
      <c r="AS19" s="404">
        <v>7.2004551648567769E-2</v>
      </c>
      <c r="AT19" s="671" t="s">
        <v>488</v>
      </c>
      <c r="AU19" s="670" t="s">
        <v>488</v>
      </c>
      <c r="AV19" s="428">
        <v>0</v>
      </c>
      <c r="AW19" s="750">
        <v>0</v>
      </c>
      <c r="AX19" s="753">
        <v>0</v>
      </c>
      <c r="AY19" s="404">
        <v>0</v>
      </c>
      <c r="AZ19" s="671">
        <v>0</v>
      </c>
      <c r="BA19" s="670">
        <v>0</v>
      </c>
      <c r="BB19" s="428">
        <v>5694.64</v>
      </c>
      <c r="BC19" s="429">
        <v>6104.68</v>
      </c>
      <c r="BD19" s="753">
        <v>410.03999999999996</v>
      </c>
      <c r="BE19" s="404">
        <v>7.2004551648567769E-2</v>
      </c>
      <c r="BF19" s="671" t="s">
        <v>488</v>
      </c>
      <c r="BG19" s="670" t="s">
        <v>488</v>
      </c>
      <c r="BH19" s="428">
        <v>5694.64</v>
      </c>
      <c r="BI19" s="429">
        <v>6104.68</v>
      </c>
      <c r="BJ19" s="753">
        <v>410.03999999999996</v>
      </c>
      <c r="BK19" s="404">
        <v>7.2004551648567769E-2</v>
      </c>
      <c r="BL19" s="671" t="s">
        <v>488</v>
      </c>
      <c r="BM19" s="670" t="s">
        <v>488</v>
      </c>
      <c r="BN19" s="428">
        <v>0</v>
      </c>
      <c r="BO19" s="429">
        <v>2058.17</v>
      </c>
      <c r="BP19" s="753">
        <v>2058.17</v>
      </c>
      <c r="BQ19" s="404" t="s">
        <v>490</v>
      </c>
      <c r="BR19" s="671" t="s">
        <v>488</v>
      </c>
      <c r="BS19" s="670" t="s">
        <v>488</v>
      </c>
      <c r="BT19" s="428">
        <v>0</v>
      </c>
      <c r="BU19" s="750">
        <v>2058.17</v>
      </c>
      <c r="BV19" s="753">
        <v>2058.17</v>
      </c>
      <c r="BW19" s="404" t="s">
        <v>490</v>
      </c>
      <c r="BX19" s="671" t="s">
        <v>488</v>
      </c>
      <c r="BY19" s="670" t="s">
        <v>488</v>
      </c>
      <c r="BZ19" s="428">
        <v>0</v>
      </c>
      <c r="CA19" s="429">
        <v>0</v>
      </c>
      <c r="CB19" s="753">
        <v>0</v>
      </c>
      <c r="CC19" s="404">
        <v>0</v>
      </c>
      <c r="CD19" s="671" t="s">
        <v>488</v>
      </c>
      <c r="CE19" s="670" t="s">
        <v>488</v>
      </c>
      <c r="CF19" s="428">
        <v>0</v>
      </c>
      <c r="CG19" s="750">
        <v>0</v>
      </c>
      <c r="CH19" s="753">
        <v>0</v>
      </c>
      <c r="CI19" s="404">
        <v>0</v>
      </c>
      <c r="CJ19" s="671" t="s">
        <v>488</v>
      </c>
      <c r="CK19" s="670" t="s">
        <v>488</v>
      </c>
      <c r="CL19" s="428">
        <v>7.48</v>
      </c>
      <c r="CM19" s="429">
        <v>18.75</v>
      </c>
      <c r="CN19" s="753">
        <v>11.27</v>
      </c>
      <c r="CO19" s="404">
        <v>1.5066844919786095</v>
      </c>
      <c r="CP19" s="671" t="s">
        <v>488</v>
      </c>
      <c r="CQ19" s="670" t="s">
        <v>488</v>
      </c>
      <c r="CR19" s="428">
        <v>0</v>
      </c>
      <c r="CS19" s="750">
        <v>0</v>
      </c>
      <c r="CT19" s="753">
        <v>0</v>
      </c>
      <c r="CU19" s="404">
        <v>0</v>
      </c>
      <c r="CV19" s="671" t="s">
        <v>488</v>
      </c>
      <c r="CW19" s="670" t="s">
        <v>488</v>
      </c>
      <c r="CX19" s="428">
        <v>-9246.31</v>
      </c>
      <c r="CY19" s="750">
        <v>-10567.88</v>
      </c>
      <c r="CZ19" s="753">
        <v>-1321.5699999999997</v>
      </c>
      <c r="DA19" s="404">
        <v>-0.14292944969398602</v>
      </c>
      <c r="DB19" s="671" t="s">
        <v>488</v>
      </c>
      <c r="DC19" s="670" t="s">
        <v>488</v>
      </c>
      <c r="DD19" s="853">
        <v>-1.6088640846004305</v>
      </c>
      <c r="DE19" s="848">
        <v>-3.4285959736493621</v>
      </c>
    </row>
    <row r="20" spans="1:111" s="47" customFormat="1" ht="19.5" customHeight="1">
      <c r="A20" s="758" t="s">
        <v>497</v>
      </c>
      <c r="B20" s="428">
        <v>0</v>
      </c>
      <c r="C20" s="429">
        <v>0</v>
      </c>
      <c r="D20" s="753">
        <v>0</v>
      </c>
      <c r="E20" s="388">
        <v>0</v>
      </c>
      <c r="F20" s="428">
        <v>0</v>
      </c>
      <c r="G20" s="750">
        <v>0</v>
      </c>
      <c r="H20" s="753">
        <v>0</v>
      </c>
      <c r="I20" s="404">
        <v>0</v>
      </c>
      <c r="J20" s="743" t="s">
        <v>488</v>
      </c>
      <c r="K20" s="670" t="s">
        <v>488</v>
      </c>
      <c r="L20" s="428">
        <v>2309.79</v>
      </c>
      <c r="M20" s="429">
        <v>5385.36</v>
      </c>
      <c r="N20" s="753">
        <v>3075.5699999999997</v>
      </c>
      <c r="O20" s="404">
        <v>1.3315366332004208</v>
      </c>
      <c r="P20" s="743" t="s">
        <v>488</v>
      </c>
      <c r="Q20" s="670" t="s">
        <v>488</v>
      </c>
      <c r="R20" s="428">
        <v>-2309.79</v>
      </c>
      <c r="S20" s="750">
        <v>-5385.36</v>
      </c>
      <c r="T20" s="753">
        <v>-3075.5699999999997</v>
      </c>
      <c r="U20" s="404">
        <v>-1.3315366332004208</v>
      </c>
      <c r="V20" s="743" t="s">
        <v>488</v>
      </c>
      <c r="W20" s="670" t="s">
        <v>488</v>
      </c>
      <c r="X20" s="428">
        <v>0</v>
      </c>
      <c r="Y20" s="429">
        <v>0</v>
      </c>
      <c r="Z20" s="753">
        <v>0</v>
      </c>
      <c r="AA20" s="404">
        <v>0</v>
      </c>
      <c r="AB20" s="671" t="s">
        <v>488</v>
      </c>
      <c r="AC20" s="670" t="s">
        <v>488</v>
      </c>
      <c r="AD20" s="428">
        <v>-2309.79</v>
      </c>
      <c r="AE20" s="429">
        <v>-5385.36</v>
      </c>
      <c r="AF20" s="753">
        <v>-3075.5699999999997</v>
      </c>
      <c r="AG20" s="404">
        <v>-1.3315366332004208</v>
      </c>
      <c r="AH20" s="671" t="s">
        <v>488</v>
      </c>
      <c r="AI20" s="670" t="s">
        <v>488</v>
      </c>
      <c r="AJ20" s="428">
        <v>7073.63</v>
      </c>
      <c r="AK20" s="750">
        <v>7520.18</v>
      </c>
      <c r="AL20" s="753">
        <v>446.55000000000018</v>
      </c>
      <c r="AM20" s="404">
        <v>6.3128832014114414E-2</v>
      </c>
      <c r="AN20" s="671" t="s">
        <v>488</v>
      </c>
      <c r="AO20" s="670" t="s">
        <v>488</v>
      </c>
      <c r="AP20" s="428">
        <v>7073.63</v>
      </c>
      <c r="AQ20" s="429">
        <v>7520.18</v>
      </c>
      <c r="AR20" s="753">
        <v>446.55000000000018</v>
      </c>
      <c r="AS20" s="404">
        <v>6.3128832014114414E-2</v>
      </c>
      <c r="AT20" s="671" t="s">
        <v>488</v>
      </c>
      <c r="AU20" s="670" t="s">
        <v>488</v>
      </c>
      <c r="AV20" s="428">
        <v>0</v>
      </c>
      <c r="AW20" s="750">
        <v>0</v>
      </c>
      <c r="AX20" s="753">
        <v>0</v>
      </c>
      <c r="AY20" s="404">
        <v>0</v>
      </c>
      <c r="AZ20" s="671">
        <v>0</v>
      </c>
      <c r="BA20" s="670">
        <v>0</v>
      </c>
      <c r="BB20" s="428">
        <v>7073.63</v>
      </c>
      <c r="BC20" s="429">
        <v>7520.18</v>
      </c>
      <c r="BD20" s="753">
        <v>446.55000000000018</v>
      </c>
      <c r="BE20" s="404">
        <v>6.3128832014114414E-2</v>
      </c>
      <c r="BF20" s="671" t="s">
        <v>488</v>
      </c>
      <c r="BG20" s="670" t="s">
        <v>488</v>
      </c>
      <c r="BH20" s="428">
        <v>7073.63</v>
      </c>
      <c r="BI20" s="429">
        <v>7520.18</v>
      </c>
      <c r="BJ20" s="753">
        <v>446.55000000000018</v>
      </c>
      <c r="BK20" s="404">
        <v>6.3128832014114414E-2</v>
      </c>
      <c r="BL20" s="671" t="s">
        <v>488</v>
      </c>
      <c r="BM20" s="670" t="s">
        <v>488</v>
      </c>
      <c r="BN20" s="428">
        <v>0</v>
      </c>
      <c r="BO20" s="429">
        <v>0</v>
      </c>
      <c r="BP20" s="753">
        <v>0</v>
      </c>
      <c r="BQ20" s="404">
        <v>0</v>
      </c>
      <c r="BR20" s="671" t="s">
        <v>488</v>
      </c>
      <c r="BS20" s="670" t="s">
        <v>488</v>
      </c>
      <c r="BT20" s="428">
        <v>0</v>
      </c>
      <c r="BU20" s="750">
        <v>0</v>
      </c>
      <c r="BV20" s="753">
        <v>0</v>
      </c>
      <c r="BW20" s="404">
        <v>0</v>
      </c>
      <c r="BX20" s="671" t="s">
        <v>488</v>
      </c>
      <c r="BY20" s="670" t="s">
        <v>488</v>
      </c>
      <c r="BZ20" s="428">
        <v>0</v>
      </c>
      <c r="CA20" s="429">
        <v>0</v>
      </c>
      <c r="CB20" s="753">
        <v>0</v>
      </c>
      <c r="CC20" s="404">
        <v>0</v>
      </c>
      <c r="CD20" s="671" t="s">
        <v>488</v>
      </c>
      <c r="CE20" s="670" t="s">
        <v>488</v>
      </c>
      <c r="CF20" s="428">
        <v>298.29000000000002</v>
      </c>
      <c r="CG20" s="750">
        <v>271.02999999999997</v>
      </c>
      <c r="CH20" s="753">
        <v>-27.260000000000048</v>
      </c>
      <c r="CI20" s="404">
        <v>-9.1387575849006156E-2</v>
      </c>
      <c r="CJ20" s="671" t="s">
        <v>488</v>
      </c>
      <c r="CK20" s="670" t="s">
        <v>488</v>
      </c>
      <c r="CL20" s="428">
        <v>50.77</v>
      </c>
      <c r="CM20" s="429">
        <v>44.71</v>
      </c>
      <c r="CN20" s="753">
        <v>-6.0600000000000023</v>
      </c>
      <c r="CO20" s="404">
        <v>-0.1193618278510932</v>
      </c>
      <c r="CP20" s="671" t="s">
        <v>488</v>
      </c>
      <c r="CQ20" s="670" t="s">
        <v>488</v>
      </c>
      <c r="CR20" s="428">
        <v>0</v>
      </c>
      <c r="CS20" s="750">
        <v>0</v>
      </c>
      <c r="CT20" s="753">
        <v>0</v>
      </c>
      <c r="CU20" s="404">
        <v>0</v>
      </c>
      <c r="CV20" s="671" t="s">
        <v>488</v>
      </c>
      <c r="CW20" s="670" t="s">
        <v>488</v>
      </c>
      <c r="CX20" s="428">
        <v>-9732.48</v>
      </c>
      <c r="CY20" s="750">
        <v>-13221.29</v>
      </c>
      <c r="CZ20" s="753">
        <v>-3488.8100000000013</v>
      </c>
      <c r="DA20" s="404">
        <v>-0.35847081113960694</v>
      </c>
      <c r="DB20" s="671" t="s">
        <v>488</v>
      </c>
      <c r="DC20" s="670" t="s">
        <v>488</v>
      </c>
      <c r="DD20" s="853">
        <v>-3.2135735283294156</v>
      </c>
      <c r="DE20" s="848">
        <v>-1.4550429312060849</v>
      </c>
    </row>
    <row r="21" spans="1:111" s="47" customFormat="1" ht="19.5" customHeight="1" thickBot="1">
      <c r="A21" s="758" t="s">
        <v>270</v>
      </c>
      <c r="B21" s="428">
        <v>0</v>
      </c>
      <c r="C21" s="429">
        <v>0</v>
      </c>
      <c r="D21" s="753">
        <v>0</v>
      </c>
      <c r="E21" s="388">
        <v>0</v>
      </c>
      <c r="F21" s="428">
        <v>0</v>
      </c>
      <c r="G21" s="750">
        <v>0</v>
      </c>
      <c r="H21" s="753">
        <v>0</v>
      </c>
      <c r="I21" s="404">
        <v>0</v>
      </c>
      <c r="J21" s="743" t="s">
        <v>488</v>
      </c>
      <c r="K21" s="670" t="s">
        <v>488</v>
      </c>
      <c r="L21" s="428">
        <v>9924.0400000000009</v>
      </c>
      <c r="M21" s="429">
        <v>7284.4</v>
      </c>
      <c r="N21" s="753">
        <v>-2639.6400000000012</v>
      </c>
      <c r="O21" s="404">
        <v>-0.26598441763636593</v>
      </c>
      <c r="P21" s="743" t="s">
        <v>488</v>
      </c>
      <c r="Q21" s="670" t="s">
        <v>488</v>
      </c>
      <c r="R21" s="428">
        <v>-9924.0400000000009</v>
      </c>
      <c r="S21" s="750">
        <v>-7284.4</v>
      </c>
      <c r="T21" s="753">
        <v>2639.6400000000012</v>
      </c>
      <c r="U21" s="404">
        <v>0.26598441763636593</v>
      </c>
      <c r="V21" s="743" t="s">
        <v>488</v>
      </c>
      <c r="W21" s="670" t="s">
        <v>488</v>
      </c>
      <c r="X21" s="428">
        <v>0</v>
      </c>
      <c r="Y21" s="429">
        <v>0</v>
      </c>
      <c r="Z21" s="753">
        <v>0</v>
      </c>
      <c r="AA21" s="404">
        <v>0</v>
      </c>
      <c r="AB21" s="671" t="s">
        <v>488</v>
      </c>
      <c r="AC21" s="670" t="s">
        <v>488</v>
      </c>
      <c r="AD21" s="428">
        <v>-9924.0400000000009</v>
      </c>
      <c r="AE21" s="429">
        <v>-7284.4</v>
      </c>
      <c r="AF21" s="753">
        <v>2639.6400000000012</v>
      </c>
      <c r="AG21" s="404">
        <v>0.26598441763636593</v>
      </c>
      <c r="AH21" s="671" t="s">
        <v>488</v>
      </c>
      <c r="AI21" s="670" t="s">
        <v>488</v>
      </c>
      <c r="AJ21" s="428">
        <v>4713.29</v>
      </c>
      <c r="AK21" s="750">
        <v>5065.2</v>
      </c>
      <c r="AL21" s="753">
        <v>351.90999999999985</v>
      </c>
      <c r="AM21" s="404">
        <v>7.4663345561168493E-2</v>
      </c>
      <c r="AN21" s="671" t="s">
        <v>488</v>
      </c>
      <c r="AO21" s="670" t="s">
        <v>488</v>
      </c>
      <c r="AP21" s="428">
        <v>4713.29</v>
      </c>
      <c r="AQ21" s="429">
        <v>5065.2</v>
      </c>
      <c r="AR21" s="753">
        <v>351.90999999999985</v>
      </c>
      <c r="AS21" s="404">
        <v>7.4663345561168493E-2</v>
      </c>
      <c r="AT21" s="671" t="s">
        <v>488</v>
      </c>
      <c r="AU21" s="670" t="s">
        <v>488</v>
      </c>
      <c r="AV21" s="428">
        <v>0</v>
      </c>
      <c r="AW21" s="750">
        <v>0</v>
      </c>
      <c r="AX21" s="753">
        <v>0</v>
      </c>
      <c r="AY21" s="404">
        <v>0</v>
      </c>
      <c r="AZ21" s="671">
        <v>0</v>
      </c>
      <c r="BA21" s="670">
        <v>0</v>
      </c>
      <c r="BB21" s="428">
        <v>4713.29</v>
      </c>
      <c r="BC21" s="429">
        <v>5065.2</v>
      </c>
      <c r="BD21" s="753">
        <v>351.90999999999985</v>
      </c>
      <c r="BE21" s="404">
        <v>7.4663345561168493E-2</v>
      </c>
      <c r="BF21" s="671" t="s">
        <v>488</v>
      </c>
      <c r="BG21" s="670" t="s">
        <v>488</v>
      </c>
      <c r="BH21" s="428">
        <v>4713.29</v>
      </c>
      <c r="BI21" s="429">
        <v>5065.2</v>
      </c>
      <c r="BJ21" s="753">
        <v>351.90999999999985</v>
      </c>
      <c r="BK21" s="404">
        <v>7.4663345561168493E-2</v>
      </c>
      <c r="BL21" s="671" t="s">
        <v>488</v>
      </c>
      <c r="BM21" s="670" t="s">
        <v>488</v>
      </c>
      <c r="BN21" s="428">
        <v>0</v>
      </c>
      <c r="BO21" s="429">
        <v>0</v>
      </c>
      <c r="BP21" s="753">
        <v>0</v>
      </c>
      <c r="BQ21" s="404">
        <v>0</v>
      </c>
      <c r="BR21" s="671" t="s">
        <v>488</v>
      </c>
      <c r="BS21" s="670" t="s">
        <v>488</v>
      </c>
      <c r="BT21" s="428">
        <v>0</v>
      </c>
      <c r="BU21" s="750">
        <v>0</v>
      </c>
      <c r="BV21" s="753">
        <v>0</v>
      </c>
      <c r="BW21" s="404">
        <v>0</v>
      </c>
      <c r="BX21" s="671" t="s">
        <v>488</v>
      </c>
      <c r="BY21" s="670" t="s">
        <v>488</v>
      </c>
      <c r="BZ21" s="428">
        <v>0</v>
      </c>
      <c r="CA21" s="429">
        <v>0</v>
      </c>
      <c r="CB21" s="753">
        <v>0</v>
      </c>
      <c r="CC21" s="404">
        <v>0</v>
      </c>
      <c r="CD21" s="671" t="s">
        <v>488</v>
      </c>
      <c r="CE21" s="670" t="s">
        <v>488</v>
      </c>
      <c r="CF21" s="428">
        <v>247.18</v>
      </c>
      <c r="CG21" s="750">
        <v>172.48</v>
      </c>
      <c r="CH21" s="753">
        <v>-74.700000000000017</v>
      </c>
      <c r="CI21" s="404">
        <v>-0.30220891657901133</v>
      </c>
      <c r="CJ21" s="671" t="s">
        <v>488</v>
      </c>
      <c r="CK21" s="670" t="s">
        <v>488</v>
      </c>
      <c r="CL21" s="428">
        <v>100.35</v>
      </c>
      <c r="CM21" s="429">
        <v>96.53</v>
      </c>
      <c r="CN21" s="753">
        <v>-3.8199999999999932</v>
      </c>
      <c r="CO21" s="404">
        <v>-3.8066766317887329E-2</v>
      </c>
      <c r="CP21" s="671" t="s">
        <v>488</v>
      </c>
      <c r="CQ21" s="670" t="s">
        <v>488</v>
      </c>
      <c r="CR21" s="428">
        <v>2.0099999999999998</v>
      </c>
      <c r="CS21" s="750">
        <v>-0.03</v>
      </c>
      <c r="CT21" s="753">
        <v>-2.0399999999999996</v>
      </c>
      <c r="CU21" s="404">
        <v>-1.0149253731343282</v>
      </c>
      <c r="CV21" s="671" t="s">
        <v>488</v>
      </c>
      <c r="CW21" s="670" t="s">
        <v>488</v>
      </c>
      <c r="CX21" s="428">
        <v>-14986.87</v>
      </c>
      <c r="CY21" s="750">
        <v>-12618.58</v>
      </c>
      <c r="CZ21" s="753">
        <v>2368.2900000000009</v>
      </c>
      <c r="DA21" s="404">
        <v>0.15802432395823815</v>
      </c>
      <c r="DB21" s="671" t="s">
        <v>488</v>
      </c>
      <c r="DC21" s="670" t="s">
        <v>488</v>
      </c>
      <c r="DD21" s="853">
        <v>-0.51015816139394843</v>
      </c>
      <c r="DE21" s="848">
        <v>-0.73227444950853893</v>
      </c>
    </row>
    <row r="22" spans="1:111" s="868" customFormat="1" ht="24" customHeight="1" thickTop="1" thickBot="1">
      <c r="A22" s="92" t="s">
        <v>9</v>
      </c>
      <c r="B22" s="854">
        <v>2124230.7600000002</v>
      </c>
      <c r="C22" s="855">
        <v>2574278.17</v>
      </c>
      <c r="D22" s="856">
        <v>450047.41000000009</v>
      </c>
      <c r="E22" s="863">
        <v>0.21186371013665184</v>
      </c>
      <c r="F22" s="854">
        <v>2124230.7600000002</v>
      </c>
      <c r="G22" s="858">
        <v>2574278.17</v>
      </c>
      <c r="H22" s="856">
        <v>450047.41000000009</v>
      </c>
      <c r="I22" s="859">
        <v>0.21186371013665184</v>
      </c>
      <c r="J22" s="860">
        <v>1</v>
      </c>
      <c r="K22" s="857">
        <v>1</v>
      </c>
      <c r="L22" s="854">
        <v>3719617.02</v>
      </c>
      <c r="M22" s="855">
        <v>4492624.91</v>
      </c>
      <c r="N22" s="856">
        <v>773007.8899999999</v>
      </c>
      <c r="O22" s="862">
        <v>0.20781921521587191</v>
      </c>
      <c r="P22" s="392">
        <v>1.7510418783315234</v>
      </c>
      <c r="Q22" s="863">
        <v>1.7451979208602777</v>
      </c>
      <c r="R22" s="864">
        <v>-1595386.26</v>
      </c>
      <c r="S22" s="865">
        <v>-1918346.74</v>
      </c>
      <c r="T22" s="856">
        <v>-322960.47999999986</v>
      </c>
      <c r="U22" s="859">
        <v>-0.20243403625652384</v>
      </c>
      <c r="V22" s="860">
        <v>-0.75104187833152358</v>
      </c>
      <c r="W22" s="857">
        <v>-0.74519792086027747</v>
      </c>
      <c r="X22" s="864">
        <v>0</v>
      </c>
      <c r="Y22" s="866">
        <v>0</v>
      </c>
      <c r="Z22" s="861">
        <v>0</v>
      </c>
      <c r="AA22" s="862">
        <v>0</v>
      </c>
      <c r="AB22" s="867">
        <v>0</v>
      </c>
      <c r="AC22" s="857">
        <v>0</v>
      </c>
      <c r="AD22" s="864">
        <v>-1595386.26</v>
      </c>
      <c r="AE22" s="866">
        <v>-1918346.74</v>
      </c>
      <c r="AF22" s="856">
        <v>-322960.47999999986</v>
      </c>
      <c r="AG22" s="859">
        <v>-0.20243403625652384</v>
      </c>
      <c r="AH22" s="867">
        <v>-0.75104187833152358</v>
      </c>
      <c r="AI22" s="857">
        <v>-0.74519792086027747</v>
      </c>
      <c r="AJ22" s="864">
        <v>902543.74</v>
      </c>
      <c r="AK22" s="865">
        <v>870795.2</v>
      </c>
      <c r="AL22" s="856">
        <v>-31748.539999999943</v>
      </c>
      <c r="AM22" s="862">
        <v>-3.5176732819619395E-2</v>
      </c>
      <c r="AN22" s="860">
        <v>0.42488027054085209</v>
      </c>
      <c r="AO22" s="857">
        <v>0.33826771719856519</v>
      </c>
      <c r="AP22" s="864">
        <v>902543.74</v>
      </c>
      <c r="AQ22" s="866">
        <v>870795.2</v>
      </c>
      <c r="AR22" s="856">
        <v>-31748.539999999943</v>
      </c>
      <c r="AS22" s="862">
        <v>-3.5176732819619395E-2</v>
      </c>
      <c r="AT22" s="867">
        <v>0.42488027054085209</v>
      </c>
      <c r="AU22" s="857">
        <v>0.33826771719856519</v>
      </c>
      <c r="AV22" s="864">
        <v>36154.76</v>
      </c>
      <c r="AW22" s="865">
        <v>74770.259999999995</v>
      </c>
      <c r="AX22" s="856">
        <v>38615.499999999993</v>
      </c>
      <c r="AY22" s="862">
        <v>1.0680613009186064</v>
      </c>
      <c r="AZ22" s="867">
        <v>4.0058734438732022E-2</v>
      </c>
      <c r="BA22" s="857">
        <v>8.5864345600435099E-2</v>
      </c>
      <c r="BB22" s="864">
        <v>938698.5199999999</v>
      </c>
      <c r="BC22" s="866">
        <v>945565.44</v>
      </c>
      <c r="BD22" s="856">
        <v>6866.9200000000637</v>
      </c>
      <c r="BE22" s="862">
        <v>7.3153625511202924E-3</v>
      </c>
      <c r="BF22" s="867" t="s">
        <v>488</v>
      </c>
      <c r="BG22" s="857" t="s">
        <v>488</v>
      </c>
      <c r="BH22" s="864">
        <v>938698.5199999999</v>
      </c>
      <c r="BI22" s="866">
        <v>945565.44</v>
      </c>
      <c r="BJ22" s="856">
        <v>6866.9200000000637</v>
      </c>
      <c r="BK22" s="862">
        <v>7.3153625511202924E-3</v>
      </c>
      <c r="BL22" s="867" t="s">
        <v>488</v>
      </c>
      <c r="BM22" s="857" t="s">
        <v>488</v>
      </c>
      <c r="BN22" s="864">
        <v>5.82</v>
      </c>
      <c r="BO22" s="866">
        <v>2061.88</v>
      </c>
      <c r="BP22" s="856">
        <v>2056.06</v>
      </c>
      <c r="BQ22" s="862">
        <v>353.27491408934708</v>
      </c>
      <c r="BR22" s="867">
        <v>2.7398153296678559E-6</v>
      </c>
      <c r="BS22" s="857">
        <v>8.0095462255347491E-4</v>
      </c>
      <c r="BT22" s="864">
        <v>5.82</v>
      </c>
      <c r="BU22" s="865">
        <v>2061.88</v>
      </c>
      <c r="BV22" s="856">
        <v>2056.06</v>
      </c>
      <c r="BW22" s="862">
        <v>353.27491408934708</v>
      </c>
      <c r="BX22" s="867" t="s">
        <v>488</v>
      </c>
      <c r="BY22" s="857" t="s">
        <v>488</v>
      </c>
      <c r="BZ22" s="864">
        <v>-4.6100000000000003</v>
      </c>
      <c r="CA22" s="866">
        <v>-6.7700000000000005</v>
      </c>
      <c r="CB22" s="856">
        <v>-2.16</v>
      </c>
      <c r="CC22" s="859">
        <v>-0.46854663774403471</v>
      </c>
      <c r="CD22" s="867" t="s">
        <v>488</v>
      </c>
      <c r="CE22" s="857" t="s">
        <v>488</v>
      </c>
      <c r="CF22" s="864">
        <v>34743.490000000005</v>
      </c>
      <c r="CG22" s="865">
        <v>41717.740000000005</v>
      </c>
      <c r="CH22" s="856">
        <v>6974.25</v>
      </c>
      <c r="CI22" s="862">
        <v>0.20073544712980759</v>
      </c>
      <c r="CJ22" s="867" t="s">
        <v>488</v>
      </c>
      <c r="CK22" s="857" t="s">
        <v>488</v>
      </c>
      <c r="CL22" s="864">
        <v>77746.990000000005</v>
      </c>
      <c r="CM22" s="866">
        <v>110681.54999999999</v>
      </c>
      <c r="CN22" s="856">
        <v>32934.560000000005</v>
      </c>
      <c r="CO22" s="862">
        <v>0.42361202665209263</v>
      </c>
      <c r="CP22" s="867" t="s">
        <v>488</v>
      </c>
      <c r="CQ22" s="857" t="s">
        <v>488</v>
      </c>
      <c r="CR22" s="864">
        <v>-141.31</v>
      </c>
      <c r="CS22" s="865">
        <v>-487.53999999999996</v>
      </c>
      <c r="CT22" s="856">
        <v>-346.23</v>
      </c>
      <c r="CU22" s="859">
        <v>-2.4501450711202319</v>
      </c>
      <c r="CV22" s="867" t="s">
        <v>488</v>
      </c>
      <c r="CW22" s="857" t="s">
        <v>488</v>
      </c>
      <c r="CX22" s="864">
        <v>-2646435.1699999995</v>
      </c>
      <c r="CY22" s="865">
        <v>-3017879.0999999996</v>
      </c>
      <c r="CZ22" s="856">
        <v>-371443.93</v>
      </c>
      <c r="DA22" s="862">
        <v>-0.1403563307390599</v>
      </c>
      <c r="DB22" s="867">
        <v>-1.2458322418794083</v>
      </c>
      <c r="DC22" s="857">
        <v>-1.1723205111124411</v>
      </c>
      <c r="DD22" s="867">
        <v>-0.65880527891721963</v>
      </c>
      <c r="DE22" s="857">
        <v>-0.57316663722638594</v>
      </c>
    </row>
    <row r="23" spans="1:111" s="6" customFormat="1" ht="13.5" thickTop="1">
      <c r="B23" s="5" t="s">
        <v>491</v>
      </c>
      <c r="X23" s="13"/>
      <c r="AD23" s="39"/>
      <c r="AE23" s="39"/>
      <c r="AF23" s="39"/>
      <c r="AG23" s="39"/>
      <c r="AH23" s="39"/>
      <c r="AI23" s="39"/>
      <c r="AJ23" s="11"/>
      <c r="AK23" s="7"/>
      <c r="AL23" s="7"/>
      <c r="AM23" s="7"/>
      <c r="AN23" s="11"/>
      <c r="AO23" s="7"/>
      <c r="AP23" s="11"/>
      <c r="AQ23" s="7"/>
      <c r="AR23" s="7"/>
      <c r="AS23" s="7"/>
      <c r="BB23" s="13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CL23" s="13"/>
    </row>
    <row r="24" spans="1:111">
      <c r="C24" s="128"/>
      <c r="AJ24" s="46"/>
      <c r="AK24" s="47"/>
      <c r="AL24" s="47"/>
      <c r="AM24" s="47"/>
      <c r="AN24" s="46"/>
      <c r="AT24" s="39"/>
      <c r="AU24" s="39"/>
      <c r="AV24" s="39"/>
      <c r="AW24" s="39"/>
      <c r="AX24" s="39"/>
      <c r="AY24" s="39"/>
    </row>
    <row r="25" spans="1:111">
      <c r="AJ25" s="46"/>
      <c r="AK25" s="47"/>
      <c r="AL25" s="47"/>
      <c r="AM25" s="47"/>
      <c r="AN25" s="46"/>
      <c r="AT25" s="39"/>
      <c r="AU25" s="39"/>
      <c r="AV25" s="39"/>
      <c r="AW25" s="39"/>
      <c r="AX25" s="39"/>
      <c r="AY25" s="39"/>
      <c r="DB25" s="370"/>
      <c r="DC25" s="370"/>
    </row>
    <row r="26" spans="1:111">
      <c r="B26" s="39" t="s">
        <v>57</v>
      </c>
      <c r="X26" s="39" t="s">
        <v>58</v>
      </c>
      <c r="AJ26" s="47"/>
      <c r="AK26" s="46"/>
      <c r="AL26" s="46"/>
      <c r="AM26" s="46"/>
      <c r="AN26" s="47"/>
      <c r="AO26" s="46"/>
      <c r="AP26" s="47"/>
      <c r="AQ26" s="39"/>
      <c r="AR26" s="39"/>
      <c r="AS26" s="39"/>
      <c r="AT26" s="39"/>
      <c r="AU26" s="39"/>
      <c r="AV26" s="39"/>
      <c r="AW26" s="39"/>
      <c r="AX26" s="39"/>
      <c r="AY26" s="39"/>
      <c r="BB26" s="39" t="s">
        <v>67</v>
      </c>
      <c r="CL26" s="6" t="s">
        <v>416</v>
      </c>
    </row>
    <row r="27" spans="1:111">
      <c r="B27" s="39" t="s">
        <v>436</v>
      </c>
      <c r="X27" s="39" t="s">
        <v>60</v>
      </c>
      <c r="AJ27" s="47"/>
      <c r="AK27" s="46"/>
      <c r="AL27" s="46"/>
      <c r="AM27" s="46"/>
      <c r="AN27" s="47"/>
      <c r="AO27" s="46"/>
      <c r="AP27" s="47"/>
      <c r="AQ27" s="39"/>
      <c r="AR27" s="39"/>
      <c r="AS27" s="39"/>
      <c r="AT27" s="39"/>
      <c r="AU27" s="39"/>
      <c r="AV27" s="39"/>
      <c r="AW27" s="39"/>
      <c r="AX27" s="39"/>
      <c r="AY27" s="39"/>
    </row>
    <row r="28" spans="1:111">
      <c r="B28" s="39" t="s">
        <v>435</v>
      </c>
      <c r="X28" s="39" t="s">
        <v>61</v>
      </c>
      <c r="AJ28" s="47"/>
      <c r="AK28" s="46"/>
      <c r="AL28" s="46"/>
      <c r="AM28" s="46"/>
      <c r="AN28" s="47"/>
      <c r="AO28" s="46"/>
      <c r="AP28" s="47"/>
      <c r="AQ28" s="39"/>
      <c r="AR28" s="39"/>
      <c r="AS28" s="39"/>
      <c r="AT28" s="39"/>
      <c r="AU28" s="39"/>
      <c r="AV28" s="39"/>
      <c r="AW28" s="39"/>
      <c r="AX28" s="39"/>
      <c r="AY28" s="39"/>
    </row>
    <row r="29" spans="1:111">
      <c r="X29" s="39" t="s">
        <v>62</v>
      </c>
      <c r="AJ29" s="47"/>
      <c r="AK29" s="46"/>
      <c r="AL29" s="46"/>
      <c r="AM29" s="46"/>
      <c r="AN29" s="47"/>
      <c r="AO29" s="46"/>
      <c r="AP29" s="47"/>
      <c r="AQ29" s="39"/>
      <c r="AR29" s="39"/>
      <c r="AS29" s="39"/>
      <c r="AT29" s="39"/>
      <c r="AU29" s="39"/>
      <c r="AV29" s="39"/>
      <c r="AW29" s="39"/>
      <c r="AX29" s="39"/>
      <c r="AY29" s="39"/>
    </row>
    <row r="30" spans="1:111">
      <c r="B30" s="48"/>
      <c r="C30" s="48"/>
    </row>
    <row r="31" spans="1:111">
      <c r="B31" s="48"/>
      <c r="C31" s="48"/>
    </row>
    <row r="32" spans="1:111">
      <c r="A32" s="298"/>
    </row>
    <row r="33" spans="1:1">
      <c r="A33" s="298"/>
    </row>
    <row r="34" spans="1:1">
      <c r="A34" s="298"/>
    </row>
    <row r="35" spans="1:1">
      <c r="A35" s="299"/>
    </row>
    <row r="38" spans="1:1">
      <c r="A38" s="298"/>
    </row>
    <row r="39" spans="1:1">
      <c r="A39" s="298"/>
    </row>
    <row r="40" spans="1:1">
      <c r="A40" s="298"/>
    </row>
    <row r="41" spans="1:1">
      <c r="A41" s="298"/>
    </row>
    <row r="42" spans="1:1">
      <c r="A42" s="298"/>
    </row>
    <row r="43" spans="1:1">
      <c r="A43" s="298"/>
    </row>
    <row r="44" spans="1:1">
      <c r="A44" s="298"/>
    </row>
    <row r="45" spans="1:1">
      <c r="A45" s="298"/>
    </row>
    <row r="46" spans="1:1">
      <c r="A46" s="298"/>
    </row>
    <row r="51" spans="1:1">
      <c r="A51" s="298"/>
    </row>
    <row r="52" spans="1:1">
      <c r="A52" s="113"/>
    </row>
  </sheetData>
  <sortState xmlns:xlrd2="http://schemas.microsoft.com/office/spreadsheetml/2017/richdata2" ref="A10:DE21">
    <sortCondition descending="1" ref="C10:C21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G41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11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</row>
    <row r="2" spans="1:111" s="38" customFormat="1" ht="22.5" customHeight="1">
      <c r="A2" s="37"/>
      <c r="B2" s="1385" t="s">
        <v>320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320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320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320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</row>
    <row r="3" spans="1:111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</row>
    <row r="4" spans="1:111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</row>
    <row r="5" spans="1:111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11" s="42" customFormat="1" ht="30.6" customHeight="1" thickTop="1">
      <c r="A6" s="1469" t="s">
        <v>300</v>
      </c>
      <c r="B6" s="1495" t="s">
        <v>10</v>
      </c>
      <c r="C6" s="1496"/>
      <c r="D6" s="1496"/>
      <c r="E6" s="1497"/>
      <c r="F6" s="1495" t="s">
        <v>40</v>
      </c>
      <c r="G6" s="1496"/>
      <c r="H6" s="1496"/>
      <c r="I6" s="1496"/>
      <c r="J6" s="1496"/>
      <c r="K6" s="1498"/>
      <c r="L6" s="1504" t="s">
        <v>41</v>
      </c>
      <c r="M6" s="1496"/>
      <c r="N6" s="1496"/>
      <c r="O6" s="1496"/>
      <c r="P6" s="1496"/>
      <c r="Q6" s="1497"/>
      <c r="R6" s="1495" t="s">
        <v>38</v>
      </c>
      <c r="S6" s="1496"/>
      <c r="T6" s="1496"/>
      <c r="U6" s="1496"/>
      <c r="V6" s="1496"/>
      <c r="W6" s="1498"/>
      <c r="X6" s="1495" t="s">
        <v>65</v>
      </c>
      <c r="Y6" s="1496"/>
      <c r="Z6" s="1496"/>
      <c r="AA6" s="1496"/>
      <c r="AB6" s="1496"/>
      <c r="AC6" s="1498"/>
      <c r="AD6" s="1495" t="s">
        <v>113</v>
      </c>
      <c r="AE6" s="1496"/>
      <c r="AF6" s="1496"/>
      <c r="AG6" s="1496"/>
      <c r="AH6" s="1496"/>
      <c r="AI6" s="1498"/>
      <c r="AJ6" s="1472" t="s">
        <v>11</v>
      </c>
      <c r="AK6" s="1502"/>
      <c r="AL6" s="1502"/>
      <c r="AM6" s="1502"/>
      <c r="AN6" s="1502"/>
      <c r="AO6" s="1503"/>
      <c r="AP6" s="1495" t="s">
        <v>55</v>
      </c>
      <c r="AQ6" s="1496"/>
      <c r="AR6" s="1496"/>
      <c r="AS6" s="1496"/>
      <c r="AT6" s="1496"/>
      <c r="AU6" s="1498"/>
      <c r="AV6" s="1495" t="s">
        <v>41</v>
      </c>
      <c r="AW6" s="1496"/>
      <c r="AX6" s="1496"/>
      <c r="AY6" s="1496"/>
      <c r="AZ6" s="1496"/>
      <c r="BA6" s="1498"/>
      <c r="BB6" s="1504" t="s">
        <v>39</v>
      </c>
      <c r="BC6" s="1496"/>
      <c r="BD6" s="1496"/>
      <c r="BE6" s="1496"/>
      <c r="BF6" s="1496"/>
      <c r="BG6" s="1497"/>
      <c r="BH6" s="1495" t="s">
        <v>111</v>
      </c>
      <c r="BI6" s="1496"/>
      <c r="BJ6" s="1496"/>
      <c r="BK6" s="1496"/>
      <c r="BL6" s="1496"/>
      <c r="BM6" s="1498"/>
      <c r="BN6" s="1504" t="s">
        <v>66</v>
      </c>
      <c r="BO6" s="1496"/>
      <c r="BP6" s="1496"/>
      <c r="BQ6" s="1496"/>
      <c r="BR6" s="1496"/>
      <c r="BS6" s="1497"/>
      <c r="BT6" s="1495" t="s">
        <v>69</v>
      </c>
      <c r="BU6" s="1496"/>
      <c r="BV6" s="1496"/>
      <c r="BW6" s="1496"/>
      <c r="BX6" s="1496"/>
      <c r="BY6" s="1498"/>
      <c r="BZ6" s="1495" t="s">
        <v>167</v>
      </c>
      <c r="CA6" s="1496"/>
      <c r="CB6" s="1496"/>
      <c r="CC6" s="1496"/>
      <c r="CD6" s="1496"/>
      <c r="CE6" s="1498"/>
      <c r="CF6" s="1495" t="s">
        <v>45</v>
      </c>
      <c r="CG6" s="1496"/>
      <c r="CH6" s="1496"/>
      <c r="CI6" s="1496"/>
      <c r="CJ6" s="1496"/>
      <c r="CK6" s="1498"/>
      <c r="CL6" s="1504" t="s">
        <v>42</v>
      </c>
      <c r="CM6" s="1496"/>
      <c r="CN6" s="1496"/>
      <c r="CO6" s="1496"/>
      <c r="CP6" s="1496"/>
      <c r="CQ6" s="1497"/>
      <c r="CR6" s="1495" t="s">
        <v>98</v>
      </c>
      <c r="CS6" s="1496"/>
      <c r="CT6" s="1496"/>
      <c r="CU6" s="1496"/>
      <c r="CV6" s="1496"/>
      <c r="CW6" s="1498"/>
      <c r="CX6" s="1495" t="s">
        <v>311</v>
      </c>
      <c r="CY6" s="1496"/>
      <c r="CZ6" s="1496"/>
      <c r="DA6" s="1496"/>
      <c r="DB6" s="1496"/>
      <c r="DC6" s="1498"/>
      <c r="DD6" s="1495" t="s">
        <v>312</v>
      </c>
      <c r="DE6" s="1498"/>
    </row>
    <row r="7" spans="1:111" s="119" customFormat="1" ht="30.6" customHeight="1">
      <c r="A7" s="1493"/>
      <c r="B7" s="1477" t="s">
        <v>46</v>
      </c>
      <c r="C7" s="1478"/>
      <c r="D7" s="1475" t="s">
        <v>110</v>
      </c>
      <c r="E7" s="1476"/>
      <c r="F7" s="1477" t="s">
        <v>46</v>
      </c>
      <c r="G7" s="1478"/>
      <c r="H7" s="1475" t="s">
        <v>110</v>
      </c>
      <c r="I7" s="1478"/>
      <c r="J7" s="1475" t="s">
        <v>124</v>
      </c>
      <c r="K7" s="1476"/>
      <c r="L7" s="1477" t="s">
        <v>46</v>
      </c>
      <c r="M7" s="1478"/>
      <c r="N7" s="1475" t="s">
        <v>110</v>
      </c>
      <c r="O7" s="1478"/>
      <c r="P7" s="1475" t="s">
        <v>125</v>
      </c>
      <c r="Q7" s="1476"/>
      <c r="R7" s="1477" t="s">
        <v>46</v>
      </c>
      <c r="S7" s="1478"/>
      <c r="T7" s="1475" t="s">
        <v>110</v>
      </c>
      <c r="U7" s="1478"/>
      <c r="V7" s="1475" t="s">
        <v>125</v>
      </c>
      <c r="W7" s="1476"/>
      <c r="X7" s="1477" t="s">
        <v>46</v>
      </c>
      <c r="Y7" s="1478"/>
      <c r="Z7" s="1475" t="s">
        <v>110</v>
      </c>
      <c r="AA7" s="1478"/>
      <c r="AB7" s="1475" t="s">
        <v>125</v>
      </c>
      <c r="AC7" s="1476"/>
      <c r="AD7" s="1477" t="s">
        <v>46</v>
      </c>
      <c r="AE7" s="1478"/>
      <c r="AF7" s="1475" t="s">
        <v>110</v>
      </c>
      <c r="AG7" s="1478"/>
      <c r="AH7" s="1475" t="s">
        <v>125</v>
      </c>
      <c r="AI7" s="1476"/>
      <c r="AJ7" s="1477" t="s">
        <v>46</v>
      </c>
      <c r="AK7" s="1478"/>
      <c r="AL7" s="1475" t="s">
        <v>110</v>
      </c>
      <c r="AM7" s="1478"/>
      <c r="AN7" s="1475" t="s">
        <v>126</v>
      </c>
      <c r="AO7" s="1476"/>
      <c r="AP7" s="1477" t="s">
        <v>46</v>
      </c>
      <c r="AQ7" s="1478"/>
      <c r="AR7" s="1475" t="s">
        <v>110</v>
      </c>
      <c r="AS7" s="1478"/>
      <c r="AT7" s="1475" t="s">
        <v>127</v>
      </c>
      <c r="AU7" s="1476"/>
      <c r="AV7" s="1477" t="s">
        <v>46</v>
      </c>
      <c r="AW7" s="1478"/>
      <c r="AX7" s="1475" t="s">
        <v>110</v>
      </c>
      <c r="AY7" s="1478"/>
      <c r="AZ7" s="1475" t="s">
        <v>128</v>
      </c>
      <c r="BA7" s="1476"/>
      <c r="BB7" s="1477" t="s">
        <v>46</v>
      </c>
      <c r="BC7" s="1478"/>
      <c r="BD7" s="1475" t="s">
        <v>110</v>
      </c>
      <c r="BE7" s="1478"/>
      <c r="BF7" s="1475" t="s">
        <v>129</v>
      </c>
      <c r="BG7" s="1476"/>
      <c r="BH7" s="1477" t="s">
        <v>46</v>
      </c>
      <c r="BI7" s="1478"/>
      <c r="BJ7" s="1475" t="s">
        <v>110</v>
      </c>
      <c r="BK7" s="1478"/>
      <c r="BL7" s="1475" t="s">
        <v>128</v>
      </c>
      <c r="BM7" s="1476"/>
      <c r="BN7" s="1477" t="s">
        <v>46</v>
      </c>
      <c r="BO7" s="1478"/>
      <c r="BP7" s="1475" t="s">
        <v>110</v>
      </c>
      <c r="BQ7" s="1478"/>
      <c r="BR7" s="1475" t="s">
        <v>130</v>
      </c>
      <c r="BS7" s="1476"/>
      <c r="BT7" s="1477" t="s">
        <v>46</v>
      </c>
      <c r="BU7" s="1478"/>
      <c r="BV7" s="1475" t="s">
        <v>110</v>
      </c>
      <c r="BW7" s="1478"/>
      <c r="BX7" s="1475" t="s">
        <v>131</v>
      </c>
      <c r="BY7" s="1476"/>
      <c r="BZ7" s="1477" t="s">
        <v>46</v>
      </c>
      <c r="CA7" s="1478"/>
      <c r="CB7" s="1475" t="s">
        <v>110</v>
      </c>
      <c r="CC7" s="1478"/>
      <c r="CD7" s="1475" t="s">
        <v>132</v>
      </c>
      <c r="CE7" s="1476"/>
      <c r="CF7" s="1477" t="s">
        <v>46</v>
      </c>
      <c r="CG7" s="1478"/>
      <c r="CH7" s="1475" t="s">
        <v>110</v>
      </c>
      <c r="CI7" s="1478"/>
      <c r="CJ7" s="1475" t="s">
        <v>136</v>
      </c>
      <c r="CK7" s="1476"/>
      <c r="CL7" s="1477" t="s">
        <v>46</v>
      </c>
      <c r="CM7" s="1478"/>
      <c r="CN7" s="1475" t="s">
        <v>110</v>
      </c>
      <c r="CO7" s="1478"/>
      <c r="CP7" s="1475" t="s">
        <v>136</v>
      </c>
      <c r="CQ7" s="1476"/>
      <c r="CR7" s="1477" t="s">
        <v>46</v>
      </c>
      <c r="CS7" s="1478"/>
      <c r="CT7" s="1475" t="s">
        <v>110</v>
      </c>
      <c r="CU7" s="1478"/>
      <c r="CV7" s="1475" t="s">
        <v>136</v>
      </c>
      <c r="CW7" s="1476"/>
      <c r="CX7" s="1477" t="s">
        <v>46</v>
      </c>
      <c r="CY7" s="1478"/>
      <c r="CZ7" s="1475" t="s">
        <v>110</v>
      </c>
      <c r="DA7" s="1478"/>
      <c r="DB7" s="1475" t="s">
        <v>173</v>
      </c>
      <c r="DC7" s="1476"/>
      <c r="DD7" s="1477" t="s">
        <v>47</v>
      </c>
      <c r="DE7" s="1476"/>
    </row>
    <row r="8" spans="1:111" s="41" customFormat="1" ht="12" customHeight="1">
      <c r="A8" s="1493"/>
      <c r="B8" s="88">
        <v>45473</v>
      </c>
      <c r="C8" s="91">
        <v>45838</v>
      </c>
      <c r="D8" s="1505" t="s">
        <v>46</v>
      </c>
      <c r="E8" s="1505" t="s">
        <v>47</v>
      </c>
      <c r="F8" s="88">
        <v>45473</v>
      </c>
      <c r="G8" s="89">
        <v>45838</v>
      </c>
      <c r="H8" s="1505" t="s">
        <v>46</v>
      </c>
      <c r="I8" s="1507" t="s">
        <v>47</v>
      </c>
      <c r="J8" s="97">
        <v>45473</v>
      </c>
      <c r="K8" s="90">
        <v>45838</v>
      </c>
      <c r="L8" s="88">
        <v>45473</v>
      </c>
      <c r="M8" s="91">
        <v>45838</v>
      </c>
      <c r="N8" s="1505" t="s">
        <v>46</v>
      </c>
      <c r="O8" s="1505" t="s">
        <v>47</v>
      </c>
      <c r="P8" s="89">
        <v>45473</v>
      </c>
      <c r="Q8" s="90">
        <v>45838</v>
      </c>
      <c r="R8" s="88">
        <v>45473</v>
      </c>
      <c r="S8" s="89">
        <v>45838</v>
      </c>
      <c r="T8" s="1505" t="s">
        <v>46</v>
      </c>
      <c r="U8" s="1505" t="s">
        <v>47</v>
      </c>
      <c r="V8" s="97">
        <v>45473</v>
      </c>
      <c r="W8" s="90">
        <v>45838</v>
      </c>
      <c r="X8" s="88">
        <v>45473</v>
      </c>
      <c r="Y8" s="91">
        <v>45838</v>
      </c>
      <c r="Z8" s="1507" t="s">
        <v>46</v>
      </c>
      <c r="AA8" s="1507" t="s">
        <v>47</v>
      </c>
      <c r="AB8" s="89">
        <v>45473</v>
      </c>
      <c r="AC8" s="90">
        <v>45838</v>
      </c>
      <c r="AD8" s="88">
        <v>45473</v>
      </c>
      <c r="AE8" s="91">
        <v>45838</v>
      </c>
      <c r="AF8" s="1507" t="s">
        <v>46</v>
      </c>
      <c r="AG8" s="1507" t="s">
        <v>47</v>
      </c>
      <c r="AH8" s="89">
        <v>45473</v>
      </c>
      <c r="AI8" s="90">
        <v>45838</v>
      </c>
      <c r="AJ8" s="88">
        <v>45473</v>
      </c>
      <c r="AK8" s="89">
        <v>45838</v>
      </c>
      <c r="AL8" s="1507" t="s">
        <v>46</v>
      </c>
      <c r="AM8" s="1507" t="s">
        <v>47</v>
      </c>
      <c r="AN8" s="89">
        <v>45473</v>
      </c>
      <c r="AO8" s="90">
        <v>45838</v>
      </c>
      <c r="AP8" s="88">
        <v>45473</v>
      </c>
      <c r="AQ8" s="91">
        <v>45838</v>
      </c>
      <c r="AR8" s="1507" t="s">
        <v>46</v>
      </c>
      <c r="AS8" s="1507" t="s">
        <v>47</v>
      </c>
      <c r="AT8" s="89">
        <v>45473</v>
      </c>
      <c r="AU8" s="90">
        <v>45838</v>
      </c>
      <c r="AV8" s="88">
        <v>45473</v>
      </c>
      <c r="AW8" s="89">
        <v>45838</v>
      </c>
      <c r="AX8" s="1507" t="s">
        <v>46</v>
      </c>
      <c r="AY8" s="1507" t="s">
        <v>47</v>
      </c>
      <c r="AZ8" s="97">
        <v>45473</v>
      </c>
      <c r="BA8" s="90">
        <v>45838</v>
      </c>
      <c r="BB8" s="88">
        <v>45473</v>
      </c>
      <c r="BC8" s="91">
        <v>45838</v>
      </c>
      <c r="BD8" s="1507" t="s">
        <v>46</v>
      </c>
      <c r="BE8" s="1507" t="s">
        <v>47</v>
      </c>
      <c r="BF8" s="89">
        <v>45473</v>
      </c>
      <c r="BG8" s="90">
        <v>45838</v>
      </c>
      <c r="BH8" s="88">
        <v>45473</v>
      </c>
      <c r="BI8" s="91">
        <v>45838</v>
      </c>
      <c r="BJ8" s="1507" t="s">
        <v>46</v>
      </c>
      <c r="BK8" s="1507" t="s">
        <v>47</v>
      </c>
      <c r="BL8" s="89">
        <v>45473</v>
      </c>
      <c r="BM8" s="90">
        <v>45838</v>
      </c>
      <c r="BN8" s="88">
        <v>45473</v>
      </c>
      <c r="BO8" s="91">
        <v>45838</v>
      </c>
      <c r="BP8" s="1507" t="s">
        <v>46</v>
      </c>
      <c r="BQ8" s="1507" t="s">
        <v>47</v>
      </c>
      <c r="BR8" s="89">
        <v>45473</v>
      </c>
      <c r="BS8" s="90">
        <v>45838</v>
      </c>
      <c r="BT8" s="88">
        <v>45473</v>
      </c>
      <c r="BU8" s="89">
        <v>45838</v>
      </c>
      <c r="BV8" s="1507" t="s">
        <v>46</v>
      </c>
      <c r="BW8" s="1507" t="s">
        <v>47</v>
      </c>
      <c r="BX8" s="97">
        <v>45473</v>
      </c>
      <c r="BY8" s="90">
        <v>45838</v>
      </c>
      <c r="BZ8" s="88">
        <v>45473</v>
      </c>
      <c r="CA8" s="91">
        <v>45838</v>
      </c>
      <c r="CB8" s="1507" t="s">
        <v>46</v>
      </c>
      <c r="CC8" s="1507" t="s">
        <v>47</v>
      </c>
      <c r="CD8" s="89">
        <v>45473</v>
      </c>
      <c r="CE8" s="90">
        <v>45838</v>
      </c>
      <c r="CF8" s="88">
        <v>45473</v>
      </c>
      <c r="CG8" s="89">
        <v>45838</v>
      </c>
      <c r="CH8" s="1507" t="s">
        <v>46</v>
      </c>
      <c r="CI8" s="1507" t="s">
        <v>47</v>
      </c>
      <c r="CJ8" s="97">
        <v>45473</v>
      </c>
      <c r="CK8" s="90">
        <v>45838</v>
      </c>
      <c r="CL8" s="88">
        <v>45473</v>
      </c>
      <c r="CM8" s="91">
        <v>45838</v>
      </c>
      <c r="CN8" s="1507" t="s">
        <v>46</v>
      </c>
      <c r="CO8" s="1507" t="s">
        <v>47</v>
      </c>
      <c r="CP8" s="89">
        <v>45473</v>
      </c>
      <c r="CQ8" s="91">
        <v>45838</v>
      </c>
      <c r="CR8" s="88">
        <v>45473</v>
      </c>
      <c r="CS8" s="89">
        <v>45838</v>
      </c>
      <c r="CT8" s="1507" t="s">
        <v>46</v>
      </c>
      <c r="CU8" s="1507" t="s">
        <v>47</v>
      </c>
      <c r="CV8" s="97">
        <v>45473</v>
      </c>
      <c r="CW8" s="90">
        <v>45838</v>
      </c>
      <c r="CX8" s="88">
        <v>45473</v>
      </c>
      <c r="CY8" s="89">
        <v>45838</v>
      </c>
      <c r="CZ8" s="1507" t="s">
        <v>46</v>
      </c>
      <c r="DA8" s="1507" t="s">
        <v>47</v>
      </c>
      <c r="DB8" s="97">
        <v>45473</v>
      </c>
      <c r="DC8" s="90">
        <v>45838</v>
      </c>
      <c r="DD8" s="89">
        <v>45473</v>
      </c>
      <c r="DE8" s="90">
        <v>45838</v>
      </c>
    </row>
    <row r="9" spans="1:111" s="72" customFormat="1" ht="12" customHeight="1" thickBot="1">
      <c r="A9" s="1494"/>
      <c r="B9" s="1511">
        <v>1</v>
      </c>
      <c r="C9" s="1512"/>
      <c r="D9" s="1506"/>
      <c r="E9" s="1506"/>
      <c r="F9" s="1511">
        <v>2</v>
      </c>
      <c r="G9" s="1515"/>
      <c r="H9" s="1506"/>
      <c r="I9" s="1508"/>
      <c r="J9" s="1509" t="s">
        <v>48</v>
      </c>
      <c r="K9" s="1510"/>
      <c r="L9" s="1514">
        <v>3</v>
      </c>
      <c r="M9" s="1512"/>
      <c r="N9" s="1506"/>
      <c r="O9" s="1506"/>
      <c r="P9" s="1513" t="s">
        <v>53</v>
      </c>
      <c r="Q9" s="1482"/>
      <c r="R9" s="1511">
        <v>4</v>
      </c>
      <c r="S9" s="1515"/>
      <c r="T9" s="1506"/>
      <c r="U9" s="1506"/>
      <c r="V9" s="1509" t="s">
        <v>54</v>
      </c>
      <c r="W9" s="1510"/>
      <c r="X9" s="1511">
        <v>5</v>
      </c>
      <c r="Y9" s="1512"/>
      <c r="Z9" s="1508"/>
      <c r="AA9" s="1508"/>
      <c r="AB9" s="1513" t="s">
        <v>68</v>
      </c>
      <c r="AC9" s="1510"/>
      <c r="AD9" s="1511">
        <v>6</v>
      </c>
      <c r="AE9" s="1512"/>
      <c r="AF9" s="1508"/>
      <c r="AG9" s="1508"/>
      <c r="AH9" s="1513" t="s">
        <v>114</v>
      </c>
      <c r="AI9" s="1510"/>
      <c r="AJ9" s="1484">
        <v>7</v>
      </c>
      <c r="AK9" s="1514"/>
      <c r="AL9" s="1508"/>
      <c r="AM9" s="1508"/>
      <c r="AN9" s="1513" t="s">
        <v>115</v>
      </c>
      <c r="AO9" s="1510"/>
      <c r="AP9" s="1511">
        <v>8</v>
      </c>
      <c r="AQ9" s="1512"/>
      <c r="AR9" s="1508"/>
      <c r="AS9" s="1508"/>
      <c r="AT9" s="1513" t="s">
        <v>116</v>
      </c>
      <c r="AU9" s="1510"/>
      <c r="AV9" s="1511">
        <v>9</v>
      </c>
      <c r="AW9" s="1515"/>
      <c r="AX9" s="1508"/>
      <c r="AY9" s="1508"/>
      <c r="AZ9" s="1509" t="s">
        <v>117</v>
      </c>
      <c r="BA9" s="1510"/>
      <c r="BB9" s="1514">
        <v>10</v>
      </c>
      <c r="BC9" s="1512"/>
      <c r="BD9" s="1508"/>
      <c r="BE9" s="1508"/>
      <c r="BF9" s="1513" t="s">
        <v>118</v>
      </c>
      <c r="BG9" s="1482"/>
      <c r="BH9" s="1511">
        <v>11</v>
      </c>
      <c r="BI9" s="1515"/>
      <c r="BJ9" s="1508"/>
      <c r="BK9" s="1508"/>
      <c r="BL9" s="1513" t="s">
        <v>162</v>
      </c>
      <c r="BM9" s="1482"/>
      <c r="BN9" s="1511">
        <v>12</v>
      </c>
      <c r="BO9" s="1515"/>
      <c r="BP9" s="1508"/>
      <c r="BQ9" s="1508"/>
      <c r="BR9" s="1513" t="s">
        <v>163</v>
      </c>
      <c r="BS9" s="1482"/>
      <c r="BT9" s="1511">
        <v>13</v>
      </c>
      <c r="BU9" s="1515"/>
      <c r="BV9" s="1508"/>
      <c r="BW9" s="1508"/>
      <c r="BX9" s="1509" t="s">
        <v>164</v>
      </c>
      <c r="BY9" s="1510"/>
      <c r="BZ9" s="1511">
        <v>14</v>
      </c>
      <c r="CA9" s="1512"/>
      <c r="CB9" s="1508"/>
      <c r="CC9" s="1508"/>
      <c r="CD9" s="1513" t="s">
        <v>133</v>
      </c>
      <c r="CE9" s="1510"/>
      <c r="CF9" s="1511">
        <v>15</v>
      </c>
      <c r="CG9" s="1515"/>
      <c r="CH9" s="1508"/>
      <c r="CI9" s="1508"/>
      <c r="CJ9" s="1509" t="s">
        <v>134</v>
      </c>
      <c r="CK9" s="1510"/>
      <c r="CL9" s="1514">
        <v>16</v>
      </c>
      <c r="CM9" s="1512"/>
      <c r="CN9" s="1508"/>
      <c r="CO9" s="1508"/>
      <c r="CP9" s="1513" t="s">
        <v>135</v>
      </c>
      <c r="CQ9" s="1482"/>
      <c r="CR9" s="1511">
        <v>17</v>
      </c>
      <c r="CS9" s="1515"/>
      <c r="CT9" s="1508"/>
      <c r="CU9" s="1508"/>
      <c r="CV9" s="1509" t="s">
        <v>137</v>
      </c>
      <c r="CW9" s="1510"/>
      <c r="CX9" s="1511">
        <v>18</v>
      </c>
      <c r="CY9" s="1515"/>
      <c r="CZ9" s="1508"/>
      <c r="DA9" s="1508"/>
      <c r="DB9" s="1509" t="s">
        <v>119</v>
      </c>
      <c r="DC9" s="1510"/>
      <c r="DD9" s="1484">
        <v>19</v>
      </c>
      <c r="DE9" s="1516"/>
    </row>
    <row r="10" spans="1:111" s="47" customFormat="1" ht="19.5" customHeight="1" thickBot="1">
      <c r="A10" s="758" t="s">
        <v>120</v>
      </c>
      <c r="B10" s="428">
        <v>45788.77</v>
      </c>
      <c r="C10" s="429">
        <v>60284.84</v>
      </c>
      <c r="D10" s="753">
        <v>14496.07</v>
      </c>
      <c r="E10" s="388">
        <v>0.31658570431134098</v>
      </c>
      <c r="F10" s="428">
        <v>45788.77</v>
      </c>
      <c r="G10" s="750">
        <v>60284.84</v>
      </c>
      <c r="H10" s="753">
        <v>14496.07</v>
      </c>
      <c r="I10" s="404">
        <v>0.31658570431134098</v>
      </c>
      <c r="J10" s="743">
        <v>1</v>
      </c>
      <c r="K10" s="670">
        <v>1</v>
      </c>
      <c r="L10" s="428">
        <v>0</v>
      </c>
      <c r="M10" s="429">
        <v>0</v>
      </c>
      <c r="N10" s="753">
        <v>0</v>
      </c>
      <c r="O10" s="404">
        <v>0</v>
      </c>
      <c r="P10" s="743">
        <v>0</v>
      </c>
      <c r="Q10" s="670">
        <v>0</v>
      </c>
      <c r="R10" s="428">
        <v>45788.77</v>
      </c>
      <c r="S10" s="750">
        <v>60284.84</v>
      </c>
      <c r="T10" s="753">
        <v>14496.07</v>
      </c>
      <c r="U10" s="404">
        <v>0.31658570431134098</v>
      </c>
      <c r="V10" s="743">
        <v>1</v>
      </c>
      <c r="W10" s="670">
        <v>1</v>
      </c>
      <c r="X10" s="428">
        <v>0</v>
      </c>
      <c r="Y10" s="429">
        <v>0</v>
      </c>
      <c r="Z10" s="753">
        <v>0</v>
      </c>
      <c r="AA10" s="404">
        <v>0</v>
      </c>
      <c r="AB10" s="671">
        <v>0</v>
      </c>
      <c r="AC10" s="670">
        <v>0</v>
      </c>
      <c r="AD10" s="428">
        <v>45788.77</v>
      </c>
      <c r="AE10" s="429">
        <v>60284.84</v>
      </c>
      <c r="AF10" s="753">
        <v>14496.07</v>
      </c>
      <c r="AG10" s="404">
        <v>0.31658570431134098</v>
      </c>
      <c r="AH10" s="671">
        <v>1</v>
      </c>
      <c r="AI10" s="670">
        <v>1</v>
      </c>
      <c r="AJ10" s="428">
        <v>29331.65</v>
      </c>
      <c r="AK10" s="750">
        <v>32073.23</v>
      </c>
      <c r="AL10" s="753">
        <v>2741.5799999999981</v>
      </c>
      <c r="AM10" s="404">
        <v>9.3468318352359928E-2</v>
      </c>
      <c r="AN10" s="671">
        <v>0.64058610877732691</v>
      </c>
      <c r="AO10" s="670">
        <v>0.53202811851205045</v>
      </c>
      <c r="AP10" s="428">
        <v>29331.65</v>
      </c>
      <c r="AQ10" s="429">
        <v>32073.23</v>
      </c>
      <c r="AR10" s="753">
        <v>2741.5799999999981</v>
      </c>
      <c r="AS10" s="404">
        <v>9.3468318352359928E-2</v>
      </c>
      <c r="AT10" s="671">
        <v>0.64058610877732691</v>
      </c>
      <c r="AU10" s="670">
        <v>0.53202811851205045</v>
      </c>
      <c r="AV10" s="428">
        <v>49818.66</v>
      </c>
      <c r="AW10" s="750">
        <v>47395.37</v>
      </c>
      <c r="AX10" s="753">
        <v>-2423.2900000000009</v>
      </c>
      <c r="AY10" s="404">
        <v>-4.8642215587492731E-2</v>
      </c>
      <c r="AZ10" s="671">
        <v>1.6984608775844523</v>
      </c>
      <c r="BA10" s="670">
        <v>1.4777236343205846</v>
      </c>
      <c r="BB10" s="428">
        <v>79150.31</v>
      </c>
      <c r="BC10" s="429">
        <v>79468.600000000006</v>
      </c>
      <c r="BD10" s="753">
        <v>318.29000000000815</v>
      </c>
      <c r="BE10" s="404">
        <v>4.0213361135289071E-3</v>
      </c>
      <c r="BF10" s="671">
        <v>1.728596553259675</v>
      </c>
      <c r="BG10" s="670">
        <v>1.3182186433604204</v>
      </c>
      <c r="BH10" s="428">
        <v>79150.31</v>
      </c>
      <c r="BI10" s="429">
        <v>79468.600000000006</v>
      </c>
      <c r="BJ10" s="753">
        <v>318.29000000000815</v>
      </c>
      <c r="BK10" s="404">
        <v>4.0213361135289071E-3</v>
      </c>
      <c r="BL10" s="671">
        <v>1.728596553259675</v>
      </c>
      <c r="BM10" s="670">
        <v>1.3182186433604204</v>
      </c>
      <c r="BN10" s="428">
        <v>0</v>
      </c>
      <c r="BO10" s="429">
        <v>0</v>
      </c>
      <c r="BP10" s="753">
        <v>0</v>
      </c>
      <c r="BQ10" s="404">
        <v>0</v>
      </c>
      <c r="BR10" s="671">
        <v>0</v>
      </c>
      <c r="BS10" s="670">
        <v>0</v>
      </c>
      <c r="BT10" s="428">
        <v>0</v>
      </c>
      <c r="BU10" s="750">
        <v>0</v>
      </c>
      <c r="BV10" s="753">
        <v>0</v>
      </c>
      <c r="BW10" s="404">
        <v>0</v>
      </c>
      <c r="BX10" s="671">
        <v>0</v>
      </c>
      <c r="BY10" s="670">
        <v>0</v>
      </c>
      <c r="BZ10" s="428">
        <v>-11.85</v>
      </c>
      <c r="CA10" s="429">
        <v>-0.45</v>
      </c>
      <c r="CB10" s="753">
        <v>11.4</v>
      </c>
      <c r="CC10" s="404">
        <v>0.96202531645569622</v>
      </c>
      <c r="CD10" s="671">
        <v>-2.5879708059421556E-4</v>
      </c>
      <c r="CE10" s="670">
        <v>-7.4645632301586936E-6</v>
      </c>
      <c r="CF10" s="428">
        <v>3692.43</v>
      </c>
      <c r="CG10" s="750">
        <v>1642.26</v>
      </c>
      <c r="CH10" s="753">
        <v>-2050.17</v>
      </c>
      <c r="CI10" s="404">
        <v>-0.55523598280806952</v>
      </c>
      <c r="CJ10" s="671">
        <v>8.064051513067505E-2</v>
      </c>
      <c r="CK10" s="670">
        <v>2.7241674689689813E-2</v>
      </c>
      <c r="CL10" s="428">
        <v>3328.07</v>
      </c>
      <c r="CM10" s="429">
        <v>1951.54</v>
      </c>
      <c r="CN10" s="753">
        <v>-1376.5300000000002</v>
      </c>
      <c r="CO10" s="404">
        <v>-0.41361209349562966</v>
      </c>
      <c r="CP10" s="671">
        <v>7.268310548634524E-2</v>
      </c>
      <c r="CQ10" s="670">
        <v>3.237198605818644E-2</v>
      </c>
      <c r="CR10" s="428">
        <v>0</v>
      </c>
      <c r="CS10" s="750">
        <v>0</v>
      </c>
      <c r="CT10" s="753">
        <v>0</v>
      </c>
      <c r="CU10" s="404">
        <v>0</v>
      </c>
      <c r="CV10" s="671">
        <v>0</v>
      </c>
      <c r="CW10" s="670">
        <v>0</v>
      </c>
      <c r="CX10" s="428">
        <v>-40370.19</v>
      </c>
      <c r="CY10" s="750">
        <v>-22777.119999999999</v>
      </c>
      <c r="CZ10" s="753">
        <v>17593.070000000003</v>
      </c>
      <c r="DA10" s="404">
        <v>0.43579358927961453</v>
      </c>
      <c r="DB10" s="671">
        <v>-0.88166137679610102</v>
      </c>
      <c r="DC10" s="670">
        <v>-0.37782500542424929</v>
      </c>
      <c r="DD10" s="853">
        <v>1.8816613767961012</v>
      </c>
      <c r="DE10" s="848">
        <v>1.3778248395450665</v>
      </c>
      <c r="DF10" s="869"/>
      <c r="DG10" s="870"/>
    </row>
    <row r="11" spans="1:111" s="45" customFormat="1" ht="24" customHeight="1" thickTop="1" thickBot="1">
      <c r="A11" s="92" t="s">
        <v>9</v>
      </c>
      <c r="B11" s="93">
        <v>45788.77</v>
      </c>
      <c r="C11" s="94">
        <v>60284.84</v>
      </c>
      <c r="D11" s="98">
        <v>14496.07</v>
      </c>
      <c r="E11" s="315">
        <v>0.31658570431134098</v>
      </c>
      <c r="F11" s="93">
        <v>45788.77</v>
      </c>
      <c r="G11" s="99">
        <v>60284.84</v>
      </c>
      <c r="H11" s="98">
        <v>14496.07</v>
      </c>
      <c r="I11" s="310">
        <v>0.31658570431134098</v>
      </c>
      <c r="J11" s="316">
        <v>1</v>
      </c>
      <c r="K11" s="315">
        <v>1</v>
      </c>
      <c r="L11" s="93">
        <v>0</v>
      </c>
      <c r="M11" s="94">
        <v>0</v>
      </c>
      <c r="N11" s="98">
        <v>0</v>
      </c>
      <c r="O11" s="310">
        <v>0</v>
      </c>
      <c r="P11" s="860">
        <v>0</v>
      </c>
      <c r="Q11" s="313">
        <v>0</v>
      </c>
      <c r="R11" s="95">
        <v>45788.77</v>
      </c>
      <c r="S11" s="100">
        <v>60284.84</v>
      </c>
      <c r="T11" s="98">
        <v>14496.07</v>
      </c>
      <c r="U11" s="310">
        <v>0.31658570431134098</v>
      </c>
      <c r="V11" s="312">
        <v>1</v>
      </c>
      <c r="W11" s="313">
        <v>1</v>
      </c>
      <c r="X11" s="95">
        <v>0</v>
      </c>
      <c r="Y11" s="96">
        <v>0</v>
      </c>
      <c r="Z11" s="98">
        <v>0</v>
      </c>
      <c r="AA11" s="311">
        <v>0</v>
      </c>
      <c r="AB11" s="314">
        <v>0</v>
      </c>
      <c r="AC11" s="315">
        <v>0</v>
      </c>
      <c r="AD11" s="95">
        <v>45788.77</v>
      </c>
      <c r="AE11" s="96">
        <v>60284.84</v>
      </c>
      <c r="AF11" s="98">
        <v>14496.07</v>
      </c>
      <c r="AG11" s="310">
        <v>0.31658570431134098</v>
      </c>
      <c r="AH11" s="314">
        <v>1</v>
      </c>
      <c r="AI11" s="315">
        <v>1</v>
      </c>
      <c r="AJ11" s="95">
        <v>29331.65</v>
      </c>
      <c r="AK11" s="100">
        <v>32073.23</v>
      </c>
      <c r="AL11" s="98">
        <v>2741.5799999999981</v>
      </c>
      <c r="AM11" s="311">
        <v>9.3468318352359928E-2</v>
      </c>
      <c r="AN11" s="316">
        <v>0.64058610877732691</v>
      </c>
      <c r="AO11" s="315">
        <v>0.53202811851205045</v>
      </c>
      <c r="AP11" s="95">
        <v>29331.65</v>
      </c>
      <c r="AQ11" s="96">
        <v>32073.23</v>
      </c>
      <c r="AR11" s="98">
        <v>2741.5799999999981</v>
      </c>
      <c r="AS11" s="311">
        <v>9.3468318352359928E-2</v>
      </c>
      <c r="AT11" s="314">
        <v>0.64058610877732691</v>
      </c>
      <c r="AU11" s="315">
        <v>0.53202811851205045</v>
      </c>
      <c r="AV11" s="95">
        <v>49818.66</v>
      </c>
      <c r="AW11" s="100">
        <v>47395.37</v>
      </c>
      <c r="AX11" s="98">
        <v>-2423.2900000000009</v>
      </c>
      <c r="AY11" s="311">
        <v>-4.8642215587492731E-2</v>
      </c>
      <c r="AZ11" s="314">
        <v>1.6984608775844523</v>
      </c>
      <c r="BA11" s="315">
        <v>1.4777236343205846</v>
      </c>
      <c r="BB11" s="95">
        <v>79150.31</v>
      </c>
      <c r="BC11" s="96">
        <v>79468.600000000006</v>
      </c>
      <c r="BD11" s="98">
        <v>318.29000000000815</v>
      </c>
      <c r="BE11" s="311">
        <v>4.0213361135289071E-3</v>
      </c>
      <c r="BF11" s="314">
        <v>1.728596553259675</v>
      </c>
      <c r="BG11" s="315">
        <v>1.3182186433604204</v>
      </c>
      <c r="BH11" s="95">
        <v>79150.31</v>
      </c>
      <c r="BI11" s="96">
        <v>79468.600000000006</v>
      </c>
      <c r="BJ11" s="98">
        <v>318.29000000000815</v>
      </c>
      <c r="BK11" s="311">
        <v>4.0213361135289071E-3</v>
      </c>
      <c r="BL11" s="314">
        <v>1.728596553259675</v>
      </c>
      <c r="BM11" s="315">
        <v>1.3182186433604204</v>
      </c>
      <c r="BN11" s="95">
        <v>0</v>
      </c>
      <c r="BO11" s="96">
        <v>0</v>
      </c>
      <c r="BP11" s="98">
        <v>0</v>
      </c>
      <c r="BQ11" s="311">
        <v>0</v>
      </c>
      <c r="BR11" s="314">
        <v>0</v>
      </c>
      <c r="BS11" s="315">
        <v>0</v>
      </c>
      <c r="BT11" s="95">
        <v>0</v>
      </c>
      <c r="BU11" s="100">
        <v>0</v>
      </c>
      <c r="BV11" s="98">
        <v>0</v>
      </c>
      <c r="BW11" s="311">
        <v>0</v>
      </c>
      <c r="BX11" s="314">
        <v>0</v>
      </c>
      <c r="BY11" s="315">
        <v>0</v>
      </c>
      <c r="BZ11" s="95">
        <v>-11.85</v>
      </c>
      <c r="CA11" s="96">
        <v>-0.45</v>
      </c>
      <c r="CB11" s="98">
        <v>11.4</v>
      </c>
      <c r="CC11" s="311">
        <v>0.96202531645569622</v>
      </c>
      <c r="CD11" s="314">
        <v>-2.5879708059421556E-4</v>
      </c>
      <c r="CE11" s="315">
        <v>-7.4645632301586936E-6</v>
      </c>
      <c r="CF11" s="95">
        <v>3692.43</v>
      </c>
      <c r="CG11" s="100">
        <v>1642.26</v>
      </c>
      <c r="CH11" s="98">
        <v>-2050.17</v>
      </c>
      <c r="CI11" s="311">
        <v>-0.55523598280806952</v>
      </c>
      <c r="CJ11" s="314">
        <v>8.064051513067505E-2</v>
      </c>
      <c r="CK11" s="315">
        <v>2.7241674689689813E-2</v>
      </c>
      <c r="CL11" s="95">
        <v>3328.07</v>
      </c>
      <c r="CM11" s="96">
        <v>1951.54</v>
      </c>
      <c r="CN11" s="98">
        <v>-1376.5300000000002</v>
      </c>
      <c r="CO11" s="311">
        <v>-0.41361209349562966</v>
      </c>
      <c r="CP11" s="314">
        <v>7.268310548634524E-2</v>
      </c>
      <c r="CQ11" s="315">
        <v>3.237198605818644E-2</v>
      </c>
      <c r="CR11" s="95">
        <v>0</v>
      </c>
      <c r="CS11" s="100">
        <v>0</v>
      </c>
      <c r="CT11" s="98">
        <v>0</v>
      </c>
      <c r="CU11" s="310">
        <v>0</v>
      </c>
      <c r="CV11" s="314">
        <v>0</v>
      </c>
      <c r="CW11" s="315">
        <v>0</v>
      </c>
      <c r="CX11" s="95">
        <v>-40370.19</v>
      </c>
      <c r="CY11" s="100">
        <v>-22777.119999999999</v>
      </c>
      <c r="CZ11" s="98">
        <v>17593.070000000003</v>
      </c>
      <c r="DA11" s="311">
        <v>0.43579358927961453</v>
      </c>
      <c r="DB11" s="314">
        <v>-0.88166137679610102</v>
      </c>
      <c r="DC11" s="315">
        <v>-0.37782500542424929</v>
      </c>
      <c r="DD11" s="867">
        <v>1.8816613767961012</v>
      </c>
      <c r="DE11" s="857">
        <v>1.3778248395450665</v>
      </c>
    </row>
    <row r="12" spans="1:111" s="6" customFormat="1" ht="13.5" thickTop="1">
      <c r="B12" s="5" t="s">
        <v>491</v>
      </c>
      <c r="X12" s="13"/>
      <c r="AD12" s="39"/>
      <c r="AE12" s="39"/>
      <c r="AF12" s="39"/>
      <c r="AG12" s="39"/>
      <c r="AH12" s="39"/>
      <c r="AI12" s="39"/>
      <c r="AJ12" s="11"/>
      <c r="AK12" s="7"/>
      <c r="AL12" s="7"/>
      <c r="AM12" s="7"/>
      <c r="AN12" s="11"/>
      <c r="AO12" s="7"/>
      <c r="AP12" s="11"/>
      <c r="AQ12" s="7"/>
      <c r="AR12" s="7"/>
      <c r="AS12" s="7"/>
      <c r="BB12" s="13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CL12" s="13"/>
      <c r="DE12" s="941"/>
    </row>
    <row r="13" spans="1:111">
      <c r="C13" s="128"/>
      <c r="AJ13" s="46"/>
      <c r="AK13" s="47"/>
      <c r="AL13" s="47"/>
      <c r="AM13" s="47"/>
      <c r="AN13" s="46"/>
      <c r="AT13" s="39"/>
      <c r="AU13" s="39"/>
      <c r="AV13" s="39"/>
      <c r="AW13" s="39"/>
      <c r="AX13" s="39"/>
      <c r="AY13" s="39"/>
      <c r="DE13" s="359"/>
    </row>
    <row r="14" spans="1:111">
      <c r="AJ14" s="46"/>
      <c r="AK14" s="47"/>
      <c r="AL14" s="47"/>
      <c r="AM14" s="47"/>
      <c r="AN14" s="46"/>
      <c r="AT14" s="39"/>
      <c r="AU14" s="39"/>
      <c r="AV14" s="39"/>
      <c r="AW14" s="39"/>
      <c r="AX14" s="39"/>
      <c r="AY14" s="39"/>
      <c r="DE14" s="359"/>
    </row>
    <row r="15" spans="1:111">
      <c r="B15" s="39" t="s">
        <v>57</v>
      </c>
      <c r="X15" s="39" t="s">
        <v>58</v>
      </c>
      <c r="AJ15" s="47"/>
      <c r="AK15" s="46"/>
      <c r="AL15" s="46"/>
      <c r="AM15" s="46"/>
      <c r="AN15" s="47"/>
      <c r="AO15" s="46"/>
      <c r="AP15" s="47"/>
      <c r="AQ15" s="39"/>
      <c r="AR15" s="39"/>
      <c r="AS15" s="39"/>
      <c r="AT15" s="39"/>
      <c r="AU15" s="39"/>
      <c r="AV15" s="39"/>
      <c r="AW15" s="39"/>
      <c r="AX15" s="39"/>
      <c r="AY15" s="39"/>
      <c r="BB15" s="39" t="s">
        <v>67</v>
      </c>
      <c r="CL15" s="6" t="s">
        <v>416</v>
      </c>
      <c r="DD15" s="942">
        <v>1.8816613767961008</v>
      </c>
      <c r="DE15" s="942">
        <v>1.3778248395450665</v>
      </c>
    </row>
    <row r="16" spans="1:111">
      <c r="B16" s="39" t="s">
        <v>436</v>
      </c>
      <c r="X16" s="39" t="s">
        <v>60</v>
      </c>
      <c r="AJ16" s="47"/>
      <c r="AK16" s="46"/>
      <c r="AL16" s="46"/>
      <c r="AM16" s="46"/>
      <c r="AN16" s="47"/>
      <c r="AO16" s="46"/>
      <c r="AP16" s="47"/>
      <c r="AQ16" s="39"/>
      <c r="AR16" s="39"/>
      <c r="AS16" s="39"/>
      <c r="AT16" s="39"/>
      <c r="AU16" s="39"/>
      <c r="AV16" s="39"/>
      <c r="AW16" s="39"/>
      <c r="AX16" s="39"/>
      <c r="AY16" s="39"/>
    </row>
    <row r="17" spans="1:108">
      <c r="B17" s="39" t="s">
        <v>435</v>
      </c>
      <c r="X17" s="39" t="s">
        <v>61</v>
      </c>
      <c r="AJ17" s="47"/>
      <c r="AK17" s="46"/>
      <c r="AL17" s="46"/>
      <c r="AM17" s="46"/>
      <c r="AN17" s="47"/>
      <c r="AO17" s="46"/>
      <c r="AP17" s="47"/>
      <c r="AQ17" s="39"/>
      <c r="AR17" s="39"/>
      <c r="AS17" s="39"/>
      <c r="AT17" s="39"/>
      <c r="AU17" s="39"/>
      <c r="AV17" s="39"/>
      <c r="AW17" s="39"/>
      <c r="AX17" s="39"/>
      <c r="AY17" s="39"/>
      <c r="DB17" s="370"/>
      <c r="DC17" s="370"/>
      <c r="DD17" s="370"/>
    </row>
    <row r="18" spans="1:108">
      <c r="X18" s="39" t="s">
        <v>62</v>
      </c>
      <c r="AJ18" s="47"/>
      <c r="AK18" s="46"/>
      <c r="AL18" s="46"/>
      <c r="AM18" s="46"/>
      <c r="AN18" s="47"/>
      <c r="AO18" s="46"/>
      <c r="AP18" s="47"/>
      <c r="AQ18" s="39"/>
      <c r="AR18" s="39"/>
      <c r="AS18" s="39"/>
      <c r="AT18" s="39"/>
      <c r="AU18" s="39"/>
      <c r="AV18" s="39"/>
      <c r="AW18" s="39"/>
      <c r="AX18" s="39"/>
      <c r="AY18" s="39"/>
    </row>
    <row r="19" spans="1:108">
      <c r="B19" s="48"/>
      <c r="C19" s="48"/>
    </row>
    <row r="20" spans="1:108">
      <c r="B20" s="48"/>
      <c r="C20" s="48"/>
    </row>
    <row r="21" spans="1:108">
      <c r="A21" s="298"/>
    </row>
    <row r="22" spans="1:108">
      <c r="A22" s="298"/>
    </row>
    <row r="23" spans="1:108">
      <c r="A23" s="298"/>
    </row>
    <row r="24" spans="1:108">
      <c r="A24" s="299"/>
    </row>
    <row r="27" spans="1:108">
      <c r="A27" s="298"/>
    </row>
    <row r="28" spans="1:108">
      <c r="A28" s="298"/>
    </row>
    <row r="29" spans="1:108">
      <c r="A29" s="298"/>
    </row>
    <row r="30" spans="1:108">
      <c r="A30" s="298"/>
    </row>
    <row r="31" spans="1:108">
      <c r="A31" s="298"/>
    </row>
    <row r="32" spans="1:108">
      <c r="A32" s="298"/>
    </row>
    <row r="33" spans="1:1">
      <c r="A33" s="298"/>
    </row>
    <row r="34" spans="1:1">
      <c r="A34" s="298"/>
    </row>
    <row r="35" spans="1:1">
      <c r="A35" s="298"/>
    </row>
    <row r="40" spans="1:1">
      <c r="A40" s="298"/>
    </row>
    <row r="41" spans="1:1">
      <c r="A41" s="113"/>
    </row>
  </sheetData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E57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39" customWidth="1"/>
    <col min="2" max="3" width="12.7109375" style="39" customWidth="1"/>
    <col min="4" max="5" width="10.7109375" style="39" customWidth="1"/>
    <col min="6" max="7" width="12.7109375" style="39" customWidth="1"/>
    <col min="8" max="9" width="10.7109375" style="39" customWidth="1"/>
    <col min="10" max="11" width="8.7109375" style="39" customWidth="1"/>
    <col min="12" max="13" width="12.7109375" style="39" customWidth="1"/>
    <col min="14" max="15" width="10.7109375" style="39" customWidth="1"/>
    <col min="16" max="17" width="8.7109375" style="39" customWidth="1"/>
    <col min="18" max="19" width="12.7109375" style="39" customWidth="1"/>
    <col min="20" max="21" width="10.7109375" style="39" customWidth="1"/>
    <col min="22" max="23" width="8.7109375" style="39" customWidth="1"/>
    <col min="24" max="25" width="12.7109375" style="39" customWidth="1"/>
    <col min="26" max="27" width="10.7109375" style="39" customWidth="1"/>
    <col min="28" max="29" width="8.7109375" style="39" customWidth="1"/>
    <col min="30" max="31" width="12.7109375" style="39" customWidth="1"/>
    <col min="32" max="33" width="10.7109375" style="39" customWidth="1"/>
    <col min="34" max="35" width="8.7109375" style="39" customWidth="1"/>
    <col min="36" max="37" width="12.7109375" style="39" customWidth="1"/>
    <col min="38" max="39" width="10.7109375" style="39" customWidth="1"/>
    <col min="40" max="40" width="8.7109375" style="39" customWidth="1"/>
    <col min="41" max="41" width="8.7109375" style="47" customWidth="1"/>
    <col min="42" max="42" width="12.7109375" style="46" customWidth="1"/>
    <col min="43" max="43" width="12.7109375" style="47" customWidth="1"/>
    <col min="44" max="45" width="10.7109375" style="47" customWidth="1"/>
    <col min="46" max="46" width="8.7109375" style="46" customWidth="1"/>
    <col min="47" max="47" width="8.7109375" style="47" customWidth="1"/>
    <col min="48" max="48" width="12.7109375" style="46" customWidth="1"/>
    <col min="49" max="49" width="12.7109375" style="47" customWidth="1"/>
    <col min="50" max="51" width="10.7109375" style="47" customWidth="1"/>
    <col min="52" max="53" width="8.7109375" style="39" customWidth="1"/>
    <col min="54" max="55" width="12.7109375" style="39" customWidth="1"/>
    <col min="56" max="57" width="10.7109375" style="39" customWidth="1"/>
    <col min="58" max="59" width="8.7109375" style="39" customWidth="1"/>
    <col min="60" max="61" width="12.7109375" style="39" customWidth="1"/>
    <col min="62" max="63" width="10.7109375" style="39" customWidth="1"/>
    <col min="64" max="65" width="8.7109375" style="39" customWidth="1"/>
    <col min="66" max="67" width="12.7109375" style="39" customWidth="1"/>
    <col min="68" max="69" width="10.7109375" style="39" customWidth="1"/>
    <col min="70" max="71" width="8.7109375" style="39" customWidth="1"/>
    <col min="72" max="73" width="12.7109375" style="39" customWidth="1"/>
    <col min="74" max="75" width="10.7109375" style="39" customWidth="1"/>
    <col min="76" max="77" width="8.7109375" style="39" customWidth="1"/>
    <col min="78" max="79" width="12.7109375" style="39" customWidth="1"/>
    <col min="80" max="81" width="10.7109375" style="39" customWidth="1"/>
    <col min="82" max="83" width="8.7109375" style="39" customWidth="1"/>
    <col min="84" max="85" width="12.7109375" style="39" customWidth="1"/>
    <col min="86" max="87" width="10.7109375" style="39" customWidth="1"/>
    <col min="88" max="89" width="8.7109375" style="39" customWidth="1"/>
    <col min="90" max="91" width="12.7109375" style="39" customWidth="1"/>
    <col min="92" max="93" width="10.7109375" style="39" customWidth="1"/>
    <col min="94" max="95" width="8.7109375" style="39" customWidth="1"/>
    <col min="96" max="97" width="12.7109375" style="39" customWidth="1"/>
    <col min="98" max="99" width="10.7109375" style="39" customWidth="1"/>
    <col min="100" max="101" width="8.7109375" style="39" customWidth="1"/>
    <col min="102" max="103" width="12.7109375" style="39" customWidth="1"/>
    <col min="104" max="105" width="10.7109375" style="39" customWidth="1"/>
    <col min="106" max="107" width="8.7109375" style="39" customWidth="1"/>
    <col min="108" max="109" width="12.7109375" style="39" customWidth="1"/>
    <col min="110" max="16384" width="11.42578125" style="39"/>
  </cols>
  <sheetData>
    <row r="1" spans="1:109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 t="s">
        <v>303</v>
      </c>
      <c r="Y1" s="1384"/>
      <c r="Z1" s="1384"/>
      <c r="AA1" s="1384"/>
      <c r="AB1" s="1384"/>
      <c r="AC1" s="1384"/>
      <c r="AD1" s="1384"/>
      <c r="AE1" s="1384"/>
      <c r="AF1" s="1384"/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/>
      <c r="BA1" s="1384"/>
      <c r="BB1" s="1384" t="s">
        <v>303</v>
      </c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 t="s">
        <v>303</v>
      </c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</row>
    <row r="2" spans="1:109" s="38" customFormat="1" ht="22.5" customHeight="1">
      <c r="A2" s="37"/>
      <c r="B2" s="1385" t="s">
        <v>90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  <c r="W2" s="1385"/>
      <c r="X2" s="1385" t="s">
        <v>90</v>
      </c>
      <c r="Y2" s="1385"/>
      <c r="Z2" s="1385"/>
      <c r="AA2" s="1385"/>
      <c r="AB2" s="1385"/>
      <c r="AC2" s="1385"/>
      <c r="AD2" s="1385"/>
      <c r="AE2" s="1385"/>
      <c r="AF2" s="1385"/>
      <c r="AG2" s="1385"/>
      <c r="AH2" s="1385"/>
      <c r="AI2" s="1385"/>
      <c r="AJ2" s="1385"/>
      <c r="AK2" s="1385"/>
      <c r="AL2" s="1385"/>
      <c r="AM2" s="1385"/>
      <c r="AN2" s="1385"/>
      <c r="AO2" s="1385"/>
      <c r="AP2" s="1385"/>
      <c r="AQ2" s="1385"/>
      <c r="AR2" s="1385"/>
      <c r="AS2" s="1385"/>
      <c r="AT2" s="1385"/>
      <c r="AU2" s="1385"/>
      <c r="AV2" s="1385"/>
      <c r="AW2" s="1385"/>
      <c r="AX2" s="1385"/>
      <c r="AY2" s="1385"/>
      <c r="AZ2" s="1385"/>
      <c r="BA2" s="1385"/>
      <c r="BB2" s="1385" t="s">
        <v>90</v>
      </c>
      <c r="BC2" s="1385"/>
      <c r="BD2" s="1385"/>
      <c r="BE2" s="1385"/>
      <c r="BF2" s="1385"/>
      <c r="BG2" s="1385"/>
      <c r="BH2" s="1385"/>
      <c r="BI2" s="1385"/>
      <c r="BJ2" s="1385"/>
      <c r="BK2" s="1385"/>
      <c r="BL2" s="1385"/>
      <c r="BM2" s="1385"/>
      <c r="BN2" s="1385"/>
      <c r="BO2" s="1385"/>
      <c r="BP2" s="1385"/>
      <c r="BQ2" s="1385"/>
      <c r="BR2" s="1385"/>
      <c r="BS2" s="1385"/>
      <c r="BT2" s="1385"/>
      <c r="BU2" s="1385"/>
      <c r="BV2" s="1385"/>
      <c r="BW2" s="1385"/>
      <c r="BX2" s="1385"/>
      <c r="BY2" s="1385"/>
      <c r="BZ2" s="1385"/>
      <c r="CA2" s="1385"/>
      <c r="CB2" s="1385"/>
      <c r="CC2" s="1385"/>
      <c r="CD2" s="1385"/>
      <c r="CE2" s="1385"/>
      <c r="CF2" s="1385"/>
      <c r="CG2" s="1385"/>
      <c r="CH2" s="1385"/>
      <c r="CI2" s="1385"/>
      <c r="CJ2" s="1385"/>
      <c r="CK2" s="1385"/>
      <c r="CL2" s="1385" t="s">
        <v>90</v>
      </c>
      <c r="CM2" s="1385"/>
      <c r="CN2" s="1385"/>
      <c r="CO2" s="1385"/>
      <c r="CP2" s="1385"/>
      <c r="CQ2" s="1385"/>
      <c r="CR2" s="1385"/>
      <c r="CS2" s="1385"/>
      <c r="CT2" s="1385"/>
      <c r="CU2" s="1385"/>
      <c r="CV2" s="1385"/>
      <c r="CW2" s="1385"/>
      <c r="CX2" s="1385"/>
      <c r="CY2" s="1385"/>
      <c r="CZ2" s="1385"/>
      <c r="DA2" s="1385"/>
      <c r="DB2" s="1385"/>
      <c r="DC2" s="1385"/>
      <c r="DD2" s="1385"/>
      <c r="DE2" s="1385"/>
    </row>
    <row r="3" spans="1:109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139" t="s">
        <v>486</v>
      </c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 t="s">
        <v>486</v>
      </c>
      <c r="BC3" s="1139"/>
      <c r="BD3" s="1139"/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39"/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39"/>
      <c r="CI3" s="1139"/>
      <c r="CJ3" s="1139"/>
      <c r="CK3" s="1139"/>
      <c r="CL3" s="1139" t="s">
        <v>486</v>
      </c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39"/>
      <c r="DA3" s="1139"/>
      <c r="DB3" s="1139"/>
      <c r="DC3" s="1139"/>
      <c r="DD3" s="1139"/>
      <c r="DE3" s="1139"/>
    </row>
    <row r="4" spans="1:109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3" t="s">
        <v>14</v>
      </c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2" t="s">
        <v>14</v>
      </c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 t="s">
        <v>14</v>
      </c>
      <c r="CM4" s="1382"/>
      <c r="CN4" s="1382"/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</row>
    <row r="5" spans="1:109" ht="3" customHeight="1" thickBot="1">
      <c r="A5" s="41"/>
      <c r="B5" s="1386"/>
      <c r="C5" s="1386"/>
      <c r="D5" s="1386"/>
      <c r="E5" s="1386"/>
      <c r="F5" s="1386"/>
      <c r="G5" s="1386"/>
      <c r="H5" s="41"/>
      <c r="I5" s="41"/>
      <c r="J5" s="1386"/>
      <c r="K5" s="1386"/>
      <c r="L5" s="1386"/>
      <c r="M5" s="1386"/>
      <c r="N5" s="41"/>
      <c r="O5" s="41"/>
      <c r="P5" s="1386"/>
      <c r="Q5" s="1386"/>
      <c r="R5" s="1386"/>
      <c r="S5" s="1386"/>
      <c r="T5" s="41"/>
      <c r="U5" s="41"/>
      <c r="V5" s="1386"/>
      <c r="W5" s="1386"/>
      <c r="X5" s="1386"/>
      <c r="Y5" s="1386"/>
      <c r="Z5" s="41"/>
      <c r="AA5" s="41"/>
      <c r="AB5" s="1386"/>
      <c r="AC5" s="1386"/>
      <c r="AD5" s="41"/>
      <c r="AE5" s="41"/>
      <c r="AF5" s="41"/>
      <c r="AG5" s="41"/>
      <c r="AH5" s="41"/>
      <c r="AI5" s="41"/>
      <c r="AJ5" s="1386"/>
      <c r="AK5" s="1386"/>
      <c r="AL5" s="41"/>
      <c r="AM5" s="41"/>
      <c r="AN5" s="1386"/>
      <c r="AO5" s="1386"/>
      <c r="AP5" s="1386"/>
      <c r="AQ5" s="1386"/>
      <c r="AR5" s="41"/>
      <c r="AS5" s="41"/>
      <c r="AT5" s="1386"/>
      <c r="AU5" s="1386"/>
      <c r="AV5" s="1386"/>
      <c r="AW5" s="1386"/>
      <c r="AX5" s="41"/>
      <c r="AY5" s="41"/>
      <c r="AZ5" s="1386"/>
      <c r="BA5" s="1386"/>
      <c r="BB5" s="1386"/>
      <c r="BC5" s="1386"/>
      <c r="BD5" s="41"/>
      <c r="BE5" s="41"/>
      <c r="BF5" s="1386"/>
      <c r="BG5" s="1386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1386"/>
      <c r="BU5" s="1386"/>
      <c r="BV5" s="41"/>
      <c r="BW5" s="41"/>
      <c r="BX5" s="1386"/>
      <c r="BY5" s="1386"/>
      <c r="BZ5" s="1386"/>
      <c r="CA5" s="1386"/>
      <c r="CB5" s="41"/>
      <c r="CC5" s="41"/>
      <c r="CD5" s="1386"/>
      <c r="CE5" s="1386"/>
      <c r="CF5" s="1386"/>
      <c r="CG5" s="1386"/>
      <c r="CH5" s="41"/>
      <c r="CI5" s="41"/>
      <c r="CJ5" s="1386"/>
      <c r="CK5" s="1386"/>
      <c r="CL5" s="1386"/>
      <c r="CM5" s="1386"/>
      <c r="CN5" s="41"/>
      <c r="CO5" s="41"/>
      <c r="CP5" s="1386" t="s">
        <v>78</v>
      </c>
      <c r="CQ5" s="1386"/>
      <c r="CR5" s="41"/>
      <c r="CS5" s="41"/>
      <c r="CT5" s="41"/>
      <c r="CU5" s="41"/>
      <c r="CV5" s="41"/>
      <c r="CW5" s="41"/>
    </row>
    <row r="6" spans="1:109" s="42" customFormat="1" ht="30.6" customHeight="1" thickTop="1">
      <c r="A6" s="1469" t="s">
        <v>300</v>
      </c>
      <c r="B6" s="1495" t="s">
        <v>10</v>
      </c>
      <c r="C6" s="1496"/>
      <c r="D6" s="1496"/>
      <c r="E6" s="1497"/>
      <c r="F6" s="1495" t="s">
        <v>40</v>
      </c>
      <c r="G6" s="1496"/>
      <c r="H6" s="1496"/>
      <c r="I6" s="1496"/>
      <c r="J6" s="1496"/>
      <c r="K6" s="1498"/>
      <c r="L6" s="1504" t="s">
        <v>41</v>
      </c>
      <c r="M6" s="1496"/>
      <c r="N6" s="1496"/>
      <c r="O6" s="1496"/>
      <c r="P6" s="1496"/>
      <c r="Q6" s="1497"/>
      <c r="R6" s="1495" t="s">
        <v>38</v>
      </c>
      <c r="S6" s="1496"/>
      <c r="T6" s="1496"/>
      <c r="U6" s="1496"/>
      <c r="V6" s="1496"/>
      <c r="W6" s="1498"/>
      <c r="X6" s="1495" t="s">
        <v>65</v>
      </c>
      <c r="Y6" s="1496"/>
      <c r="Z6" s="1496"/>
      <c r="AA6" s="1496"/>
      <c r="AB6" s="1496"/>
      <c r="AC6" s="1498"/>
      <c r="AD6" s="1495" t="s">
        <v>113</v>
      </c>
      <c r="AE6" s="1496"/>
      <c r="AF6" s="1496"/>
      <c r="AG6" s="1496"/>
      <c r="AH6" s="1496"/>
      <c r="AI6" s="1498"/>
      <c r="AJ6" s="1472" t="s">
        <v>11</v>
      </c>
      <c r="AK6" s="1502"/>
      <c r="AL6" s="1502"/>
      <c r="AM6" s="1502"/>
      <c r="AN6" s="1502"/>
      <c r="AO6" s="1503"/>
      <c r="AP6" s="1495" t="s">
        <v>55</v>
      </c>
      <c r="AQ6" s="1496"/>
      <c r="AR6" s="1496"/>
      <c r="AS6" s="1496"/>
      <c r="AT6" s="1496"/>
      <c r="AU6" s="1498"/>
      <c r="AV6" s="1495" t="s">
        <v>41</v>
      </c>
      <c r="AW6" s="1496"/>
      <c r="AX6" s="1496"/>
      <c r="AY6" s="1496"/>
      <c r="AZ6" s="1496"/>
      <c r="BA6" s="1498"/>
      <c r="BB6" s="1504" t="s">
        <v>39</v>
      </c>
      <c r="BC6" s="1496"/>
      <c r="BD6" s="1496"/>
      <c r="BE6" s="1496"/>
      <c r="BF6" s="1496"/>
      <c r="BG6" s="1497"/>
      <c r="BH6" s="1495" t="s">
        <v>111</v>
      </c>
      <c r="BI6" s="1496"/>
      <c r="BJ6" s="1496"/>
      <c r="BK6" s="1496"/>
      <c r="BL6" s="1496"/>
      <c r="BM6" s="1498"/>
      <c r="BN6" s="1504" t="s">
        <v>66</v>
      </c>
      <c r="BO6" s="1496"/>
      <c r="BP6" s="1496"/>
      <c r="BQ6" s="1496"/>
      <c r="BR6" s="1496"/>
      <c r="BS6" s="1497"/>
      <c r="BT6" s="1495" t="s">
        <v>69</v>
      </c>
      <c r="BU6" s="1496"/>
      <c r="BV6" s="1496"/>
      <c r="BW6" s="1496"/>
      <c r="BX6" s="1496"/>
      <c r="BY6" s="1498"/>
      <c r="BZ6" s="1495" t="s">
        <v>167</v>
      </c>
      <c r="CA6" s="1496"/>
      <c r="CB6" s="1496"/>
      <c r="CC6" s="1496"/>
      <c r="CD6" s="1496"/>
      <c r="CE6" s="1498"/>
      <c r="CF6" s="1495" t="s">
        <v>45</v>
      </c>
      <c r="CG6" s="1496"/>
      <c r="CH6" s="1496"/>
      <c r="CI6" s="1496"/>
      <c r="CJ6" s="1496"/>
      <c r="CK6" s="1498"/>
      <c r="CL6" s="1504" t="s">
        <v>42</v>
      </c>
      <c r="CM6" s="1496"/>
      <c r="CN6" s="1496"/>
      <c r="CO6" s="1496"/>
      <c r="CP6" s="1496"/>
      <c r="CQ6" s="1497"/>
      <c r="CR6" s="1495" t="s">
        <v>98</v>
      </c>
      <c r="CS6" s="1496"/>
      <c r="CT6" s="1496"/>
      <c r="CU6" s="1496"/>
      <c r="CV6" s="1496"/>
      <c r="CW6" s="1498"/>
      <c r="CX6" s="1495" t="s">
        <v>311</v>
      </c>
      <c r="CY6" s="1496"/>
      <c r="CZ6" s="1496"/>
      <c r="DA6" s="1496"/>
      <c r="DB6" s="1496"/>
      <c r="DC6" s="1498"/>
      <c r="DD6" s="1495" t="s">
        <v>312</v>
      </c>
      <c r="DE6" s="1498"/>
    </row>
    <row r="7" spans="1:109" s="119" customFormat="1" ht="30.6" customHeight="1">
      <c r="A7" s="1493"/>
      <c r="B7" s="1477" t="s">
        <v>46</v>
      </c>
      <c r="C7" s="1478"/>
      <c r="D7" s="1475" t="s">
        <v>110</v>
      </c>
      <c r="E7" s="1476"/>
      <c r="F7" s="1477" t="s">
        <v>46</v>
      </c>
      <c r="G7" s="1478"/>
      <c r="H7" s="1475" t="s">
        <v>110</v>
      </c>
      <c r="I7" s="1478"/>
      <c r="J7" s="1475" t="s">
        <v>124</v>
      </c>
      <c r="K7" s="1476"/>
      <c r="L7" s="1477" t="s">
        <v>46</v>
      </c>
      <c r="M7" s="1478"/>
      <c r="N7" s="1475" t="s">
        <v>110</v>
      </c>
      <c r="O7" s="1478"/>
      <c r="P7" s="1475" t="s">
        <v>125</v>
      </c>
      <c r="Q7" s="1476"/>
      <c r="R7" s="1477" t="s">
        <v>46</v>
      </c>
      <c r="S7" s="1478"/>
      <c r="T7" s="1475" t="s">
        <v>110</v>
      </c>
      <c r="U7" s="1478"/>
      <c r="V7" s="1475" t="s">
        <v>125</v>
      </c>
      <c r="W7" s="1476"/>
      <c r="X7" s="1477" t="s">
        <v>46</v>
      </c>
      <c r="Y7" s="1478"/>
      <c r="Z7" s="1475" t="s">
        <v>110</v>
      </c>
      <c r="AA7" s="1478"/>
      <c r="AB7" s="1475" t="s">
        <v>125</v>
      </c>
      <c r="AC7" s="1476"/>
      <c r="AD7" s="1477" t="s">
        <v>46</v>
      </c>
      <c r="AE7" s="1478"/>
      <c r="AF7" s="1475" t="s">
        <v>110</v>
      </c>
      <c r="AG7" s="1478"/>
      <c r="AH7" s="1475" t="s">
        <v>125</v>
      </c>
      <c r="AI7" s="1476"/>
      <c r="AJ7" s="1477" t="s">
        <v>46</v>
      </c>
      <c r="AK7" s="1478"/>
      <c r="AL7" s="1475" t="s">
        <v>110</v>
      </c>
      <c r="AM7" s="1478"/>
      <c r="AN7" s="1475" t="s">
        <v>126</v>
      </c>
      <c r="AO7" s="1476"/>
      <c r="AP7" s="1477" t="s">
        <v>46</v>
      </c>
      <c r="AQ7" s="1478"/>
      <c r="AR7" s="1475" t="s">
        <v>110</v>
      </c>
      <c r="AS7" s="1478"/>
      <c r="AT7" s="1475" t="s">
        <v>127</v>
      </c>
      <c r="AU7" s="1476"/>
      <c r="AV7" s="1477" t="s">
        <v>46</v>
      </c>
      <c r="AW7" s="1478"/>
      <c r="AX7" s="1475" t="s">
        <v>110</v>
      </c>
      <c r="AY7" s="1478"/>
      <c r="AZ7" s="1475" t="s">
        <v>128</v>
      </c>
      <c r="BA7" s="1476"/>
      <c r="BB7" s="1477" t="s">
        <v>46</v>
      </c>
      <c r="BC7" s="1478"/>
      <c r="BD7" s="1475" t="s">
        <v>110</v>
      </c>
      <c r="BE7" s="1478"/>
      <c r="BF7" s="1475" t="s">
        <v>129</v>
      </c>
      <c r="BG7" s="1476"/>
      <c r="BH7" s="1477" t="s">
        <v>46</v>
      </c>
      <c r="BI7" s="1478"/>
      <c r="BJ7" s="1475" t="s">
        <v>110</v>
      </c>
      <c r="BK7" s="1478"/>
      <c r="BL7" s="1475" t="s">
        <v>128</v>
      </c>
      <c r="BM7" s="1476"/>
      <c r="BN7" s="1477" t="s">
        <v>46</v>
      </c>
      <c r="BO7" s="1478"/>
      <c r="BP7" s="1475" t="s">
        <v>110</v>
      </c>
      <c r="BQ7" s="1478"/>
      <c r="BR7" s="1475" t="s">
        <v>130</v>
      </c>
      <c r="BS7" s="1476"/>
      <c r="BT7" s="1477" t="s">
        <v>46</v>
      </c>
      <c r="BU7" s="1478"/>
      <c r="BV7" s="1475" t="s">
        <v>110</v>
      </c>
      <c r="BW7" s="1478"/>
      <c r="BX7" s="1475" t="s">
        <v>131</v>
      </c>
      <c r="BY7" s="1476"/>
      <c r="BZ7" s="1477" t="s">
        <v>46</v>
      </c>
      <c r="CA7" s="1478"/>
      <c r="CB7" s="1475" t="s">
        <v>110</v>
      </c>
      <c r="CC7" s="1478"/>
      <c r="CD7" s="1475" t="s">
        <v>132</v>
      </c>
      <c r="CE7" s="1476"/>
      <c r="CF7" s="1477" t="s">
        <v>46</v>
      </c>
      <c r="CG7" s="1478"/>
      <c r="CH7" s="1475" t="s">
        <v>110</v>
      </c>
      <c r="CI7" s="1478"/>
      <c r="CJ7" s="1475" t="s">
        <v>136</v>
      </c>
      <c r="CK7" s="1476"/>
      <c r="CL7" s="1477" t="s">
        <v>46</v>
      </c>
      <c r="CM7" s="1478"/>
      <c r="CN7" s="1475" t="s">
        <v>110</v>
      </c>
      <c r="CO7" s="1478"/>
      <c r="CP7" s="1475" t="s">
        <v>136</v>
      </c>
      <c r="CQ7" s="1476"/>
      <c r="CR7" s="1477" t="s">
        <v>46</v>
      </c>
      <c r="CS7" s="1478"/>
      <c r="CT7" s="1475" t="s">
        <v>110</v>
      </c>
      <c r="CU7" s="1478"/>
      <c r="CV7" s="1475" t="s">
        <v>136</v>
      </c>
      <c r="CW7" s="1476"/>
      <c r="CX7" s="1477" t="s">
        <v>46</v>
      </c>
      <c r="CY7" s="1478"/>
      <c r="CZ7" s="1475" t="s">
        <v>110</v>
      </c>
      <c r="DA7" s="1478"/>
      <c r="DB7" s="1475" t="s">
        <v>173</v>
      </c>
      <c r="DC7" s="1476"/>
      <c r="DD7" s="1477" t="s">
        <v>47</v>
      </c>
      <c r="DE7" s="1476"/>
    </row>
    <row r="8" spans="1:109" s="41" customFormat="1" ht="12" customHeight="1">
      <c r="A8" s="1493"/>
      <c r="B8" s="88">
        <v>45473</v>
      </c>
      <c r="C8" s="91">
        <v>45838</v>
      </c>
      <c r="D8" s="1505" t="s">
        <v>46</v>
      </c>
      <c r="E8" s="1505" t="s">
        <v>47</v>
      </c>
      <c r="F8" s="88">
        <v>45473</v>
      </c>
      <c r="G8" s="89">
        <v>45838</v>
      </c>
      <c r="H8" s="1505" t="s">
        <v>46</v>
      </c>
      <c r="I8" s="1507" t="s">
        <v>47</v>
      </c>
      <c r="J8" s="97">
        <v>45473</v>
      </c>
      <c r="K8" s="90">
        <v>45838</v>
      </c>
      <c r="L8" s="88">
        <v>45473</v>
      </c>
      <c r="M8" s="91">
        <v>45838</v>
      </c>
      <c r="N8" s="1505" t="s">
        <v>46</v>
      </c>
      <c r="O8" s="1505" t="s">
        <v>47</v>
      </c>
      <c r="P8" s="89">
        <v>45473</v>
      </c>
      <c r="Q8" s="90">
        <v>45838</v>
      </c>
      <c r="R8" s="88">
        <v>45473</v>
      </c>
      <c r="S8" s="89">
        <v>45838</v>
      </c>
      <c r="T8" s="1505" t="s">
        <v>46</v>
      </c>
      <c r="U8" s="1505" t="s">
        <v>47</v>
      </c>
      <c r="V8" s="97">
        <v>45473</v>
      </c>
      <c r="W8" s="90">
        <v>45838</v>
      </c>
      <c r="X8" s="88">
        <v>45473</v>
      </c>
      <c r="Y8" s="91">
        <v>45838</v>
      </c>
      <c r="Z8" s="1507" t="s">
        <v>46</v>
      </c>
      <c r="AA8" s="1507" t="s">
        <v>47</v>
      </c>
      <c r="AB8" s="89">
        <v>45473</v>
      </c>
      <c r="AC8" s="90">
        <v>45838</v>
      </c>
      <c r="AD8" s="88">
        <v>45473</v>
      </c>
      <c r="AE8" s="91">
        <v>45838</v>
      </c>
      <c r="AF8" s="1507" t="s">
        <v>46</v>
      </c>
      <c r="AG8" s="1507" t="s">
        <v>47</v>
      </c>
      <c r="AH8" s="89">
        <v>45473</v>
      </c>
      <c r="AI8" s="90">
        <v>45838</v>
      </c>
      <c r="AJ8" s="88">
        <v>45473</v>
      </c>
      <c r="AK8" s="89">
        <v>45838</v>
      </c>
      <c r="AL8" s="1507" t="s">
        <v>46</v>
      </c>
      <c r="AM8" s="1507" t="s">
        <v>47</v>
      </c>
      <c r="AN8" s="89">
        <v>45473</v>
      </c>
      <c r="AO8" s="90">
        <v>45838</v>
      </c>
      <c r="AP8" s="88">
        <v>45473</v>
      </c>
      <c r="AQ8" s="91">
        <v>45838</v>
      </c>
      <c r="AR8" s="1507" t="s">
        <v>46</v>
      </c>
      <c r="AS8" s="1507" t="s">
        <v>47</v>
      </c>
      <c r="AT8" s="89">
        <v>45473</v>
      </c>
      <c r="AU8" s="90">
        <v>45838</v>
      </c>
      <c r="AV8" s="88">
        <v>45473</v>
      </c>
      <c r="AW8" s="89">
        <v>45838</v>
      </c>
      <c r="AX8" s="1507" t="s">
        <v>46</v>
      </c>
      <c r="AY8" s="1507" t="s">
        <v>47</v>
      </c>
      <c r="AZ8" s="97">
        <v>45473</v>
      </c>
      <c r="BA8" s="90">
        <v>45838</v>
      </c>
      <c r="BB8" s="88">
        <v>45473</v>
      </c>
      <c r="BC8" s="91">
        <v>45838</v>
      </c>
      <c r="BD8" s="1507" t="s">
        <v>46</v>
      </c>
      <c r="BE8" s="1507" t="s">
        <v>47</v>
      </c>
      <c r="BF8" s="89">
        <v>45473</v>
      </c>
      <c r="BG8" s="90">
        <v>45838</v>
      </c>
      <c r="BH8" s="88">
        <v>45473</v>
      </c>
      <c r="BI8" s="91">
        <v>45838</v>
      </c>
      <c r="BJ8" s="1507" t="s">
        <v>46</v>
      </c>
      <c r="BK8" s="1507" t="s">
        <v>47</v>
      </c>
      <c r="BL8" s="89">
        <v>45473</v>
      </c>
      <c r="BM8" s="90">
        <v>45838</v>
      </c>
      <c r="BN8" s="88">
        <v>45473</v>
      </c>
      <c r="BO8" s="91">
        <v>45838</v>
      </c>
      <c r="BP8" s="1507" t="s">
        <v>46</v>
      </c>
      <c r="BQ8" s="1507" t="s">
        <v>47</v>
      </c>
      <c r="BR8" s="89">
        <v>45473</v>
      </c>
      <c r="BS8" s="90">
        <v>45838</v>
      </c>
      <c r="BT8" s="88">
        <v>45473</v>
      </c>
      <c r="BU8" s="89">
        <v>45838</v>
      </c>
      <c r="BV8" s="1507" t="s">
        <v>46</v>
      </c>
      <c r="BW8" s="1507" t="s">
        <v>47</v>
      </c>
      <c r="BX8" s="97">
        <v>45473</v>
      </c>
      <c r="BY8" s="90">
        <v>45838</v>
      </c>
      <c r="BZ8" s="88">
        <v>45473</v>
      </c>
      <c r="CA8" s="91">
        <v>45838</v>
      </c>
      <c r="CB8" s="1507" t="s">
        <v>46</v>
      </c>
      <c r="CC8" s="1507" t="s">
        <v>47</v>
      </c>
      <c r="CD8" s="89">
        <v>45473</v>
      </c>
      <c r="CE8" s="90">
        <v>45838</v>
      </c>
      <c r="CF8" s="88">
        <v>45473</v>
      </c>
      <c r="CG8" s="89">
        <v>45838</v>
      </c>
      <c r="CH8" s="1507" t="s">
        <v>46</v>
      </c>
      <c r="CI8" s="1507" t="s">
        <v>47</v>
      </c>
      <c r="CJ8" s="97">
        <v>45473</v>
      </c>
      <c r="CK8" s="90">
        <v>45838</v>
      </c>
      <c r="CL8" s="88">
        <v>45473</v>
      </c>
      <c r="CM8" s="91">
        <v>45838</v>
      </c>
      <c r="CN8" s="1507" t="s">
        <v>46</v>
      </c>
      <c r="CO8" s="1507" t="s">
        <v>47</v>
      </c>
      <c r="CP8" s="89">
        <v>45473</v>
      </c>
      <c r="CQ8" s="91">
        <v>45838</v>
      </c>
      <c r="CR8" s="88">
        <v>45473</v>
      </c>
      <c r="CS8" s="89">
        <v>45838</v>
      </c>
      <c r="CT8" s="1507" t="s">
        <v>46</v>
      </c>
      <c r="CU8" s="1507" t="s">
        <v>47</v>
      </c>
      <c r="CV8" s="97">
        <v>45473</v>
      </c>
      <c r="CW8" s="90">
        <v>45838</v>
      </c>
      <c r="CX8" s="88">
        <v>45473</v>
      </c>
      <c r="CY8" s="89">
        <v>45838</v>
      </c>
      <c r="CZ8" s="1507" t="s">
        <v>46</v>
      </c>
      <c r="DA8" s="1507" t="s">
        <v>47</v>
      </c>
      <c r="DB8" s="97">
        <v>45473</v>
      </c>
      <c r="DC8" s="90">
        <v>45838</v>
      </c>
      <c r="DD8" s="89">
        <v>45473</v>
      </c>
      <c r="DE8" s="90">
        <v>45838</v>
      </c>
    </row>
    <row r="9" spans="1:109" s="72" customFormat="1" ht="12" customHeight="1" thickBot="1">
      <c r="A9" s="1494"/>
      <c r="B9" s="1511">
        <v>1</v>
      </c>
      <c r="C9" s="1512"/>
      <c r="D9" s="1506"/>
      <c r="E9" s="1506"/>
      <c r="F9" s="1511">
        <v>2</v>
      </c>
      <c r="G9" s="1515"/>
      <c r="H9" s="1506"/>
      <c r="I9" s="1508"/>
      <c r="J9" s="1509" t="s">
        <v>48</v>
      </c>
      <c r="K9" s="1510"/>
      <c r="L9" s="1514">
        <v>3</v>
      </c>
      <c r="M9" s="1512"/>
      <c r="N9" s="1506"/>
      <c r="O9" s="1506"/>
      <c r="P9" s="1513" t="s">
        <v>53</v>
      </c>
      <c r="Q9" s="1482"/>
      <c r="R9" s="1511">
        <v>4</v>
      </c>
      <c r="S9" s="1515"/>
      <c r="T9" s="1506"/>
      <c r="U9" s="1506"/>
      <c r="V9" s="1509" t="s">
        <v>54</v>
      </c>
      <c r="W9" s="1510"/>
      <c r="X9" s="1511">
        <v>5</v>
      </c>
      <c r="Y9" s="1512"/>
      <c r="Z9" s="1508"/>
      <c r="AA9" s="1508"/>
      <c r="AB9" s="1513" t="s">
        <v>68</v>
      </c>
      <c r="AC9" s="1510"/>
      <c r="AD9" s="1511">
        <v>6</v>
      </c>
      <c r="AE9" s="1512"/>
      <c r="AF9" s="1508"/>
      <c r="AG9" s="1508"/>
      <c r="AH9" s="1513" t="s">
        <v>114</v>
      </c>
      <c r="AI9" s="1510"/>
      <c r="AJ9" s="1484">
        <v>7</v>
      </c>
      <c r="AK9" s="1514"/>
      <c r="AL9" s="1508"/>
      <c r="AM9" s="1508"/>
      <c r="AN9" s="1513" t="s">
        <v>115</v>
      </c>
      <c r="AO9" s="1510"/>
      <c r="AP9" s="1511">
        <v>8</v>
      </c>
      <c r="AQ9" s="1512"/>
      <c r="AR9" s="1508"/>
      <c r="AS9" s="1508"/>
      <c r="AT9" s="1513" t="s">
        <v>116</v>
      </c>
      <c r="AU9" s="1510"/>
      <c r="AV9" s="1511">
        <v>9</v>
      </c>
      <c r="AW9" s="1515"/>
      <c r="AX9" s="1508"/>
      <c r="AY9" s="1508"/>
      <c r="AZ9" s="1509" t="s">
        <v>117</v>
      </c>
      <c r="BA9" s="1510"/>
      <c r="BB9" s="1514">
        <v>10</v>
      </c>
      <c r="BC9" s="1512"/>
      <c r="BD9" s="1508"/>
      <c r="BE9" s="1508"/>
      <c r="BF9" s="1513" t="s">
        <v>118</v>
      </c>
      <c r="BG9" s="1482"/>
      <c r="BH9" s="1511">
        <v>11</v>
      </c>
      <c r="BI9" s="1515"/>
      <c r="BJ9" s="1508"/>
      <c r="BK9" s="1508"/>
      <c r="BL9" s="1513" t="s">
        <v>162</v>
      </c>
      <c r="BM9" s="1482"/>
      <c r="BN9" s="1511">
        <v>12</v>
      </c>
      <c r="BO9" s="1515"/>
      <c r="BP9" s="1508"/>
      <c r="BQ9" s="1508"/>
      <c r="BR9" s="1513" t="s">
        <v>163</v>
      </c>
      <c r="BS9" s="1482"/>
      <c r="BT9" s="1511">
        <v>13</v>
      </c>
      <c r="BU9" s="1515"/>
      <c r="BV9" s="1508"/>
      <c r="BW9" s="1508"/>
      <c r="BX9" s="1509" t="s">
        <v>164</v>
      </c>
      <c r="BY9" s="1510"/>
      <c r="BZ9" s="1511">
        <v>14</v>
      </c>
      <c r="CA9" s="1512"/>
      <c r="CB9" s="1508"/>
      <c r="CC9" s="1508"/>
      <c r="CD9" s="1513" t="s">
        <v>133</v>
      </c>
      <c r="CE9" s="1510"/>
      <c r="CF9" s="1511">
        <v>15</v>
      </c>
      <c r="CG9" s="1515"/>
      <c r="CH9" s="1508"/>
      <c r="CI9" s="1508"/>
      <c r="CJ9" s="1509" t="s">
        <v>134</v>
      </c>
      <c r="CK9" s="1510"/>
      <c r="CL9" s="1514">
        <v>16</v>
      </c>
      <c r="CM9" s="1512"/>
      <c r="CN9" s="1508"/>
      <c r="CO9" s="1508"/>
      <c r="CP9" s="1513" t="s">
        <v>135</v>
      </c>
      <c r="CQ9" s="1482"/>
      <c r="CR9" s="1511">
        <v>17</v>
      </c>
      <c r="CS9" s="1515"/>
      <c r="CT9" s="1508"/>
      <c r="CU9" s="1508"/>
      <c r="CV9" s="1509" t="s">
        <v>137</v>
      </c>
      <c r="CW9" s="1510"/>
      <c r="CX9" s="1511">
        <v>18</v>
      </c>
      <c r="CY9" s="1515"/>
      <c r="CZ9" s="1508"/>
      <c r="DA9" s="1508"/>
      <c r="DB9" s="1509" t="s">
        <v>119</v>
      </c>
      <c r="DC9" s="1510"/>
      <c r="DD9" s="1484">
        <v>19</v>
      </c>
      <c r="DE9" s="1516"/>
    </row>
    <row r="10" spans="1:109" s="47" customFormat="1" ht="19.5" customHeight="1">
      <c r="A10" s="758" t="s">
        <v>492</v>
      </c>
      <c r="B10" s="428">
        <v>2292630.34</v>
      </c>
      <c r="C10" s="429">
        <v>2583073.04</v>
      </c>
      <c r="D10" s="749">
        <v>290442.70000000019</v>
      </c>
      <c r="E10" s="388">
        <v>0.12668536001316297</v>
      </c>
      <c r="F10" s="428">
        <v>2126591.14</v>
      </c>
      <c r="G10" s="750">
        <v>2392637.42</v>
      </c>
      <c r="H10" s="749">
        <v>266046.2799999998</v>
      </c>
      <c r="I10" s="442">
        <v>0.12510457463863964</v>
      </c>
      <c r="J10" s="748">
        <v>0.92757698565569902</v>
      </c>
      <c r="K10" s="670">
        <v>0.92627555742674617</v>
      </c>
      <c r="L10" s="428">
        <v>2007155.33</v>
      </c>
      <c r="M10" s="429">
        <v>2235679.08</v>
      </c>
      <c r="N10" s="749">
        <v>228523.75</v>
      </c>
      <c r="O10" s="442">
        <v>0.11385454159145719</v>
      </c>
      <c r="P10" s="748">
        <v>0.94383696623507984</v>
      </c>
      <c r="Q10" s="670">
        <v>0.93439944611415471</v>
      </c>
      <c r="R10" s="428">
        <v>119435.81</v>
      </c>
      <c r="S10" s="750">
        <v>156958.34</v>
      </c>
      <c r="T10" s="749">
        <v>37522.53</v>
      </c>
      <c r="U10" s="442">
        <v>0.31416482209146485</v>
      </c>
      <c r="V10" s="748">
        <v>5.6163033764920128E-2</v>
      </c>
      <c r="W10" s="670">
        <v>6.5600553885845347E-2</v>
      </c>
      <c r="X10" s="428">
        <v>31375.94</v>
      </c>
      <c r="Y10" s="429">
        <v>39136.01</v>
      </c>
      <c r="Z10" s="749">
        <v>7760.0700000000033</v>
      </c>
      <c r="AA10" s="442">
        <v>0.24732549845518584</v>
      </c>
      <c r="AB10" s="669">
        <v>1.4754100781215517E-2</v>
      </c>
      <c r="AC10" s="670">
        <v>1.6356849421840108E-2</v>
      </c>
      <c r="AD10" s="428">
        <v>88059.87</v>
      </c>
      <c r="AE10" s="429">
        <v>117822.33</v>
      </c>
      <c r="AF10" s="749">
        <v>29762.460000000006</v>
      </c>
      <c r="AG10" s="442">
        <v>0.3379798312216451</v>
      </c>
      <c r="AH10" s="669">
        <v>4.1408932983704613E-2</v>
      </c>
      <c r="AI10" s="670">
        <v>4.924370446400525E-2</v>
      </c>
      <c r="AJ10" s="428">
        <v>1298522.18</v>
      </c>
      <c r="AK10" s="750">
        <v>1392844.78</v>
      </c>
      <c r="AL10" s="749">
        <v>94322.600000000093</v>
      </c>
      <c r="AM10" s="442">
        <v>7.263842039263442E-2</v>
      </c>
      <c r="AN10" s="669">
        <v>0.56638968670370127</v>
      </c>
      <c r="AO10" s="670">
        <v>0.5392200524070353</v>
      </c>
      <c r="AP10" s="428">
        <v>1220448.43</v>
      </c>
      <c r="AQ10" s="429">
        <v>1248106.6299999999</v>
      </c>
      <c r="AR10" s="749">
        <v>27658.199999999953</v>
      </c>
      <c r="AS10" s="442">
        <v>2.266232584690199E-2</v>
      </c>
      <c r="AT10" s="669">
        <v>0.57389895360891985</v>
      </c>
      <c r="AU10" s="670">
        <v>0.52164470034912347</v>
      </c>
      <c r="AV10" s="428">
        <v>179642.79</v>
      </c>
      <c r="AW10" s="750">
        <v>186589.19</v>
      </c>
      <c r="AX10" s="749">
        <v>6946.3999999999942</v>
      </c>
      <c r="AY10" s="442">
        <v>3.8667847454384299E-2</v>
      </c>
      <c r="AZ10" s="669">
        <v>0.14719408504626452</v>
      </c>
      <c r="BA10" s="670">
        <v>0.14949779571317559</v>
      </c>
      <c r="BB10" s="428">
        <v>1400091.22</v>
      </c>
      <c r="BC10" s="429">
        <v>1434695.82</v>
      </c>
      <c r="BD10" s="749">
        <v>34604.600000000093</v>
      </c>
      <c r="BE10" s="442">
        <v>2.4715961007169301E-2</v>
      </c>
      <c r="BF10" s="669">
        <v>11.72254133831386</v>
      </c>
      <c r="BG10" s="670">
        <v>9.1406154015135481</v>
      </c>
      <c r="BH10" s="428">
        <v>1388666.82</v>
      </c>
      <c r="BI10" s="429">
        <v>1414561.94</v>
      </c>
      <c r="BJ10" s="749">
        <v>25895.119999999879</v>
      </c>
      <c r="BK10" s="442">
        <v>1.8647467936189242E-2</v>
      </c>
      <c r="BL10" s="669">
        <v>15.769576084997629</v>
      </c>
      <c r="BM10" s="670">
        <v>12.00589005496666</v>
      </c>
      <c r="BN10" s="428">
        <v>409.53</v>
      </c>
      <c r="BO10" s="429">
        <v>403.22</v>
      </c>
      <c r="BP10" s="749">
        <v>-6.3099999999999454</v>
      </c>
      <c r="BQ10" s="442">
        <v>-1.5407906624667169E-2</v>
      </c>
      <c r="BR10" s="669">
        <v>1.7862888441055874E-4</v>
      </c>
      <c r="BS10" s="670">
        <v>1.5610088981455979E-4</v>
      </c>
      <c r="BT10" s="428">
        <v>409.53</v>
      </c>
      <c r="BU10" s="750">
        <v>1046.51</v>
      </c>
      <c r="BV10" s="749">
        <v>636.98</v>
      </c>
      <c r="BW10" s="442">
        <v>1.5553927673186336</v>
      </c>
      <c r="BX10" s="669">
        <v>4.6505860160820133E-3</v>
      </c>
      <c r="BY10" s="670">
        <v>8.8821023994348092E-3</v>
      </c>
      <c r="BZ10" s="428">
        <v>2174.64</v>
      </c>
      <c r="CA10" s="429">
        <v>2360.66</v>
      </c>
      <c r="CB10" s="749">
        <v>186.01999999999998</v>
      </c>
      <c r="CC10" s="442">
        <v>8.5540595224956772E-2</v>
      </c>
      <c r="CD10" s="669">
        <v>2.4695017151399382E-2</v>
      </c>
      <c r="CE10" s="670">
        <v>2.0035760623644091E-2</v>
      </c>
      <c r="CF10" s="428">
        <v>6736.81</v>
      </c>
      <c r="CG10" s="750">
        <v>7580.21</v>
      </c>
      <c r="CH10" s="749">
        <v>843.39999999999964</v>
      </c>
      <c r="CI10" s="442">
        <v>0.12519278412186177</v>
      </c>
      <c r="CJ10" s="669">
        <v>7.6502611234833762E-2</v>
      </c>
      <c r="CK10" s="670">
        <v>6.4335936999378646E-2</v>
      </c>
      <c r="CL10" s="428">
        <v>23248.09</v>
      </c>
      <c r="CM10" s="429">
        <v>22052.1</v>
      </c>
      <c r="CN10" s="749">
        <v>-1195.9900000000016</v>
      </c>
      <c r="CO10" s="442">
        <v>-5.1444656313701535E-2</v>
      </c>
      <c r="CP10" s="669">
        <v>0.26400322871246573</v>
      </c>
      <c r="CQ10" s="670">
        <v>0.18716401211892514</v>
      </c>
      <c r="CR10" s="428">
        <v>28.75</v>
      </c>
      <c r="CS10" s="750">
        <v>-9.8000000000000007</v>
      </c>
      <c r="CT10" s="749">
        <v>-38.549999999999997</v>
      </c>
      <c r="CU10" s="442">
        <v>-1.3408695652173912</v>
      </c>
      <c r="CV10" s="669">
        <v>3.2648242610396771E-4</v>
      </c>
      <c r="CW10" s="670">
        <v>-8.3176083854393309E-5</v>
      </c>
      <c r="CX10" s="428">
        <v>-1333204.78</v>
      </c>
      <c r="CY10" s="750">
        <v>-1329769.3</v>
      </c>
      <c r="CZ10" s="749">
        <v>3435.4799999999814</v>
      </c>
      <c r="DA10" s="442">
        <v>2.5768584478072314E-3</v>
      </c>
      <c r="DB10" s="669">
        <v>-0.58151755070989775</v>
      </c>
      <c r="DC10" s="670">
        <v>-0.51480127716404023</v>
      </c>
      <c r="DD10" s="849">
        <v>16.13975401053851</v>
      </c>
      <c r="DE10" s="848">
        <v>12.286224775897743</v>
      </c>
    </row>
    <row r="11" spans="1:109" s="47" customFormat="1" ht="19.5" customHeight="1">
      <c r="A11" s="758" t="s">
        <v>495</v>
      </c>
      <c r="B11" s="428">
        <v>1623180.76</v>
      </c>
      <c r="C11" s="429">
        <v>1853597.18</v>
      </c>
      <c r="D11" s="753">
        <v>230416.41999999993</v>
      </c>
      <c r="E11" s="388">
        <v>0.14195364168806432</v>
      </c>
      <c r="F11" s="428">
        <v>1623180.76</v>
      </c>
      <c r="G11" s="750">
        <v>1853597.18</v>
      </c>
      <c r="H11" s="753">
        <v>230416.41999999993</v>
      </c>
      <c r="I11" s="404">
        <v>0.14195364168806432</v>
      </c>
      <c r="J11" s="743">
        <v>1</v>
      </c>
      <c r="K11" s="670">
        <v>1</v>
      </c>
      <c r="L11" s="428">
        <v>1025870.79</v>
      </c>
      <c r="M11" s="429">
        <v>1282052.96</v>
      </c>
      <c r="N11" s="753">
        <v>256182.16999999993</v>
      </c>
      <c r="O11" s="404">
        <v>0.24972167303837545</v>
      </c>
      <c r="P11" s="743">
        <v>0.63201266013034807</v>
      </c>
      <c r="Q11" s="670">
        <v>0.69165672770391251</v>
      </c>
      <c r="R11" s="428">
        <v>597309.97</v>
      </c>
      <c r="S11" s="750">
        <v>571544.22</v>
      </c>
      <c r="T11" s="753">
        <v>-25765.75</v>
      </c>
      <c r="U11" s="404">
        <v>-4.3136313294753814E-2</v>
      </c>
      <c r="V11" s="743">
        <v>0.36798733986965199</v>
      </c>
      <c r="W11" s="670">
        <v>0.30834327229608754</v>
      </c>
      <c r="X11" s="428">
        <v>1685</v>
      </c>
      <c r="Y11" s="429">
        <v>1597.51</v>
      </c>
      <c r="Z11" s="753">
        <v>-87.490000000000009</v>
      </c>
      <c r="AA11" s="404">
        <v>-5.192284866468843E-2</v>
      </c>
      <c r="AB11" s="671">
        <v>1.0380852468951148E-3</v>
      </c>
      <c r="AC11" s="670">
        <v>8.6184313249764442E-4</v>
      </c>
      <c r="AD11" s="428">
        <v>595624.97</v>
      </c>
      <c r="AE11" s="429">
        <v>569946.71</v>
      </c>
      <c r="AF11" s="753">
        <v>-25678.260000000009</v>
      </c>
      <c r="AG11" s="404">
        <v>-4.3111456526075474E-2</v>
      </c>
      <c r="AH11" s="671">
        <v>0.36694925462275685</v>
      </c>
      <c r="AI11" s="670">
        <v>0.30748142916358989</v>
      </c>
      <c r="AJ11" s="428">
        <v>520103.58</v>
      </c>
      <c r="AK11" s="750">
        <v>766463.98</v>
      </c>
      <c r="AL11" s="753">
        <v>246360.39999999997</v>
      </c>
      <c r="AM11" s="404">
        <v>0.47367564745468577</v>
      </c>
      <c r="AN11" s="671">
        <v>0.32042246483996029</v>
      </c>
      <c r="AO11" s="670">
        <v>0.41350083409168759</v>
      </c>
      <c r="AP11" s="428">
        <v>520103.58</v>
      </c>
      <c r="AQ11" s="429">
        <v>766463.98</v>
      </c>
      <c r="AR11" s="753">
        <v>246360.39999999997</v>
      </c>
      <c r="AS11" s="404">
        <v>0.47367564745468577</v>
      </c>
      <c r="AT11" s="671">
        <v>0.32042246483996029</v>
      </c>
      <c r="AU11" s="670">
        <v>0.41350083409168759</v>
      </c>
      <c r="AV11" s="428">
        <v>612009.18999999994</v>
      </c>
      <c r="AW11" s="750">
        <v>192563.81</v>
      </c>
      <c r="AX11" s="753">
        <v>-419445.37999999995</v>
      </c>
      <c r="AY11" s="404">
        <v>-0.68535797640555041</v>
      </c>
      <c r="AZ11" s="671">
        <v>1.1767063591448457</v>
      </c>
      <c r="BA11" s="670">
        <v>0.25123660736150966</v>
      </c>
      <c r="BB11" s="428">
        <v>1132112.77</v>
      </c>
      <c r="BC11" s="429">
        <v>959027.79</v>
      </c>
      <c r="BD11" s="753">
        <v>-173084.97999999998</v>
      </c>
      <c r="BE11" s="404">
        <v>-0.15288669520086764</v>
      </c>
      <c r="BF11" s="671">
        <v>1.8953522071630582</v>
      </c>
      <c r="BG11" s="670">
        <v>1.6779590387599408</v>
      </c>
      <c r="BH11" s="428">
        <v>1132112.77</v>
      </c>
      <c r="BI11" s="429">
        <v>959027.79</v>
      </c>
      <c r="BJ11" s="753">
        <v>-173084.97999999998</v>
      </c>
      <c r="BK11" s="404">
        <v>-0.15288669520086764</v>
      </c>
      <c r="BL11" s="671">
        <v>1.9007140852405837</v>
      </c>
      <c r="BM11" s="670">
        <v>1.6826622088931791</v>
      </c>
      <c r="BN11" s="428">
        <v>0</v>
      </c>
      <c r="BO11" s="429">
        <v>0</v>
      </c>
      <c r="BP11" s="753">
        <v>0</v>
      </c>
      <c r="BQ11" s="404">
        <v>0</v>
      </c>
      <c r="BR11" s="671">
        <v>0</v>
      </c>
      <c r="BS11" s="670">
        <v>0</v>
      </c>
      <c r="BT11" s="428">
        <v>0</v>
      </c>
      <c r="BU11" s="750">
        <v>0</v>
      </c>
      <c r="BV11" s="753">
        <v>0</v>
      </c>
      <c r="BW11" s="404">
        <v>0</v>
      </c>
      <c r="BX11" s="671">
        <v>0</v>
      </c>
      <c r="BY11" s="670">
        <v>0</v>
      </c>
      <c r="BZ11" s="428">
        <v>-1.26</v>
      </c>
      <c r="CA11" s="429">
        <v>3106.04</v>
      </c>
      <c r="CB11" s="753">
        <v>3107.3</v>
      </c>
      <c r="CC11" s="404">
        <v>2466.1111111111113</v>
      </c>
      <c r="CD11" s="671">
        <v>-2.1154250803152191E-6</v>
      </c>
      <c r="CE11" s="670">
        <v>5.4497024818337845E-3</v>
      </c>
      <c r="CF11" s="428">
        <v>5863.28</v>
      </c>
      <c r="CG11" s="750">
        <v>8509.99</v>
      </c>
      <c r="CH11" s="753">
        <v>2646.71</v>
      </c>
      <c r="CI11" s="404">
        <v>0.45140433341065073</v>
      </c>
      <c r="CJ11" s="671">
        <v>9.8439123531036659E-3</v>
      </c>
      <c r="CK11" s="670">
        <v>1.49312029540446E-2</v>
      </c>
      <c r="CL11" s="428">
        <v>13910.24</v>
      </c>
      <c r="CM11" s="429">
        <v>9563.7800000000007</v>
      </c>
      <c r="CN11" s="753">
        <v>-4346.4599999999991</v>
      </c>
      <c r="CO11" s="404">
        <v>-0.31246477415199159</v>
      </c>
      <c r="CP11" s="671">
        <v>2.3354024261272997E-2</v>
      </c>
      <c r="CQ11" s="670">
        <v>1.6780130198488209E-2</v>
      </c>
      <c r="CR11" s="428">
        <v>0</v>
      </c>
      <c r="CS11" s="750">
        <v>0</v>
      </c>
      <c r="CT11" s="753">
        <v>0</v>
      </c>
      <c r="CU11" s="404">
        <v>0</v>
      </c>
      <c r="CV11" s="671">
        <v>0</v>
      </c>
      <c r="CW11" s="670">
        <v>0</v>
      </c>
      <c r="CX11" s="428">
        <v>-556260.05000000005</v>
      </c>
      <c r="CY11" s="750">
        <v>-410260.88</v>
      </c>
      <c r="CZ11" s="753">
        <v>145999.17000000004</v>
      </c>
      <c r="DA11" s="404">
        <v>0.26246567590104669</v>
      </c>
      <c r="DB11" s="671">
        <v>-0.34269753788850976</v>
      </c>
      <c r="DC11" s="670">
        <v>-0.2213322745775865</v>
      </c>
      <c r="DD11" s="853">
        <v>1.933909889640792</v>
      </c>
      <c r="DE11" s="848">
        <v>1.7198232445275454</v>
      </c>
    </row>
    <row r="12" spans="1:109" s="47" customFormat="1" ht="19.5" customHeight="1">
      <c r="A12" s="758" t="s">
        <v>341</v>
      </c>
      <c r="B12" s="428">
        <v>1364116.94</v>
      </c>
      <c r="C12" s="429">
        <v>1440132.19</v>
      </c>
      <c r="D12" s="753">
        <v>76015.25</v>
      </c>
      <c r="E12" s="388">
        <v>5.5724877956577538E-2</v>
      </c>
      <c r="F12" s="428">
        <v>1364116.94</v>
      </c>
      <c r="G12" s="750">
        <v>1440132.19</v>
      </c>
      <c r="H12" s="753">
        <v>76015.25</v>
      </c>
      <c r="I12" s="404">
        <v>5.5724877956577538E-2</v>
      </c>
      <c r="J12" s="743">
        <v>1</v>
      </c>
      <c r="K12" s="670">
        <v>1</v>
      </c>
      <c r="L12" s="428">
        <v>91201.22</v>
      </c>
      <c r="M12" s="429">
        <v>33506.879999999997</v>
      </c>
      <c r="N12" s="753">
        <v>-57694.340000000004</v>
      </c>
      <c r="O12" s="404">
        <v>-0.63260491471495672</v>
      </c>
      <c r="P12" s="743">
        <v>6.6857332627215965E-2</v>
      </c>
      <c r="Q12" s="670">
        <v>2.3266530831450964E-2</v>
      </c>
      <c r="R12" s="428">
        <v>1272915.72</v>
      </c>
      <c r="S12" s="750">
        <v>1406625.31</v>
      </c>
      <c r="T12" s="753">
        <v>133709.59000000008</v>
      </c>
      <c r="U12" s="404">
        <v>0.10504198188392244</v>
      </c>
      <c r="V12" s="743">
        <v>0.93314266737278406</v>
      </c>
      <c r="W12" s="670">
        <v>0.97673346916854908</v>
      </c>
      <c r="X12" s="428">
        <v>25005.71</v>
      </c>
      <c r="Y12" s="429">
        <v>27787.66</v>
      </c>
      <c r="Z12" s="753">
        <v>2781.9500000000007</v>
      </c>
      <c r="AA12" s="404">
        <v>0.11125258990846494</v>
      </c>
      <c r="AB12" s="671">
        <v>1.8331060385482788E-2</v>
      </c>
      <c r="AC12" s="670">
        <v>1.9295214837187966E-2</v>
      </c>
      <c r="AD12" s="428">
        <v>1247910.01</v>
      </c>
      <c r="AE12" s="429">
        <v>1378837.65</v>
      </c>
      <c r="AF12" s="753">
        <v>130927.6399999999</v>
      </c>
      <c r="AG12" s="404">
        <v>0.10491753327629762</v>
      </c>
      <c r="AH12" s="671">
        <v>0.91481160698730124</v>
      </c>
      <c r="AI12" s="670">
        <v>0.95743825433136109</v>
      </c>
      <c r="AJ12" s="428">
        <v>599810.31000000006</v>
      </c>
      <c r="AK12" s="750">
        <v>603833.06000000006</v>
      </c>
      <c r="AL12" s="753">
        <v>4022.75</v>
      </c>
      <c r="AM12" s="404">
        <v>6.7067036576947126E-3</v>
      </c>
      <c r="AN12" s="671">
        <v>0.43970593166301425</v>
      </c>
      <c r="AO12" s="670">
        <v>0.41929002364706541</v>
      </c>
      <c r="AP12" s="428">
        <v>599810.31000000006</v>
      </c>
      <c r="AQ12" s="429">
        <v>603833.06000000006</v>
      </c>
      <c r="AR12" s="753">
        <v>4022.75</v>
      </c>
      <c r="AS12" s="404">
        <v>6.7067036576947126E-3</v>
      </c>
      <c r="AT12" s="671">
        <v>0.43970593166301425</v>
      </c>
      <c r="AU12" s="670">
        <v>0.41929002364706541</v>
      </c>
      <c r="AV12" s="428">
        <v>565701.76</v>
      </c>
      <c r="AW12" s="750">
        <v>604195.82999999996</v>
      </c>
      <c r="AX12" s="753">
        <v>38494.069999999949</v>
      </c>
      <c r="AY12" s="404">
        <v>6.8046579879829164E-2</v>
      </c>
      <c r="AZ12" s="671">
        <v>0.94313443861943613</v>
      </c>
      <c r="BA12" s="670">
        <v>1.0006007786324251</v>
      </c>
      <c r="BB12" s="428">
        <v>1165512.08</v>
      </c>
      <c r="BC12" s="429">
        <v>1208028.8799999999</v>
      </c>
      <c r="BD12" s="753">
        <v>42516.799999999814</v>
      </c>
      <c r="BE12" s="404">
        <v>3.6479072786615656E-2</v>
      </c>
      <c r="BF12" s="671">
        <v>0.91562391891899964</v>
      </c>
      <c r="BG12" s="670">
        <v>0.85881355284300964</v>
      </c>
      <c r="BH12" s="428">
        <v>1151532.31</v>
      </c>
      <c r="BI12" s="429">
        <v>1183349.22</v>
      </c>
      <c r="BJ12" s="753">
        <v>31816.909999999916</v>
      </c>
      <c r="BK12" s="404">
        <v>2.7630062763935745E-2</v>
      </c>
      <c r="BL12" s="671">
        <v>0.92276870990080451</v>
      </c>
      <c r="BM12" s="670">
        <v>0.85822230050071524</v>
      </c>
      <c r="BN12" s="428">
        <v>67115.95</v>
      </c>
      <c r="BO12" s="429">
        <v>72597.62</v>
      </c>
      <c r="BP12" s="753">
        <v>5481.6699999999983</v>
      </c>
      <c r="BQ12" s="404">
        <v>8.1674624288265288E-2</v>
      </c>
      <c r="BR12" s="671">
        <v>4.9201023777330995E-2</v>
      </c>
      <c r="BS12" s="670">
        <v>5.041038628544231E-2</v>
      </c>
      <c r="BT12" s="428">
        <v>67115.95</v>
      </c>
      <c r="BU12" s="750">
        <v>72597.62</v>
      </c>
      <c r="BV12" s="753">
        <v>5481.6699999999983</v>
      </c>
      <c r="BW12" s="404">
        <v>8.1674624288265288E-2</v>
      </c>
      <c r="BX12" s="671">
        <v>5.37826842177506E-2</v>
      </c>
      <c r="BY12" s="670">
        <v>5.26513183042253E-2</v>
      </c>
      <c r="BZ12" s="428">
        <v>224386.33</v>
      </c>
      <c r="CA12" s="429">
        <v>248275.36</v>
      </c>
      <c r="CB12" s="753">
        <v>23889.03</v>
      </c>
      <c r="CC12" s="404">
        <v>0.10646383850567011</v>
      </c>
      <c r="CD12" s="671">
        <v>0.17980970438725785</v>
      </c>
      <c r="CE12" s="670">
        <v>0.18006134369771526</v>
      </c>
      <c r="CF12" s="428">
        <v>74941.17</v>
      </c>
      <c r="CG12" s="750">
        <v>78117.11</v>
      </c>
      <c r="CH12" s="753">
        <v>3175.9400000000023</v>
      </c>
      <c r="CI12" s="404">
        <v>4.2379108839640516E-2</v>
      </c>
      <c r="CJ12" s="671">
        <v>6.0053344711931592E-2</v>
      </c>
      <c r="CK12" s="670">
        <v>5.6654320398054119E-2</v>
      </c>
      <c r="CL12" s="428">
        <v>112847.74</v>
      </c>
      <c r="CM12" s="429">
        <v>140330.28</v>
      </c>
      <c r="CN12" s="753">
        <v>27482.539999999994</v>
      </c>
      <c r="CO12" s="404">
        <v>0.24353646781052055</v>
      </c>
      <c r="CP12" s="671">
        <v>9.0429389215332931E-2</v>
      </c>
      <c r="CQ12" s="670">
        <v>0.10177433144503996</v>
      </c>
      <c r="CR12" s="428">
        <v>20953.78</v>
      </c>
      <c r="CS12" s="750">
        <v>13787.74</v>
      </c>
      <c r="CT12" s="753">
        <v>-7166.0399999999991</v>
      </c>
      <c r="CU12" s="404">
        <v>-0.34199270966861345</v>
      </c>
      <c r="CV12" s="671">
        <v>1.6791098582501152E-2</v>
      </c>
      <c r="CW12" s="670">
        <v>9.9995383793008551E-3</v>
      </c>
      <c r="CX12" s="428">
        <v>-403867.26</v>
      </c>
      <c r="CY12" s="750">
        <v>-357619.68</v>
      </c>
      <c r="CZ12" s="753">
        <v>46247.580000000016</v>
      </c>
      <c r="DA12" s="404">
        <v>0.11451183242731787</v>
      </c>
      <c r="DB12" s="671">
        <v>-0.29606498398883607</v>
      </c>
      <c r="DC12" s="670">
        <v>-0.24832420418295073</v>
      </c>
      <c r="DD12" s="853">
        <v>1.3236349310155786</v>
      </c>
      <c r="DE12" s="848">
        <v>1.2593631527250508</v>
      </c>
    </row>
    <row r="13" spans="1:109" s="47" customFormat="1" ht="19.5" customHeight="1">
      <c r="A13" s="758" t="s">
        <v>499</v>
      </c>
      <c r="B13" s="428">
        <v>977204.36</v>
      </c>
      <c r="C13" s="429">
        <v>1032560.3</v>
      </c>
      <c r="D13" s="753">
        <v>55355.940000000061</v>
      </c>
      <c r="E13" s="388">
        <v>5.6647250325407947E-2</v>
      </c>
      <c r="F13" s="428">
        <v>841848.89</v>
      </c>
      <c r="G13" s="750">
        <v>877151.24</v>
      </c>
      <c r="H13" s="753">
        <v>35302.349999999977</v>
      </c>
      <c r="I13" s="404">
        <v>4.1934307236539771E-2</v>
      </c>
      <c r="J13" s="743">
        <v>0.8614870383918467</v>
      </c>
      <c r="K13" s="670">
        <v>0.84949154059089815</v>
      </c>
      <c r="L13" s="428">
        <v>334490.40000000002</v>
      </c>
      <c r="M13" s="429">
        <v>461808.86</v>
      </c>
      <c r="N13" s="753">
        <v>127318.45999999996</v>
      </c>
      <c r="O13" s="404">
        <v>0.38063412283282255</v>
      </c>
      <c r="P13" s="743">
        <v>0.39732831387352668</v>
      </c>
      <c r="Q13" s="670">
        <v>0.52648715402830648</v>
      </c>
      <c r="R13" s="428">
        <v>507358.49</v>
      </c>
      <c r="S13" s="750">
        <v>415342.38</v>
      </c>
      <c r="T13" s="753">
        <v>-92016.109999999986</v>
      </c>
      <c r="U13" s="404">
        <v>-0.18136310284272564</v>
      </c>
      <c r="V13" s="743">
        <v>0.60267168612647337</v>
      </c>
      <c r="W13" s="670">
        <v>0.47351284597169357</v>
      </c>
      <c r="X13" s="428">
        <v>8638.75</v>
      </c>
      <c r="Y13" s="429">
        <v>10318.31</v>
      </c>
      <c r="Z13" s="753">
        <v>1679.5599999999995</v>
      </c>
      <c r="AA13" s="404">
        <v>0.19442164665026762</v>
      </c>
      <c r="AB13" s="671">
        <v>1.0261639710661137E-2</v>
      </c>
      <c r="AC13" s="670">
        <v>1.176343317943665E-2</v>
      </c>
      <c r="AD13" s="428">
        <v>498719.75</v>
      </c>
      <c r="AE13" s="429">
        <v>405024.07</v>
      </c>
      <c r="AF13" s="753">
        <v>-93695.679999999993</v>
      </c>
      <c r="AG13" s="404">
        <v>-0.18787240729888879</v>
      </c>
      <c r="AH13" s="671">
        <v>0.59241005829442861</v>
      </c>
      <c r="AI13" s="670">
        <v>0.4617494127922569</v>
      </c>
      <c r="AJ13" s="428">
        <v>513985.27</v>
      </c>
      <c r="AK13" s="750">
        <v>530107.47</v>
      </c>
      <c r="AL13" s="753">
        <v>16122.199999999953</v>
      </c>
      <c r="AM13" s="404">
        <v>3.1367046763810864E-2</v>
      </c>
      <c r="AN13" s="671">
        <v>0.52597521157191729</v>
      </c>
      <c r="AO13" s="670">
        <v>0.51339129540424899</v>
      </c>
      <c r="AP13" s="428">
        <v>360121.62</v>
      </c>
      <c r="AQ13" s="429">
        <v>396183.8</v>
      </c>
      <c r="AR13" s="753">
        <v>36062.179999999993</v>
      </c>
      <c r="AS13" s="404">
        <v>0.10013889196655283</v>
      </c>
      <c r="AT13" s="671">
        <v>0.427774656803313</v>
      </c>
      <c r="AU13" s="670">
        <v>0.45167102539808301</v>
      </c>
      <c r="AV13" s="428">
        <v>182805.36</v>
      </c>
      <c r="AW13" s="750">
        <v>159562.14000000001</v>
      </c>
      <c r="AX13" s="753">
        <v>-23243.219999999972</v>
      </c>
      <c r="AY13" s="404">
        <v>-0.12714736591968623</v>
      </c>
      <c r="AZ13" s="671">
        <v>0.50762117531294004</v>
      </c>
      <c r="BA13" s="670">
        <v>0.40274776505248328</v>
      </c>
      <c r="BB13" s="428">
        <v>542926.98</v>
      </c>
      <c r="BC13" s="429">
        <v>555745.93000000005</v>
      </c>
      <c r="BD13" s="753">
        <v>12818.95000000007</v>
      </c>
      <c r="BE13" s="404">
        <v>2.3610817793582612E-2</v>
      </c>
      <c r="BF13" s="671">
        <v>1.0701052425475328</v>
      </c>
      <c r="BG13" s="670">
        <v>1.3380429177489666</v>
      </c>
      <c r="BH13" s="428">
        <v>542145.93000000005</v>
      </c>
      <c r="BI13" s="429">
        <v>554156.92000000004</v>
      </c>
      <c r="BJ13" s="753">
        <v>12010.989999999991</v>
      </c>
      <c r="BK13" s="404">
        <v>2.2154533189984456E-2</v>
      </c>
      <c r="BL13" s="671">
        <v>1.087075316347508</v>
      </c>
      <c r="BM13" s="670">
        <v>1.3682073759221274</v>
      </c>
      <c r="BN13" s="428">
        <v>32505.57</v>
      </c>
      <c r="BO13" s="429">
        <v>39943.93</v>
      </c>
      <c r="BP13" s="753">
        <v>7438.3600000000006</v>
      </c>
      <c r="BQ13" s="404">
        <v>0.22883339686090726</v>
      </c>
      <c r="BR13" s="671">
        <v>3.3263840533826521E-2</v>
      </c>
      <c r="BS13" s="670">
        <v>3.8684355770796146E-2</v>
      </c>
      <c r="BT13" s="428">
        <v>28967.32</v>
      </c>
      <c r="BU13" s="750">
        <v>36223.199999999997</v>
      </c>
      <c r="BV13" s="753">
        <v>7255.8799999999974</v>
      </c>
      <c r="BW13" s="404">
        <v>0.2504850293365074</v>
      </c>
      <c r="BX13" s="671">
        <v>5.8083362449552076E-2</v>
      </c>
      <c r="BY13" s="670">
        <v>8.9434684708985315E-2</v>
      </c>
      <c r="BZ13" s="428">
        <v>119914.61</v>
      </c>
      <c r="CA13" s="429">
        <v>150809.44</v>
      </c>
      <c r="CB13" s="753">
        <v>30894.83</v>
      </c>
      <c r="CC13" s="404">
        <v>0.25764024917397471</v>
      </c>
      <c r="CD13" s="671">
        <v>0.24044487911296875</v>
      </c>
      <c r="CE13" s="670">
        <v>0.37234685829906355</v>
      </c>
      <c r="CF13" s="428">
        <v>72214.350000000006</v>
      </c>
      <c r="CG13" s="750">
        <v>77112.55</v>
      </c>
      <c r="CH13" s="753">
        <v>4898.1999999999971</v>
      </c>
      <c r="CI13" s="404">
        <v>6.7828624089256453E-2</v>
      </c>
      <c r="CJ13" s="671">
        <v>0.14479945901480742</v>
      </c>
      <c r="CK13" s="670">
        <v>0.19039004274486698</v>
      </c>
      <c r="CL13" s="428">
        <v>31193.11</v>
      </c>
      <c r="CM13" s="429">
        <v>29036.89</v>
      </c>
      <c r="CN13" s="753">
        <v>-2156.2200000000012</v>
      </c>
      <c r="CO13" s="404">
        <v>-6.91248804623842E-2</v>
      </c>
      <c r="CP13" s="671">
        <v>6.2546369980334651E-2</v>
      </c>
      <c r="CQ13" s="670">
        <v>7.1691763899365282E-2</v>
      </c>
      <c r="CR13" s="428">
        <v>5618.78</v>
      </c>
      <c r="CS13" s="750">
        <v>8651.08</v>
      </c>
      <c r="CT13" s="753">
        <v>3032.3</v>
      </c>
      <c r="CU13" s="404">
        <v>0.53967231320678155</v>
      </c>
      <c r="CV13" s="671">
        <v>1.1266407636753907E-2</v>
      </c>
      <c r="CW13" s="670">
        <v>2.1359421922751406E-2</v>
      </c>
      <c r="CX13" s="428">
        <v>-301334.34999999998</v>
      </c>
      <c r="CY13" s="750">
        <v>-450966.01</v>
      </c>
      <c r="CZ13" s="753">
        <v>-149631.66000000003</v>
      </c>
      <c r="DA13" s="404">
        <v>-0.49656356801008594</v>
      </c>
      <c r="DB13" s="671">
        <v>-0.30836369784514672</v>
      </c>
      <c r="DC13" s="670">
        <v>-0.43674544721504399</v>
      </c>
      <c r="DD13" s="853">
        <v>1.6042157945419246</v>
      </c>
      <c r="DE13" s="848">
        <v>2.1134301474971595</v>
      </c>
    </row>
    <row r="14" spans="1:109" s="47" customFormat="1" ht="19.5" customHeight="1">
      <c r="A14" s="758" t="s">
        <v>120</v>
      </c>
      <c r="B14" s="428">
        <v>860950.22</v>
      </c>
      <c r="C14" s="429">
        <v>888277.06</v>
      </c>
      <c r="D14" s="753">
        <v>27326.840000000084</v>
      </c>
      <c r="E14" s="388">
        <v>3.1740325242033254E-2</v>
      </c>
      <c r="F14" s="428">
        <v>860950.22</v>
      </c>
      <c r="G14" s="750">
        <v>888277.06</v>
      </c>
      <c r="H14" s="753">
        <v>27326.840000000084</v>
      </c>
      <c r="I14" s="404">
        <v>3.1740325242033254E-2</v>
      </c>
      <c r="J14" s="743">
        <v>1</v>
      </c>
      <c r="K14" s="670">
        <v>1</v>
      </c>
      <c r="L14" s="428">
        <v>11919.17</v>
      </c>
      <c r="M14" s="429">
        <v>6079.68</v>
      </c>
      <c r="N14" s="753">
        <v>-5839.49</v>
      </c>
      <c r="O14" s="404">
        <v>-0.48992421452164869</v>
      </c>
      <c r="P14" s="743">
        <v>1.3844203443028332E-2</v>
      </c>
      <c r="Q14" s="670">
        <v>6.8443510181384172E-3</v>
      </c>
      <c r="R14" s="428">
        <v>849031.05</v>
      </c>
      <c r="S14" s="750">
        <v>882197.38</v>
      </c>
      <c r="T14" s="753">
        <v>33166.329999999958</v>
      </c>
      <c r="U14" s="404">
        <v>3.9063742132870116E-2</v>
      </c>
      <c r="V14" s="743">
        <v>0.98615579655697172</v>
      </c>
      <c r="W14" s="670">
        <v>0.99315564898186148</v>
      </c>
      <c r="X14" s="428">
        <v>11496.74</v>
      </c>
      <c r="Y14" s="429">
        <v>11660.73</v>
      </c>
      <c r="Z14" s="753">
        <v>163.98999999999978</v>
      </c>
      <c r="AA14" s="404">
        <v>1.4264043546257443E-2</v>
      </c>
      <c r="AB14" s="671">
        <v>1.335354789734533E-2</v>
      </c>
      <c r="AC14" s="670">
        <v>1.31273569082151E-2</v>
      </c>
      <c r="AD14" s="428">
        <v>837534.31</v>
      </c>
      <c r="AE14" s="429">
        <v>870536.64</v>
      </c>
      <c r="AF14" s="753">
        <v>33002.329999999958</v>
      </c>
      <c r="AG14" s="404">
        <v>3.9404152887778363E-2</v>
      </c>
      <c r="AH14" s="671">
        <v>0.97280224865962639</v>
      </c>
      <c r="AI14" s="670">
        <v>0.98002828081589766</v>
      </c>
      <c r="AJ14" s="428">
        <v>415608.36</v>
      </c>
      <c r="AK14" s="750">
        <v>457453.66</v>
      </c>
      <c r="AL14" s="753">
        <v>41845.299999999988</v>
      </c>
      <c r="AM14" s="404">
        <v>0.10068445206443871</v>
      </c>
      <c r="AN14" s="671">
        <v>0.4827321607514079</v>
      </c>
      <c r="AO14" s="670">
        <v>0.5149898388685169</v>
      </c>
      <c r="AP14" s="428">
        <v>415608.36</v>
      </c>
      <c r="AQ14" s="429">
        <v>457453.66</v>
      </c>
      <c r="AR14" s="753">
        <v>41845.299999999988</v>
      </c>
      <c r="AS14" s="404">
        <v>0.10068445206443871</v>
      </c>
      <c r="AT14" s="671">
        <v>0.4827321607514079</v>
      </c>
      <c r="AU14" s="670">
        <v>0.5149898388685169</v>
      </c>
      <c r="AV14" s="428">
        <v>264174.49</v>
      </c>
      <c r="AW14" s="750">
        <v>280515.76</v>
      </c>
      <c r="AX14" s="753">
        <v>16341.270000000019</v>
      </c>
      <c r="AY14" s="404">
        <v>6.1857865231423441E-2</v>
      </c>
      <c r="AZ14" s="671">
        <v>0.63563324375861929</v>
      </c>
      <c r="BA14" s="670">
        <v>0.61321131412523844</v>
      </c>
      <c r="BB14" s="428">
        <v>679782.85</v>
      </c>
      <c r="BC14" s="429">
        <v>737969.43</v>
      </c>
      <c r="BD14" s="753">
        <v>58186.580000000075</v>
      </c>
      <c r="BE14" s="404">
        <v>8.5595834022585415E-2</v>
      </c>
      <c r="BF14" s="671">
        <v>0.80065723155825685</v>
      </c>
      <c r="BG14" s="670">
        <v>0.83651283344323701</v>
      </c>
      <c r="BH14" s="428">
        <v>671760.98</v>
      </c>
      <c r="BI14" s="429">
        <v>729900.25</v>
      </c>
      <c r="BJ14" s="753">
        <v>58139.270000000019</v>
      </c>
      <c r="BK14" s="404">
        <v>8.6547554459027995E-2</v>
      </c>
      <c r="BL14" s="671">
        <v>0.80206980416121687</v>
      </c>
      <c r="BM14" s="670">
        <v>0.83844862635534789</v>
      </c>
      <c r="BN14" s="428">
        <v>0</v>
      </c>
      <c r="BO14" s="429">
        <v>44315.95</v>
      </c>
      <c r="BP14" s="753">
        <v>44315.95</v>
      </c>
      <c r="BQ14" s="404" t="s">
        <v>490</v>
      </c>
      <c r="BR14" s="671">
        <v>0</v>
      </c>
      <c r="BS14" s="670">
        <v>4.9889783261992594E-2</v>
      </c>
      <c r="BT14" s="428">
        <v>0</v>
      </c>
      <c r="BU14" s="750">
        <v>44315.95</v>
      </c>
      <c r="BV14" s="753">
        <v>44315.95</v>
      </c>
      <c r="BW14" s="404" t="s">
        <v>490</v>
      </c>
      <c r="BX14" s="671">
        <v>0</v>
      </c>
      <c r="BY14" s="670">
        <v>5.0906473046326915E-2</v>
      </c>
      <c r="BZ14" s="428">
        <v>164113.99</v>
      </c>
      <c r="CA14" s="429">
        <v>175133.7</v>
      </c>
      <c r="CB14" s="753">
        <v>11019.710000000021</v>
      </c>
      <c r="CC14" s="404">
        <v>6.7146682619806039E-2</v>
      </c>
      <c r="CD14" s="671">
        <v>0.19594897551122412</v>
      </c>
      <c r="CE14" s="670">
        <v>0.20117901068471972</v>
      </c>
      <c r="CF14" s="428">
        <v>51081.87</v>
      </c>
      <c r="CG14" s="750">
        <v>52948.35</v>
      </c>
      <c r="CH14" s="753">
        <v>1866.4799999999959</v>
      </c>
      <c r="CI14" s="404">
        <v>3.6538991231135347E-2</v>
      </c>
      <c r="CJ14" s="671">
        <v>6.0990778992683896E-2</v>
      </c>
      <c r="CK14" s="670">
        <v>6.082265532212406E-2</v>
      </c>
      <c r="CL14" s="428">
        <v>67812.59</v>
      </c>
      <c r="CM14" s="429">
        <v>86674.96</v>
      </c>
      <c r="CN14" s="753">
        <v>18862.37000000001</v>
      </c>
      <c r="CO14" s="404">
        <v>0.27815439581352092</v>
      </c>
      <c r="CP14" s="671">
        <v>8.096693973050488E-2</v>
      </c>
      <c r="CQ14" s="670">
        <v>9.956497638054615E-2</v>
      </c>
      <c r="CR14" s="428">
        <v>14080.53</v>
      </c>
      <c r="CS14" s="750">
        <v>8093.93</v>
      </c>
      <c r="CT14" s="753">
        <v>-5986.6</v>
      </c>
      <c r="CU14" s="404">
        <v>-0.42516865487307653</v>
      </c>
      <c r="CV14" s="671">
        <v>1.681188439910002E-2</v>
      </c>
      <c r="CW14" s="670">
        <v>9.2976327797070091E-3</v>
      </c>
      <c r="CX14" s="428">
        <v>-131315.65</v>
      </c>
      <c r="CY14" s="750">
        <v>-226530.49</v>
      </c>
      <c r="CZ14" s="753">
        <v>-95214.84</v>
      </c>
      <c r="DA14" s="404">
        <v>-0.72508372002880084</v>
      </c>
      <c r="DB14" s="671">
        <v>-0.15252409134641953</v>
      </c>
      <c r="DC14" s="670">
        <v>-0.25502233503587268</v>
      </c>
      <c r="DD14" s="853">
        <v>1.1567883827947298</v>
      </c>
      <c r="DE14" s="848">
        <v>1.2602193630816043</v>
      </c>
    </row>
    <row r="15" spans="1:109" s="47" customFormat="1" ht="19.5" customHeight="1">
      <c r="A15" s="758" t="s">
        <v>497</v>
      </c>
      <c r="B15" s="428">
        <v>554557.69999999995</v>
      </c>
      <c r="C15" s="429">
        <v>610026.73</v>
      </c>
      <c r="D15" s="753">
        <v>55469.030000000028</v>
      </c>
      <c r="E15" s="388">
        <v>0.10002391094740914</v>
      </c>
      <c r="F15" s="428">
        <v>554557.69999999995</v>
      </c>
      <c r="G15" s="750">
        <v>610026.73</v>
      </c>
      <c r="H15" s="753">
        <v>55469.030000000028</v>
      </c>
      <c r="I15" s="404">
        <v>0.10002391094740914</v>
      </c>
      <c r="J15" s="743">
        <v>1</v>
      </c>
      <c r="K15" s="670">
        <v>1</v>
      </c>
      <c r="L15" s="428">
        <v>2309.79</v>
      </c>
      <c r="M15" s="429">
        <v>5385.36</v>
      </c>
      <c r="N15" s="753">
        <v>3075.5699999999997</v>
      </c>
      <c r="O15" s="404">
        <v>1.3315366332004208</v>
      </c>
      <c r="P15" s="743">
        <v>4.1651031082969364E-3</v>
      </c>
      <c r="Q15" s="670">
        <v>8.8280721731652644E-3</v>
      </c>
      <c r="R15" s="428">
        <v>552247.91</v>
      </c>
      <c r="S15" s="750">
        <v>604641.37</v>
      </c>
      <c r="T15" s="753">
        <v>52393.459999999963</v>
      </c>
      <c r="U15" s="404">
        <v>9.4873079736960811E-2</v>
      </c>
      <c r="V15" s="743">
        <v>0.99583489689170324</v>
      </c>
      <c r="W15" s="670">
        <v>0.99117192782683472</v>
      </c>
      <c r="X15" s="428">
        <v>5295.9</v>
      </c>
      <c r="Y15" s="429">
        <v>4252.42</v>
      </c>
      <c r="Z15" s="753">
        <v>-1043.4799999999996</v>
      </c>
      <c r="AA15" s="404">
        <v>-0.19703544251213195</v>
      </c>
      <c r="AB15" s="671">
        <v>9.5497727287890879E-3</v>
      </c>
      <c r="AC15" s="670">
        <v>6.9708748664177389E-3</v>
      </c>
      <c r="AD15" s="428">
        <v>546952.01</v>
      </c>
      <c r="AE15" s="429">
        <v>600388.93999999994</v>
      </c>
      <c r="AF15" s="753">
        <v>53436.929999999935</v>
      </c>
      <c r="AG15" s="404">
        <v>9.7699485554500351E-2</v>
      </c>
      <c r="AH15" s="671">
        <v>0.98628512416291403</v>
      </c>
      <c r="AI15" s="670">
        <v>0.98420103656769264</v>
      </c>
      <c r="AJ15" s="428">
        <v>152070.92000000001</v>
      </c>
      <c r="AK15" s="750">
        <v>177671.12</v>
      </c>
      <c r="AL15" s="753">
        <v>25600.199999999983</v>
      </c>
      <c r="AM15" s="404">
        <v>0.16834382273744369</v>
      </c>
      <c r="AN15" s="671">
        <v>0.27422019385899793</v>
      </c>
      <c r="AO15" s="670">
        <v>0.29125136860806083</v>
      </c>
      <c r="AP15" s="428">
        <v>152070.92000000001</v>
      </c>
      <c r="AQ15" s="429">
        <v>177671.12</v>
      </c>
      <c r="AR15" s="753">
        <v>25600.199999999983</v>
      </c>
      <c r="AS15" s="404">
        <v>0.16834382273744369</v>
      </c>
      <c r="AT15" s="671">
        <v>0.27422019385899793</v>
      </c>
      <c r="AU15" s="670">
        <v>0.29125136860806083</v>
      </c>
      <c r="AV15" s="428">
        <v>150295.94</v>
      </c>
      <c r="AW15" s="750">
        <v>179991.89</v>
      </c>
      <c r="AX15" s="753">
        <v>29695.950000000012</v>
      </c>
      <c r="AY15" s="404">
        <v>0.19758318155500415</v>
      </c>
      <c r="AZ15" s="671">
        <v>0.9883279459346993</v>
      </c>
      <c r="BA15" s="670">
        <v>1.0130621678976304</v>
      </c>
      <c r="BB15" s="428">
        <v>302366.87</v>
      </c>
      <c r="BC15" s="429">
        <v>357663.01</v>
      </c>
      <c r="BD15" s="753">
        <v>55296.140000000014</v>
      </c>
      <c r="BE15" s="404">
        <v>0.1828776413236014</v>
      </c>
      <c r="BF15" s="671">
        <v>0.5475201707870655</v>
      </c>
      <c r="BG15" s="670">
        <v>0.59152917373152947</v>
      </c>
      <c r="BH15" s="428">
        <v>298479.59000000003</v>
      </c>
      <c r="BI15" s="429">
        <v>354989.19</v>
      </c>
      <c r="BJ15" s="753">
        <v>56509.599999999977</v>
      </c>
      <c r="BK15" s="404">
        <v>0.18932483792275367</v>
      </c>
      <c r="BL15" s="671">
        <v>0.54571440371889302</v>
      </c>
      <c r="BM15" s="670">
        <v>0.59126537207697405</v>
      </c>
      <c r="BN15" s="428">
        <v>45944.17</v>
      </c>
      <c r="BO15" s="429">
        <v>52292.87</v>
      </c>
      <c r="BP15" s="753">
        <v>6348.7000000000044</v>
      </c>
      <c r="BQ15" s="404">
        <v>0.13818292941193636</v>
      </c>
      <c r="BR15" s="671">
        <v>8.2848313169215759E-2</v>
      </c>
      <c r="BS15" s="670">
        <v>8.5722260072111922E-2</v>
      </c>
      <c r="BT15" s="428">
        <v>45944.17</v>
      </c>
      <c r="BU15" s="750">
        <v>52292.87</v>
      </c>
      <c r="BV15" s="753">
        <v>6348.7000000000044</v>
      </c>
      <c r="BW15" s="404">
        <v>0.13818292941193636</v>
      </c>
      <c r="BX15" s="671">
        <v>8.4000367783637911E-2</v>
      </c>
      <c r="BY15" s="670">
        <v>8.7098323296894861E-2</v>
      </c>
      <c r="BZ15" s="428">
        <v>153541.22</v>
      </c>
      <c r="CA15" s="429">
        <v>173378.12</v>
      </c>
      <c r="CB15" s="753">
        <v>19836.899999999994</v>
      </c>
      <c r="CC15" s="404">
        <v>0.1291959253677937</v>
      </c>
      <c r="CD15" s="671">
        <v>0.28072155727154197</v>
      </c>
      <c r="CE15" s="670">
        <v>0.28877633888459042</v>
      </c>
      <c r="CF15" s="428">
        <v>36693.949999999997</v>
      </c>
      <c r="CG15" s="750">
        <v>54675.41</v>
      </c>
      <c r="CH15" s="753">
        <v>17981.460000000006</v>
      </c>
      <c r="CI15" s="404">
        <v>0.49003882111356251</v>
      </c>
      <c r="CJ15" s="671">
        <v>6.7088061345637981E-2</v>
      </c>
      <c r="CK15" s="670">
        <v>9.1066650894668394E-2</v>
      </c>
      <c r="CL15" s="428">
        <v>28623.759999999998</v>
      </c>
      <c r="CM15" s="429">
        <v>35820.410000000003</v>
      </c>
      <c r="CN15" s="753">
        <v>7196.6500000000051</v>
      </c>
      <c r="CO15" s="404">
        <v>0.25142224501602883</v>
      </c>
      <c r="CP15" s="671">
        <v>5.2333220239925614E-2</v>
      </c>
      <c r="CQ15" s="670">
        <v>5.9662008430734929E-2</v>
      </c>
      <c r="CR15" s="428">
        <v>1431.52</v>
      </c>
      <c r="CS15" s="750">
        <v>666.78</v>
      </c>
      <c r="CT15" s="753">
        <v>-764.74</v>
      </c>
      <c r="CU15" s="404">
        <v>-0.5342153794568012</v>
      </c>
      <c r="CV15" s="671">
        <v>2.6172680122338336E-3</v>
      </c>
      <c r="CW15" s="670">
        <v>1.1105800849695866E-3</v>
      </c>
      <c r="CX15" s="428">
        <v>-17762.2</v>
      </c>
      <c r="CY15" s="750">
        <v>-71433.84</v>
      </c>
      <c r="CZ15" s="753">
        <v>-53671.64</v>
      </c>
      <c r="DA15" s="404">
        <v>-3.0216774949049103</v>
      </c>
      <c r="DB15" s="671">
        <v>-3.2029489447175652E-2</v>
      </c>
      <c r="DC15" s="670">
        <v>-0.11709952447493571</v>
      </c>
      <c r="DD15" s="853">
        <v>1.0324748600887306</v>
      </c>
      <c r="DE15" s="848">
        <v>1.1189792736688322</v>
      </c>
    </row>
    <row r="16" spans="1:109" s="47" customFormat="1" ht="19.5" customHeight="1">
      <c r="A16" s="758" t="s">
        <v>500</v>
      </c>
      <c r="B16" s="428">
        <v>406854.74</v>
      </c>
      <c r="C16" s="429">
        <v>482638.87</v>
      </c>
      <c r="D16" s="753">
        <v>75784.13</v>
      </c>
      <c r="E16" s="388">
        <v>0.18626827353664357</v>
      </c>
      <c r="F16" s="428">
        <v>406854.74</v>
      </c>
      <c r="G16" s="750">
        <v>482638.87</v>
      </c>
      <c r="H16" s="753">
        <v>75784.13</v>
      </c>
      <c r="I16" s="404">
        <v>0.18626827353664357</v>
      </c>
      <c r="J16" s="743">
        <v>1</v>
      </c>
      <c r="K16" s="670">
        <v>1</v>
      </c>
      <c r="L16" s="428">
        <v>0</v>
      </c>
      <c r="M16" s="429">
        <v>0</v>
      </c>
      <c r="N16" s="753">
        <v>0</v>
      </c>
      <c r="O16" s="404">
        <v>0</v>
      </c>
      <c r="P16" s="743">
        <v>0</v>
      </c>
      <c r="Q16" s="670">
        <v>0</v>
      </c>
      <c r="R16" s="428">
        <v>406854.74</v>
      </c>
      <c r="S16" s="750">
        <v>482638.87</v>
      </c>
      <c r="T16" s="753">
        <v>75784.13</v>
      </c>
      <c r="U16" s="404">
        <v>0.18626827353664357</v>
      </c>
      <c r="V16" s="743">
        <v>1</v>
      </c>
      <c r="W16" s="670">
        <v>1</v>
      </c>
      <c r="X16" s="428">
        <v>11812.76</v>
      </c>
      <c r="Y16" s="429">
        <v>13997.03</v>
      </c>
      <c r="Z16" s="753">
        <v>2184.2700000000004</v>
      </c>
      <c r="AA16" s="404">
        <v>0.18490767610617675</v>
      </c>
      <c r="AB16" s="671">
        <v>2.9034342822207258E-2</v>
      </c>
      <c r="AC16" s="670">
        <v>2.9001041710544368E-2</v>
      </c>
      <c r="AD16" s="428">
        <v>395041.98</v>
      </c>
      <c r="AE16" s="429">
        <v>468641.83</v>
      </c>
      <c r="AF16" s="753">
        <v>73599.850000000035</v>
      </c>
      <c r="AG16" s="404">
        <v>0.18630893354675884</v>
      </c>
      <c r="AH16" s="671">
        <v>0.97096565717779271</v>
      </c>
      <c r="AI16" s="670">
        <v>0.97099893757003042</v>
      </c>
      <c r="AJ16" s="428">
        <v>100015.31</v>
      </c>
      <c r="AK16" s="750">
        <v>114178.28</v>
      </c>
      <c r="AL16" s="753">
        <v>14162.970000000001</v>
      </c>
      <c r="AM16" s="404">
        <v>0.14160801981216678</v>
      </c>
      <c r="AN16" s="671">
        <v>0.24582559859078942</v>
      </c>
      <c r="AO16" s="670">
        <v>0.23657083400680098</v>
      </c>
      <c r="AP16" s="428">
        <v>100015.31</v>
      </c>
      <c r="AQ16" s="429">
        <v>114178.28</v>
      </c>
      <c r="AR16" s="753">
        <v>14162.970000000001</v>
      </c>
      <c r="AS16" s="404">
        <v>0.14160801981216678</v>
      </c>
      <c r="AT16" s="671">
        <v>0.24582559859078942</v>
      </c>
      <c r="AU16" s="670">
        <v>0.23657083400680098</v>
      </c>
      <c r="AV16" s="428">
        <v>72049.52</v>
      </c>
      <c r="AW16" s="750">
        <v>66615.320000000007</v>
      </c>
      <c r="AX16" s="753">
        <v>-5434.1999999999971</v>
      </c>
      <c r="AY16" s="404">
        <v>-7.5423125650247169E-2</v>
      </c>
      <c r="AZ16" s="671">
        <v>0.72038490907042141</v>
      </c>
      <c r="BA16" s="670">
        <v>0.58343250572700878</v>
      </c>
      <c r="BB16" s="428">
        <v>172064.83</v>
      </c>
      <c r="BC16" s="429">
        <v>180793.60000000001</v>
      </c>
      <c r="BD16" s="753">
        <v>8728.7700000000186</v>
      </c>
      <c r="BE16" s="404">
        <v>5.0729541882556822E-2</v>
      </c>
      <c r="BF16" s="671">
        <v>0.42291465007879714</v>
      </c>
      <c r="BG16" s="670">
        <v>0.37459394847331712</v>
      </c>
      <c r="BH16" s="428">
        <v>171606.17</v>
      </c>
      <c r="BI16" s="429">
        <v>173455.09</v>
      </c>
      <c r="BJ16" s="753">
        <v>1848.9199999999837</v>
      </c>
      <c r="BK16" s="404">
        <v>1.0774204680402712E-2</v>
      </c>
      <c r="BL16" s="671">
        <v>0.43439983264563431</v>
      </c>
      <c r="BM16" s="670">
        <v>0.37012293588901357</v>
      </c>
      <c r="BN16" s="428">
        <v>31465.93</v>
      </c>
      <c r="BO16" s="429">
        <v>38379.120000000003</v>
      </c>
      <c r="BP16" s="753">
        <v>6913.1900000000023</v>
      </c>
      <c r="BQ16" s="404">
        <v>0.21970397823932114</v>
      </c>
      <c r="BR16" s="671">
        <v>7.7339470101786212E-2</v>
      </c>
      <c r="BS16" s="670">
        <v>7.9519330881907629E-2</v>
      </c>
      <c r="BT16" s="428">
        <v>31465.93</v>
      </c>
      <c r="BU16" s="750">
        <v>38379.120000000003</v>
      </c>
      <c r="BV16" s="753">
        <v>6913.1900000000023</v>
      </c>
      <c r="BW16" s="404">
        <v>0.21970397823932114</v>
      </c>
      <c r="BX16" s="671">
        <v>7.9652116972479745E-2</v>
      </c>
      <c r="BY16" s="670">
        <v>8.1894354159550806E-2</v>
      </c>
      <c r="BZ16" s="428">
        <v>120995.59</v>
      </c>
      <c r="CA16" s="429">
        <v>143408.87</v>
      </c>
      <c r="CB16" s="753">
        <v>22413.279999999999</v>
      </c>
      <c r="CC16" s="404">
        <v>0.18524047033449731</v>
      </c>
      <c r="CD16" s="671">
        <v>0.30628539782025194</v>
      </c>
      <c r="CE16" s="670">
        <v>0.30600953824373722</v>
      </c>
      <c r="CF16" s="428">
        <v>32640.89</v>
      </c>
      <c r="CG16" s="750">
        <v>43684.06</v>
      </c>
      <c r="CH16" s="753">
        <v>11043.169999999998</v>
      </c>
      <c r="CI16" s="404">
        <v>0.3383231891042186</v>
      </c>
      <c r="CJ16" s="671">
        <v>8.2626383150469232E-2</v>
      </c>
      <c r="CK16" s="670">
        <v>9.3214171684162281E-2</v>
      </c>
      <c r="CL16" s="428">
        <v>37648.239999999998</v>
      </c>
      <c r="CM16" s="429">
        <v>34369.78</v>
      </c>
      <c r="CN16" s="753">
        <v>-3278.4599999999991</v>
      </c>
      <c r="CO16" s="404">
        <v>-8.7081361572280649E-2</v>
      </c>
      <c r="CP16" s="671">
        <v>9.5301871461863363E-2</v>
      </c>
      <c r="CQ16" s="670">
        <v>7.3339121264527324E-2</v>
      </c>
      <c r="CR16" s="428">
        <v>-337.02</v>
      </c>
      <c r="CS16" s="750">
        <v>8536.5</v>
      </c>
      <c r="CT16" s="753">
        <v>8873.52</v>
      </c>
      <c r="CU16" s="404">
        <v>26.329357308171623</v>
      </c>
      <c r="CV16" s="671">
        <v>-8.5312452109520109E-4</v>
      </c>
      <c r="CW16" s="670">
        <v>1.8215403435071085E-2</v>
      </c>
      <c r="CX16" s="428">
        <v>1022.18</v>
      </c>
      <c r="CY16" s="750">
        <v>26808.41</v>
      </c>
      <c r="CZ16" s="753">
        <v>25786.23</v>
      </c>
      <c r="DA16" s="404">
        <v>25.226701755072494</v>
      </c>
      <c r="DB16" s="671">
        <v>2.5123954559310283E-3</v>
      </c>
      <c r="DC16" s="670">
        <v>5.5545484763794513E-2</v>
      </c>
      <c r="DD16" s="853">
        <v>0.99741245221583796</v>
      </c>
      <c r="DE16" s="848">
        <v>0.9427955460143197</v>
      </c>
    </row>
    <row r="17" spans="1:109" s="47" customFormat="1" ht="19.5" customHeight="1">
      <c r="A17" s="758" t="s">
        <v>494</v>
      </c>
      <c r="B17" s="428">
        <v>0</v>
      </c>
      <c r="C17" s="429">
        <v>290664.67</v>
      </c>
      <c r="D17" s="753">
        <v>290664.67</v>
      </c>
      <c r="E17" s="388" t="s">
        <v>490</v>
      </c>
      <c r="F17" s="428">
        <v>0</v>
      </c>
      <c r="G17" s="750">
        <v>290664.67</v>
      </c>
      <c r="H17" s="753">
        <v>290664.67</v>
      </c>
      <c r="I17" s="404" t="s">
        <v>490</v>
      </c>
      <c r="J17" s="743" t="s">
        <v>488</v>
      </c>
      <c r="K17" s="670">
        <v>1</v>
      </c>
      <c r="L17" s="428">
        <v>0</v>
      </c>
      <c r="M17" s="429">
        <v>311704.68</v>
      </c>
      <c r="N17" s="753">
        <v>311704.68</v>
      </c>
      <c r="O17" s="404" t="s">
        <v>490</v>
      </c>
      <c r="P17" s="743" t="s">
        <v>488</v>
      </c>
      <c r="Q17" s="670">
        <v>1.0723858527422683</v>
      </c>
      <c r="R17" s="428">
        <v>0</v>
      </c>
      <c r="S17" s="750">
        <v>-21040.01</v>
      </c>
      <c r="T17" s="753">
        <v>-21040.01</v>
      </c>
      <c r="U17" s="404" t="s">
        <v>490</v>
      </c>
      <c r="V17" s="743" t="s">
        <v>488</v>
      </c>
      <c r="W17" s="670">
        <v>-7.2385852742268261E-2</v>
      </c>
      <c r="X17" s="428">
        <v>0</v>
      </c>
      <c r="Y17" s="429">
        <v>0</v>
      </c>
      <c r="Z17" s="753">
        <v>0</v>
      </c>
      <c r="AA17" s="404">
        <v>0</v>
      </c>
      <c r="AB17" s="671" t="s">
        <v>488</v>
      </c>
      <c r="AC17" s="670">
        <v>0</v>
      </c>
      <c r="AD17" s="428">
        <v>0</v>
      </c>
      <c r="AE17" s="429">
        <v>-21040.01</v>
      </c>
      <c r="AF17" s="753">
        <v>-21040.01</v>
      </c>
      <c r="AG17" s="404" t="s">
        <v>490</v>
      </c>
      <c r="AH17" s="671" t="s">
        <v>488</v>
      </c>
      <c r="AI17" s="670">
        <v>-7.2385852742268261E-2</v>
      </c>
      <c r="AJ17" s="428">
        <v>0</v>
      </c>
      <c r="AK17" s="750">
        <v>1020.13</v>
      </c>
      <c r="AL17" s="753">
        <v>1020.13</v>
      </c>
      <c r="AM17" s="404" t="s">
        <v>490</v>
      </c>
      <c r="AN17" s="671" t="s">
        <v>488</v>
      </c>
      <c r="AO17" s="670">
        <v>3.5096456683228823E-3</v>
      </c>
      <c r="AP17" s="428">
        <v>0</v>
      </c>
      <c r="AQ17" s="429">
        <v>1020.13</v>
      </c>
      <c r="AR17" s="753">
        <v>1020.13</v>
      </c>
      <c r="AS17" s="404" t="s">
        <v>490</v>
      </c>
      <c r="AT17" s="671" t="s">
        <v>488</v>
      </c>
      <c r="AU17" s="670">
        <v>3.5096456683228823E-3</v>
      </c>
      <c r="AV17" s="428">
        <v>0</v>
      </c>
      <c r="AW17" s="750">
        <v>13.62</v>
      </c>
      <c r="AX17" s="753">
        <v>13.62</v>
      </c>
      <c r="AY17" s="404" t="s">
        <v>490</v>
      </c>
      <c r="AZ17" s="671" t="s">
        <v>488</v>
      </c>
      <c r="BA17" s="670">
        <v>1.3351239547900757E-2</v>
      </c>
      <c r="BB17" s="428">
        <v>0</v>
      </c>
      <c r="BC17" s="429">
        <v>1033.75</v>
      </c>
      <c r="BD17" s="753">
        <v>1033.75</v>
      </c>
      <c r="BE17" s="404" t="s">
        <v>490</v>
      </c>
      <c r="BF17" s="671" t="s">
        <v>488</v>
      </c>
      <c r="BG17" s="670" t="s">
        <v>488</v>
      </c>
      <c r="BH17" s="428">
        <v>0</v>
      </c>
      <c r="BI17" s="429">
        <v>1033.75</v>
      </c>
      <c r="BJ17" s="753">
        <v>1033.75</v>
      </c>
      <c r="BK17" s="404" t="s">
        <v>490</v>
      </c>
      <c r="BL17" s="671" t="s">
        <v>488</v>
      </c>
      <c r="BM17" s="670" t="s">
        <v>488</v>
      </c>
      <c r="BN17" s="428">
        <v>0</v>
      </c>
      <c r="BO17" s="429">
        <v>0</v>
      </c>
      <c r="BP17" s="753">
        <v>0</v>
      </c>
      <c r="BQ17" s="404">
        <v>0</v>
      </c>
      <c r="BR17" s="671" t="s">
        <v>488</v>
      </c>
      <c r="BS17" s="670">
        <v>0</v>
      </c>
      <c r="BT17" s="428">
        <v>0</v>
      </c>
      <c r="BU17" s="750">
        <v>0</v>
      </c>
      <c r="BV17" s="753">
        <v>0</v>
      </c>
      <c r="BW17" s="404">
        <v>0</v>
      </c>
      <c r="BX17" s="671" t="s">
        <v>488</v>
      </c>
      <c r="BY17" s="670" t="s">
        <v>488</v>
      </c>
      <c r="BZ17" s="428">
        <v>0</v>
      </c>
      <c r="CA17" s="429">
        <v>0</v>
      </c>
      <c r="CB17" s="753">
        <v>0</v>
      </c>
      <c r="CC17" s="404">
        <v>0</v>
      </c>
      <c r="CD17" s="671" t="s">
        <v>488</v>
      </c>
      <c r="CE17" s="670" t="s">
        <v>488</v>
      </c>
      <c r="CF17" s="428">
        <v>0</v>
      </c>
      <c r="CG17" s="750">
        <v>3288.92</v>
      </c>
      <c r="CH17" s="753">
        <v>3288.92</v>
      </c>
      <c r="CI17" s="404" t="s">
        <v>490</v>
      </c>
      <c r="CJ17" s="671" t="s">
        <v>488</v>
      </c>
      <c r="CK17" s="670" t="s">
        <v>488</v>
      </c>
      <c r="CL17" s="428">
        <v>0</v>
      </c>
      <c r="CM17" s="429">
        <v>4185.92</v>
      </c>
      <c r="CN17" s="753">
        <v>4185.92</v>
      </c>
      <c r="CO17" s="404" t="s">
        <v>490</v>
      </c>
      <c r="CP17" s="671" t="s">
        <v>488</v>
      </c>
      <c r="CQ17" s="670" t="s">
        <v>488</v>
      </c>
      <c r="CR17" s="428">
        <v>0</v>
      </c>
      <c r="CS17" s="750">
        <v>0</v>
      </c>
      <c r="CT17" s="753">
        <v>0</v>
      </c>
      <c r="CU17" s="404">
        <v>0</v>
      </c>
      <c r="CV17" s="671" t="s">
        <v>488</v>
      </c>
      <c r="CW17" s="670" t="s">
        <v>488</v>
      </c>
      <c r="CX17" s="428">
        <v>0</v>
      </c>
      <c r="CY17" s="750">
        <v>-29548.6</v>
      </c>
      <c r="CZ17" s="753">
        <v>-29548.6</v>
      </c>
      <c r="DA17" s="404" t="s">
        <v>490</v>
      </c>
      <c r="DB17" s="671" t="s">
        <v>488</v>
      </c>
      <c r="DC17" s="670">
        <v>-0.10165872584377042</v>
      </c>
      <c r="DD17" s="853" t="s">
        <v>489</v>
      </c>
      <c r="DE17" s="848">
        <v>-0.40440047319369149</v>
      </c>
    </row>
    <row r="18" spans="1:109" s="47" customFormat="1" ht="19.5" customHeight="1">
      <c r="A18" s="758" t="s">
        <v>502</v>
      </c>
      <c r="B18" s="428">
        <v>46255.57</v>
      </c>
      <c r="C18" s="429">
        <v>48569.64</v>
      </c>
      <c r="D18" s="753">
        <v>2314.0699999999997</v>
      </c>
      <c r="E18" s="388">
        <v>5.002792096173498E-2</v>
      </c>
      <c r="F18" s="428">
        <v>46255.57</v>
      </c>
      <c r="G18" s="750">
        <v>48569.64</v>
      </c>
      <c r="H18" s="753">
        <v>2314.0699999999997</v>
      </c>
      <c r="I18" s="404">
        <v>5.002792096173498E-2</v>
      </c>
      <c r="J18" s="743">
        <v>1</v>
      </c>
      <c r="K18" s="670">
        <v>1</v>
      </c>
      <c r="L18" s="428">
        <v>0</v>
      </c>
      <c r="M18" s="429">
        <v>0</v>
      </c>
      <c r="N18" s="753">
        <v>0</v>
      </c>
      <c r="O18" s="404">
        <v>0</v>
      </c>
      <c r="P18" s="743">
        <v>0</v>
      </c>
      <c r="Q18" s="670">
        <v>0</v>
      </c>
      <c r="R18" s="428">
        <v>46255.57</v>
      </c>
      <c r="S18" s="750">
        <v>48569.64</v>
      </c>
      <c r="T18" s="753">
        <v>2314.0699999999997</v>
      </c>
      <c r="U18" s="404">
        <v>5.002792096173498E-2</v>
      </c>
      <c r="V18" s="743">
        <v>1</v>
      </c>
      <c r="W18" s="670">
        <v>1</v>
      </c>
      <c r="X18" s="428">
        <v>1552.84</v>
      </c>
      <c r="Y18" s="429">
        <v>1196.92</v>
      </c>
      <c r="Z18" s="753">
        <v>-355.91999999999985</v>
      </c>
      <c r="AA18" s="404">
        <v>-0.22920584219880982</v>
      </c>
      <c r="AB18" s="671">
        <v>3.3570875896675796E-2</v>
      </c>
      <c r="AC18" s="670">
        <v>2.4643378044391519E-2</v>
      </c>
      <c r="AD18" s="428">
        <v>44702.73</v>
      </c>
      <c r="AE18" s="429">
        <v>47372.71</v>
      </c>
      <c r="AF18" s="753">
        <v>2669.9799999999959</v>
      </c>
      <c r="AG18" s="404">
        <v>5.9727448413105774E-2</v>
      </c>
      <c r="AH18" s="671">
        <v>0.96642912410332427</v>
      </c>
      <c r="AI18" s="670">
        <v>0.97535641606567391</v>
      </c>
      <c r="AJ18" s="428">
        <v>24855.85</v>
      </c>
      <c r="AK18" s="750">
        <v>24694.11</v>
      </c>
      <c r="AL18" s="753">
        <v>-161.73999999999796</v>
      </c>
      <c r="AM18" s="404">
        <v>-6.5071200542326244E-3</v>
      </c>
      <c r="AN18" s="671">
        <v>0.53735906832409586</v>
      </c>
      <c r="AO18" s="670">
        <v>0.50842686913059276</v>
      </c>
      <c r="AP18" s="428">
        <v>24855.85</v>
      </c>
      <c r="AQ18" s="429">
        <v>24694.11</v>
      </c>
      <c r="AR18" s="753">
        <v>-161.73999999999796</v>
      </c>
      <c r="AS18" s="404">
        <v>-6.5071200542326244E-3</v>
      </c>
      <c r="AT18" s="671">
        <v>0.53735906832409586</v>
      </c>
      <c r="AU18" s="670">
        <v>0.50842686913059276</v>
      </c>
      <c r="AV18" s="428">
        <v>16009.96</v>
      </c>
      <c r="AW18" s="750">
        <v>15960.76</v>
      </c>
      <c r="AX18" s="753">
        <v>-49.199999999998909</v>
      </c>
      <c r="AY18" s="404">
        <v>-3.0730870033403527E-3</v>
      </c>
      <c r="AZ18" s="671">
        <v>0.64411235182059756</v>
      </c>
      <c r="BA18" s="670">
        <v>0.64633874231547517</v>
      </c>
      <c r="BB18" s="428">
        <v>40865.81</v>
      </c>
      <c r="BC18" s="429">
        <v>40654.870000000003</v>
      </c>
      <c r="BD18" s="753">
        <v>-210.93999999999505</v>
      </c>
      <c r="BE18" s="404">
        <v>-5.1617721513410614E-3</v>
      </c>
      <c r="BF18" s="671">
        <v>0.88347868159445442</v>
      </c>
      <c r="BG18" s="670">
        <v>0.83704285228385478</v>
      </c>
      <c r="BH18" s="428">
        <v>40648.39</v>
      </c>
      <c r="BI18" s="429">
        <v>40135.47</v>
      </c>
      <c r="BJ18" s="753">
        <v>-512.91999999999825</v>
      </c>
      <c r="BK18" s="404">
        <v>-1.2618457951225086E-2</v>
      </c>
      <c r="BL18" s="671">
        <v>0.90930442055776006</v>
      </c>
      <c r="BM18" s="670">
        <v>0.84722765490933494</v>
      </c>
      <c r="BN18" s="428">
        <v>2868.52</v>
      </c>
      <c r="BO18" s="429">
        <v>3367.2</v>
      </c>
      <c r="BP18" s="753">
        <v>498.67999999999984</v>
      </c>
      <c r="BQ18" s="404">
        <v>0.17384574623847832</v>
      </c>
      <c r="BR18" s="671">
        <v>6.2014585486677605E-2</v>
      </c>
      <c r="BS18" s="670">
        <v>6.9327258756704799E-2</v>
      </c>
      <c r="BT18" s="428">
        <v>2868.52</v>
      </c>
      <c r="BU18" s="750">
        <v>3367.2</v>
      </c>
      <c r="BV18" s="753">
        <v>498.67999999999984</v>
      </c>
      <c r="BW18" s="404">
        <v>0.17384574623847832</v>
      </c>
      <c r="BX18" s="671">
        <v>6.4168787901767957E-2</v>
      </c>
      <c r="BY18" s="670">
        <v>7.1078897534044394E-2</v>
      </c>
      <c r="BZ18" s="428">
        <v>11760.38</v>
      </c>
      <c r="CA18" s="429">
        <v>13242.65</v>
      </c>
      <c r="CB18" s="753">
        <v>1482.2700000000004</v>
      </c>
      <c r="CC18" s="404">
        <v>0.12603929464864236</v>
      </c>
      <c r="CD18" s="671">
        <v>0.26307968215811423</v>
      </c>
      <c r="CE18" s="670">
        <v>0.27954174460359138</v>
      </c>
      <c r="CF18" s="428">
        <v>5995.3</v>
      </c>
      <c r="CG18" s="750">
        <v>6055.89</v>
      </c>
      <c r="CH18" s="753">
        <v>60.590000000000146</v>
      </c>
      <c r="CI18" s="404">
        <v>1.0106249895751696E-2</v>
      </c>
      <c r="CJ18" s="671">
        <v>0.13411485159854888</v>
      </c>
      <c r="CK18" s="670">
        <v>0.12783499191834288</v>
      </c>
      <c r="CL18" s="428">
        <v>3758.82</v>
      </c>
      <c r="CM18" s="429">
        <v>4321.1400000000003</v>
      </c>
      <c r="CN18" s="753">
        <v>562.32000000000016</v>
      </c>
      <c r="CO18" s="404">
        <v>0.14960014046961551</v>
      </c>
      <c r="CP18" s="671">
        <v>8.4084797505655687E-2</v>
      </c>
      <c r="CQ18" s="670">
        <v>9.1215807582044603E-2</v>
      </c>
      <c r="CR18" s="428">
        <v>983.3</v>
      </c>
      <c r="CS18" s="750">
        <v>2060.96</v>
      </c>
      <c r="CT18" s="753">
        <v>1077.6600000000001</v>
      </c>
      <c r="CU18" s="404">
        <v>1.0959625750025426</v>
      </c>
      <c r="CV18" s="671">
        <v>2.1996419458050993E-2</v>
      </c>
      <c r="CW18" s="670">
        <v>4.3505216399906191E-2</v>
      </c>
      <c r="CX18" s="428">
        <v>-21311.98</v>
      </c>
      <c r="CY18" s="750">
        <v>-21810.6</v>
      </c>
      <c r="CZ18" s="753">
        <v>-498.61999999999898</v>
      </c>
      <c r="DA18" s="404">
        <v>-2.339623066463083E-2</v>
      </c>
      <c r="DB18" s="671">
        <v>-0.46074407903740022</v>
      </c>
      <c r="DC18" s="670">
        <v>-0.44905830061742269</v>
      </c>
      <c r="DD18" s="853">
        <v>1.4767489591798979</v>
      </c>
      <c r="DE18" s="848">
        <v>1.4604043129472644</v>
      </c>
    </row>
    <row r="19" spans="1:109" s="47" customFormat="1" ht="19.5" customHeight="1">
      <c r="A19" s="758" t="s">
        <v>121</v>
      </c>
      <c r="B19" s="428">
        <v>71346.17</v>
      </c>
      <c r="C19" s="429">
        <v>32262.87</v>
      </c>
      <c r="D19" s="753">
        <v>-39083.300000000003</v>
      </c>
      <c r="E19" s="388">
        <v>-0.54779815090284456</v>
      </c>
      <c r="F19" s="428">
        <v>71346.17</v>
      </c>
      <c r="G19" s="750">
        <v>32262.87</v>
      </c>
      <c r="H19" s="753">
        <v>-39083.300000000003</v>
      </c>
      <c r="I19" s="404">
        <v>-0.54779815090284456</v>
      </c>
      <c r="J19" s="743">
        <v>1</v>
      </c>
      <c r="K19" s="670">
        <v>1</v>
      </c>
      <c r="L19" s="428">
        <v>113289.59</v>
      </c>
      <c r="M19" s="429">
        <v>79327.48</v>
      </c>
      <c r="N19" s="753">
        <v>-33962.11</v>
      </c>
      <c r="O19" s="404">
        <v>-0.29978138326742998</v>
      </c>
      <c r="P19" s="743">
        <v>1.5878860771363059</v>
      </c>
      <c r="Q19" s="670">
        <v>2.4587855947099562</v>
      </c>
      <c r="R19" s="428">
        <v>-41943.42</v>
      </c>
      <c r="S19" s="750">
        <v>-47064.6</v>
      </c>
      <c r="T19" s="753">
        <v>-5121.18</v>
      </c>
      <c r="U19" s="404">
        <v>-0.12209733970191274</v>
      </c>
      <c r="V19" s="743">
        <v>-0.58788607713630603</v>
      </c>
      <c r="W19" s="670">
        <v>-1.4587852847561298</v>
      </c>
      <c r="X19" s="428">
        <v>0</v>
      </c>
      <c r="Y19" s="429">
        <v>0</v>
      </c>
      <c r="Z19" s="753">
        <v>0</v>
      </c>
      <c r="AA19" s="404">
        <v>0</v>
      </c>
      <c r="AB19" s="671">
        <v>0</v>
      </c>
      <c r="AC19" s="670">
        <v>0</v>
      </c>
      <c r="AD19" s="428">
        <v>-41943.42</v>
      </c>
      <c r="AE19" s="429">
        <v>-47064.6</v>
      </c>
      <c r="AF19" s="753">
        <v>-5121.18</v>
      </c>
      <c r="AG19" s="404">
        <v>-0.12209733970191274</v>
      </c>
      <c r="AH19" s="671">
        <v>-0.58788607713630603</v>
      </c>
      <c r="AI19" s="670">
        <v>-1.4587852847561298</v>
      </c>
      <c r="AJ19" s="428">
        <v>48105.13</v>
      </c>
      <c r="AK19" s="750">
        <v>49743.16</v>
      </c>
      <c r="AL19" s="753">
        <v>1638.0300000000061</v>
      </c>
      <c r="AM19" s="404">
        <v>3.405104611504025E-2</v>
      </c>
      <c r="AN19" s="671">
        <v>0.67424964787878594</v>
      </c>
      <c r="AO19" s="670">
        <v>1.5418082768210022</v>
      </c>
      <c r="AP19" s="428">
        <v>44722.44</v>
      </c>
      <c r="AQ19" s="429">
        <v>47704.54</v>
      </c>
      <c r="AR19" s="753">
        <v>2982.0999999999985</v>
      </c>
      <c r="AS19" s="404">
        <v>6.6680172190962714E-2</v>
      </c>
      <c r="AT19" s="671">
        <v>0.62683729203683958</v>
      </c>
      <c r="AU19" s="670">
        <v>1.4786204699085979</v>
      </c>
      <c r="AV19" s="428">
        <v>1629.17</v>
      </c>
      <c r="AW19" s="750">
        <v>1588.04</v>
      </c>
      <c r="AX19" s="753">
        <v>-41.130000000000109</v>
      </c>
      <c r="AY19" s="404">
        <v>-2.5245984151439142E-2</v>
      </c>
      <c r="AZ19" s="671">
        <v>3.642846857192944E-2</v>
      </c>
      <c r="BA19" s="670">
        <v>3.3289074792462098E-2</v>
      </c>
      <c r="BB19" s="428">
        <v>46351.61</v>
      </c>
      <c r="BC19" s="429">
        <v>49292.58</v>
      </c>
      <c r="BD19" s="753">
        <v>2940.9700000000012</v>
      </c>
      <c r="BE19" s="404">
        <v>6.3449144484948872E-2</v>
      </c>
      <c r="BF19" s="671" t="s">
        <v>488</v>
      </c>
      <c r="BG19" s="670" t="s">
        <v>488</v>
      </c>
      <c r="BH19" s="428">
        <v>45998.97</v>
      </c>
      <c r="BI19" s="429">
        <v>48989.919999999998</v>
      </c>
      <c r="BJ19" s="753">
        <v>2990.9499999999971</v>
      </c>
      <c r="BK19" s="404">
        <v>6.5022108103724871E-2</v>
      </c>
      <c r="BL19" s="671" t="s">
        <v>488</v>
      </c>
      <c r="BM19" s="670" t="s">
        <v>488</v>
      </c>
      <c r="BN19" s="428">
        <v>0</v>
      </c>
      <c r="BO19" s="429">
        <v>0</v>
      </c>
      <c r="BP19" s="753">
        <v>0</v>
      </c>
      <c r="BQ19" s="404">
        <v>0</v>
      </c>
      <c r="BR19" s="671">
        <v>0</v>
      </c>
      <c r="BS19" s="670">
        <v>0</v>
      </c>
      <c r="BT19" s="428">
        <v>0</v>
      </c>
      <c r="BU19" s="750">
        <v>0</v>
      </c>
      <c r="BV19" s="753">
        <v>0</v>
      </c>
      <c r="BW19" s="404">
        <v>0</v>
      </c>
      <c r="BX19" s="671" t="s">
        <v>488</v>
      </c>
      <c r="BY19" s="670" t="s">
        <v>488</v>
      </c>
      <c r="BZ19" s="428">
        <v>0</v>
      </c>
      <c r="CA19" s="429">
        <v>0</v>
      </c>
      <c r="CB19" s="753">
        <v>0</v>
      </c>
      <c r="CC19" s="404">
        <v>0</v>
      </c>
      <c r="CD19" s="671" t="s">
        <v>488</v>
      </c>
      <c r="CE19" s="670" t="s">
        <v>488</v>
      </c>
      <c r="CF19" s="428">
        <v>5608.04</v>
      </c>
      <c r="CG19" s="750">
        <v>5111.2299999999996</v>
      </c>
      <c r="CH19" s="753">
        <v>-496.8100000000004</v>
      </c>
      <c r="CI19" s="404">
        <v>-8.8588883103544264E-2</v>
      </c>
      <c r="CJ19" s="671" t="s">
        <v>488</v>
      </c>
      <c r="CK19" s="670" t="s">
        <v>488</v>
      </c>
      <c r="CL19" s="428">
        <v>7269.41</v>
      </c>
      <c r="CM19" s="429">
        <v>5728.42</v>
      </c>
      <c r="CN19" s="753">
        <v>-1540.9899999999998</v>
      </c>
      <c r="CO19" s="404">
        <v>-0.21198281566179372</v>
      </c>
      <c r="CP19" s="671" t="s">
        <v>488</v>
      </c>
      <c r="CQ19" s="670" t="s">
        <v>488</v>
      </c>
      <c r="CR19" s="428">
        <v>0</v>
      </c>
      <c r="CS19" s="750">
        <v>0</v>
      </c>
      <c r="CT19" s="753">
        <v>0</v>
      </c>
      <c r="CU19" s="404">
        <v>0</v>
      </c>
      <c r="CV19" s="671" t="s">
        <v>488</v>
      </c>
      <c r="CW19" s="670" t="s">
        <v>488</v>
      </c>
      <c r="CX19" s="428">
        <v>-100819.84</v>
      </c>
      <c r="CY19" s="750">
        <v>-106894.18</v>
      </c>
      <c r="CZ19" s="753">
        <v>-6074.3399999999965</v>
      </c>
      <c r="DA19" s="404">
        <v>-6.0249450901727244E-2</v>
      </c>
      <c r="DB19" s="671">
        <v>-1.4131079495928092</v>
      </c>
      <c r="DC19" s="670">
        <v>-3.3132260087214807</v>
      </c>
      <c r="DD19" s="853">
        <v>-1.4037105224132891</v>
      </c>
      <c r="DE19" s="848">
        <v>-1.2712225324341437</v>
      </c>
    </row>
    <row r="20" spans="1:109" s="47" customFormat="1" ht="19.5" customHeight="1">
      <c r="A20" s="758" t="s">
        <v>501</v>
      </c>
      <c r="B20" s="428">
        <v>20777.990000000002</v>
      </c>
      <c r="C20" s="429">
        <v>31100.61</v>
      </c>
      <c r="D20" s="753">
        <v>10322.619999999999</v>
      </c>
      <c r="E20" s="388">
        <v>0.49680551391159578</v>
      </c>
      <c r="F20" s="428">
        <v>20777.990000000002</v>
      </c>
      <c r="G20" s="750">
        <v>31100.61</v>
      </c>
      <c r="H20" s="753">
        <v>10322.619999999999</v>
      </c>
      <c r="I20" s="404">
        <v>0.49680551391159578</v>
      </c>
      <c r="J20" s="743">
        <v>1</v>
      </c>
      <c r="K20" s="670">
        <v>1</v>
      </c>
      <c r="L20" s="428">
        <v>0</v>
      </c>
      <c r="M20" s="429">
        <v>0</v>
      </c>
      <c r="N20" s="753">
        <v>0</v>
      </c>
      <c r="O20" s="404">
        <v>0</v>
      </c>
      <c r="P20" s="743">
        <v>0</v>
      </c>
      <c r="Q20" s="670">
        <v>0</v>
      </c>
      <c r="R20" s="428">
        <v>20777.990000000002</v>
      </c>
      <c r="S20" s="750">
        <v>31100.61</v>
      </c>
      <c r="T20" s="753">
        <v>10322.619999999999</v>
      </c>
      <c r="U20" s="404">
        <v>0.49680551391159578</v>
      </c>
      <c r="V20" s="743">
        <v>1</v>
      </c>
      <c r="W20" s="670">
        <v>1</v>
      </c>
      <c r="X20" s="428">
        <v>675.28</v>
      </c>
      <c r="Y20" s="429">
        <v>1055.5899999999999</v>
      </c>
      <c r="Z20" s="753">
        <v>380.30999999999995</v>
      </c>
      <c r="AA20" s="404">
        <v>0.56318860324606079</v>
      </c>
      <c r="AB20" s="671">
        <v>3.2499775002298101E-2</v>
      </c>
      <c r="AC20" s="670">
        <v>3.3941134916646326E-2</v>
      </c>
      <c r="AD20" s="428">
        <v>20102.7</v>
      </c>
      <c r="AE20" s="429">
        <v>30045.02</v>
      </c>
      <c r="AF20" s="753">
        <v>9942.32</v>
      </c>
      <c r="AG20" s="404">
        <v>0.49457635044048809</v>
      </c>
      <c r="AH20" s="671">
        <v>0.96749974371919512</v>
      </c>
      <c r="AI20" s="670">
        <v>0.9660588650833537</v>
      </c>
      <c r="AJ20" s="428">
        <v>2455.61</v>
      </c>
      <c r="AK20" s="750">
        <v>4118.53</v>
      </c>
      <c r="AL20" s="753">
        <v>1662.9199999999996</v>
      </c>
      <c r="AM20" s="404">
        <v>0.67719222514975896</v>
      </c>
      <c r="AN20" s="671">
        <v>0.11818323139052429</v>
      </c>
      <c r="AO20" s="670">
        <v>0.13242601993980183</v>
      </c>
      <c r="AP20" s="428">
        <v>2455.61</v>
      </c>
      <c r="AQ20" s="429">
        <v>4118.53</v>
      </c>
      <c r="AR20" s="753">
        <v>1662.9199999999996</v>
      </c>
      <c r="AS20" s="404">
        <v>0.67719222514975896</v>
      </c>
      <c r="AT20" s="671">
        <v>0.11818323139052429</v>
      </c>
      <c r="AU20" s="670">
        <v>0.13242601993980183</v>
      </c>
      <c r="AV20" s="428">
        <v>7635.85</v>
      </c>
      <c r="AW20" s="750">
        <v>10330.41</v>
      </c>
      <c r="AX20" s="753">
        <v>2694.5599999999995</v>
      </c>
      <c r="AY20" s="404">
        <v>0.3528827831872024</v>
      </c>
      <c r="AZ20" s="671">
        <v>3.1095532271003945</v>
      </c>
      <c r="BA20" s="670">
        <v>2.5082760111010485</v>
      </c>
      <c r="BB20" s="428">
        <v>10091.459999999999</v>
      </c>
      <c r="BC20" s="429">
        <v>14448.94</v>
      </c>
      <c r="BD20" s="753">
        <v>4357.4800000000014</v>
      </c>
      <c r="BE20" s="404">
        <v>0.4317987684636318</v>
      </c>
      <c r="BF20" s="671">
        <v>0.48568027995008173</v>
      </c>
      <c r="BG20" s="670">
        <v>0.46458702900039583</v>
      </c>
      <c r="BH20" s="428">
        <v>10091.459999999999</v>
      </c>
      <c r="BI20" s="429">
        <v>14448.94</v>
      </c>
      <c r="BJ20" s="753">
        <v>4357.4800000000014</v>
      </c>
      <c r="BK20" s="404">
        <v>0.4317987684636318</v>
      </c>
      <c r="BL20" s="671">
        <v>0.50199525436881609</v>
      </c>
      <c r="BM20" s="670">
        <v>0.48090964825451937</v>
      </c>
      <c r="BN20" s="428">
        <v>1041.42</v>
      </c>
      <c r="BO20" s="429">
        <v>1803.58</v>
      </c>
      <c r="BP20" s="753">
        <v>762.15999999999985</v>
      </c>
      <c r="BQ20" s="404">
        <v>0.73184690134623864</v>
      </c>
      <c r="BR20" s="671">
        <v>5.0121306247620678E-2</v>
      </c>
      <c r="BS20" s="670">
        <v>5.7991788585497195E-2</v>
      </c>
      <c r="BT20" s="428">
        <v>1041.42</v>
      </c>
      <c r="BU20" s="750">
        <v>1803.58</v>
      </c>
      <c r="BV20" s="753">
        <v>762.15999999999985</v>
      </c>
      <c r="BW20" s="404">
        <v>0.73184690134623864</v>
      </c>
      <c r="BX20" s="671">
        <v>5.1804981420406217E-2</v>
      </c>
      <c r="BY20" s="670">
        <v>6.0029249439674193E-2</v>
      </c>
      <c r="BZ20" s="428">
        <v>6908.96</v>
      </c>
      <c r="CA20" s="429">
        <v>8119.41</v>
      </c>
      <c r="CB20" s="753">
        <v>1210.4499999999998</v>
      </c>
      <c r="CC20" s="404">
        <v>0.17520003010583357</v>
      </c>
      <c r="CD20" s="671">
        <v>0.34368318683559917</v>
      </c>
      <c r="CE20" s="670">
        <v>0.27024145765254942</v>
      </c>
      <c r="CF20" s="428">
        <v>3348.15</v>
      </c>
      <c r="CG20" s="750">
        <v>3551.15</v>
      </c>
      <c r="CH20" s="753">
        <v>203</v>
      </c>
      <c r="CI20" s="404">
        <v>6.0630497438884157E-2</v>
      </c>
      <c r="CJ20" s="671">
        <v>0.16655225417481234</v>
      </c>
      <c r="CK20" s="670">
        <v>0.11819429642583031</v>
      </c>
      <c r="CL20" s="428">
        <v>381.14</v>
      </c>
      <c r="CM20" s="429">
        <v>834.53</v>
      </c>
      <c r="CN20" s="753">
        <v>453.39</v>
      </c>
      <c r="CO20" s="404">
        <v>1.1895628902765387</v>
      </c>
      <c r="CP20" s="671">
        <v>1.8959642237112426E-2</v>
      </c>
      <c r="CQ20" s="670">
        <v>2.7775984173084255E-2</v>
      </c>
      <c r="CR20" s="428">
        <v>4.6900000000000004</v>
      </c>
      <c r="CS20" s="750">
        <v>74.33</v>
      </c>
      <c r="CT20" s="753">
        <v>69.64</v>
      </c>
      <c r="CU20" s="404">
        <v>14.848614072494668</v>
      </c>
      <c r="CV20" s="671">
        <v>2.3330199425947759E-4</v>
      </c>
      <c r="CW20" s="670">
        <v>2.4739540862345906E-3</v>
      </c>
      <c r="CX20" s="428">
        <v>-1673.12</v>
      </c>
      <c r="CY20" s="750">
        <v>1213.08</v>
      </c>
      <c r="CZ20" s="753">
        <v>2886.2</v>
      </c>
      <c r="DA20" s="404">
        <v>1.72504064263173</v>
      </c>
      <c r="DB20" s="671">
        <v>-8.0523669517600108E-2</v>
      </c>
      <c r="DC20" s="670">
        <v>3.9005022731065403E-2</v>
      </c>
      <c r="DD20" s="853">
        <v>1.0832286210310058</v>
      </c>
      <c r="DE20" s="848">
        <v>0.95962425719803146</v>
      </c>
    </row>
    <row r="21" spans="1:109" s="47" customFormat="1" ht="19.5" customHeight="1">
      <c r="A21" s="758" t="s">
        <v>498</v>
      </c>
      <c r="B21" s="428">
        <v>45863.69</v>
      </c>
      <c r="C21" s="429">
        <v>6512.02</v>
      </c>
      <c r="D21" s="753">
        <v>-39351.67</v>
      </c>
      <c r="E21" s="388">
        <v>-0.85801360509806335</v>
      </c>
      <c r="F21" s="428">
        <v>45863.69</v>
      </c>
      <c r="G21" s="750">
        <v>6512.02</v>
      </c>
      <c r="H21" s="753">
        <v>-39351.67</v>
      </c>
      <c r="I21" s="404">
        <v>-0.85801360509806335</v>
      </c>
      <c r="J21" s="743">
        <v>1</v>
      </c>
      <c r="K21" s="670">
        <v>1</v>
      </c>
      <c r="L21" s="428">
        <v>52354.85</v>
      </c>
      <c r="M21" s="429">
        <v>39885.980000000003</v>
      </c>
      <c r="N21" s="753">
        <v>-12468.869999999995</v>
      </c>
      <c r="O21" s="404">
        <v>-0.23816074346502752</v>
      </c>
      <c r="P21" s="743">
        <v>1.1415315688728926</v>
      </c>
      <c r="Q21" s="670">
        <v>6.1249781173890741</v>
      </c>
      <c r="R21" s="428">
        <v>-6491.16</v>
      </c>
      <c r="S21" s="750">
        <v>-33373.949999999997</v>
      </c>
      <c r="T21" s="753">
        <v>-26882.789999999997</v>
      </c>
      <c r="U21" s="404">
        <v>-4.1414462130035306</v>
      </c>
      <c r="V21" s="743">
        <v>-0.1415315688728927</v>
      </c>
      <c r="W21" s="670">
        <v>-5.1249765817672541</v>
      </c>
      <c r="X21" s="428">
        <v>0</v>
      </c>
      <c r="Y21" s="429">
        <v>0</v>
      </c>
      <c r="Z21" s="753">
        <v>0</v>
      </c>
      <c r="AA21" s="404">
        <v>0</v>
      </c>
      <c r="AB21" s="671">
        <v>0</v>
      </c>
      <c r="AC21" s="670">
        <v>0</v>
      </c>
      <c r="AD21" s="428">
        <v>-6491.16</v>
      </c>
      <c r="AE21" s="429">
        <v>-33373.949999999997</v>
      </c>
      <c r="AF21" s="753">
        <v>-26882.789999999997</v>
      </c>
      <c r="AG21" s="404">
        <v>-4.1414462130035306</v>
      </c>
      <c r="AH21" s="671">
        <v>-0.1415315688728927</v>
      </c>
      <c r="AI21" s="670">
        <v>-5.1249765817672541</v>
      </c>
      <c r="AJ21" s="428">
        <v>45067.199999999997</v>
      </c>
      <c r="AK21" s="750">
        <v>51985.66</v>
      </c>
      <c r="AL21" s="753">
        <v>6918.4600000000064</v>
      </c>
      <c r="AM21" s="404">
        <v>0.15351430752298806</v>
      </c>
      <c r="AN21" s="671">
        <v>0.98263353864462266</v>
      </c>
      <c r="AO21" s="670">
        <v>7.9830313788962561</v>
      </c>
      <c r="AP21" s="428">
        <v>45067.199999999997</v>
      </c>
      <c r="AQ21" s="429">
        <v>51985.66</v>
      </c>
      <c r="AR21" s="753">
        <v>6918.4600000000064</v>
      </c>
      <c r="AS21" s="404">
        <v>0.15351430752298806</v>
      </c>
      <c r="AT21" s="671">
        <v>0.98263353864462266</v>
      </c>
      <c r="AU21" s="670">
        <v>7.9830313788962561</v>
      </c>
      <c r="AV21" s="428">
        <v>5752.35</v>
      </c>
      <c r="AW21" s="750">
        <v>654.22</v>
      </c>
      <c r="AX21" s="753">
        <v>-5098.13</v>
      </c>
      <c r="AY21" s="404">
        <v>-0.88626909002407706</v>
      </c>
      <c r="AZ21" s="671">
        <v>0.12763939184151668</v>
      </c>
      <c r="BA21" s="670">
        <v>1.2584624298316112E-2</v>
      </c>
      <c r="BB21" s="428">
        <v>50819.56</v>
      </c>
      <c r="BC21" s="429">
        <v>52639.88</v>
      </c>
      <c r="BD21" s="753">
        <v>1820.3199999999997</v>
      </c>
      <c r="BE21" s="404">
        <v>3.5819279033505992E-2</v>
      </c>
      <c r="BF21" s="671" t="s">
        <v>488</v>
      </c>
      <c r="BG21" s="670" t="s">
        <v>488</v>
      </c>
      <c r="BH21" s="428">
        <v>50819.56</v>
      </c>
      <c r="BI21" s="429">
        <v>52639.88</v>
      </c>
      <c r="BJ21" s="753">
        <v>1820.3199999999997</v>
      </c>
      <c r="BK21" s="404">
        <v>3.5819279033505992E-2</v>
      </c>
      <c r="BL21" s="671" t="s">
        <v>488</v>
      </c>
      <c r="BM21" s="670" t="s">
        <v>488</v>
      </c>
      <c r="BN21" s="428">
        <v>0</v>
      </c>
      <c r="BO21" s="429">
        <v>0</v>
      </c>
      <c r="BP21" s="753">
        <v>0</v>
      </c>
      <c r="BQ21" s="404">
        <v>0</v>
      </c>
      <c r="BR21" s="671">
        <v>0</v>
      </c>
      <c r="BS21" s="670">
        <v>0</v>
      </c>
      <c r="BT21" s="428">
        <v>0</v>
      </c>
      <c r="BU21" s="750">
        <v>0</v>
      </c>
      <c r="BV21" s="753">
        <v>0</v>
      </c>
      <c r="BW21" s="404">
        <v>0</v>
      </c>
      <c r="BX21" s="671" t="s">
        <v>488</v>
      </c>
      <c r="BY21" s="670" t="s">
        <v>488</v>
      </c>
      <c r="BZ21" s="428">
        <v>0</v>
      </c>
      <c r="CA21" s="429">
        <v>0</v>
      </c>
      <c r="CB21" s="753">
        <v>0</v>
      </c>
      <c r="CC21" s="404">
        <v>0</v>
      </c>
      <c r="CD21" s="671" t="s">
        <v>488</v>
      </c>
      <c r="CE21" s="670" t="s">
        <v>488</v>
      </c>
      <c r="CF21" s="428">
        <v>1083.98</v>
      </c>
      <c r="CG21" s="750">
        <v>525.03</v>
      </c>
      <c r="CH21" s="753">
        <v>-558.95000000000005</v>
      </c>
      <c r="CI21" s="404">
        <v>-0.51564604512998402</v>
      </c>
      <c r="CJ21" s="671" t="s">
        <v>488</v>
      </c>
      <c r="CK21" s="670" t="s">
        <v>488</v>
      </c>
      <c r="CL21" s="428">
        <v>2040.71</v>
      </c>
      <c r="CM21" s="429">
        <v>477.49</v>
      </c>
      <c r="CN21" s="753">
        <v>-1563.22</v>
      </c>
      <c r="CO21" s="404">
        <v>-0.76601770952266612</v>
      </c>
      <c r="CP21" s="671" t="s">
        <v>488</v>
      </c>
      <c r="CQ21" s="670" t="s">
        <v>488</v>
      </c>
      <c r="CR21" s="428">
        <v>5.03</v>
      </c>
      <c r="CS21" s="750">
        <v>92.26</v>
      </c>
      <c r="CT21" s="753">
        <v>87.23</v>
      </c>
      <c r="CU21" s="404">
        <v>17.341948310139166</v>
      </c>
      <c r="CV21" s="671" t="s">
        <v>488</v>
      </c>
      <c r="CW21" s="670" t="s">
        <v>488</v>
      </c>
      <c r="CX21" s="428">
        <v>-60440.44</v>
      </c>
      <c r="CY21" s="750">
        <v>-87108.62</v>
      </c>
      <c r="CZ21" s="753">
        <v>-26668.179999999993</v>
      </c>
      <c r="DA21" s="404">
        <v>-0.44123073888939246</v>
      </c>
      <c r="DB21" s="671">
        <v>-1.3178276758804186</v>
      </c>
      <c r="DC21" s="670">
        <v>-13.376589752488474</v>
      </c>
      <c r="DD21" s="853">
        <v>-8.311190911947941</v>
      </c>
      <c r="DE21" s="848">
        <v>-1.610077920054414</v>
      </c>
    </row>
    <row r="22" spans="1:109" s="47" customFormat="1" ht="19.5" customHeight="1">
      <c r="A22" s="758" t="s">
        <v>496</v>
      </c>
      <c r="B22" s="428">
        <v>861.84</v>
      </c>
      <c r="C22" s="429">
        <v>1584.64</v>
      </c>
      <c r="D22" s="753">
        <v>722.80000000000007</v>
      </c>
      <c r="E22" s="388">
        <v>0.83867075095145271</v>
      </c>
      <c r="F22" s="428">
        <v>861.84</v>
      </c>
      <c r="G22" s="750">
        <v>1584.64</v>
      </c>
      <c r="H22" s="753">
        <v>722.80000000000007</v>
      </c>
      <c r="I22" s="404">
        <v>0.83867075095145271</v>
      </c>
      <c r="J22" s="743">
        <v>1</v>
      </c>
      <c r="K22" s="670">
        <v>1</v>
      </c>
      <c r="L22" s="428">
        <v>0</v>
      </c>
      <c r="M22" s="429">
        <v>0</v>
      </c>
      <c r="N22" s="753">
        <v>0</v>
      </c>
      <c r="O22" s="404">
        <v>0</v>
      </c>
      <c r="P22" s="743">
        <v>0</v>
      </c>
      <c r="Q22" s="670">
        <v>0</v>
      </c>
      <c r="R22" s="428">
        <v>861.84</v>
      </c>
      <c r="S22" s="750">
        <v>1584.64</v>
      </c>
      <c r="T22" s="753">
        <v>722.80000000000007</v>
      </c>
      <c r="U22" s="404">
        <v>0.83867075095145271</v>
      </c>
      <c r="V22" s="743">
        <v>1</v>
      </c>
      <c r="W22" s="670">
        <v>1</v>
      </c>
      <c r="X22" s="428">
        <v>0</v>
      </c>
      <c r="Y22" s="429">
        <v>12.33</v>
      </c>
      <c r="Z22" s="753">
        <v>12.33</v>
      </c>
      <c r="AA22" s="404" t="s">
        <v>490</v>
      </c>
      <c r="AB22" s="671">
        <v>0</v>
      </c>
      <c r="AC22" s="670">
        <v>7.7809470920840061E-3</v>
      </c>
      <c r="AD22" s="428">
        <v>861.84</v>
      </c>
      <c r="AE22" s="429">
        <v>1572.3</v>
      </c>
      <c r="AF22" s="753">
        <v>710.45999999999992</v>
      </c>
      <c r="AG22" s="404">
        <v>0.82435254803675839</v>
      </c>
      <c r="AH22" s="671">
        <v>1</v>
      </c>
      <c r="AI22" s="670">
        <v>0.99221274232633272</v>
      </c>
      <c r="AJ22" s="428">
        <v>339.35</v>
      </c>
      <c r="AK22" s="750">
        <v>406.9</v>
      </c>
      <c r="AL22" s="753">
        <v>67.549999999999955</v>
      </c>
      <c r="AM22" s="404">
        <v>0.19905702077501089</v>
      </c>
      <c r="AN22" s="671">
        <v>0.39375058015408892</v>
      </c>
      <c r="AO22" s="670">
        <v>0.25677756462035539</v>
      </c>
      <c r="AP22" s="428">
        <v>339.35</v>
      </c>
      <c r="AQ22" s="429">
        <v>406.9</v>
      </c>
      <c r="AR22" s="753">
        <v>67.549999999999955</v>
      </c>
      <c r="AS22" s="404">
        <v>0.19905702077501089</v>
      </c>
      <c r="AT22" s="671">
        <v>0.39375058015408892</v>
      </c>
      <c r="AU22" s="670">
        <v>0.25677756462035539</v>
      </c>
      <c r="AV22" s="428">
        <v>393.15</v>
      </c>
      <c r="AW22" s="750">
        <v>-181.86</v>
      </c>
      <c r="AX22" s="753">
        <v>-575.01</v>
      </c>
      <c r="AY22" s="404">
        <v>-1.4625715375810759</v>
      </c>
      <c r="AZ22" s="671">
        <v>1.1585383822012669</v>
      </c>
      <c r="BA22" s="670">
        <v>-0.44694028016711729</v>
      </c>
      <c r="BB22" s="428">
        <v>732.5</v>
      </c>
      <c r="BC22" s="429">
        <v>225.04</v>
      </c>
      <c r="BD22" s="753">
        <v>-507.46000000000004</v>
      </c>
      <c r="BE22" s="404">
        <v>-0.69277815699658707</v>
      </c>
      <c r="BF22" s="671">
        <v>0.84992574027661749</v>
      </c>
      <c r="BG22" s="670">
        <v>0.14201332794830371</v>
      </c>
      <c r="BH22" s="428">
        <v>732.5</v>
      </c>
      <c r="BI22" s="429">
        <v>225.04</v>
      </c>
      <c r="BJ22" s="753">
        <v>-507.46000000000004</v>
      </c>
      <c r="BK22" s="404">
        <v>-0.69277815699658707</v>
      </c>
      <c r="BL22" s="671">
        <v>0.84992574027661749</v>
      </c>
      <c r="BM22" s="670">
        <v>0.14312790179991094</v>
      </c>
      <c r="BN22" s="428">
        <v>101.89</v>
      </c>
      <c r="BO22" s="429">
        <v>148.97</v>
      </c>
      <c r="BP22" s="753">
        <v>47.08</v>
      </c>
      <c r="BQ22" s="404">
        <v>0.46206693492982626</v>
      </c>
      <c r="BR22" s="671">
        <v>0.1182238002413441</v>
      </c>
      <c r="BS22" s="670">
        <v>9.4008733844911138E-2</v>
      </c>
      <c r="BT22" s="428">
        <v>101.89</v>
      </c>
      <c r="BU22" s="750">
        <v>148.97</v>
      </c>
      <c r="BV22" s="753">
        <v>47.08</v>
      </c>
      <c r="BW22" s="404">
        <v>0.46206693492982626</v>
      </c>
      <c r="BX22" s="671">
        <v>0.1182238002413441</v>
      </c>
      <c r="BY22" s="670">
        <v>9.4746549640653821E-2</v>
      </c>
      <c r="BZ22" s="428">
        <v>132.52000000000001</v>
      </c>
      <c r="CA22" s="429">
        <v>314.13</v>
      </c>
      <c r="CB22" s="753">
        <v>181.60999999999999</v>
      </c>
      <c r="CC22" s="404">
        <v>1.3704346513733774</v>
      </c>
      <c r="CD22" s="671">
        <v>0.15376403972895203</v>
      </c>
      <c r="CE22" s="670">
        <v>0.19979011639000191</v>
      </c>
      <c r="CF22" s="428">
        <v>174.13</v>
      </c>
      <c r="CG22" s="750">
        <v>190.57</v>
      </c>
      <c r="CH22" s="753">
        <v>16.439999999999998</v>
      </c>
      <c r="CI22" s="404">
        <v>9.4412220754608617E-2</v>
      </c>
      <c r="CJ22" s="671">
        <v>0.20204446300937529</v>
      </c>
      <c r="CK22" s="670">
        <v>0.12120460471920116</v>
      </c>
      <c r="CL22" s="428">
        <v>24.09</v>
      </c>
      <c r="CM22" s="429">
        <v>173.89</v>
      </c>
      <c r="CN22" s="753">
        <v>149.79999999999998</v>
      </c>
      <c r="CO22" s="404">
        <v>6.218347862183478</v>
      </c>
      <c r="CP22" s="671">
        <v>2.7951824004455582E-2</v>
      </c>
      <c r="CQ22" s="670">
        <v>0.11059594225020669</v>
      </c>
      <c r="CR22" s="428">
        <v>244.25</v>
      </c>
      <c r="CS22" s="750">
        <v>-1.01</v>
      </c>
      <c r="CT22" s="753">
        <v>-245.26</v>
      </c>
      <c r="CU22" s="404">
        <v>-1.0041351074718525</v>
      </c>
      <c r="CV22" s="671">
        <v>0.28340527244036012</v>
      </c>
      <c r="CW22" s="670">
        <v>-6.4237104878203904E-4</v>
      </c>
      <c r="CX22" s="428">
        <v>-547.54</v>
      </c>
      <c r="CY22" s="750">
        <v>520.72</v>
      </c>
      <c r="CZ22" s="753">
        <v>1068.26</v>
      </c>
      <c r="DA22" s="404">
        <v>1.9510172772765462</v>
      </c>
      <c r="DB22" s="671">
        <v>-0.63531513970110454</v>
      </c>
      <c r="DC22" s="670">
        <v>0.32860460420032311</v>
      </c>
      <c r="DD22" s="853">
        <v>1.6353151397011048</v>
      </c>
      <c r="DE22" s="848">
        <v>0.66882274375119244</v>
      </c>
    </row>
    <row r="23" spans="1:109" s="47" customFormat="1" ht="19.5" customHeight="1">
      <c r="A23" s="758" t="s">
        <v>504</v>
      </c>
      <c r="B23" s="428">
        <v>1098.79</v>
      </c>
      <c r="C23" s="429">
        <v>479.29</v>
      </c>
      <c r="D23" s="753">
        <v>-619.5</v>
      </c>
      <c r="E23" s="388">
        <v>-0.56380200038223871</v>
      </c>
      <c r="F23" s="428">
        <v>918.41</v>
      </c>
      <c r="G23" s="750">
        <v>441.31</v>
      </c>
      <c r="H23" s="753">
        <v>-477.09999999999997</v>
      </c>
      <c r="I23" s="404">
        <v>-0.51948476170773394</v>
      </c>
      <c r="J23" s="743">
        <v>0.83583760318168165</v>
      </c>
      <c r="K23" s="670">
        <v>0.92075778756076698</v>
      </c>
      <c r="L23" s="428">
        <v>67557.649999999994</v>
      </c>
      <c r="M23" s="429">
        <v>27523.27</v>
      </c>
      <c r="N23" s="753">
        <v>-40034.37999999999</v>
      </c>
      <c r="O23" s="404">
        <v>-0.59259580521228894</v>
      </c>
      <c r="P23" s="743">
        <v>73.559358020927462</v>
      </c>
      <c r="Q23" s="670">
        <v>62.367202193469446</v>
      </c>
      <c r="R23" s="428">
        <v>-66639.240000000005</v>
      </c>
      <c r="S23" s="750">
        <v>-27081.97</v>
      </c>
      <c r="T23" s="753">
        <v>39557.270000000004</v>
      </c>
      <c r="U23" s="404">
        <v>0.59360325838049777</v>
      </c>
      <c r="V23" s="743">
        <v>-72.559358020927476</v>
      </c>
      <c r="W23" s="670">
        <v>-61.36722485327774</v>
      </c>
      <c r="X23" s="428">
        <v>59.17</v>
      </c>
      <c r="Y23" s="429">
        <v>0</v>
      </c>
      <c r="Z23" s="753">
        <v>-59.17</v>
      </c>
      <c r="AA23" s="404">
        <v>-1</v>
      </c>
      <c r="AB23" s="671">
        <v>6.4426563299615644E-2</v>
      </c>
      <c r="AC23" s="670">
        <v>0</v>
      </c>
      <c r="AD23" s="428">
        <v>-66698.41</v>
      </c>
      <c r="AE23" s="429">
        <v>-27081.97</v>
      </c>
      <c r="AF23" s="753">
        <v>39616.44</v>
      </c>
      <c r="AG23" s="404">
        <v>0.59396378414417972</v>
      </c>
      <c r="AH23" s="671">
        <v>-72.623784584227096</v>
      </c>
      <c r="AI23" s="670">
        <v>-61.36722485327774</v>
      </c>
      <c r="AJ23" s="428">
        <v>90761.919999999998</v>
      </c>
      <c r="AK23" s="750">
        <v>92884.09</v>
      </c>
      <c r="AL23" s="753">
        <v>2122.1699999999983</v>
      </c>
      <c r="AM23" s="404">
        <v>2.3381722202439066E-2</v>
      </c>
      <c r="AN23" s="671">
        <v>82.60169823169123</v>
      </c>
      <c r="AO23" s="670">
        <v>193.79517619812637</v>
      </c>
      <c r="AP23" s="428">
        <v>84912.76</v>
      </c>
      <c r="AQ23" s="429">
        <v>90444.35</v>
      </c>
      <c r="AR23" s="753">
        <v>5531.5900000000111</v>
      </c>
      <c r="AS23" s="404">
        <v>6.5144390548605546E-2</v>
      </c>
      <c r="AT23" s="671">
        <v>92.456266808941535</v>
      </c>
      <c r="AU23" s="670">
        <v>204.9451632639188</v>
      </c>
      <c r="AV23" s="428">
        <v>-6214.45</v>
      </c>
      <c r="AW23" s="750">
        <v>-265.93</v>
      </c>
      <c r="AX23" s="753">
        <v>5948.5199999999995</v>
      </c>
      <c r="AY23" s="404">
        <v>0.95720779795476663</v>
      </c>
      <c r="AZ23" s="671">
        <v>-7.3186291436057427E-2</v>
      </c>
      <c r="BA23" s="670">
        <v>-2.940261055555156E-3</v>
      </c>
      <c r="BB23" s="428">
        <v>78698.3</v>
      </c>
      <c r="BC23" s="429">
        <v>90178.42</v>
      </c>
      <c r="BD23" s="753">
        <v>11480.119999999995</v>
      </c>
      <c r="BE23" s="404">
        <v>0.14587506972831682</v>
      </c>
      <c r="BF23" s="671" t="s">
        <v>488</v>
      </c>
      <c r="BG23" s="670" t="s">
        <v>488</v>
      </c>
      <c r="BH23" s="428">
        <v>78253.929999999993</v>
      </c>
      <c r="BI23" s="429">
        <v>89257.63</v>
      </c>
      <c r="BJ23" s="753">
        <v>11003.700000000012</v>
      </c>
      <c r="BK23" s="404">
        <v>0.1406153020046407</v>
      </c>
      <c r="BL23" s="671" t="s">
        <v>488</v>
      </c>
      <c r="BM23" s="670" t="s">
        <v>488</v>
      </c>
      <c r="BN23" s="428">
        <v>5.49</v>
      </c>
      <c r="BO23" s="429">
        <v>4.21</v>
      </c>
      <c r="BP23" s="753">
        <v>-1.2800000000000002</v>
      </c>
      <c r="BQ23" s="404">
        <v>-0.23315118397085613</v>
      </c>
      <c r="BR23" s="671">
        <v>4.9964051365593062E-3</v>
      </c>
      <c r="BS23" s="670">
        <v>8.7838260760708543E-3</v>
      </c>
      <c r="BT23" s="428">
        <v>738.65</v>
      </c>
      <c r="BU23" s="750">
        <v>0.41</v>
      </c>
      <c r="BV23" s="753">
        <v>-738.24</v>
      </c>
      <c r="BW23" s="404">
        <v>-0.99944493332430795</v>
      </c>
      <c r="BX23" s="671" t="s">
        <v>488</v>
      </c>
      <c r="BY23" s="670" t="s">
        <v>488</v>
      </c>
      <c r="BZ23" s="428">
        <v>24.08</v>
      </c>
      <c r="CA23" s="429">
        <v>3.9</v>
      </c>
      <c r="CB23" s="753">
        <v>-20.18</v>
      </c>
      <c r="CC23" s="404">
        <v>-0.83803986710963463</v>
      </c>
      <c r="CD23" s="671" t="s">
        <v>488</v>
      </c>
      <c r="CE23" s="670" t="s">
        <v>488</v>
      </c>
      <c r="CF23" s="428">
        <v>810.62</v>
      </c>
      <c r="CG23" s="750">
        <v>1026.75</v>
      </c>
      <c r="CH23" s="753">
        <v>216.13</v>
      </c>
      <c r="CI23" s="404">
        <v>0.26662307863117118</v>
      </c>
      <c r="CJ23" s="671" t="s">
        <v>488</v>
      </c>
      <c r="CK23" s="670" t="s">
        <v>488</v>
      </c>
      <c r="CL23" s="428">
        <v>33518.44</v>
      </c>
      <c r="CM23" s="429">
        <v>69634.58</v>
      </c>
      <c r="CN23" s="753">
        <v>36116.14</v>
      </c>
      <c r="CO23" s="404">
        <v>1.0775006235373721</v>
      </c>
      <c r="CP23" s="671" t="s">
        <v>488</v>
      </c>
      <c r="CQ23" s="670" t="s">
        <v>488</v>
      </c>
      <c r="CR23" s="428">
        <v>3776.46</v>
      </c>
      <c r="CS23" s="750">
        <v>-213.72</v>
      </c>
      <c r="CT23" s="753">
        <v>-3990.18</v>
      </c>
      <c r="CU23" s="404">
        <v>-1.0565926820355571</v>
      </c>
      <c r="CV23" s="671" t="s">
        <v>488</v>
      </c>
      <c r="CW23" s="670" t="s">
        <v>488</v>
      </c>
      <c r="CX23" s="428">
        <v>-183820.61</v>
      </c>
      <c r="CY23" s="750">
        <v>-186791.51</v>
      </c>
      <c r="CZ23" s="753">
        <v>-2970.9000000000233</v>
      </c>
      <c r="DA23" s="404">
        <v>-1.6161952677667773E-2</v>
      </c>
      <c r="DB23" s="671">
        <v>-167.29366848988431</v>
      </c>
      <c r="DC23" s="670">
        <v>-389.72544805858666</v>
      </c>
      <c r="DD23" s="853">
        <v>-1.7559968820845953</v>
      </c>
      <c r="DE23" s="848">
        <v>-5.8972644899909428</v>
      </c>
    </row>
    <row r="24" spans="1:109" s="47" customFormat="1" ht="19.5" customHeight="1">
      <c r="A24" s="758" t="s">
        <v>493</v>
      </c>
      <c r="B24" s="428">
        <v>0</v>
      </c>
      <c r="C24" s="429">
        <v>0</v>
      </c>
      <c r="D24" s="753">
        <v>0</v>
      </c>
      <c r="E24" s="388">
        <v>0</v>
      </c>
      <c r="F24" s="428">
        <v>0</v>
      </c>
      <c r="G24" s="750">
        <v>0</v>
      </c>
      <c r="H24" s="753">
        <v>0</v>
      </c>
      <c r="I24" s="404">
        <v>0</v>
      </c>
      <c r="J24" s="743" t="s">
        <v>488</v>
      </c>
      <c r="K24" s="670" t="s">
        <v>488</v>
      </c>
      <c r="L24" s="428">
        <v>3544.19</v>
      </c>
      <c r="M24" s="429">
        <v>2386.2800000000002</v>
      </c>
      <c r="N24" s="753">
        <v>-1157.9099999999999</v>
      </c>
      <c r="O24" s="404">
        <v>-0.32670652532736671</v>
      </c>
      <c r="P24" s="743" t="s">
        <v>488</v>
      </c>
      <c r="Q24" s="670" t="s">
        <v>488</v>
      </c>
      <c r="R24" s="428">
        <v>-3544.19</v>
      </c>
      <c r="S24" s="750">
        <v>-2386.2800000000002</v>
      </c>
      <c r="T24" s="753">
        <v>1157.9099999999999</v>
      </c>
      <c r="U24" s="404">
        <v>0.32670652532736671</v>
      </c>
      <c r="V24" s="743" t="s">
        <v>488</v>
      </c>
      <c r="W24" s="670" t="s">
        <v>488</v>
      </c>
      <c r="X24" s="428">
        <v>0</v>
      </c>
      <c r="Y24" s="429">
        <v>0</v>
      </c>
      <c r="Z24" s="753">
        <v>0</v>
      </c>
      <c r="AA24" s="404">
        <v>0</v>
      </c>
      <c r="AB24" s="671" t="s">
        <v>488</v>
      </c>
      <c r="AC24" s="670" t="s">
        <v>488</v>
      </c>
      <c r="AD24" s="428">
        <v>-3544.19</v>
      </c>
      <c r="AE24" s="429">
        <v>-2386.2800000000002</v>
      </c>
      <c r="AF24" s="753">
        <v>1157.9099999999999</v>
      </c>
      <c r="AG24" s="404">
        <v>0.32670652532736671</v>
      </c>
      <c r="AH24" s="671" t="s">
        <v>488</v>
      </c>
      <c r="AI24" s="670" t="s">
        <v>488</v>
      </c>
      <c r="AJ24" s="428">
        <v>10434.540000000001</v>
      </c>
      <c r="AK24" s="750">
        <v>10513.63</v>
      </c>
      <c r="AL24" s="753">
        <v>79.089999999998327</v>
      </c>
      <c r="AM24" s="404">
        <v>7.5796345598366883E-3</v>
      </c>
      <c r="AN24" s="671" t="s">
        <v>488</v>
      </c>
      <c r="AO24" s="670" t="s">
        <v>488</v>
      </c>
      <c r="AP24" s="428">
        <v>10434.540000000001</v>
      </c>
      <c r="AQ24" s="429">
        <v>10513.63</v>
      </c>
      <c r="AR24" s="753">
        <v>79.089999999998327</v>
      </c>
      <c r="AS24" s="404">
        <v>7.5796345598366883E-3</v>
      </c>
      <c r="AT24" s="671" t="s">
        <v>488</v>
      </c>
      <c r="AU24" s="670" t="s">
        <v>488</v>
      </c>
      <c r="AV24" s="428">
        <v>1871.89</v>
      </c>
      <c r="AW24" s="750">
        <v>3976.03</v>
      </c>
      <c r="AX24" s="753">
        <v>2104.1400000000003</v>
      </c>
      <c r="AY24" s="404">
        <v>1.1240724615228459</v>
      </c>
      <c r="AZ24" s="671">
        <v>0.17939362923521304</v>
      </c>
      <c r="BA24" s="670">
        <v>0.37817861195419666</v>
      </c>
      <c r="BB24" s="428">
        <v>12306.43</v>
      </c>
      <c r="BC24" s="429">
        <v>14489.66</v>
      </c>
      <c r="BD24" s="753">
        <v>2183.2299999999996</v>
      </c>
      <c r="BE24" s="404">
        <v>0.17740563266520018</v>
      </c>
      <c r="BF24" s="671" t="s">
        <v>488</v>
      </c>
      <c r="BG24" s="670" t="s">
        <v>488</v>
      </c>
      <c r="BH24" s="428">
        <v>12306.43</v>
      </c>
      <c r="BI24" s="429">
        <v>14489.66</v>
      </c>
      <c r="BJ24" s="753">
        <v>2183.2299999999996</v>
      </c>
      <c r="BK24" s="404">
        <v>0.17740563266520018</v>
      </c>
      <c r="BL24" s="671" t="s">
        <v>488</v>
      </c>
      <c r="BM24" s="670" t="s">
        <v>488</v>
      </c>
      <c r="BN24" s="428">
        <v>28.62</v>
      </c>
      <c r="BO24" s="429">
        <v>2058.17</v>
      </c>
      <c r="BP24" s="753">
        <v>2029.5500000000002</v>
      </c>
      <c r="BQ24" s="404">
        <v>70.913696715583512</v>
      </c>
      <c r="BR24" s="671" t="s">
        <v>488</v>
      </c>
      <c r="BS24" s="670" t="s">
        <v>488</v>
      </c>
      <c r="BT24" s="428">
        <v>28.62</v>
      </c>
      <c r="BU24" s="750">
        <v>2058.17</v>
      </c>
      <c r="BV24" s="753">
        <v>2029.5500000000002</v>
      </c>
      <c r="BW24" s="404">
        <v>70.913696715583512</v>
      </c>
      <c r="BX24" s="671" t="s">
        <v>488</v>
      </c>
      <c r="BY24" s="670" t="s">
        <v>488</v>
      </c>
      <c r="BZ24" s="428">
        <v>0</v>
      </c>
      <c r="CA24" s="429">
        <v>0</v>
      </c>
      <c r="CB24" s="753">
        <v>0</v>
      </c>
      <c r="CC24" s="404">
        <v>0</v>
      </c>
      <c r="CD24" s="671" t="s">
        <v>488</v>
      </c>
      <c r="CE24" s="670" t="s">
        <v>488</v>
      </c>
      <c r="CF24" s="428">
        <v>130.80000000000001</v>
      </c>
      <c r="CG24" s="750">
        <v>0</v>
      </c>
      <c r="CH24" s="753">
        <v>-130.80000000000001</v>
      </c>
      <c r="CI24" s="404">
        <v>-1</v>
      </c>
      <c r="CJ24" s="671" t="s">
        <v>488</v>
      </c>
      <c r="CK24" s="670" t="s">
        <v>488</v>
      </c>
      <c r="CL24" s="428">
        <v>60.64</v>
      </c>
      <c r="CM24" s="429">
        <v>23.61</v>
      </c>
      <c r="CN24" s="753">
        <v>-37.03</v>
      </c>
      <c r="CO24" s="404">
        <v>-0.61065303430079154</v>
      </c>
      <c r="CP24" s="671" t="s">
        <v>488</v>
      </c>
      <c r="CQ24" s="670" t="s">
        <v>488</v>
      </c>
      <c r="CR24" s="428">
        <v>0.05</v>
      </c>
      <c r="CS24" s="750">
        <v>0.06</v>
      </c>
      <c r="CT24" s="753">
        <v>9.999999999999995E-3</v>
      </c>
      <c r="CU24" s="404">
        <v>0.1999999999999999</v>
      </c>
      <c r="CV24" s="671" t="s">
        <v>488</v>
      </c>
      <c r="CW24" s="670" t="s">
        <v>488</v>
      </c>
      <c r="CX24" s="428">
        <v>-16070.73</v>
      </c>
      <c r="CY24" s="750">
        <v>-18957.77</v>
      </c>
      <c r="CZ24" s="753">
        <v>-2887.0400000000009</v>
      </c>
      <c r="DA24" s="404">
        <v>-0.17964585305085712</v>
      </c>
      <c r="DB24" s="671" t="s">
        <v>488</v>
      </c>
      <c r="DC24" s="670" t="s">
        <v>488</v>
      </c>
      <c r="DD24" s="853">
        <v>-3.5343900863102711</v>
      </c>
      <c r="DE24" s="848">
        <v>-6.9444868162998477</v>
      </c>
    </row>
    <row r="25" spans="1:109" s="47" customFormat="1" ht="19.5" customHeight="1">
      <c r="A25" s="758" t="s">
        <v>503</v>
      </c>
      <c r="B25" s="428">
        <v>0</v>
      </c>
      <c r="C25" s="429">
        <v>0</v>
      </c>
      <c r="D25" s="753">
        <v>0</v>
      </c>
      <c r="E25" s="388">
        <v>0</v>
      </c>
      <c r="F25" s="428">
        <v>0</v>
      </c>
      <c r="G25" s="750">
        <v>0</v>
      </c>
      <c r="H25" s="753">
        <v>0</v>
      </c>
      <c r="I25" s="404">
        <v>0</v>
      </c>
      <c r="J25" s="743" t="s">
        <v>488</v>
      </c>
      <c r="K25" s="670" t="s">
        <v>488</v>
      </c>
      <c r="L25" s="428">
        <v>0</v>
      </c>
      <c r="M25" s="429">
        <v>0</v>
      </c>
      <c r="N25" s="753">
        <v>0</v>
      </c>
      <c r="O25" s="404">
        <v>0</v>
      </c>
      <c r="P25" s="743" t="s">
        <v>488</v>
      </c>
      <c r="Q25" s="670" t="s">
        <v>488</v>
      </c>
      <c r="R25" s="428">
        <v>0</v>
      </c>
      <c r="S25" s="750">
        <v>0</v>
      </c>
      <c r="T25" s="753">
        <v>0</v>
      </c>
      <c r="U25" s="404">
        <v>0</v>
      </c>
      <c r="V25" s="743" t="s">
        <v>488</v>
      </c>
      <c r="W25" s="670" t="s">
        <v>488</v>
      </c>
      <c r="X25" s="428">
        <v>0</v>
      </c>
      <c r="Y25" s="429">
        <v>0</v>
      </c>
      <c r="Z25" s="753">
        <v>0</v>
      </c>
      <c r="AA25" s="404">
        <v>0</v>
      </c>
      <c r="AB25" s="671" t="s">
        <v>488</v>
      </c>
      <c r="AC25" s="670" t="s">
        <v>488</v>
      </c>
      <c r="AD25" s="428">
        <v>0</v>
      </c>
      <c r="AE25" s="429">
        <v>0</v>
      </c>
      <c r="AF25" s="753">
        <v>0</v>
      </c>
      <c r="AG25" s="404">
        <v>0</v>
      </c>
      <c r="AH25" s="671">
        <v>0</v>
      </c>
      <c r="AI25" s="670">
        <v>0</v>
      </c>
      <c r="AJ25" s="428">
        <v>884.02</v>
      </c>
      <c r="AK25" s="750">
        <v>858.75</v>
      </c>
      <c r="AL25" s="753">
        <v>-25.269999999999982</v>
      </c>
      <c r="AM25" s="404">
        <v>-2.8585326123843333E-2</v>
      </c>
      <c r="AN25" s="671" t="s">
        <v>488</v>
      </c>
      <c r="AO25" s="670" t="s">
        <v>488</v>
      </c>
      <c r="AP25" s="428">
        <v>884.02</v>
      </c>
      <c r="AQ25" s="429">
        <v>858.75</v>
      </c>
      <c r="AR25" s="753">
        <v>-25.269999999999982</v>
      </c>
      <c r="AS25" s="404">
        <v>-2.8585326123843333E-2</v>
      </c>
      <c r="AT25" s="671" t="s">
        <v>488</v>
      </c>
      <c r="AU25" s="670" t="s">
        <v>488</v>
      </c>
      <c r="AV25" s="428">
        <v>1066.5899999999999</v>
      </c>
      <c r="AW25" s="750">
        <v>886.29</v>
      </c>
      <c r="AX25" s="753">
        <v>-180.29999999999995</v>
      </c>
      <c r="AY25" s="404">
        <v>-0.16904339999437457</v>
      </c>
      <c r="AZ25" s="671">
        <v>1.2065224768670391</v>
      </c>
      <c r="BA25" s="670">
        <v>1.0320698689956331</v>
      </c>
      <c r="BB25" s="428">
        <v>1950.61</v>
      </c>
      <c r="BC25" s="429">
        <v>1745.04</v>
      </c>
      <c r="BD25" s="753">
        <v>-205.56999999999994</v>
      </c>
      <c r="BE25" s="404">
        <v>-0.10538754543450507</v>
      </c>
      <c r="BF25" s="671" t="s">
        <v>488</v>
      </c>
      <c r="BG25" s="670" t="s">
        <v>488</v>
      </c>
      <c r="BH25" s="428">
        <v>1950.61</v>
      </c>
      <c r="BI25" s="429">
        <v>1745.04</v>
      </c>
      <c r="BJ25" s="753">
        <v>-205.56999999999994</v>
      </c>
      <c r="BK25" s="404">
        <v>-0.10538754543450507</v>
      </c>
      <c r="BL25" s="671" t="s">
        <v>488</v>
      </c>
      <c r="BM25" s="670" t="s">
        <v>488</v>
      </c>
      <c r="BN25" s="428">
        <v>0</v>
      </c>
      <c r="BO25" s="429">
        <v>0</v>
      </c>
      <c r="BP25" s="753">
        <v>0</v>
      </c>
      <c r="BQ25" s="404">
        <v>0</v>
      </c>
      <c r="BR25" s="671" t="s">
        <v>488</v>
      </c>
      <c r="BS25" s="670" t="s">
        <v>488</v>
      </c>
      <c r="BT25" s="428">
        <v>0</v>
      </c>
      <c r="BU25" s="750">
        <v>0</v>
      </c>
      <c r="BV25" s="753">
        <v>0</v>
      </c>
      <c r="BW25" s="404">
        <v>0</v>
      </c>
      <c r="BX25" s="671" t="s">
        <v>488</v>
      </c>
      <c r="BY25" s="670" t="s">
        <v>488</v>
      </c>
      <c r="BZ25" s="428">
        <v>32.97</v>
      </c>
      <c r="CA25" s="429">
        <v>48.58</v>
      </c>
      <c r="CB25" s="753">
        <v>15.61</v>
      </c>
      <c r="CC25" s="404">
        <v>0.47346072186836519</v>
      </c>
      <c r="CD25" s="671" t="s">
        <v>488</v>
      </c>
      <c r="CE25" s="670" t="s">
        <v>488</v>
      </c>
      <c r="CF25" s="428">
        <v>0</v>
      </c>
      <c r="CG25" s="750">
        <v>0</v>
      </c>
      <c r="CH25" s="753">
        <v>0</v>
      </c>
      <c r="CI25" s="404">
        <v>0</v>
      </c>
      <c r="CJ25" s="671" t="s">
        <v>488</v>
      </c>
      <c r="CK25" s="670" t="s">
        <v>488</v>
      </c>
      <c r="CL25" s="428">
        <v>84.72</v>
      </c>
      <c r="CM25" s="429">
        <v>3.44</v>
      </c>
      <c r="CN25" s="753">
        <v>-81.28</v>
      </c>
      <c r="CO25" s="404">
        <v>-0.95939565627950896</v>
      </c>
      <c r="CP25" s="671" t="s">
        <v>488</v>
      </c>
      <c r="CQ25" s="670" t="s">
        <v>488</v>
      </c>
      <c r="CR25" s="428">
        <v>0</v>
      </c>
      <c r="CS25" s="750">
        <v>0</v>
      </c>
      <c r="CT25" s="753">
        <v>0</v>
      </c>
      <c r="CU25" s="404">
        <v>0</v>
      </c>
      <c r="CV25" s="671" t="s">
        <v>488</v>
      </c>
      <c r="CW25" s="670" t="s">
        <v>488</v>
      </c>
      <c r="CX25" s="428">
        <v>-2068.3000000000002</v>
      </c>
      <c r="CY25" s="750">
        <v>-1797.07</v>
      </c>
      <c r="CZ25" s="753">
        <v>271.23000000000025</v>
      </c>
      <c r="DA25" s="404">
        <v>0.13113668229947312</v>
      </c>
      <c r="DB25" s="671" t="s">
        <v>488</v>
      </c>
      <c r="DC25" s="670" t="s">
        <v>488</v>
      </c>
      <c r="DD25" s="853" t="s">
        <v>489</v>
      </c>
      <c r="DE25" s="848" t="s">
        <v>489</v>
      </c>
    </row>
    <row r="26" spans="1:109" s="47" customFormat="1" ht="19.5" customHeight="1" thickBot="1">
      <c r="A26" s="758" t="s">
        <v>270</v>
      </c>
      <c r="B26" s="428">
        <v>0</v>
      </c>
      <c r="C26" s="429">
        <v>0</v>
      </c>
      <c r="D26" s="753">
        <v>0</v>
      </c>
      <c r="E26" s="388">
        <v>0</v>
      </c>
      <c r="F26" s="428">
        <v>0</v>
      </c>
      <c r="G26" s="750">
        <v>0</v>
      </c>
      <c r="H26" s="753">
        <v>0</v>
      </c>
      <c r="I26" s="404">
        <v>0</v>
      </c>
      <c r="J26" s="743" t="s">
        <v>488</v>
      </c>
      <c r="K26" s="670" t="s">
        <v>488</v>
      </c>
      <c r="L26" s="428">
        <v>9924.0400000000009</v>
      </c>
      <c r="M26" s="429">
        <v>7284.4</v>
      </c>
      <c r="N26" s="753">
        <v>-2639.6400000000012</v>
      </c>
      <c r="O26" s="404">
        <v>-0.26598441763636593</v>
      </c>
      <c r="P26" s="743" t="s">
        <v>488</v>
      </c>
      <c r="Q26" s="670" t="s">
        <v>488</v>
      </c>
      <c r="R26" s="428">
        <v>-9924.0400000000009</v>
      </c>
      <c r="S26" s="750">
        <v>-7284.4</v>
      </c>
      <c r="T26" s="753">
        <v>2639.6400000000012</v>
      </c>
      <c r="U26" s="404">
        <v>0.26598441763636593</v>
      </c>
      <c r="V26" s="743" t="s">
        <v>488</v>
      </c>
      <c r="W26" s="670" t="s">
        <v>488</v>
      </c>
      <c r="X26" s="428">
        <v>0</v>
      </c>
      <c r="Y26" s="429">
        <v>0</v>
      </c>
      <c r="Z26" s="753">
        <v>0</v>
      </c>
      <c r="AA26" s="404">
        <v>0</v>
      </c>
      <c r="AB26" s="671" t="s">
        <v>488</v>
      </c>
      <c r="AC26" s="670" t="s">
        <v>488</v>
      </c>
      <c r="AD26" s="428">
        <v>-9924.0400000000009</v>
      </c>
      <c r="AE26" s="429">
        <v>-7284.4</v>
      </c>
      <c r="AF26" s="753">
        <v>2639.6400000000012</v>
      </c>
      <c r="AG26" s="404">
        <v>0.26598441763636593</v>
      </c>
      <c r="AH26" s="671" t="s">
        <v>488</v>
      </c>
      <c r="AI26" s="670" t="s">
        <v>488</v>
      </c>
      <c r="AJ26" s="428">
        <v>4718.7</v>
      </c>
      <c r="AK26" s="750">
        <v>5769.77</v>
      </c>
      <c r="AL26" s="753">
        <v>1051.0700000000006</v>
      </c>
      <c r="AM26" s="404">
        <v>0.22274567147731381</v>
      </c>
      <c r="AN26" s="671" t="s">
        <v>488</v>
      </c>
      <c r="AO26" s="670" t="s">
        <v>488</v>
      </c>
      <c r="AP26" s="428">
        <v>4718.7</v>
      </c>
      <c r="AQ26" s="429">
        <v>5769.77</v>
      </c>
      <c r="AR26" s="753">
        <v>1051.0700000000006</v>
      </c>
      <c r="AS26" s="404">
        <v>0.22274567147731381</v>
      </c>
      <c r="AT26" s="671" t="s">
        <v>488</v>
      </c>
      <c r="AU26" s="670" t="s">
        <v>488</v>
      </c>
      <c r="AV26" s="428">
        <v>-4.82</v>
      </c>
      <c r="AW26" s="750">
        <v>-637.51</v>
      </c>
      <c r="AX26" s="753">
        <v>-632.68999999999994</v>
      </c>
      <c r="AY26" s="404">
        <v>-131.26348547717839</v>
      </c>
      <c r="AZ26" s="671">
        <v>-1.0214677771420095E-3</v>
      </c>
      <c r="BA26" s="670">
        <v>-0.11049140606991266</v>
      </c>
      <c r="BB26" s="428">
        <v>4713.88</v>
      </c>
      <c r="BC26" s="429">
        <v>5132.26</v>
      </c>
      <c r="BD26" s="753">
        <v>418.38000000000011</v>
      </c>
      <c r="BE26" s="404">
        <v>8.8754911028706737E-2</v>
      </c>
      <c r="BF26" s="671" t="s">
        <v>488</v>
      </c>
      <c r="BG26" s="670" t="s">
        <v>488</v>
      </c>
      <c r="BH26" s="428">
        <v>4713.88</v>
      </c>
      <c r="BI26" s="429">
        <v>5132.26</v>
      </c>
      <c r="BJ26" s="753">
        <v>418.38000000000011</v>
      </c>
      <c r="BK26" s="404">
        <v>8.8754911028706737E-2</v>
      </c>
      <c r="BL26" s="671" t="s">
        <v>488</v>
      </c>
      <c r="BM26" s="670" t="s">
        <v>488</v>
      </c>
      <c r="BN26" s="428">
        <v>0</v>
      </c>
      <c r="BO26" s="429">
        <v>0</v>
      </c>
      <c r="BP26" s="753">
        <v>0</v>
      </c>
      <c r="BQ26" s="404">
        <v>0</v>
      </c>
      <c r="BR26" s="671" t="s">
        <v>488</v>
      </c>
      <c r="BS26" s="670" t="s">
        <v>488</v>
      </c>
      <c r="BT26" s="428">
        <v>0</v>
      </c>
      <c r="BU26" s="750">
        <v>0</v>
      </c>
      <c r="BV26" s="753">
        <v>0</v>
      </c>
      <c r="BW26" s="404">
        <v>0</v>
      </c>
      <c r="BX26" s="671" t="s">
        <v>488</v>
      </c>
      <c r="BY26" s="670" t="s">
        <v>488</v>
      </c>
      <c r="BZ26" s="428">
        <v>0</v>
      </c>
      <c r="CA26" s="429">
        <v>0</v>
      </c>
      <c r="CB26" s="753">
        <v>0</v>
      </c>
      <c r="CC26" s="404">
        <v>0</v>
      </c>
      <c r="CD26" s="671" t="s">
        <v>488</v>
      </c>
      <c r="CE26" s="670" t="s">
        <v>488</v>
      </c>
      <c r="CF26" s="428">
        <v>247.18</v>
      </c>
      <c r="CG26" s="750">
        <v>172.48</v>
      </c>
      <c r="CH26" s="753">
        <v>-74.700000000000017</v>
      </c>
      <c r="CI26" s="404">
        <v>-0.30220891657901133</v>
      </c>
      <c r="CJ26" s="671" t="s">
        <v>488</v>
      </c>
      <c r="CK26" s="670" t="s">
        <v>488</v>
      </c>
      <c r="CL26" s="428">
        <v>100.35</v>
      </c>
      <c r="CM26" s="429">
        <v>96.53</v>
      </c>
      <c r="CN26" s="753">
        <v>-3.8199999999999932</v>
      </c>
      <c r="CO26" s="404">
        <v>-3.8066766317887329E-2</v>
      </c>
      <c r="CP26" s="671" t="s">
        <v>488</v>
      </c>
      <c r="CQ26" s="670" t="s">
        <v>488</v>
      </c>
      <c r="CR26" s="428">
        <v>2.0099999999999998</v>
      </c>
      <c r="CS26" s="750">
        <v>-0.03</v>
      </c>
      <c r="CT26" s="753">
        <v>-2.0399999999999996</v>
      </c>
      <c r="CU26" s="404">
        <v>-1.0149253731343282</v>
      </c>
      <c r="CV26" s="671" t="s">
        <v>488</v>
      </c>
      <c r="CW26" s="670" t="s">
        <v>488</v>
      </c>
      <c r="CX26" s="428">
        <v>-14987.46</v>
      </c>
      <c r="CY26" s="750">
        <v>-12685.64</v>
      </c>
      <c r="CZ26" s="753">
        <v>2301.8199999999997</v>
      </c>
      <c r="DA26" s="404">
        <v>0.15358306210658776</v>
      </c>
      <c r="DB26" s="671" t="s">
        <v>488</v>
      </c>
      <c r="DC26" s="670" t="s">
        <v>488</v>
      </c>
      <c r="DD26" s="853">
        <v>-0.51021660533411795</v>
      </c>
      <c r="DE26" s="848">
        <v>-0.741480423919609</v>
      </c>
    </row>
    <row r="27" spans="1:109" s="868" customFormat="1" ht="21.75" customHeight="1" thickTop="1" thickBot="1">
      <c r="A27" s="92" t="s">
        <v>9</v>
      </c>
      <c r="B27" s="854">
        <v>8265699.1100000013</v>
      </c>
      <c r="C27" s="855">
        <v>9301479.1099999994</v>
      </c>
      <c r="D27" s="856">
        <v>1035780.0000000001</v>
      </c>
      <c r="E27" s="857">
        <v>0.12531063449271843</v>
      </c>
      <c r="F27" s="854">
        <v>7964124.0600000005</v>
      </c>
      <c r="G27" s="858">
        <v>8955596.4499999974</v>
      </c>
      <c r="H27" s="856">
        <v>991472.38999999966</v>
      </c>
      <c r="I27" s="859">
        <v>0.12449233368672522</v>
      </c>
      <c r="J27" s="392">
        <v>0.96351487684385351</v>
      </c>
      <c r="K27" s="863">
        <v>0.96281423030578606</v>
      </c>
      <c r="L27" s="854">
        <v>3719617.02</v>
      </c>
      <c r="M27" s="855">
        <v>4492624.91</v>
      </c>
      <c r="N27" s="856">
        <v>773007.8899999999</v>
      </c>
      <c r="O27" s="859">
        <v>0.20781921521587191</v>
      </c>
      <c r="P27" s="392">
        <v>0.46704659444996138</v>
      </c>
      <c r="Q27" s="863">
        <v>0.50165557761370561</v>
      </c>
      <c r="R27" s="864">
        <v>4244507.04</v>
      </c>
      <c r="S27" s="865">
        <v>4462971.55</v>
      </c>
      <c r="T27" s="856">
        <v>218464.51</v>
      </c>
      <c r="U27" s="859">
        <v>5.1469937012991684E-2</v>
      </c>
      <c r="V27" s="392">
        <v>0.53295340555003856</v>
      </c>
      <c r="W27" s="863">
        <v>0.49834442350291491</v>
      </c>
      <c r="X27" s="864">
        <v>97598.09</v>
      </c>
      <c r="Y27" s="866">
        <v>111014.51</v>
      </c>
      <c r="Z27" s="856">
        <v>13416.420000000004</v>
      </c>
      <c r="AA27" s="859">
        <v>0.13746600983687282</v>
      </c>
      <c r="AB27" s="867">
        <v>1.2254717438442312E-2</v>
      </c>
      <c r="AC27" s="857">
        <v>1.2396104560964226E-2</v>
      </c>
      <c r="AD27" s="864">
        <v>4146908.95</v>
      </c>
      <c r="AE27" s="866">
        <v>4351956.99</v>
      </c>
      <c r="AF27" s="856">
        <v>205048.03999999983</v>
      </c>
      <c r="AG27" s="859">
        <v>4.9445995191189342E-2</v>
      </c>
      <c r="AH27" s="867">
        <v>0.52069868811159625</v>
      </c>
      <c r="AI27" s="857">
        <v>0.48594831335884964</v>
      </c>
      <c r="AJ27" s="864">
        <v>3827738.25</v>
      </c>
      <c r="AK27" s="865">
        <v>4284547.08</v>
      </c>
      <c r="AL27" s="856">
        <v>456808.83000000007</v>
      </c>
      <c r="AM27" s="859">
        <v>0.11934171047354142</v>
      </c>
      <c r="AN27" s="860">
        <v>0.46308705398786276</v>
      </c>
      <c r="AO27" s="857">
        <v>0.46063072650388398</v>
      </c>
      <c r="AP27" s="864">
        <v>3586569</v>
      </c>
      <c r="AQ27" s="866">
        <v>4001406.8999999994</v>
      </c>
      <c r="AR27" s="856">
        <v>414837.89999999979</v>
      </c>
      <c r="AS27" s="859">
        <v>0.1156642741293976</v>
      </c>
      <c r="AT27" s="867">
        <v>0.45034067437668718</v>
      </c>
      <c r="AU27" s="857">
        <v>0.44680518180338513</v>
      </c>
      <c r="AV27" s="864">
        <v>2054818.74</v>
      </c>
      <c r="AW27" s="865">
        <v>1702358.0100000002</v>
      </c>
      <c r="AX27" s="856">
        <v>-352460.73</v>
      </c>
      <c r="AY27" s="859">
        <v>-0.1715288668235524</v>
      </c>
      <c r="AZ27" s="867">
        <v>0.57292045406069148</v>
      </c>
      <c r="BA27" s="857">
        <v>0.42543986466360134</v>
      </c>
      <c r="BB27" s="864">
        <v>5641387.7599999998</v>
      </c>
      <c r="BC27" s="866">
        <v>5703764.9000000004</v>
      </c>
      <c r="BD27" s="856">
        <v>62377.140000000101</v>
      </c>
      <c r="BE27" s="859">
        <v>1.1057055932634667E-2</v>
      </c>
      <c r="BF27" s="867">
        <v>1.3291031695402724</v>
      </c>
      <c r="BG27" s="857">
        <v>1.2780195517939164</v>
      </c>
      <c r="BH27" s="864">
        <v>5601820.3000000007</v>
      </c>
      <c r="BI27" s="866">
        <v>5637537.9899999993</v>
      </c>
      <c r="BJ27" s="856">
        <v>35717.689999999806</v>
      </c>
      <c r="BK27" s="859">
        <v>6.3760863589284612E-3</v>
      </c>
      <c r="BL27" s="867">
        <v>1.350842366577641</v>
      </c>
      <c r="BM27" s="857">
        <v>1.2954029653680008</v>
      </c>
      <c r="BN27" s="864">
        <v>181487.09</v>
      </c>
      <c r="BO27" s="866">
        <v>255314.83999999997</v>
      </c>
      <c r="BP27" s="856">
        <v>73827.75</v>
      </c>
      <c r="BQ27" s="859">
        <v>0.40679339781138135</v>
      </c>
      <c r="BR27" s="867">
        <v>2.1956653343506473E-2</v>
      </c>
      <c r="BS27" s="857">
        <v>2.7448843025999117E-2</v>
      </c>
      <c r="BT27" s="864">
        <v>178682</v>
      </c>
      <c r="BU27" s="865">
        <v>252233.59999999998</v>
      </c>
      <c r="BV27" s="856">
        <v>73551.599999999991</v>
      </c>
      <c r="BW27" s="859">
        <v>0.41163407618002917</v>
      </c>
      <c r="BX27" s="867">
        <v>4.3087996904296634E-2</v>
      </c>
      <c r="BY27" s="857">
        <v>5.795866102987382E-2</v>
      </c>
      <c r="BZ27" s="864">
        <v>803984.02999999991</v>
      </c>
      <c r="CA27" s="866">
        <v>918200.86</v>
      </c>
      <c r="CB27" s="856">
        <v>114216.83000000003</v>
      </c>
      <c r="CC27" s="862">
        <v>0.14206355566540307</v>
      </c>
      <c r="CD27" s="867">
        <v>0.19387549610897531</v>
      </c>
      <c r="CE27" s="857">
        <v>0.21098573862514206</v>
      </c>
      <c r="CF27" s="864">
        <v>297570.51999999996</v>
      </c>
      <c r="CG27" s="865">
        <v>342549.7</v>
      </c>
      <c r="CH27" s="856">
        <v>44979.18</v>
      </c>
      <c r="CI27" s="862">
        <v>0.15115469099560017</v>
      </c>
      <c r="CJ27" s="867">
        <v>7.1757186759550132E-2</v>
      </c>
      <c r="CK27" s="857">
        <v>7.8711646458619985E-2</v>
      </c>
      <c r="CL27" s="864">
        <v>362522.09</v>
      </c>
      <c r="CM27" s="866">
        <v>443327.75</v>
      </c>
      <c r="CN27" s="856">
        <v>80805.66</v>
      </c>
      <c r="CO27" s="859">
        <v>0.22289858253879086</v>
      </c>
      <c r="CP27" s="867">
        <v>8.7419833512380349E-2</v>
      </c>
      <c r="CQ27" s="857">
        <v>0.10186859636220807</v>
      </c>
      <c r="CR27" s="864">
        <v>46792.13</v>
      </c>
      <c r="CS27" s="865">
        <v>41739.08</v>
      </c>
      <c r="CT27" s="856">
        <v>-5053.05</v>
      </c>
      <c r="CU27" s="859">
        <v>-0.10798931358756261</v>
      </c>
      <c r="CV27" s="867">
        <v>1.1283616439179354E-2</v>
      </c>
      <c r="CW27" s="857">
        <v>9.5908760348295628E-3</v>
      </c>
      <c r="CX27" s="864">
        <v>-3144462.129999999</v>
      </c>
      <c r="CY27" s="865">
        <v>-3283631.9800000009</v>
      </c>
      <c r="CZ27" s="856">
        <v>-139169.85</v>
      </c>
      <c r="DA27" s="859">
        <v>-4.4258713969629521E-2</v>
      </c>
      <c r="DB27" s="867">
        <v>-0.38042300937325052</v>
      </c>
      <c r="DC27" s="857">
        <v>-0.35302256137626276</v>
      </c>
      <c r="DD27" s="867">
        <v>1.7582664914791535</v>
      </c>
      <c r="DE27" s="857">
        <v>1.7545184838786743</v>
      </c>
    </row>
    <row r="28" spans="1:109" s="6" customFormat="1" ht="13.5" thickTop="1">
      <c r="B28" s="5" t="s">
        <v>491</v>
      </c>
      <c r="X28" s="13"/>
      <c r="AD28" s="39"/>
      <c r="AE28" s="39"/>
      <c r="AF28" s="39"/>
      <c r="AG28" s="39"/>
      <c r="AH28" s="39"/>
      <c r="AI28" s="39"/>
      <c r="AJ28" s="11"/>
      <c r="AK28" s="7"/>
      <c r="AL28" s="7"/>
      <c r="AM28" s="7"/>
      <c r="AN28" s="11"/>
      <c r="AO28" s="7"/>
      <c r="AP28" s="11"/>
      <c r="AQ28" s="7"/>
      <c r="AR28" s="7"/>
      <c r="AS28" s="7"/>
      <c r="BB28" s="13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CL28" s="13"/>
    </row>
    <row r="29" spans="1:109">
      <c r="AJ29" s="46"/>
      <c r="AK29" s="47"/>
      <c r="AL29" s="47"/>
      <c r="AM29" s="47"/>
      <c r="AN29" s="46"/>
      <c r="AT29" s="39"/>
      <c r="AU29" s="39"/>
      <c r="AV29" s="39"/>
      <c r="AW29" s="39"/>
      <c r="AX29" s="39"/>
      <c r="AY29" s="39"/>
    </row>
    <row r="30" spans="1:109">
      <c r="AJ30" s="46"/>
      <c r="AK30" s="47"/>
      <c r="AL30" s="47"/>
      <c r="AM30" s="47"/>
      <c r="AN30" s="46"/>
      <c r="AT30" s="39"/>
      <c r="AU30" s="39"/>
      <c r="AV30" s="39"/>
      <c r="AW30" s="39"/>
      <c r="AX30" s="39"/>
      <c r="AY30" s="39"/>
      <c r="DB30" s="370"/>
      <c r="DC30" s="370"/>
    </row>
    <row r="31" spans="1:109">
      <c r="B31" s="39" t="s">
        <v>57</v>
      </c>
      <c r="X31" s="39" t="s">
        <v>58</v>
      </c>
      <c r="AJ31" s="47"/>
      <c r="AK31" s="46"/>
      <c r="AL31" s="46"/>
      <c r="AM31" s="46"/>
      <c r="AN31" s="47"/>
      <c r="AO31" s="46"/>
      <c r="AP31" s="47"/>
      <c r="AQ31" s="39"/>
      <c r="AR31" s="39"/>
      <c r="AS31" s="39"/>
      <c r="AT31" s="39"/>
      <c r="AU31" s="39"/>
      <c r="AV31" s="39"/>
      <c r="AW31" s="39"/>
      <c r="AX31" s="39"/>
      <c r="AY31" s="39"/>
      <c r="BB31" s="39" t="s">
        <v>67</v>
      </c>
      <c r="CL31" s="6" t="s">
        <v>416</v>
      </c>
    </row>
    <row r="32" spans="1:109">
      <c r="B32" s="39" t="s">
        <v>436</v>
      </c>
      <c r="X32" s="39" t="s">
        <v>60</v>
      </c>
      <c r="AJ32" s="47"/>
      <c r="AK32" s="46"/>
      <c r="AL32" s="46"/>
      <c r="AM32" s="46"/>
      <c r="AN32" s="47"/>
      <c r="AO32" s="46"/>
      <c r="AP32" s="47"/>
      <c r="AQ32" s="39"/>
      <c r="AR32" s="39"/>
      <c r="AS32" s="39"/>
      <c r="AT32" s="39"/>
      <c r="AU32" s="39"/>
      <c r="AV32" s="39"/>
      <c r="AW32" s="39"/>
      <c r="AX32" s="39"/>
      <c r="AY32" s="39"/>
    </row>
    <row r="33" spans="1:51">
      <c r="B33" s="39" t="s">
        <v>435</v>
      </c>
      <c r="X33" s="39" t="s">
        <v>61</v>
      </c>
      <c r="AJ33" s="47"/>
      <c r="AK33" s="46"/>
      <c r="AL33" s="46"/>
      <c r="AM33" s="46"/>
      <c r="AN33" s="47"/>
      <c r="AO33" s="46"/>
      <c r="AP33" s="47"/>
      <c r="AQ33" s="39"/>
      <c r="AR33" s="39"/>
      <c r="AS33" s="39"/>
      <c r="AT33" s="39"/>
      <c r="AU33" s="39"/>
      <c r="AV33" s="39"/>
      <c r="AW33" s="39"/>
      <c r="AX33" s="39"/>
      <c r="AY33" s="39"/>
    </row>
    <row r="34" spans="1:51">
      <c r="X34" s="39" t="s">
        <v>62</v>
      </c>
      <c r="AJ34" s="47"/>
      <c r="AK34" s="46"/>
      <c r="AL34" s="46"/>
      <c r="AM34" s="46"/>
      <c r="AN34" s="47"/>
      <c r="AO34" s="46"/>
      <c r="AP34" s="47"/>
      <c r="AQ34" s="39"/>
      <c r="AR34" s="39"/>
      <c r="AS34" s="39"/>
      <c r="AT34" s="39"/>
      <c r="AU34" s="39"/>
      <c r="AV34" s="39"/>
      <c r="AW34" s="39"/>
      <c r="AX34" s="39"/>
      <c r="AY34" s="39"/>
    </row>
    <row r="38" spans="1:51">
      <c r="A38" s="298"/>
    </row>
    <row r="39" spans="1:51">
      <c r="A39" s="298"/>
    </row>
    <row r="40" spans="1:51">
      <c r="A40" s="299"/>
    </row>
    <row r="43" spans="1:51">
      <c r="A43" s="298"/>
    </row>
    <row r="44" spans="1:51">
      <c r="A44" s="298"/>
    </row>
    <row r="45" spans="1:51">
      <c r="A45" s="298"/>
    </row>
    <row r="46" spans="1:51">
      <c r="A46" s="298"/>
    </row>
    <row r="47" spans="1:51">
      <c r="A47" s="298"/>
    </row>
    <row r="48" spans="1:51">
      <c r="A48" s="298"/>
    </row>
    <row r="49" spans="1:1">
      <c r="A49" s="298"/>
    </row>
    <row r="50" spans="1:1">
      <c r="A50" s="298"/>
    </row>
    <row r="51" spans="1:1">
      <c r="A51" s="298"/>
    </row>
    <row r="56" spans="1:1">
      <c r="A56" s="298"/>
    </row>
    <row r="57" spans="1:1">
      <c r="A57" s="113"/>
    </row>
  </sheetData>
  <sortState xmlns:xlrd2="http://schemas.microsoft.com/office/spreadsheetml/2017/richdata2" ref="A10:DE26">
    <sortCondition descending="1" ref="C10:C26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A127"/>
  <sheetViews>
    <sheetView showZeros="0" zoomScale="80" zoomScaleNormal="75" zoomScaleSheetLayoutView="75" workbookViewId="0">
      <pane xSplit="1" ySplit="8" topLeftCell="B9" activePane="bottomRight" state="frozen"/>
      <selection pane="topRight"/>
      <selection pane="bottomLeft"/>
      <selection pane="bottomRight" activeCell="A5" sqref="A5:A8"/>
    </sheetView>
  </sheetViews>
  <sheetFormatPr baseColWidth="10" defaultColWidth="11.42578125" defaultRowHeight="12.75"/>
  <cols>
    <col min="1" max="1" width="25.42578125" style="39" customWidth="1"/>
    <col min="2" max="3" width="12" style="39" customWidth="1"/>
    <col min="4" max="4" width="11" style="39" bestFit="1" customWidth="1"/>
    <col min="5" max="5" width="9" style="155" customWidth="1"/>
    <col min="6" max="7" width="7.7109375" style="39" bestFit="1" customWidth="1"/>
    <col min="8" max="9" width="12.85546875" style="39" customWidth="1"/>
    <col min="10" max="10" width="11.28515625" style="39" customWidth="1"/>
    <col min="11" max="11" width="9.28515625" style="39" bestFit="1" customWidth="1"/>
    <col min="12" max="12" width="8" style="39" bestFit="1" customWidth="1"/>
    <col min="13" max="13" width="7.28515625" style="39" customWidth="1"/>
    <col min="14" max="17" width="11" style="39" bestFit="1" customWidth="1"/>
    <col min="18" max="19" width="8" style="39" bestFit="1" customWidth="1"/>
    <col min="20" max="22" width="12.42578125" style="39" customWidth="1"/>
    <col min="23" max="23" width="11" style="221" bestFit="1" customWidth="1"/>
    <col min="24" max="24" width="8" style="39" bestFit="1" customWidth="1"/>
    <col min="25" max="25" width="8" style="39" customWidth="1"/>
    <col min="26" max="27" width="11.28515625" style="39" customWidth="1"/>
    <col min="28" max="28" width="10.7109375" style="39" customWidth="1"/>
    <col min="29" max="29" width="8.28515625" style="222" bestFit="1" customWidth="1"/>
    <col min="30" max="31" width="8" style="47" bestFit="1" customWidth="1"/>
    <col min="32" max="32" width="10.85546875" style="46" customWidth="1"/>
    <col min="33" max="33" width="11.28515625" style="47" customWidth="1"/>
    <col min="34" max="34" width="10.42578125" style="46" customWidth="1"/>
    <col min="35" max="35" width="8.28515625" style="222" customWidth="1"/>
    <col min="36" max="37" width="8" style="47" bestFit="1" customWidth="1"/>
    <col min="38" max="38" width="12" style="46" customWidth="1"/>
    <col min="39" max="39" width="12" style="47" customWidth="1"/>
    <col min="40" max="40" width="11.5703125" style="39" customWidth="1"/>
    <col min="41" max="41" width="8.7109375" style="221" bestFit="1" customWidth="1"/>
    <col min="42" max="43" width="8" style="39" bestFit="1" customWidth="1"/>
    <col min="44" max="44" width="11.28515625" style="39" customWidth="1"/>
    <col min="45" max="45" width="10.7109375" style="39" customWidth="1"/>
    <col min="46" max="46" width="12.140625" style="39" customWidth="1"/>
    <col min="47" max="47" width="10.7109375" style="221" customWidth="1"/>
    <col min="48" max="49" width="8" style="39" bestFit="1" customWidth="1"/>
    <col min="50" max="51" width="13" style="39" customWidth="1"/>
    <col min="52" max="52" width="12.28515625" style="39" customWidth="1"/>
    <col min="53" max="53" width="8" style="221" customWidth="1"/>
    <col min="54" max="55" width="7.85546875" style="39" customWidth="1"/>
    <col min="56" max="56" width="12.85546875" style="39" bestFit="1" customWidth="1"/>
    <col min="57" max="57" width="13.42578125" style="39" customWidth="1"/>
    <col min="58" max="58" width="11" style="39" customWidth="1"/>
    <col min="59" max="59" width="8.5703125" style="221" customWidth="1"/>
    <col min="60" max="61" width="8" style="39" bestFit="1" customWidth="1"/>
    <col min="62" max="62" width="11.85546875" style="39" customWidth="1"/>
    <col min="63" max="63" width="10.7109375" style="39" customWidth="1"/>
    <col min="64" max="64" width="11.28515625" style="39" customWidth="1"/>
    <col min="65" max="65" width="9.5703125" style="221" customWidth="1"/>
    <col min="66" max="67" width="8.140625" style="39" bestFit="1" customWidth="1"/>
    <col min="68" max="69" width="12.7109375" style="39" customWidth="1"/>
    <col min="70" max="70" width="11.28515625" style="39" customWidth="1"/>
    <col min="71" max="71" width="10.7109375" style="221" customWidth="1"/>
    <col min="72" max="73" width="8.28515625" style="39" bestFit="1" customWidth="1"/>
    <col min="74" max="75" width="12.85546875" style="39" bestFit="1" customWidth="1"/>
    <col min="76" max="76" width="11.5703125" style="39" customWidth="1"/>
    <col min="77" max="77" width="8.7109375" style="221" bestFit="1" customWidth="1"/>
    <col min="78" max="79" width="7.7109375" style="39" bestFit="1" customWidth="1"/>
    <col min="80" max="81" width="11" style="39" bestFit="1" customWidth="1"/>
    <col min="82" max="82" width="10.7109375" style="39" customWidth="1"/>
    <col min="83" max="83" width="7.5703125" style="221" bestFit="1" customWidth="1"/>
    <col min="84" max="85" width="8.140625" style="39" bestFit="1" customWidth="1"/>
    <col min="86" max="86" width="11.5703125" style="39" customWidth="1"/>
    <col min="87" max="87" width="11.7109375" style="39" bestFit="1" customWidth="1"/>
    <col min="88" max="88" width="9.5703125" style="39" bestFit="1" customWidth="1"/>
    <col min="89" max="89" width="7" style="221" bestFit="1" customWidth="1"/>
    <col min="90" max="91" width="8.7109375" style="39" customWidth="1"/>
    <col min="92" max="93" width="12.85546875" style="39" bestFit="1" customWidth="1"/>
    <col min="94" max="94" width="11.85546875" style="39" customWidth="1"/>
    <col min="95" max="95" width="7.28515625" style="221" bestFit="1" customWidth="1"/>
    <col min="96" max="96" width="7.7109375" style="39" customWidth="1"/>
    <col min="97" max="97" width="7.28515625" style="39" customWidth="1"/>
    <col min="98" max="98" width="9.85546875" style="39" customWidth="1"/>
    <col min="99" max="99" width="10" style="39" bestFit="1" customWidth="1"/>
    <col min="100" max="100" width="10.7109375" style="39" customWidth="1"/>
    <col min="101" max="101" width="8.85546875" style="221" customWidth="1"/>
    <col min="102" max="103" width="8.140625" style="39" bestFit="1" customWidth="1"/>
    <col min="104" max="106" width="12.85546875" style="39" bestFit="1" customWidth="1"/>
    <col min="107" max="107" width="9.42578125" style="221" bestFit="1" customWidth="1"/>
    <col min="108" max="109" width="11.5703125" style="39" customWidth="1"/>
    <col min="110" max="111" width="11" style="39" bestFit="1" customWidth="1"/>
    <col min="112" max="112" width="10.7109375" style="39" bestFit="1" customWidth="1"/>
    <col min="113" max="113" width="8.7109375" style="221" customWidth="1"/>
    <col min="114" max="115" width="8.42578125" style="39" customWidth="1"/>
    <col min="116" max="116" width="11" style="39" bestFit="1" customWidth="1"/>
    <col min="117" max="118" width="10.7109375" style="39" customWidth="1"/>
    <col min="119" max="119" width="7.42578125" style="221" customWidth="1"/>
    <col min="120" max="121" width="8.140625" style="39" bestFit="1" customWidth="1"/>
    <col min="122" max="122" width="11.5703125" style="39" customWidth="1"/>
    <col min="123" max="123" width="11" style="39" bestFit="1" customWidth="1"/>
    <col min="124" max="124" width="12.140625" style="39" customWidth="1"/>
    <col min="125" max="125" width="9.85546875" style="221" customWidth="1"/>
    <col min="126" max="127" width="8.140625" style="39" bestFit="1" customWidth="1"/>
    <col min="128" max="129" width="11.7109375" style="39" customWidth="1"/>
    <col min="130" max="130" width="11.7109375" style="39" bestFit="1" customWidth="1"/>
    <col min="131" max="131" width="9.5703125" style="221" bestFit="1" customWidth="1"/>
    <col min="132" max="132" width="9" style="39" customWidth="1"/>
    <col min="133" max="133" width="7.140625" style="39" customWidth="1"/>
    <col min="134" max="136" width="12.42578125" style="39" customWidth="1"/>
    <col min="137" max="137" width="7.42578125" style="221" customWidth="1"/>
    <col min="138" max="139" width="8.28515625" style="39" customWidth="1"/>
    <col min="140" max="140" width="12.140625" style="39" customWidth="1"/>
    <col min="141" max="141" width="11.7109375" style="39" bestFit="1" customWidth="1"/>
    <col min="142" max="142" width="12" style="39" customWidth="1"/>
    <col min="143" max="143" width="10.7109375" style="221" customWidth="1"/>
    <col min="144" max="144" width="7.42578125" style="39" customWidth="1"/>
    <col min="145" max="145" width="7.7109375" style="39" bestFit="1" customWidth="1"/>
    <col min="146" max="147" width="11" style="221" bestFit="1" customWidth="1"/>
    <col min="148" max="148" width="10.5703125" style="221" customWidth="1"/>
    <col min="149" max="151" width="7.85546875" style="221" customWidth="1"/>
    <col min="152" max="153" width="11" style="221" bestFit="1" customWidth="1"/>
    <col min="154" max="154" width="11.5703125" style="221" customWidth="1"/>
    <col min="155" max="155" width="9.140625" style="221" customWidth="1"/>
    <col min="156" max="163" width="7.85546875" style="221" customWidth="1"/>
    <col min="164" max="164" width="9.28515625" style="221" customWidth="1"/>
    <col min="165" max="165" width="9.140625" style="221" customWidth="1"/>
    <col min="166" max="166" width="9.42578125" style="221" customWidth="1"/>
    <col min="167" max="169" width="7.85546875" style="221" customWidth="1"/>
    <col min="170" max="170" width="11.140625" style="221" customWidth="1"/>
    <col min="171" max="171" width="10" style="221" bestFit="1" customWidth="1"/>
    <col min="172" max="172" width="11.7109375" style="221" bestFit="1" customWidth="1"/>
    <col min="173" max="173" width="7" style="221" bestFit="1" customWidth="1"/>
    <col min="174" max="175" width="7.85546875" style="221" customWidth="1"/>
    <col min="176" max="176" width="9.28515625" style="221" customWidth="1"/>
    <col min="177" max="178" width="9.28515625" style="221" bestFit="1" customWidth="1"/>
    <col min="179" max="181" width="7.85546875" style="221" customWidth="1"/>
    <col min="182" max="183" width="12.7109375" style="221" customWidth="1"/>
    <col min="184" max="184" width="11.7109375" style="221" bestFit="1" customWidth="1"/>
    <col min="185" max="185" width="9.140625" style="221" customWidth="1"/>
    <col min="186" max="187" width="9.42578125" style="221" customWidth="1"/>
    <col min="188" max="189" width="14.140625" style="221" bestFit="1" customWidth="1"/>
    <col min="190" max="190" width="11.7109375" style="221" customWidth="1"/>
    <col min="191" max="191" width="7.85546875" style="221" customWidth="1"/>
    <col min="192" max="193" width="9.7109375" style="221" customWidth="1"/>
    <col min="194" max="194" width="11" style="221" customWidth="1"/>
    <col min="195" max="195" width="10.42578125" style="221" customWidth="1"/>
    <col min="196" max="196" width="11.7109375" style="221" bestFit="1" customWidth="1"/>
    <col min="197" max="197" width="13.5703125" style="221" customWidth="1"/>
    <col min="198" max="199" width="9.5703125" style="221" customWidth="1"/>
    <col min="200" max="201" width="14.140625" style="39" bestFit="1" customWidth="1"/>
    <col min="202" max="202" width="12.28515625" style="39" customWidth="1"/>
    <col min="203" max="203" width="8.140625" style="221" customWidth="1"/>
    <col min="204" max="207" width="11.42578125" style="39"/>
    <col min="208" max="209" width="8.140625" style="39" bestFit="1" customWidth="1"/>
    <col min="210" max="16384" width="11.42578125" style="39"/>
  </cols>
  <sheetData>
    <row r="1" spans="1:205" s="190" customFormat="1" ht="20.25">
      <c r="A1" s="192"/>
      <c r="B1" s="1137" t="s">
        <v>298</v>
      </c>
      <c r="C1" s="1137"/>
      <c r="D1" s="1137"/>
      <c r="E1" s="1137"/>
      <c r="F1" s="1137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1137" t="s">
        <v>298</v>
      </c>
      <c r="U1" s="1137"/>
      <c r="V1" s="1137"/>
      <c r="W1" s="1137"/>
      <c r="X1" s="1137"/>
      <c r="Y1" s="1137"/>
      <c r="Z1" s="1137"/>
      <c r="AA1" s="1137"/>
      <c r="AB1" s="1137"/>
      <c r="AC1" s="1137"/>
      <c r="AD1" s="1137"/>
      <c r="AE1" s="1137"/>
      <c r="AF1" s="1137"/>
      <c r="AG1" s="1137"/>
      <c r="AH1" s="1137"/>
      <c r="AI1" s="1137"/>
      <c r="AJ1" s="1137"/>
      <c r="AK1" s="1137"/>
      <c r="AL1" s="1137" t="s">
        <v>298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137"/>
      <c r="AY1" s="1137"/>
      <c r="AZ1" s="1137"/>
      <c r="BA1" s="1137"/>
      <c r="BB1" s="1137"/>
      <c r="BC1" s="1137"/>
      <c r="BD1" s="1137" t="s">
        <v>298</v>
      </c>
      <c r="BE1" s="1137"/>
      <c r="BF1" s="1137"/>
      <c r="BG1" s="1137"/>
      <c r="BH1" s="1137"/>
      <c r="BI1" s="1137"/>
      <c r="BJ1" s="1137"/>
      <c r="BK1" s="1137"/>
      <c r="BL1" s="1137"/>
      <c r="BM1" s="1137"/>
      <c r="BN1" s="1137"/>
      <c r="BO1" s="1137"/>
      <c r="BP1" s="1137" t="s">
        <v>298</v>
      </c>
      <c r="BQ1" s="1137"/>
      <c r="BR1" s="1137"/>
      <c r="BS1" s="1137"/>
      <c r="BT1" s="1137"/>
      <c r="BU1" s="1137"/>
      <c r="BV1" s="1137"/>
      <c r="BW1" s="1137"/>
      <c r="BX1" s="1137"/>
      <c r="BY1" s="1137"/>
      <c r="BZ1" s="1137"/>
      <c r="CA1" s="1137"/>
      <c r="CB1" s="1137"/>
      <c r="CC1" s="1137"/>
      <c r="CD1" s="1137"/>
      <c r="CE1" s="1137"/>
      <c r="CF1" s="1137"/>
      <c r="CG1" s="1137"/>
      <c r="CH1" s="1137" t="s">
        <v>299</v>
      </c>
      <c r="CI1" s="1137"/>
      <c r="CJ1" s="1137"/>
      <c r="CK1" s="1137"/>
      <c r="CL1" s="1137"/>
      <c r="CM1" s="1137"/>
      <c r="CN1" s="1137"/>
      <c r="CO1" s="1137"/>
      <c r="CP1" s="1137"/>
      <c r="CQ1" s="1137"/>
      <c r="CR1" s="1137"/>
      <c r="CS1" s="1137"/>
      <c r="CT1" s="1137"/>
      <c r="CU1" s="1137"/>
      <c r="CV1" s="1137"/>
      <c r="CW1" s="1137"/>
      <c r="CX1" s="1137"/>
      <c r="CY1" s="1137"/>
      <c r="CZ1" s="1137"/>
      <c r="DA1" s="1137"/>
      <c r="DB1" s="1137"/>
      <c r="DC1" s="1137"/>
      <c r="DD1" s="1137"/>
      <c r="DE1" s="1137"/>
      <c r="DF1" s="1137" t="s">
        <v>299</v>
      </c>
      <c r="DG1" s="1137"/>
      <c r="DH1" s="1137"/>
      <c r="DI1" s="1137"/>
      <c r="DJ1" s="1137"/>
      <c r="DK1" s="1137"/>
      <c r="DL1" s="1137"/>
      <c r="DM1" s="1137"/>
      <c r="DN1" s="1137"/>
      <c r="DO1" s="1137"/>
      <c r="DP1" s="1137"/>
      <c r="DQ1" s="1137"/>
      <c r="DR1" s="1137"/>
      <c r="DS1" s="1137"/>
      <c r="DT1" s="1137"/>
      <c r="DU1" s="1137"/>
      <c r="DV1" s="1137"/>
      <c r="DW1" s="1137"/>
      <c r="DX1" s="1137"/>
      <c r="DY1" s="1137"/>
      <c r="DZ1" s="1137"/>
      <c r="EA1" s="1137"/>
      <c r="EB1" s="1137"/>
      <c r="EC1" s="1137"/>
      <c r="ED1" s="1137" t="s">
        <v>299</v>
      </c>
      <c r="EE1" s="1137"/>
      <c r="EF1" s="1137"/>
      <c r="EG1" s="1137"/>
      <c r="EH1" s="1137"/>
      <c r="EI1" s="1137"/>
      <c r="EJ1" s="1137"/>
      <c r="EK1" s="1137"/>
      <c r="EL1" s="1137"/>
      <c r="EM1" s="1137"/>
      <c r="EN1" s="1137"/>
      <c r="EO1" s="1137"/>
      <c r="EP1" s="1137"/>
      <c r="EQ1" s="1137"/>
      <c r="ER1" s="1137"/>
      <c r="ES1" s="1137"/>
      <c r="ET1" s="1137"/>
      <c r="EU1" s="1137"/>
      <c r="EV1" s="1137"/>
      <c r="EW1" s="1137"/>
      <c r="EX1" s="1137"/>
      <c r="EY1" s="1137"/>
      <c r="EZ1" s="1137"/>
      <c r="FA1" s="1137"/>
      <c r="FB1" s="1137"/>
      <c r="FC1" s="1137"/>
      <c r="FD1" s="1137"/>
      <c r="FE1" s="1137"/>
      <c r="FF1" s="1137"/>
      <c r="FG1" s="1137"/>
      <c r="FH1" s="1137"/>
      <c r="FI1" s="1137"/>
      <c r="FJ1" s="1137"/>
      <c r="FK1" s="1137"/>
      <c r="FL1" s="1137"/>
      <c r="FM1" s="1137"/>
      <c r="FN1" s="1137" t="s">
        <v>299</v>
      </c>
      <c r="FO1" s="1137"/>
      <c r="FP1" s="1137"/>
      <c r="FQ1" s="1137"/>
      <c r="FR1" s="1137"/>
      <c r="FS1" s="1137"/>
      <c r="FT1" s="1137"/>
      <c r="FU1" s="1137"/>
      <c r="FV1" s="1137"/>
      <c r="FW1" s="1137"/>
      <c r="FX1" s="1137"/>
      <c r="FY1" s="1137"/>
      <c r="FZ1" s="1137"/>
      <c r="GA1" s="1137"/>
      <c r="GB1" s="1137"/>
      <c r="GC1" s="1137"/>
      <c r="GD1" s="1137"/>
      <c r="GE1" s="1137"/>
      <c r="GF1" s="1137"/>
      <c r="GG1" s="1137"/>
      <c r="GH1" s="1137"/>
      <c r="GI1" s="1137"/>
      <c r="GJ1" s="1137"/>
      <c r="GK1" s="1137"/>
      <c r="GL1" s="1137"/>
      <c r="GM1" s="1137"/>
      <c r="GN1" s="1137"/>
      <c r="GO1" s="1137"/>
      <c r="GP1" s="1137"/>
      <c r="GQ1" s="1137"/>
      <c r="GR1" s="1137"/>
      <c r="GS1" s="1137"/>
      <c r="GT1" s="1137"/>
      <c r="GU1" s="1137"/>
      <c r="GV1" s="191"/>
      <c r="GW1" s="191"/>
    </row>
    <row r="2" spans="1:205" s="187" customFormat="1" ht="18">
      <c r="A2" s="189"/>
      <c r="B2" s="1138" t="s">
        <v>242</v>
      </c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  <c r="T2" s="1138" t="s">
        <v>242</v>
      </c>
      <c r="U2" s="1138"/>
      <c r="V2" s="1138"/>
      <c r="W2" s="1138"/>
      <c r="X2" s="1138"/>
      <c r="Y2" s="1138"/>
      <c r="Z2" s="1138"/>
      <c r="AA2" s="1138"/>
      <c r="AB2" s="1138"/>
      <c r="AC2" s="1138"/>
      <c r="AD2" s="1138"/>
      <c r="AE2" s="1138"/>
      <c r="AF2" s="1138"/>
      <c r="AG2" s="1138"/>
      <c r="AH2" s="1138"/>
      <c r="AI2" s="1138"/>
      <c r="AJ2" s="1138"/>
      <c r="AK2" s="1138"/>
      <c r="AL2" s="1138" t="s">
        <v>242</v>
      </c>
      <c r="AM2" s="1138"/>
      <c r="AN2" s="1138"/>
      <c r="AO2" s="1138"/>
      <c r="AP2" s="1138"/>
      <c r="AQ2" s="1138"/>
      <c r="AR2" s="1138"/>
      <c r="AS2" s="1138"/>
      <c r="AT2" s="1138"/>
      <c r="AU2" s="1138"/>
      <c r="AV2" s="1138"/>
      <c r="AW2" s="1138"/>
      <c r="AX2" s="1138"/>
      <c r="AY2" s="1138"/>
      <c r="AZ2" s="1138"/>
      <c r="BA2" s="1138"/>
      <c r="BB2" s="1138"/>
      <c r="BC2" s="1138"/>
      <c r="BD2" s="1138" t="s">
        <v>242</v>
      </c>
      <c r="BE2" s="1138"/>
      <c r="BF2" s="1138"/>
      <c r="BG2" s="1138"/>
      <c r="BH2" s="1138"/>
      <c r="BI2" s="1138"/>
      <c r="BJ2" s="1138"/>
      <c r="BK2" s="1138"/>
      <c r="BL2" s="1138"/>
      <c r="BM2" s="1138"/>
      <c r="BN2" s="1138"/>
      <c r="BO2" s="1138"/>
      <c r="BP2" s="1138" t="s">
        <v>242</v>
      </c>
      <c r="BQ2" s="1138"/>
      <c r="BR2" s="1138"/>
      <c r="BS2" s="1138"/>
      <c r="BT2" s="1138"/>
      <c r="BU2" s="1138"/>
      <c r="BV2" s="1138"/>
      <c r="BW2" s="1138"/>
      <c r="BX2" s="1138"/>
      <c r="BY2" s="1138"/>
      <c r="BZ2" s="1138"/>
      <c r="CA2" s="1138"/>
      <c r="CB2" s="1138"/>
      <c r="CC2" s="1138"/>
      <c r="CD2" s="1138"/>
      <c r="CE2" s="1138"/>
      <c r="CF2" s="1138"/>
      <c r="CG2" s="1138"/>
      <c r="CH2" s="1138" t="s">
        <v>242</v>
      </c>
      <c r="CI2" s="1138"/>
      <c r="CJ2" s="1138"/>
      <c r="CK2" s="1138"/>
      <c r="CL2" s="1138"/>
      <c r="CM2" s="1138"/>
      <c r="CN2" s="1138"/>
      <c r="CO2" s="1138"/>
      <c r="CP2" s="1138"/>
      <c r="CQ2" s="1138"/>
      <c r="CR2" s="1138"/>
      <c r="CS2" s="1138"/>
      <c r="CT2" s="1138"/>
      <c r="CU2" s="1138"/>
      <c r="CV2" s="1138"/>
      <c r="CW2" s="1138"/>
      <c r="CX2" s="1138"/>
      <c r="CY2" s="1138"/>
      <c r="CZ2" s="1138"/>
      <c r="DA2" s="1138"/>
      <c r="DB2" s="1138"/>
      <c r="DC2" s="1138"/>
      <c r="DD2" s="1138"/>
      <c r="DE2" s="1138"/>
      <c r="DF2" s="1138" t="s">
        <v>242</v>
      </c>
      <c r="DG2" s="1138"/>
      <c r="DH2" s="1138"/>
      <c r="DI2" s="1138"/>
      <c r="DJ2" s="1138"/>
      <c r="DK2" s="1138"/>
      <c r="DL2" s="1138"/>
      <c r="DM2" s="1138"/>
      <c r="DN2" s="1138"/>
      <c r="DO2" s="1138"/>
      <c r="DP2" s="1138"/>
      <c r="DQ2" s="1138"/>
      <c r="DR2" s="1138"/>
      <c r="DS2" s="1138"/>
      <c r="DT2" s="1138"/>
      <c r="DU2" s="1138"/>
      <c r="DV2" s="1138"/>
      <c r="DW2" s="1138"/>
      <c r="DX2" s="1138"/>
      <c r="DY2" s="1138"/>
      <c r="DZ2" s="1138"/>
      <c r="EA2" s="1138"/>
      <c r="EB2" s="1138"/>
      <c r="EC2" s="1138"/>
      <c r="ED2" s="1138" t="s">
        <v>242</v>
      </c>
      <c r="EE2" s="1138"/>
      <c r="EF2" s="1138"/>
      <c r="EG2" s="1138"/>
      <c r="EH2" s="1138"/>
      <c r="EI2" s="1138"/>
      <c r="EJ2" s="1138"/>
      <c r="EK2" s="1138"/>
      <c r="EL2" s="1138"/>
      <c r="EM2" s="1138"/>
      <c r="EN2" s="1138"/>
      <c r="EO2" s="1138"/>
      <c r="EP2" s="1138"/>
      <c r="EQ2" s="1138"/>
      <c r="ER2" s="1138"/>
      <c r="ES2" s="1138"/>
      <c r="ET2" s="1138"/>
      <c r="EU2" s="1138"/>
      <c r="EV2" s="1138"/>
      <c r="EW2" s="1138"/>
      <c r="EX2" s="1138"/>
      <c r="EY2" s="1138"/>
      <c r="EZ2" s="1138"/>
      <c r="FA2" s="1138"/>
      <c r="FB2" s="1138"/>
      <c r="FC2" s="1138"/>
      <c r="FD2" s="1138"/>
      <c r="FE2" s="1138"/>
      <c r="FF2" s="1138"/>
      <c r="FG2" s="1138"/>
      <c r="FH2" s="1138"/>
      <c r="FI2" s="1138"/>
      <c r="FJ2" s="1138"/>
      <c r="FK2" s="1138"/>
      <c r="FL2" s="1138"/>
      <c r="FM2" s="1138"/>
      <c r="FN2" s="1138" t="s">
        <v>242</v>
      </c>
      <c r="FO2" s="1138"/>
      <c r="FP2" s="1138"/>
      <c r="FQ2" s="1138"/>
      <c r="FR2" s="1138"/>
      <c r="FS2" s="1138"/>
      <c r="FT2" s="1138"/>
      <c r="FU2" s="1138"/>
      <c r="FV2" s="1138"/>
      <c r="FW2" s="1138"/>
      <c r="FX2" s="1138"/>
      <c r="FY2" s="1138"/>
      <c r="FZ2" s="1138"/>
      <c r="GA2" s="1138"/>
      <c r="GB2" s="1138"/>
      <c r="GC2" s="1138"/>
      <c r="GD2" s="1138"/>
      <c r="GE2" s="1138"/>
      <c r="GF2" s="1138"/>
      <c r="GG2" s="1138"/>
      <c r="GH2" s="1138"/>
      <c r="GI2" s="1138"/>
      <c r="GJ2" s="1138"/>
      <c r="GK2" s="1138"/>
      <c r="GL2" s="1138"/>
      <c r="GM2" s="1138"/>
      <c r="GN2" s="1138"/>
      <c r="GO2" s="1138"/>
      <c r="GP2" s="1138"/>
      <c r="GQ2" s="1138"/>
      <c r="GR2" s="1138"/>
      <c r="GS2" s="1138"/>
      <c r="GT2" s="1138"/>
      <c r="GU2" s="1138"/>
      <c r="GV2" s="188"/>
      <c r="GW2" s="188"/>
    </row>
    <row r="3" spans="1:205" s="47" customFormat="1" ht="15.75">
      <c r="A3" s="186"/>
      <c r="B3" s="1142" t="s">
        <v>484</v>
      </c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  <c r="T3" s="1142" t="s">
        <v>484</v>
      </c>
      <c r="U3" s="1139"/>
      <c r="V3" s="1139"/>
      <c r="W3" s="1139"/>
      <c r="X3" s="1139"/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42" t="s">
        <v>484</v>
      </c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/>
      <c r="BC3" s="1139"/>
      <c r="BD3" s="1142" t="s">
        <v>484</v>
      </c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42" t="s">
        <v>484</v>
      </c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42" t="s">
        <v>484</v>
      </c>
      <c r="CI3" s="1142"/>
      <c r="CJ3" s="1142"/>
      <c r="CK3" s="1142"/>
      <c r="CL3" s="1142"/>
      <c r="CM3" s="1142"/>
      <c r="CN3" s="1142"/>
      <c r="CO3" s="1142"/>
      <c r="CP3" s="1142"/>
      <c r="CQ3" s="1142"/>
      <c r="CR3" s="1142"/>
      <c r="CS3" s="1142"/>
      <c r="CT3" s="1142"/>
      <c r="CU3" s="1142"/>
      <c r="CV3" s="1142"/>
      <c r="CW3" s="1142"/>
      <c r="CX3" s="1142"/>
      <c r="CY3" s="1142"/>
      <c r="CZ3" s="1142"/>
      <c r="DA3" s="1142"/>
      <c r="DB3" s="1142"/>
      <c r="DC3" s="1142"/>
      <c r="DD3" s="1142"/>
      <c r="DE3" s="1142"/>
      <c r="DF3" s="1142" t="s">
        <v>484</v>
      </c>
      <c r="DG3" s="1139"/>
      <c r="DH3" s="1139"/>
      <c r="DI3" s="1139"/>
      <c r="DJ3" s="1139"/>
      <c r="DK3" s="1139"/>
      <c r="DL3" s="1139"/>
      <c r="DM3" s="1139"/>
      <c r="DN3" s="1139"/>
      <c r="DO3" s="1139"/>
      <c r="DP3" s="1139"/>
      <c r="DQ3" s="1139"/>
      <c r="DR3" s="1139"/>
      <c r="DS3" s="1139"/>
      <c r="DT3" s="1139"/>
      <c r="DU3" s="1139"/>
      <c r="DV3" s="1139"/>
      <c r="DW3" s="1139"/>
      <c r="DX3" s="1139"/>
      <c r="DY3" s="1139"/>
      <c r="DZ3" s="1139"/>
      <c r="EA3" s="1139"/>
      <c r="EB3" s="1139"/>
      <c r="EC3" s="1139"/>
      <c r="ED3" s="1142" t="s">
        <v>484</v>
      </c>
      <c r="EE3" s="1142"/>
      <c r="EF3" s="1142"/>
      <c r="EG3" s="1142"/>
      <c r="EH3" s="1142"/>
      <c r="EI3" s="1142"/>
      <c r="EJ3" s="1142"/>
      <c r="EK3" s="1142"/>
      <c r="EL3" s="1142"/>
      <c r="EM3" s="1142"/>
      <c r="EN3" s="1142"/>
      <c r="EO3" s="1142"/>
      <c r="EP3" s="1142"/>
      <c r="EQ3" s="1142"/>
      <c r="ER3" s="1142"/>
      <c r="ES3" s="1142"/>
      <c r="ET3" s="1142"/>
      <c r="EU3" s="1142"/>
      <c r="EV3" s="1142"/>
      <c r="EW3" s="1142"/>
      <c r="EX3" s="1142"/>
      <c r="EY3" s="1142"/>
      <c r="EZ3" s="1142"/>
      <c r="FA3" s="1142"/>
      <c r="FB3" s="1142"/>
      <c r="FC3" s="1142"/>
      <c r="FD3" s="1142"/>
      <c r="FE3" s="1142"/>
      <c r="FF3" s="1142"/>
      <c r="FG3" s="1142"/>
      <c r="FH3" s="1142"/>
      <c r="FI3" s="1142"/>
      <c r="FJ3" s="1142"/>
      <c r="FK3" s="1142"/>
      <c r="FL3" s="1142"/>
      <c r="FM3" s="1142"/>
      <c r="FN3" s="1139" t="s">
        <v>484</v>
      </c>
      <c r="FO3" s="1139"/>
      <c r="FP3" s="1139"/>
      <c r="FQ3" s="1139"/>
      <c r="FR3" s="1139"/>
      <c r="FS3" s="1139"/>
      <c r="FT3" s="1139"/>
      <c r="FU3" s="1139"/>
      <c r="FV3" s="1139"/>
      <c r="FW3" s="1139"/>
      <c r="FX3" s="1139"/>
      <c r="FY3" s="1139"/>
      <c r="FZ3" s="1139"/>
      <c r="GA3" s="1139"/>
      <c r="GB3" s="1139"/>
      <c r="GC3" s="1139"/>
      <c r="GD3" s="1139"/>
      <c r="GE3" s="1139"/>
      <c r="GF3" s="1139"/>
      <c r="GG3" s="1139"/>
      <c r="GH3" s="1139"/>
      <c r="GI3" s="1139"/>
      <c r="GJ3" s="1139"/>
      <c r="GK3" s="1139"/>
      <c r="GL3" s="1139"/>
      <c r="GM3" s="1139"/>
      <c r="GN3" s="1139"/>
      <c r="GO3" s="1139"/>
      <c r="GP3" s="1139"/>
      <c r="GQ3" s="1139"/>
      <c r="GR3" s="1139"/>
      <c r="GS3" s="1139"/>
      <c r="GT3" s="1139"/>
      <c r="GU3" s="1139"/>
      <c r="GV3" s="108"/>
      <c r="GW3" s="108"/>
    </row>
    <row r="4" spans="1:205" s="47" customFormat="1" ht="13.5" thickBot="1">
      <c r="A4" s="40"/>
      <c r="B4" s="1140" t="s">
        <v>14</v>
      </c>
      <c r="C4" s="1140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 t="s">
        <v>14</v>
      </c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 t="s">
        <v>14</v>
      </c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 t="s">
        <v>14</v>
      </c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 t="s">
        <v>14</v>
      </c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 t="s">
        <v>14</v>
      </c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 t="s">
        <v>14</v>
      </c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1140"/>
      <c r="EC4" s="1140"/>
      <c r="ED4" s="1216" t="s">
        <v>14</v>
      </c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 t="s">
        <v>14</v>
      </c>
      <c r="FO4" s="1216"/>
      <c r="FP4" s="1216"/>
      <c r="FQ4" s="1216"/>
      <c r="FR4" s="1216"/>
      <c r="FS4" s="1216"/>
      <c r="FT4" s="1216"/>
      <c r="FU4" s="1216"/>
      <c r="FV4" s="1216"/>
      <c r="FW4" s="1216"/>
      <c r="FX4" s="1216"/>
      <c r="FY4" s="1216"/>
      <c r="FZ4" s="1216"/>
      <c r="GA4" s="1216"/>
      <c r="GB4" s="1216"/>
      <c r="GC4" s="1216"/>
      <c r="GD4" s="1216"/>
      <c r="GE4" s="1216"/>
      <c r="GF4" s="1216"/>
      <c r="GG4" s="1216"/>
      <c r="GH4" s="1216"/>
      <c r="GI4" s="1216"/>
      <c r="GJ4" s="1216"/>
      <c r="GK4" s="1216"/>
      <c r="GL4" s="1216"/>
      <c r="GM4" s="1216"/>
      <c r="GN4" s="1216"/>
      <c r="GO4" s="1216"/>
      <c r="GP4" s="1216"/>
      <c r="GQ4" s="1216"/>
      <c r="GR4" s="1216"/>
      <c r="GS4" s="1216"/>
      <c r="GT4" s="1216"/>
      <c r="GU4" s="1216"/>
      <c r="GV4" s="231"/>
      <c r="GW4" s="231"/>
    </row>
    <row r="5" spans="1:205" s="42" customFormat="1" ht="51.75" customHeight="1" thickTop="1">
      <c r="A5" s="1108" t="s">
        <v>300</v>
      </c>
      <c r="B5" s="1127" t="s">
        <v>371</v>
      </c>
      <c r="C5" s="1128"/>
      <c r="D5" s="1128"/>
      <c r="E5" s="1128"/>
      <c r="F5" s="1128"/>
      <c r="G5" s="1129"/>
      <c r="H5" s="1127" t="s">
        <v>372</v>
      </c>
      <c r="I5" s="1128"/>
      <c r="J5" s="1128"/>
      <c r="K5" s="1128"/>
      <c r="L5" s="1128"/>
      <c r="M5" s="1128"/>
      <c r="N5" s="1127" t="s">
        <v>373</v>
      </c>
      <c r="O5" s="1128"/>
      <c r="P5" s="1128"/>
      <c r="Q5" s="1128"/>
      <c r="R5" s="1128"/>
      <c r="S5" s="1128"/>
      <c r="T5" s="1127" t="s">
        <v>374</v>
      </c>
      <c r="U5" s="1128"/>
      <c r="V5" s="1128"/>
      <c r="W5" s="1128"/>
      <c r="X5" s="1128"/>
      <c r="Y5" s="1128"/>
      <c r="Z5" s="1127" t="s">
        <v>375</v>
      </c>
      <c r="AA5" s="1128"/>
      <c r="AB5" s="1128"/>
      <c r="AC5" s="1128"/>
      <c r="AD5" s="1128"/>
      <c r="AE5" s="1128"/>
      <c r="AF5" s="1127" t="s">
        <v>399</v>
      </c>
      <c r="AG5" s="1128"/>
      <c r="AH5" s="1128"/>
      <c r="AI5" s="1128"/>
      <c r="AJ5" s="1128"/>
      <c r="AK5" s="1128"/>
      <c r="AL5" s="1127" t="s">
        <v>376</v>
      </c>
      <c r="AM5" s="1128"/>
      <c r="AN5" s="1128"/>
      <c r="AO5" s="1128"/>
      <c r="AP5" s="1128"/>
      <c r="AQ5" s="1128"/>
      <c r="AR5" s="1127" t="s">
        <v>377</v>
      </c>
      <c r="AS5" s="1128"/>
      <c r="AT5" s="1128"/>
      <c r="AU5" s="1128"/>
      <c r="AV5" s="1128"/>
      <c r="AW5" s="1128"/>
      <c r="AX5" s="1127" t="s">
        <v>378</v>
      </c>
      <c r="AY5" s="1128"/>
      <c r="AZ5" s="1128"/>
      <c r="BA5" s="1128"/>
      <c r="BB5" s="1128"/>
      <c r="BC5" s="1128"/>
      <c r="BD5" s="1127" t="s">
        <v>379</v>
      </c>
      <c r="BE5" s="1128"/>
      <c r="BF5" s="1128"/>
      <c r="BG5" s="1128"/>
      <c r="BH5" s="1128"/>
      <c r="BI5" s="1128"/>
      <c r="BJ5" s="1127" t="s">
        <v>380</v>
      </c>
      <c r="BK5" s="1128"/>
      <c r="BL5" s="1128"/>
      <c r="BM5" s="1128"/>
      <c r="BN5" s="1128"/>
      <c r="BO5" s="1128"/>
      <c r="BP5" s="1127" t="s">
        <v>381</v>
      </c>
      <c r="BQ5" s="1128"/>
      <c r="BR5" s="1128"/>
      <c r="BS5" s="1128"/>
      <c r="BT5" s="1128"/>
      <c r="BU5" s="1128"/>
      <c r="BV5" s="1127" t="s">
        <v>382</v>
      </c>
      <c r="BW5" s="1128"/>
      <c r="BX5" s="1128"/>
      <c r="BY5" s="1128"/>
      <c r="BZ5" s="1128"/>
      <c r="CA5" s="1128"/>
      <c r="CB5" s="1127" t="s">
        <v>383</v>
      </c>
      <c r="CC5" s="1128"/>
      <c r="CD5" s="1128"/>
      <c r="CE5" s="1128"/>
      <c r="CF5" s="1128"/>
      <c r="CG5" s="1129"/>
      <c r="CH5" s="1128" t="s">
        <v>384</v>
      </c>
      <c r="CI5" s="1128"/>
      <c r="CJ5" s="1128"/>
      <c r="CK5" s="1128"/>
      <c r="CL5" s="1128"/>
      <c r="CM5" s="1128"/>
      <c r="CN5" s="1127" t="s">
        <v>385</v>
      </c>
      <c r="CO5" s="1128"/>
      <c r="CP5" s="1128"/>
      <c r="CQ5" s="1128"/>
      <c r="CR5" s="1128"/>
      <c r="CS5" s="1128"/>
      <c r="CT5" s="1127" t="s">
        <v>386</v>
      </c>
      <c r="CU5" s="1128"/>
      <c r="CV5" s="1128"/>
      <c r="CW5" s="1128"/>
      <c r="CX5" s="1128"/>
      <c r="CY5" s="1128"/>
      <c r="CZ5" s="1127" t="s">
        <v>363</v>
      </c>
      <c r="DA5" s="1128"/>
      <c r="DB5" s="1128"/>
      <c r="DC5" s="1128"/>
      <c r="DD5" s="1128"/>
      <c r="DE5" s="1128"/>
      <c r="DF5" s="1127" t="s">
        <v>387</v>
      </c>
      <c r="DG5" s="1128"/>
      <c r="DH5" s="1128"/>
      <c r="DI5" s="1128"/>
      <c r="DJ5" s="1128"/>
      <c r="DK5" s="1128"/>
      <c r="DL5" s="1127" t="s">
        <v>388</v>
      </c>
      <c r="DM5" s="1128"/>
      <c r="DN5" s="1128"/>
      <c r="DO5" s="1128"/>
      <c r="DP5" s="1128"/>
      <c r="DQ5" s="1128"/>
      <c r="DR5" s="1127" t="s">
        <v>389</v>
      </c>
      <c r="DS5" s="1128"/>
      <c r="DT5" s="1128"/>
      <c r="DU5" s="1128"/>
      <c r="DV5" s="1128"/>
      <c r="DW5" s="1128"/>
      <c r="DX5" s="1127" t="s">
        <v>390</v>
      </c>
      <c r="DY5" s="1128"/>
      <c r="DZ5" s="1128"/>
      <c r="EA5" s="1128"/>
      <c r="EB5" s="1128"/>
      <c r="EC5" s="1128"/>
      <c r="ED5" s="1127" t="s">
        <v>391</v>
      </c>
      <c r="EE5" s="1128"/>
      <c r="EF5" s="1128"/>
      <c r="EG5" s="1128"/>
      <c r="EH5" s="1128"/>
      <c r="EI5" s="1129"/>
      <c r="EJ5" s="1127" t="s">
        <v>392</v>
      </c>
      <c r="EK5" s="1128"/>
      <c r="EL5" s="1128"/>
      <c r="EM5" s="1128"/>
      <c r="EN5" s="1128"/>
      <c r="EO5" s="1128"/>
      <c r="EP5" s="1127" t="s">
        <v>393</v>
      </c>
      <c r="EQ5" s="1128"/>
      <c r="ER5" s="1128"/>
      <c r="ES5" s="1128"/>
      <c r="ET5" s="1128"/>
      <c r="EU5" s="1129"/>
      <c r="EV5" s="1127" t="s">
        <v>394</v>
      </c>
      <c r="EW5" s="1128"/>
      <c r="EX5" s="1128"/>
      <c r="EY5" s="1128"/>
      <c r="EZ5" s="1128"/>
      <c r="FA5" s="1129"/>
      <c r="FB5" s="1127" t="s">
        <v>400</v>
      </c>
      <c r="FC5" s="1128"/>
      <c r="FD5" s="1128"/>
      <c r="FE5" s="1128"/>
      <c r="FF5" s="1128"/>
      <c r="FG5" s="1129"/>
      <c r="FH5" s="1127" t="s">
        <v>401</v>
      </c>
      <c r="FI5" s="1128"/>
      <c r="FJ5" s="1128"/>
      <c r="FK5" s="1128"/>
      <c r="FL5" s="1128"/>
      <c r="FM5" s="1129"/>
      <c r="FN5" s="1127" t="s">
        <v>395</v>
      </c>
      <c r="FO5" s="1128"/>
      <c r="FP5" s="1128"/>
      <c r="FQ5" s="1128"/>
      <c r="FR5" s="1128"/>
      <c r="FS5" s="1129"/>
      <c r="FT5" s="1127" t="s">
        <v>396</v>
      </c>
      <c r="FU5" s="1128"/>
      <c r="FV5" s="1128"/>
      <c r="FW5" s="1128"/>
      <c r="FX5" s="1128"/>
      <c r="FY5" s="1129"/>
      <c r="FZ5" s="1127" t="s">
        <v>364</v>
      </c>
      <c r="GA5" s="1128"/>
      <c r="GB5" s="1128"/>
      <c r="GC5" s="1128"/>
      <c r="GD5" s="1128"/>
      <c r="GE5" s="1129"/>
      <c r="GF5" s="1127" t="s">
        <v>241</v>
      </c>
      <c r="GG5" s="1128"/>
      <c r="GH5" s="1128"/>
      <c r="GI5" s="1128"/>
      <c r="GJ5" s="1128"/>
      <c r="GK5" s="1129"/>
      <c r="GL5" s="1127" t="s">
        <v>397</v>
      </c>
      <c r="GM5" s="1128"/>
      <c r="GN5" s="1128"/>
      <c r="GO5" s="1128"/>
      <c r="GP5" s="1128"/>
      <c r="GQ5" s="1129"/>
      <c r="GR5" s="1143" t="s">
        <v>398</v>
      </c>
      <c r="GS5" s="1131"/>
      <c r="GT5" s="1131"/>
      <c r="GU5" s="1144"/>
    </row>
    <row r="6" spans="1:205" s="43" customFormat="1" ht="18.75" customHeight="1">
      <c r="A6" s="1109"/>
      <c r="B6" s="1196" t="s">
        <v>46</v>
      </c>
      <c r="C6" s="1206"/>
      <c r="D6" s="1197" t="s">
        <v>110</v>
      </c>
      <c r="E6" s="1197"/>
      <c r="F6" s="1201" t="s">
        <v>411</v>
      </c>
      <c r="G6" s="1206"/>
      <c r="H6" s="1196" t="s">
        <v>46</v>
      </c>
      <c r="I6" s="1206"/>
      <c r="J6" s="1197" t="s">
        <v>110</v>
      </c>
      <c r="K6" s="1197"/>
      <c r="L6" s="1201" t="s">
        <v>411</v>
      </c>
      <c r="M6" s="1206"/>
      <c r="N6" s="1196" t="s">
        <v>46</v>
      </c>
      <c r="O6" s="1197"/>
      <c r="P6" s="1197" t="s">
        <v>110</v>
      </c>
      <c r="Q6" s="1197"/>
      <c r="R6" s="1201" t="s">
        <v>411</v>
      </c>
      <c r="S6" s="1198"/>
      <c r="T6" s="1196" t="s">
        <v>46</v>
      </c>
      <c r="U6" s="1197"/>
      <c r="V6" s="1197" t="s">
        <v>110</v>
      </c>
      <c r="W6" s="1197"/>
      <c r="X6" s="1197" t="s">
        <v>411</v>
      </c>
      <c r="Y6" s="1198"/>
      <c r="Z6" s="1201" t="s">
        <v>46</v>
      </c>
      <c r="AA6" s="1197"/>
      <c r="AB6" s="1197" t="s">
        <v>110</v>
      </c>
      <c r="AC6" s="1197"/>
      <c r="AD6" s="1201" t="s">
        <v>411</v>
      </c>
      <c r="AE6" s="1206"/>
      <c r="AF6" s="1196" t="s">
        <v>46</v>
      </c>
      <c r="AG6" s="1197"/>
      <c r="AH6" s="1197" t="s">
        <v>110</v>
      </c>
      <c r="AI6" s="1197"/>
      <c r="AJ6" s="1201" t="s">
        <v>411</v>
      </c>
      <c r="AK6" s="1198"/>
      <c r="AL6" s="1196" t="s">
        <v>46</v>
      </c>
      <c r="AM6" s="1197"/>
      <c r="AN6" s="1197" t="s">
        <v>110</v>
      </c>
      <c r="AO6" s="1197"/>
      <c r="AP6" s="1201" t="s">
        <v>411</v>
      </c>
      <c r="AQ6" s="1206"/>
      <c r="AR6" s="1196" t="s">
        <v>46</v>
      </c>
      <c r="AS6" s="1197"/>
      <c r="AT6" s="1197" t="s">
        <v>110</v>
      </c>
      <c r="AU6" s="1197"/>
      <c r="AV6" s="1201" t="s">
        <v>411</v>
      </c>
      <c r="AW6" s="1206"/>
      <c r="AX6" s="1196" t="s">
        <v>46</v>
      </c>
      <c r="AY6" s="1197"/>
      <c r="AZ6" s="1197" t="s">
        <v>110</v>
      </c>
      <c r="BA6" s="1197"/>
      <c r="BB6" s="1197" t="s">
        <v>411</v>
      </c>
      <c r="BC6" s="1198"/>
      <c r="BD6" s="1196" t="s">
        <v>46</v>
      </c>
      <c r="BE6" s="1197"/>
      <c r="BF6" s="1197" t="s">
        <v>110</v>
      </c>
      <c r="BG6" s="1197"/>
      <c r="BH6" s="1201" t="s">
        <v>411</v>
      </c>
      <c r="BI6" s="1206"/>
      <c r="BJ6" s="1196" t="s">
        <v>46</v>
      </c>
      <c r="BK6" s="1197"/>
      <c r="BL6" s="1197" t="s">
        <v>110</v>
      </c>
      <c r="BM6" s="1197"/>
      <c r="BN6" s="1201" t="s">
        <v>411</v>
      </c>
      <c r="BO6" s="1206"/>
      <c r="BP6" s="1196" t="s">
        <v>46</v>
      </c>
      <c r="BQ6" s="1197"/>
      <c r="BR6" s="1197" t="s">
        <v>110</v>
      </c>
      <c r="BS6" s="1197"/>
      <c r="BT6" s="1201" t="s">
        <v>411</v>
      </c>
      <c r="BU6" s="1206"/>
      <c r="BV6" s="1213" t="s">
        <v>46</v>
      </c>
      <c r="BW6" s="1201"/>
      <c r="BX6" s="1197" t="s">
        <v>110</v>
      </c>
      <c r="BY6" s="1197"/>
      <c r="BZ6" s="1201" t="s">
        <v>411</v>
      </c>
      <c r="CA6" s="1206"/>
      <c r="CB6" s="1196" t="s">
        <v>46</v>
      </c>
      <c r="CC6" s="1197"/>
      <c r="CD6" s="1197" t="s">
        <v>110</v>
      </c>
      <c r="CE6" s="1197"/>
      <c r="CF6" s="1197" t="s">
        <v>411</v>
      </c>
      <c r="CG6" s="1198"/>
      <c r="CH6" s="1201" t="s">
        <v>46</v>
      </c>
      <c r="CI6" s="1197"/>
      <c r="CJ6" s="1197" t="s">
        <v>110</v>
      </c>
      <c r="CK6" s="1197"/>
      <c r="CL6" s="1201" t="s">
        <v>411</v>
      </c>
      <c r="CM6" s="1206"/>
      <c r="CN6" s="1196" t="s">
        <v>46</v>
      </c>
      <c r="CO6" s="1197"/>
      <c r="CP6" s="1197" t="s">
        <v>110</v>
      </c>
      <c r="CQ6" s="1197"/>
      <c r="CR6" s="1201" t="s">
        <v>411</v>
      </c>
      <c r="CS6" s="1198"/>
      <c r="CT6" s="1196" t="s">
        <v>46</v>
      </c>
      <c r="CU6" s="1197"/>
      <c r="CV6" s="1197" t="s">
        <v>110</v>
      </c>
      <c r="CW6" s="1198"/>
      <c r="CX6" s="1197" t="s">
        <v>411</v>
      </c>
      <c r="CY6" s="1198"/>
      <c r="CZ6" s="1196" t="s">
        <v>46</v>
      </c>
      <c r="DA6" s="1197"/>
      <c r="DB6" s="1197" t="s">
        <v>110</v>
      </c>
      <c r="DC6" s="1197"/>
      <c r="DD6" s="1201" t="s">
        <v>408</v>
      </c>
      <c r="DE6" s="1198"/>
      <c r="DF6" s="1201" t="s">
        <v>46</v>
      </c>
      <c r="DG6" s="1197"/>
      <c r="DH6" s="1197" t="s">
        <v>110</v>
      </c>
      <c r="DI6" s="1197"/>
      <c r="DJ6" s="1201" t="s">
        <v>412</v>
      </c>
      <c r="DK6" s="1206"/>
      <c r="DL6" s="1196" t="s">
        <v>46</v>
      </c>
      <c r="DM6" s="1197"/>
      <c r="DN6" s="1197" t="s">
        <v>110</v>
      </c>
      <c r="DO6" s="1197"/>
      <c r="DP6" s="1201" t="s">
        <v>412</v>
      </c>
      <c r="DQ6" s="1198"/>
      <c r="DR6" s="1196" t="s">
        <v>46</v>
      </c>
      <c r="DS6" s="1197"/>
      <c r="DT6" s="1197" t="s">
        <v>110</v>
      </c>
      <c r="DU6" s="1197"/>
      <c r="DV6" s="1201" t="s">
        <v>412</v>
      </c>
      <c r="DW6" s="1198"/>
      <c r="DX6" s="1196" t="s">
        <v>46</v>
      </c>
      <c r="DY6" s="1197"/>
      <c r="DZ6" s="1197" t="s">
        <v>110</v>
      </c>
      <c r="EA6" s="1197"/>
      <c r="EB6" s="1201" t="s">
        <v>412</v>
      </c>
      <c r="EC6" s="1198"/>
      <c r="ED6" s="1196" t="s">
        <v>46</v>
      </c>
      <c r="EE6" s="1197"/>
      <c r="EF6" s="1197" t="s">
        <v>110</v>
      </c>
      <c r="EG6" s="1197"/>
      <c r="EH6" s="1201" t="s">
        <v>412</v>
      </c>
      <c r="EI6" s="1198"/>
      <c r="EJ6" s="1196" t="s">
        <v>46</v>
      </c>
      <c r="EK6" s="1197"/>
      <c r="EL6" s="1197" t="s">
        <v>110</v>
      </c>
      <c r="EM6" s="1197"/>
      <c r="EN6" s="1201" t="s">
        <v>412</v>
      </c>
      <c r="EO6" s="1198"/>
      <c r="EP6" s="1196" t="s">
        <v>46</v>
      </c>
      <c r="EQ6" s="1197"/>
      <c r="ER6" s="1197" t="s">
        <v>110</v>
      </c>
      <c r="ES6" s="1197"/>
      <c r="ET6" s="1197" t="s">
        <v>412</v>
      </c>
      <c r="EU6" s="1197"/>
      <c r="EV6" s="1196" t="s">
        <v>46</v>
      </c>
      <c r="EW6" s="1197"/>
      <c r="EX6" s="1197" t="s">
        <v>110</v>
      </c>
      <c r="EY6" s="1197"/>
      <c r="EZ6" s="1197" t="s">
        <v>412</v>
      </c>
      <c r="FA6" s="1197"/>
      <c r="FB6" s="1196" t="s">
        <v>46</v>
      </c>
      <c r="FC6" s="1197"/>
      <c r="FD6" s="1197" t="s">
        <v>110</v>
      </c>
      <c r="FE6" s="1197"/>
      <c r="FF6" s="1197" t="s">
        <v>412</v>
      </c>
      <c r="FG6" s="1197"/>
      <c r="FH6" s="1196" t="s">
        <v>46</v>
      </c>
      <c r="FI6" s="1197"/>
      <c r="FJ6" s="1197" t="s">
        <v>110</v>
      </c>
      <c r="FK6" s="1197"/>
      <c r="FL6" s="1197" t="s">
        <v>412</v>
      </c>
      <c r="FM6" s="1197"/>
      <c r="FN6" s="1196" t="s">
        <v>46</v>
      </c>
      <c r="FO6" s="1197"/>
      <c r="FP6" s="1197" t="s">
        <v>110</v>
      </c>
      <c r="FQ6" s="1197"/>
      <c r="FR6" s="1197" t="s">
        <v>412</v>
      </c>
      <c r="FS6" s="1197"/>
      <c r="FT6" s="1196" t="s">
        <v>46</v>
      </c>
      <c r="FU6" s="1197"/>
      <c r="FV6" s="1197" t="s">
        <v>110</v>
      </c>
      <c r="FW6" s="1197"/>
      <c r="FX6" s="1197" t="s">
        <v>412</v>
      </c>
      <c r="FY6" s="1197"/>
      <c r="FZ6" s="1196" t="s">
        <v>46</v>
      </c>
      <c r="GA6" s="1197"/>
      <c r="GB6" s="1197" t="s">
        <v>110</v>
      </c>
      <c r="GC6" s="1197"/>
      <c r="GD6" s="1197" t="s">
        <v>408</v>
      </c>
      <c r="GE6" s="1197"/>
      <c r="GF6" s="1196" t="s">
        <v>46</v>
      </c>
      <c r="GG6" s="1197"/>
      <c r="GH6" s="1197" t="s">
        <v>110</v>
      </c>
      <c r="GI6" s="1197"/>
      <c r="GJ6" s="1197" t="s">
        <v>370</v>
      </c>
      <c r="GK6" s="1197"/>
      <c r="GL6" s="1196" t="s">
        <v>46</v>
      </c>
      <c r="GM6" s="1197"/>
      <c r="GN6" s="1197" t="s">
        <v>110</v>
      </c>
      <c r="GO6" s="1197"/>
      <c r="GP6" s="1197" t="s">
        <v>370</v>
      </c>
      <c r="GQ6" s="1197"/>
      <c r="GR6" s="1196" t="s">
        <v>46</v>
      </c>
      <c r="GS6" s="1197"/>
      <c r="GT6" s="1197" t="s">
        <v>110</v>
      </c>
      <c r="GU6" s="1198"/>
    </row>
    <row r="7" spans="1:205" s="180" customFormat="1" ht="14.25" customHeight="1">
      <c r="A7" s="1109"/>
      <c r="B7" s="181">
        <v>45473</v>
      </c>
      <c r="C7" s="139">
        <v>45838</v>
      </c>
      <c r="D7" s="1188" t="s">
        <v>46</v>
      </c>
      <c r="E7" s="1202" t="s">
        <v>47</v>
      </c>
      <c r="F7" s="137">
        <v>45473</v>
      </c>
      <c r="G7" s="139">
        <v>45838</v>
      </c>
      <c r="H7" s="181">
        <v>45473</v>
      </c>
      <c r="I7" s="139">
        <v>45838</v>
      </c>
      <c r="J7" s="1188" t="s">
        <v>46</v>
      </c>
      <c r="K7" s="1204" t="s">
        <v>47</v>
      </c>
      <c r="L7" s="183">
        <v>45473</v>
      </c>
      <c r="M7" s="139">
        <v>45838</v>
      </c>
      <c r="N7" s="136">
        <v>45473</v>
      </c>
      <c r="O7" s="138">
        <v>45838</v>
      </c>
      <c r="P7" s="1188" t="s">
        <v>46</v>
      </c>
      <c r="Q7" s="1209" t="s">
        <v>47</v>
      </c>
      <c r="R7" s="137">
        <v>45473</v>
      </c>
      <c r="S7" s="182">
        <v>45838</v>
      </c>
      <c r="T7" s="181">
        <v>45473</v>
      </c>
      <c r="U7" s="139">
        <v>45838</v>
      </c>
      <c r="V7" s="1188" t="s">
        <v>46</v>
      </c>
      <c r="W7" s="1190" t="s">
        <v>47</v>
      </c>
      <c r="X7" s="183">
        <v>45473</v>
      </c>
      <c r="Y7" s="139">
        <v>45838</v>
      </c>
      <c r="Z7" s="181">
        <v>45473</v>
      </c>
      <c r="AA7" s="139">
        <v>45838</v>
      </c>
      <c r="AB7" s="1188" t="s">
        <v>46</v>
      </c>
      <c r="AC7" s="1190" t="s">
        <v>47</v>
      </c>
      <c r="AD7" s="139">
        <v>45473</v>
      </c>
      <c r="AE7" s="138">
        <v>45838</v>
      </c>
      <c r="AF7" s="181">
        <v>45473</v>
      </c>
      <c r="AG7" s="139">
        <v>45838</v>
      </c>
      <c r="AH7" s="1188" t="s">
        <v>46</v>
      </c>
      <c r="AI7" s="1190" t="s">
        <v>47</v>
      </c>
      <c r="AJ7" s="139">
        <v>45473</v>
      </c>
      <c r="AK7" s="140">
        <v>45838</v>
      </c>
      <c r="AL7" s="181">
        <v>45473</v>
      </c>
      <c r="AM7" s="139">
        <v>45838</v>
      </c>
      <c r="AN7" s="1188" t="s">
        <v>46</v>
      </c>
      <c r="AO7" s="1190" t="s">
        <v>47</v>
      </c>
      <c r="AP7" s="139">
        <v>45473</v>
      </c>
      <c r="AQ7" s="138">
        <v>45838</v>
      </c>
      <c r="AR7" s="181">
        <v>45473</v>
      </c>
      <c r="AS7" s="139">
        <v>45838</v>
      </c>
      <c r="AT7" s="1188" t="s">
        <v>46</v>
      </c>
      <c r="AU7" s="1190" t="s">
        <v>47</v>
      </c>
      <c r="AV7" s="139">
        <v>45473</v>
      </c>
      <c r="AW7" s="138">
        <v>45838</v>
      </c>
      <c r="AX7" s="181">
        <v>45473</v>
      </c>
      <c r="AY7" s="139">
        <v>45838</v>
      </c>
      <c r="AZ7" s="1188" t="s">
        <v>46</v>
      </c>
      <c r="BA7" s="1190" t="s">
        <v>47</v>
      </c>
      <c r="BB7" s="139">
        <v>45473</v>
      </c>
      <c r="BC7" s="140">
        <v>45838</v>
      </c>
      <c r="BD7" s="181">
        <v>45473</v>
      </c>
      <c r="BE7" s="139">
        <v>45838</v>
      </c>
      <c r="BF7" s="1188" t="s">
        <v>46</v>
      </c>
      <c r="BG7" s="1190" t="s">
        <v>47</v>
      </c>
      <c r="BH7" s="137">
        <v>45473</v>
      </c>
      <c r="BI7" s="182">
        <v>45838</v>
      </c>
      <c r="BJ7" s="181">
        <v>45473</v>
      </c>
      <c r="BK7" s="139">
        <v>45838</v>
      </c>
      <c r="BL7" s="1188" t="s">
        <v>46</v>
      </c>
      <c r="BM7" s="1190" t="s">
        <v>47</v>
      </c>
      <c r="BN7" s="137">
        <v>45473</v>
      </c>
      <c r="BO7" s="182">
        <v>45838</v>
      </c>
      <c r="BP7" s="181">
        <v>45473</v>
      </c>
      <c r="BQ7" s="139">
        <v>45838</v>
      </c>
      <c r="BR7" s="1188" t="s">
        <v>46</v>
      </c>
      <c r="BS7" s="1190" t="s">
        <v>47</v>
      </c>
      <c r="BT7" s="137">
        <v>45473</v>
      </c>
      <c r="BU7" s="182">
        <v>45838</v>
      </c>
      <c r="BV7" s="181">
        <v>45473</v>
      </c>
      <c r="BW7" s="139">
        <v>45838</v>
      </c>
      <c r="BX7" s="1188" t="s">
        <v>46</v>
      </c>
      <c r="BY7" s="1190" t="s">
        <v>47</v>
      </c>
      <c r="BZ7" s="137">
        <v>45473</v>
      </c>
      <c r="CA7" s="182">
        <v>45838</v>
      </c>
      <c r="CB7" s="181">
        <v>45473</v>
      </c>
      <c r="CC7" s="139">
        <v>45838</v>
      </c>
      <c r="CD7" s="1188" t="s">
        <v>46</v>
      </c>
      <c r="CE7" s="1190" t="s">
        <v>47</v>
      </c>
      <c r="CF7" s="137">
        <v>45473</v>
      </c>
      <c r="CG7" s="182">
        <v>45838</v>
      </c>
      <c r="CH7" s="183">
        <v>45473</v>
      </c>
      <c r="CI7" s="139">
        <v>45838</v>
      </c>
      <c r="CJ7" s="1188" t="s">
        <v>46</v>
      </c>
      <c r="CK7" s="1190" t="s">
        <v>47</v>
      </c>
      <c r="CL7" s="137">
        <v>45473</v>
      </c>
      <c r="CM7" s="183">
        <v>45838</v>
      </c>
      <c r="CN7" s="181">
        <v>45473</v>
      </c>
      <c r="CO7" s="139">
        <v>45838</v>
      </c>
      <c r="CP7" s="1188" t="s">
        <v>46</v>
      </c>
      <c r="CQ7" s="1190" t="s">
        <v>47</v>
      </c>
      <c r="CR7" s="137">
        <v>45473</v>
      </c>
      <c r="CS7" s="182">
        <v>45838</v>
      </c>
      <c r="CT7" s="181">
        <v>45473</v>
      </c>
      <c r="CU7" s="139">
        <v>45838</v>
      </c>
      <c r="CV7" s="1188" t="s">
        <v>46</v>
      </c>
      <c r="CW7" s="1207" t="s">
        <v>47</v>
      </c>
      <c r="CX7" s="137">
        <v>45473</v>
      </c>
      <c r="CY7" s="182">
        <v>45838</v>
      </c>
      <c r="CZ7" s="181">
        <v>45473</v>
      </c>
      <c r="DA7" s="139">
        <v>45838</v>
      </c>
      <c r="DB7" s="1188" t="s">
        <v>46</v>
      </c>
      <c r="DC7" s="1190" t="s">
        <v>47</v>
      </c>
      <c r="DD7" s="137">
        <v>45473</v>
      </c>
      <c r="DE7" s="182">
        <v>45838</v>
      </c>
      <c r="DF7" s="183">
        <v>45473</v>
      </c>
      <c r="DG7" s="139">
        <v>45838</v>
      </c>
      <c r="DH7" s="1214" t="s">
        <v>46</v>
      </c>
      <c r="DI7" s="1190" t="s">
        <v>47</v>
      </c>
      <c r="DJ7" s="137">
        <v>45473</v>
      </c>
      <c r="DK7" s="183">
        <v>45838</v>
      </c>
      <c r="DL7" s="181">
        <v>45473</v>
      </c>
      <c r="DM7" s="139">
        <v>45838</v>
      </c>
      <c r="DN7" s="1188" t="s">
        <v>46</v>
      </c>
      <c r="DO7" s="1190" t="s">
        <v>47</v>
      </c>
      <c r="DP7" s="137">
        <v>45473</v>
      </c>
      <c r="DQ7" s="182">
        <v>45838</v>
      </c>
      <c r="DR7" s="181">
        <v>45473</v>
      </c>
      <c r="DS7" s="139">
        <v>45838</v>
      </c>
      <c r="DT7" s="1188" t="s">
        <v>46</v>
      </c>
      <c r="DU7" s="1190" t="s">
        <v>47</v>
      </c>
      <c r="DV7" s="137">
        <v>45473</v>
      </c>
      <c r="DW7" s="182">
        <v>45838</v>
      </c>
      <c r="DX7" s="181">
        <v>45473</v>
      </c>
      <c r="DY7" s="139">
        <v>45838</v>
      </c>
      <c r="DZ7" s="1188" t="s">
        <v>46</v>
      </c>
      <c r="EA7" s="1190" t="s">
        <v>47</v>
      </c>
      <c r="EB7" s="137">
        <v>45473</v>
      </c>
      <c r="EC7" s="182">
        <v>45838</v>
      </c>
      <c r="ED7" s="181">
        <v>45473</v>
      </c>
      <c r="EE7" s="139">
        <v>45838</v>
      </c>
      <c r="EF7" s="1188" t="s">
        <v>46</v>
      </c>
      <c r="EG7" s="1190" t="s">
        <v>47</v>
      </c>
      <c r="EH7" s="137">
        <v>45473</v>
      </c>
      <c r="EI7" s="182">
        <v>45838</v>
      </c>
      <c r="EJ7" s="181">
        <v>45473</v>
      </c>
      <c r="EK7" s="139">
        <v>45838</v>
      </c>
      <c r="EL7" s="1188" t="s">
        <v>46</v>
      </c>
      <c r="EM7" s="1190" t="s">
        <v>47</v>
      </c>
      <c r="EN7" s="137">
        <v>45473</v>
      </c>
      <c r="EO7" s="182">
        <v>45838</v>
      </c>
      <c r="EP7" s="181">
        <v>45473</v>
      </c>
      <c r="EQ7" s="139">
        <v>45838</v>
      </c>
      <c r="ER7" s="1188" t="s">
        <v>46</v>
      </c>
      <c r="ES7" s="1190" t="s">
        <v>47</v>
      </c>
      <c r="ET7" s="137">
        <v>45473</v>
      </c>
      <c r="EU7" s="182">
        <v>45838</v>
      </c>
      <c r="EV7" s="181">
        <v>45473</v>
      </c>
      <c r="EW7" s="139">
        <v>45838</v>
      </c>
      <c r="EX7" s="1188" t="s">
        <v>46</v>
      </c>
      <c r="EY7" s="1190" t="s">
        <v>47</v>
      </c>
      <c r="EZ7" s="137">
        <v>45473</v>
      </c>
      <c r="FA7" s="182">
        <v>45838</v>
      </c>
      <c r="FB7" s="181">
        <v>45473</v>
      </c>
      <c r="FC7" s="139">
        <v>45838</v>
      </c>
      <c r="FD7" s="1188" t="s">
        <v>46</v>
      </c>
      <c r="FE7" s="1190" t="s">
        <v>47</v>
      </c>
      <c r="FF7" s="137">
        <v>45473</v>
      </c>
      <c r="FG7" s="182">
        <v>45838</v>
      </c>
      <c r="FH7" s="181">
        <v>45473</v>
      </c>
      <c r="FI7" s="139">
        <v>45838</v>
      </c>
      <c r="FJ7" s="1188" t="s">
        <v>46</v>
      </c>
      <c r="FK7" s="1190" t="s">
        <v>47</v>
      </c>
      <c r="FL7" s="137">
        <v>45473</v>
      </c>
      <c r="FM7" s="182">
        <v>45838</v>
      </c>
      <c r="FN7" s="181">
        <v>45473</v>
      </c>
      <c r="FO7" s="139">
        <v>45838</v>
      </c>
      <c r="FP7" s="1188" t="s">
        <v>46</v>
      </c>
      <c r="FQ7" s="1190" t="s">
        <v>47</v>
      </c>
      <c r="FR7" s="137">
        <v>45473</v>
      </c>
      <c r="FS7" s="182">
        <v>45838</v>
      </c>
      <c r="FT7" s="181">
        <v>45473</v>
      </c>
      <c r="FU7" s="139">
        <v>45838</v>
      </c>
      <c r="FV7" s="1188" t="s">
        <v>46</v>
      </c>
      <c r="FW7" s="1190" t="s">
        <v>47</v>
      </c>
      <c r="FX7" s="137">
        <v>45473</v>
      </c>
      <c r="FY7" s="182">
        <v>45838</v>
      </c>
      <c r="FZ7" s="181">
        <v>45473</v>
      </c>
      <c r="GA7" s="139">
        <v>45838</v>
      </c>
      <c r="GB7" s="1188" t="s">
        <v>46</v>
      </c>
      <c r="GC7" s="1190" t="s">
        <v>47</v>
      </c>
      <c r="GD7" s="137">
        <v>45473</v>
      </c>
      <c r="GE7" s="182">
        <v>45838</v>
      </c>
      <c r="GF7" s="181">
        <v>45473</v>
      </c>
      <c r="GG7" s="139">
        <v>45838</v>
      </c>
      <c r="GH7" s="1188" t="s">
        <v>46</v>
      </c>
      <c r="GI7" s="1190" t="s">
        <v>47</v>
      </c>
      <c r="GJ7" s="137">
        <v>45473</v>
      </c>
      <c r="GK7" s="182">
        <v>45838</v>
      </c>
      <c r="GL7" s="181">
        <v>45473</v>
      </c>
      <c r="GM7" s="139">
        <v>45838</v>
      </c>
      <c r="GN7" s="1188" t="s">
        <v>46</v>
      </c>
      <c r="GO7" s="1190" t="s">
        <v>47</v>
      </c>
      <c r="GP7" s="137">
        <v>45473</v>
      </c>
      <c r="GQ7" s="182">
        <v>45838</v>
      </c>
      <c r="GR7" s="181">
        <v>45473</v>
      </c>
      <c r="GS7" s="139">
        <v>45838</v>
      </c>
      <c r="GT7" s="1188" t="s">
        <v>46</v>
      </c>
      <c r="GU7" s="1207" t="s">
        <v>47</v>
      </c>
    </row>
    <row r="8" spans="1:205" s="230" customFormat="1" ht="15.75" customHeight="1" thickBot="1">
      <c r="A8" s="1200"/>
      <c r="B8" s="1192">
        <v>1</v>
      </c>
      <c r="C8" s="1199"/>
      <c r="D8" s="1189"/>
      <c r="E8" s="1203"/>
      <c r="F8" s="1193" t="s">
        <v>522</v>
      </c>
      <c r="G8" s="1195"/>
      <c r="H8" s="1192">
        <v>2</v>
      </c>
      <c r="I8" s="1199"/>
      <c r="J8" s="1189"/>
      <c r="K8" s="1205"/>
      <c r="L8" s="1194" t="s">
        <v>523</v>
      </c>
      <c r="M8" s="1199"/>
      <c r="N8" s="1192">
        <v>3</v>
      </c>
      <c r="O8" s="1193"/>
      <c r="P8" s="1189"/>
      <c r="Q8" s="1210"/>
      <c r="R8" s="1199" t="s">
        <v>524</v>
      </c>
      <c r="S8" s="1211"/>
      <c r="T8" s="1192">
        <v>4</v>
      </c>
      <c r="U8" s="1193"/>
      <c r="V8" s="1189"/>
      <c r="W8" s="1191"/>
      <c r="X8" s="1194" t="s">
        <v>525</v>
      </c>
      <c r="Y8" s="1195"/>
      <c r="Z8" s="1194">
        <v>5</v>
      </c>
      <c r="AA8" s="1193"/>
      <c r="AB8" s="1189"/>
      <c r="AC8" s="1191"/>
      <c r="AD8" s="1194" t="s">
        <v>526</v>
      </c>
      <c r="AE8" s="1195"/>
      <c r="AF8" s="1192">
        <v>6</v>
      </c>
      <c r="AG8" s="1193"/>
      <c r="AH8" s="1189"/>
      <c r="AI8" s="1191"/>
      <c r="AJ8" s="1194" t="s">
        <v>527</v>
      </c>
      <c r="AK8" s="1195"/>
      <c r="AL8" s="1192">
        <v>7</v>
      </c>
      <c r="AM8" s="1193"/>
      <c r="AN8" s="1189"/>
      <c r="AO8" s="1191"/>
      <c r="AP8" s="1194" t="s">
        <v>528</v>
      </c>
      <c r="AQ8" s="1195"/>
      <c r="AR8" s="1192">
        <v>8</v>
      </c>
      <c r="AS8" s="1193"/>
      <c r="AT8" s="1189"/>
      <c r="AU8" s="1191"/>
      <c r="AV8" s="1194" t="s">
        <v>529</v>
      </c>
      <c r="AW8" s="1195"/>
      <c r="AX8" s="1192">
        <v>9</v>
      </c>
      <c r="AY8" s="1193"/>
      <c r="AZ8" s="1189"/>
      <c r="BA8" s="1191"/>
      <c r="BB8" s="1194" t="s">
        <v>530</v>
      </c>
      <c r="BC8" s="1195"/>
      <c r="BD8" s="1192" t="s">
        <v>355</v>
      </c>
      <c r="BE8" s="1193"/>
      <c r="BF8" s="1189"/>
      <c r="BG8" s="1191"/>
      <c r="BH8" s="1194" t="s">
        <v>531</v>
      </c>
      <c r="BI8" s="1195"/>
      <c r="BJ8" s="1192" t="s">
        <v>356</v>
      </c>
      <c r="BK8" s="1193"/>
      <c r="BL8" s="1189"/>
      <c r="BM8" s="1191"/>
      <c r="BN8" s="1194" t="s">
        <v>532</v>
      </c>
      <c r="BO8" s="1195"/>
      <c r="BP8" s="1192" t="s">
        <v>357</v>
      </c>
      <c r="BQ8" s="1193"/>
      <c r="BR8" s="1189"/>
      <c r="BS8" s="1191"/>
      <c r="BT8" s="1194" t="s">
        <v>533</v>
      </c>
      <c r="BU8" s="1195"/>
      <c r="BV8" s="1212" t="s">
        <v>177</v>
      </c>
      <c r="BW8" s="1194"/>
      <c r="BX8" s="1189"/>
      <c r="BY8" s="1191"/>
      <c r="BZ8" s="1194" t="s">
        <v>534</v>
      </c>
      <c r="CA8" s="1195"/>
      <c r="CB8" s="1192" t="s">
        <v>358</v>
      </c>
      <c r="CC8" s="1193"/>
      <c r="CD8" s="1189"/>
      <c r="CE8" s="1191"/>
      <c r="CF8" s="1194" t="s">
        <v>535</v>
      </c>
      <c r="CG8" s="1195"/>
      <c r="CH8" s="1194" t="s">
        <v>359</v>
      </c>
      <c r="CI8" s="1193"/>
      <c r="CJ8" s="1189"/>
      <c r="CK8" s="1191"/>
      <c r="CL8" s="1194" t="s">
        <v>536</v>
      </c>
      <c r="CM8" s="1199"/>
      <c r="CN8" s="1192" t="s">
        <v>360</v>
      </c>
      <c r="CO8" s="1193"/>
      <c r="CP8" s="1189"/>
      <c r="CQ8" s="1191"/>
      <c r="CR8" s="1194" t="s">
        <v>537</v>
      </c>
      <c r="CS8" s="1195"/>
      <c r="CT8" s="1192" t="s">
        <v>361</v>
      </c>
      <c r="CU8" s="1193"/>
      <c r="CV8" s="1189"/>
      <c r="CW8" s="1208"/>
      <c r="CX8" s="1193" t="s">
        <v>538</v>
      </c>
      <c r="CY8" s="1195"/>
      <c r="CZ8" s="1192" t="s">
        <v>240</v>
      </c>
      <c r="DA8" s="1193"/>
      <c r="DB8" s="1189"/>
      <c r="DC8" s="1191"/>
      <c r="DD8" s="1194" t="s">
        <v>539</v>
      </c>
      <c r="DE8" s="1199"/>
      <c r="DF8" s="1192" t="s">
        <v>239</v>
      </c>
      <c r="DG8" s="1193"/>
      <c r="DH8" s="1215"/>
      <c r="DI8" s="1191"/>
      <c r="DJ8" s="1194" t="s">
        <v>540</v>
      </c>
      <c r="DK8" s="1199"/>
      <c r="DL8" s="1192" t="s">
        <v>238</v>
      </c>
      <c r="DM8" s="1193"/>
      <c r="DN8" s="1189"/>
      <c r="DO8" s="1191"/>
      <c r="DP8" s="1194" t="s">
        <v>541</v>
      </c>
      <c r="DQ8" s="1195"/>
      <c r="DR8" s="1192" t="s">
        <v>237</v>
      </c>
      <c r="DS8" s="1193"/>
      <c r="DT8" s="1189"/>
      <c r="DU8" s="1191"/>
      <c r="DV8" s="1194" t="s">
        <v>542</v>
      </c>
      <c r="DW8" s="1195"/>
      <c r="DX8" s="1192" t="s">
        <v>236</v>
      </c>
      <c r="DY8" s="1193"/>
      <c r="DZ8" s="1189"/>
      <c r="EA8" s="1191"/>
      <c r="EB8" s="1194" t="s">
        <v>543</v>
      </c>
      <c r="EC8" s="1195"/>
      <c r="ED8" s="1192" t="s">
        <v>362</v>
      </c>
      <c r="EE8" s="1193"/>
      <c r="EF8" s="1189"/>
      <c r="EG8" s="1191"/>
      <c r="EH8" s="1194" t="s">
        <v>544</v>
      </c>
      <c r="EI8" s="1195"/>
      <c r="EJ8" s="1192" t="s">
        <v>235</v>
      </c>
      <c r="EK8" s="1193"/>
      <c r="EL8" s="1189"/>
      <c r="EM8" s="1191"/>
      <c r="EN8" s="1194" t="s">
        <v>545</v>
      </c>
      <c r="EO8" s="1195"/>
      <c r="EP8" s="1192" t="s">
        <v>234</v>
      </c>
      <c r="EQ8" s="1193"/>
      <c r="ER8" s="1189"/>
      <c r="ES8" s="1191"/>
      <c r="ET8" s="1194" t="s">
        <v>546</v>
      </c>
      <c r="EU8" s="1195"/>
      <c r="EV8" s="1192" t="s">
        <v>402</v>
      </c>
      <c r="EW8" s="1193"/>
      <c r="EX8" s="1189"/>
      <c r="EY8" s="1191"/>
      <c r="EZ8" s="1194" t="s">
        <v>547</v>
      </c>
      <c r="FA8" s="1195"/>
      <c r="FB8" s="1192" t="s">
        <v>233</v>
      </c>
      <c r="FC8" s="1193"/>
      <c r="FD8" s="1189"/>
      <c r="FE8" s="1191"/>
      <c r="FF8" s="1194" t="s">
        <v>548</v>
      </c>
      <c r="FG8" s="1195"/>
      <c r="FH8" s="1192" t="s">
        <v>403</v>
      </c>
      <c r="FI8" s="1193"/>
      <c r="FJ8" s="1189"/>
      <c r="FK8" s="1191"/>
      <c r="FL8" s="1194" t="s">
        <v>549</v>
      </c>
      <c r="FM8" s="1195"/>
      <c r="FN8" s="1192" t="s">
        <v>404</v>
      </c>
      <c r="FO8" s="1193"/>
      <c r="FP8" s="1189"/>
      <c r="FQ8" s="1191"/>
      <c r="FR8" s="1194" t="s">
        <v>550</v>
      </c>
      <c r="FS8" s="1195"/>
      <c r="FT8" s="1192" t="s">
        <v>405</v>
      </c>
      <c r="FU8" s="1193"/>
      <c r="FV8" s="1189"/>
      <c r="FW8" s="1191"/>
      <c r="FX8" s="1194" t="s">
        <v>551</v>
      </c>
      <c r="FY8" s="1195"/>
      <c r="FZ8" s="1192" t="s">
        <v>406</v>
      </c>
      <c r="GA8" s="1193"/>
      <c r="GB8" s="1189"/>
      <c r="GC8" s="1191"/>
      <c r="GD8" s="1194" t="s">
        <v>552</v>
      </c>
      <c r="GE8" s="1195"/>
      <c r="GF8" s="1192" t="s">
        <v>232</v>
      </c>
      <c r="GG8" s="1193"/>
      <c r="GH8" s="1189"/>
      <c r="GI8" s="1191"/>
      <c r="GJ8" s="1194" t="s">
        <v>409</v>
      </c>
      <c r="GK8" s="1195"/>
      <c r="GL8" s="1192" t="s">
        <v>268</v>
      </c>
      <c r="GM8" s="1193"/>
      <c r="GN8" s="1189"/>
      <c r="GO8" s="1191"/>
      <c r="GP8" s="1194" t="s">
        <v>410</v>
      </c>
      <c r="GQ8" s="1195"/>
      <c r="GR8" s="1192" t="s">
        <v>407</v>
      </c>
      <c r="GS8" s="1193"/>
      <c r="GT8" s="1189"/>
      <c r="GU8" s="1208"/>
    </row>
    <row r="9" spans="1:205" s="759" customFormat="1" ht="17.25" customHeight="1">
      <c r="A9" s="758" t="s">
        <v>49</v>
      </c>
      <c r="B9" s="428">
        <v>150501.89000000001</v>
      </c>
      <c r="C9" s="429">
        <v>228606.07</v>
      </c>
      <c r="D9" s="915">
        <v>78104.179999999993</v>
      </c>
      <c r="E9" s="425">
        <v>0.51895813401413093</v>
      </c>
      <c r="F9" s="421">
        <v>9.4242193635156304E-2</v>
      </c>
      <c r="G9" s="421">
        <v>0.11567015443569401</v>
      </c>
      <c r="H9" s="428">
        <v>204755.02</v>
      </c>
      <c r="I9" s="429">
        <v>183190.12</v>
      </c>
      <c r="J9" s="915">
        <v>-21564.899999999994</v>
      </c>
      <c r="K9" s="425">
        <v>-0.10532049470630803</v>
      </c>
      <c r="L9" s="421">
        <v>0.12821475027729085</v>
      </c>
      <c r="M9" s="421">
        <v>9.2690581100901281E-2</v>
      </c>
      <c r="N9" s="428">
        <v>0</v>
      </c>
      <c r="O9" s="429">
        <v>0</v>
      </c>
      <c r="P9" s="915">
        <v>0</v>
      </c>
      <c r="Q9" s="425">
        <v>0</v>
      </c>
      <c r="R9" s="421">
        <v>0</v>
      </c>
      <c r="S9" s="421">
        <v>0</v>
      </c>
      <c r="T9" s="428">
        <v>355256.9</v>
      </c>
      <c r="U9" s="429">
        <v>411796.19</v>
      </c>
      <c r="V9" s="915">
        <v>56539.289999999979</v>
      </c>
      <c r="W9" s="425">
        <v>0.15915043451654276</v>
      </c>
      <c r="X9" s="421">
        <v>0.22245693765058602</v>
      </c>
      <c r="Y9" s="421">
        <v>0.20836073553659529</v>
      </c>
      <c r="Z9" s="428">
        <v>13544.01</v>
      </c>
      <c r="AA9" s="429">
        <v>13846.12</v>
      </c>
      <c r="AB9" s="915">
        <v>302.11000000000058</v>
      </c>
      <c r="AC9" s="425">
        <v>2.2305801605285332E-2</v>
      </c>
      <c r="AD9" s="421">
        <v>8.4810709886533192E-3</v>
      </c>
      <c r="AE9" s="421">
        <v>7.0058631371212121E-3</v>
      </c>
      <c r="AF9" s="428">
        <v>13461.37</v>
      </c>
      <c r="AG9" s="429">
        <v>14458.99</v>
      </c>
      <c r="AH9" s="915">
        <v>997.61999999999898</v>
      </c>
      <c r="AI9" s="425">
        <v>7.4109841717447694E-2</v>
      </c>
      <c r="AJ9" s="421">
        <v>8.4293229681998271E-3</v>
      </c>
      <c r="AK9" s="421">
        <v>7.3159632475382442E-3</v>
      </c>
      <c r="AL9" s="428">
        <v>0</v>
      </c>
      <c r="AM9" s="429">
        <v>0</v>
      </c>
      <c r="AN9" s="915">
        <v>0</v>
      </c>
      <c r="AO9" s="425">
        <v>0</v>
      </c>
      <c r="AP9" s="421">
        <v>0</v>
      </c>
      <c r="AQ9" s="421">
        <v>0</v>
      </c>
      <c r="AR9" s="428">
        <v>27005.39</v>
      </c>
      <c r="AS9" s="429">
        <v>28305.11</v>
      </c>
      <c r="AT9" s="915">
        <v>1299.7200000000012</v>
      </c>
      <c r="AU9" s="425">
        <v>4.8128169969032152E-2</v>
      </c>
      <c r="AV9" s="421">
        <v>1.6910400218714285E-2</v>
      </c>
      <c r="AW9" s="421">
        <v>1.4321826384659456E-2</v>
      </c>
      <c r="AX9" s="428">
        <v>609597.04</v>
      </c>
      <c r="AY9" s="429">
        <v>726005.86</v>
      </c>
      <c r="AZ9" s="915">
        <v>116408.81999999995</v>
      </c>
      <c r="BA9" s="425">
        <v>0.19096027762864456</v>
      </c>
      <c r="BB9" s="421">
        <v>0.38172120152842015</v>
      </c>
      <c r="BC9" s="421">
        <v>0.36734462014687025</v>
      </c>
      <c r="BD9" s="428">
        <v>411928.91</v>
      </c>
      <c r="BE9" s="429">
        <v>600904.09</v>
      </c>
      <c r="BF9" s="915">
        <v>188975.18</v>
      </c>
      <c r="BG9" s="425">
        <v>0.45875677917337726</v>
      </c>
      <c r="BH9" s="421">
        <v>0.25794416335993431</v>
      </c>
      <c r="BI9" s="421">
        <v>0.30404559638919543</v>
      </c>
      <c r="BJ9" s="428">
        <v>0</v>
      </c>
      <c r="BK9" s="429">
        <v>0</v>
      </c>
      <c r="BL9" s="915">
        <v>0</v>
      </c>
      <c r="BM9" s="425">
        <v>0</v>
      </c>
      <c r="BN9" s="421">
        <v>0</v>
      </c>
      <c r="BO9" s="421">
        <v>0</v>
      </c>
      <c r="BP9" s="428">
        <v>1021525.95</v>
      </c>
      <c r="BQ9" s="429">
        <v>1326909.95</v>
      </c>
      <c r="BR9" s="915">
        <v>305384</v>
      </c>
      <c r="BS9" s="425">
        <v>0.29894884217087192</v>
      </c>
      <c r="BT9" s="421">
        <v>0.63966536488835446</v>
      </c>
      <c r="BU9" s="421">
        <v>0.67139021653606568</v>
      </c>
      <c r="BV9" s="428">
        <v>108734.51</v>
      </c>
      <c r="BW9" s="429">
        <v>143532.23000000001</v>
      </c>
      <c r="BX9" s="915">
        <v>34797.720000000016</v>
      </c>
      <c r="BY9" s="425">
        <v>0.32002461775934815</v>
      </c>
      <c r="BZ9" s="421">
        <v>6.8088040264769015E-2</v>
      </c>
      <c r="CA9" s="421">
        <v>7.2624472353684882E-2</v>
      </c>
      <c r="CB9" s="428">
        <v>85550.89</v>
      </c>
      <c r="CC9" s="429">
        <v>67204.38</v>
      </c>
      <c r="CD9" s="915">
        <v>-18346.509999999995</v>
      </c>
      <c r="CE9" s="425">
        <v>-0.21445142183792587</v>
      </c>
      <c r="CF9" s="421">
        <v>5.3570779350611185E-2</v>
      </c>
      <c r="CG9" s="422">
        <v>3.4004088401305643E-2</v>
      </c>
      <c r="CH9" s="429">
        <v>0</v>
      </c>
      <c r="CI9" s="429">
        <v>0</v>
      </c>
      <c r="CJ9" s="915">
        <v>0</v>
      </c>
      <c r="CK9" s="425">
        <v>0</v>
      </c>
      <c r="CL9" s="421">
        <v>0</v>
      </c>
      <c r="CM9" s="422">
        <v>0</v>
      </c>
      <c r="CN9" s="428">
        <v>194285.39</v>
      </c>
      <c r="CO9" s="429">
        <v>210736.61</v>
      </c>
      <c r="CP9" s="915">
        <v>16451.219999999972</v>
      </c>
      <c r="CQ9" s="425">
        <v>8.467553839225879E-2</v>
      </c>
      <c r="CR9" s="421">
        <v>0.12165881335351908</v>
      </c>
      <c r="CS9" s="422">
        <v>0.10662856075499051</v>
      </c>
      <c r="CT9" s="428">
        <v>-1104.33</v>
      </c>
      <c r="CU9" s="429">
        <v>-1386.1</v>
      </c>
      <c r="CV9" s="915">
        <v>-281.77</v>
      </c>
      <c r="CW9" s="422">
        <v>-0.25515018155804875</v>
      </c>
      <c r="CX9" s="421">
        <v>-6.9151611117383401E-4</v>
      </c>
      <c r="CY9" s="422">
        <v>-7.013392123110092E-4</v>
      </c>
      <c r="CZ9" s="428">
        <v>1596969.3</v>
      </c>
      <c r="DA9" s="429">
        <v>1976361.76</v>
      </c>
      <c r="DB9" s="915">
        <v>379392.45999999996</v>
      </c>
      <c r="DC9" s="425">
        <v>0.23757029017401898</v>
      </c>
      <c r="DD9" s="421">
        <v>0.72365438988542818</v>
      </c>
      <c r="DE9" s="422">
        <v>0.73107417670795372</v>
      </c>
      <c r="DF9" s="429">
        <v>233218.33</v>
      </c>
      <c r="DG9" s="429">
        <v>263767.59000000003</v>
      </c>
      <c r="DH9" s="915">
        <v>30549.260000000038</v>
      </c>
      <c r="DI9" s="425">
        <v>0.13098996120930992</v>
      </c>
      <c r="DJ9" s="421">
        <v>0.38242365225729874</v>
      </c>
      <c r="DK9" s="422">
        <v>0.3628139073231913</v>
      </c>
      <c r="DL9" s="428">
        <v>28848.6</v>
      </c>
      <c r="DM9" s="429">
        <v>37101.96</v>
      </c>
      <c r="DN9" s="915">
        <v>8253.36</v>
      </c>
      <c r="DO9" s="425">
        <v>0.28609221937979662</v>
      </c>
      <c r="DP9" s="421">
        <v>4.730497373216723E-2</v>
      </c>
      <c r="DQ9" s="422">
        <v>5.1033969249022405E-2</v>
      </c>
      <c r="DR9" s="428">
        <v>262066.93</v>
      </c>
      <c r="DS9" s="429">
        <v>300869.55</v>
      </c>
      <c r="DT9" s="915">
        <v>38802.619999999995</v>
      </c>
      <c r="DU9" s="425">
        <v>0.14806377897432535</v>
      </c>
      <c r="DV9" s="421">
        <v>0.42972862598946598</v>
      </c>
      <c r="DW9" s="422">
        <v>0.41384787657221367</v>
      </c>
      <c r="DX9" s="428">
        <v>101420.51</v>
      </c>
      <c r="DY9" s="429">
        <v>158809.29999999999</v>
      </c>
      <c r="DZ9" s="915">
        <v>57388.789999999994</v>
      </c>
      <c r="EA9" s="425">
        <v>0.56584994494703289</v>
      </c>
      <c r="EB9" s="421">
        <v>0.16630597538365827</v>
      </c>
      <c r="EC9" s="422">
        <v>0.21844314781911178</v>
      </c>
      <c r="ED9" s="428">
        <v>0</v>
      </c>
      <c r="EE9" s="429">
        <v>0</v>
      </c>
      <c r="EF9" s="915">
        <v>0</v>
      </c>
      <c r="EG9" s="425">
        <v>0</v>
      </c>
      <c r="EH9" s="421">
        <v>0</v>
      </c>
      <c r="EI9" s="422">
        <v>0</v>
      </c>
      <c r="EJ9" s="428">
        <v>101420.51</v>
      </c>
      <c r="EK9" s="429">
        <v>158809.29999999999</v>
      </c>
      <c r="EL9" s="915">
        <v>57388.789999999994</v>
      </c>
      <c r="EM9" s="425">
        <v>0.56584994494703289</v>
      </c>
      <c r="EN9" s="421">
        <v>0.16630597538365827</v>
      </c>
      <c r="EO9" s="422">
        <v>0.21844314781911178</v>
      </c>
      <c r="EP9" s="428">
        <v>246552.74</v>
      </c>
      <c r="EQ9" s="429">
        <v>267554.09000000003</v>
      </c>
      <c r="ER9" s="915">
        <v>21001.350000000035</v>
      </c>
      <c r="ES9" s="425">
        <v>8.5179949734081384E-2</v>
      </c>
      <c r="ET9" s="421">
        <v>0.4042889737905429</v>
      </c>
      <c r="EU9" s="422">
        <v>0.36802226085926926</v>
      </c>
      <c r="EV9" s="428">
        <v>0</v>
      </c>
      <c r="EW9" s="429">
        <v>0</v>
      </c>
      <c r="EX9" s="915">
        <v>0</v>
      </c>
      <c r="EY9" s="425">
        <v>0</v>
      </c>
      <c r="EZ9" s="421">
        <v>0</v>
      </c>
      <c r="FA9" s="422">
        <v>0</v>
      </c>
      <c r="FB9" s="428">
        <v>0</v>
      </c>
      <c r="FC9" s="429">
        <v>0</v>
      </c>
      <c r="FD9" s="915">
        <v>0</v>
      </c>
      <c r="FE9" s="425">
        <v>0</v>
      </c>
      <c r="FF9" s="421">
        <v>0</v>
      </c>
      <c r="FG9" s="422">
        <v>0</v>
      </c>
      <c r="FH9" s="428">
        <v>0</v>
      </c>
      <c r="FI9" s="429">
        <v>0</v>
      </c>
      <c r="FJ9" s="915">
        <v>0</v>
      </c>
      <c r="FK9" s="425">
        <v>0</v>
      </c>
      <c r="FL9" s="421">
        <v>0</v>
      </c>
      <c r="FM9" s="422">
        <v>0</v>
      </c>
      <c r="FN9" s="428">
        <v>132.91999999999999</v>
      </c>
      <c r="FO9" s="429">
        <v>137.9</v>
      </c>
      <c r="FP9" s="915">
        <v>4.9800000000000182</v>
      </c>
      <c r="FQ9" s="425">
        <v>3.7466145049654065E-2</v>
      </c>
      <c r="FR9" s="421">
        <v>2.1795779027334664E-4</v>
      </c>
      <c r="FS9" s="422">
        <v>1.8968227984290291E-4</v>
      </c>
      <c r="FT9" s="428">
        <v>-330.25</v>
      </c>
      <c r="FU9" s="429">
        <v>-365.67</v>
      </c>
      <c r="FV9" s="915">
        <v>-35.420000000000016</v>
      </c>
      <c r="FW9" s="425">
        <v>-0.10725208175624532</v>
      </c>
      <c r="FX9" s="421">
        <v>-5.4153295394051106E-4</v>
      </c>
      <c r="FY9" s="422">
        <v>-5.0298128549785572E-4</v>
      </c>
      <c r="FZ9" s="428">
        <v>609842.85</v>
      </c>
      <c r="GA9" s="429">
        <v>727005.18</v>
      </c>
      <c r="GB9" s="915">
        <v>117162.33000000007</v>
      </c>
      <c r="GC9" s="425">
        <v>0.19211888767737473</v>
      </c>
      <c r="GD9" s="421">
        <v>0.27634561011457182</v>
      </c>
      <c r="GE9" s="422">
        <v>0.26892582329204634</v>
      </c>
      <c r="GF9" s="428">
        <v>2206812.15</v>
      </c>
      <c r="GG9" s="429">
        <v>2703366.94</v>
      </c>
      <c r="GH9" s="915">
        <v>496554.79000000004</v>
      </c>
      <c r="GI9" s="425">
        <v>0.22500999462052085</v>
      </c>
      <c r="GJ9" s="421">
        <v>0.99992080605570222</v>
      </c>
      <c r="GK9" s="422">
        <v>0.99827126061943228</v>
      </c>
      <c r="GL9" s="428">
        <v>174.78</v>
      </c>
      <c r="GM9" s="429">
        <v>4681.51</v>
      </c>
      <c r="GN9" s="915">
        <v>4506.7300000000005</v>
      </c>
      <c r="GO9" s="425">
        <v>25.785158484952515</v>
      </c>
      <c r="GP9" s="421">
        <v>7.9193944297622097E-5</v>
      </c>
      <c r="GQ9" s="422">
        <v>1.7287393805675818E-3</v>
      </c>
      <c r="GR9" s="428">
        <v>2206986.9300000002</v>
      </c>
      <c r="GS9" s="429">
        <v>2708048.45</v>
      </c>
      <c r="GT9" s="915">
        <v>501061.52</v>
      </c>
      <c r="GU9" s="422">
        <v>0.22703420359630311</v>
      </c>
    </row>
    <row r="10" spans="1:205" s="759" customFormat="1" ht="17.25" customHeight="1">
      <c r="A10" s="758" t="s">
        <v>24</v>
      </c>
      <c r="B10" s="428">
        <v>0</v>
      </c>
      <c r="C10" s="429">
        <v>910.63</v>
      </c>
      <c r="D10" s="915">
        <v>910.63</v>
      </c>
      <c r="E10" s="425" t="s">
        <v>520</v>
      </c>
      <c r="F10" s="421">
        <v>0</v>
      </c>
      <c r="G10" s="421">
        <v>4.132870823471891E-4</v>
      </c>
      <c r="H10" s="428">
        <v>1133464.81</v>
      </c>
      <c r="I10" s="429">
        <v>1424940.71</v>
      </c>
      <c r="J10" s="915">
        <v>291475.89999999991</v>
      </c>
      <c r="K10" s="425">
        <v>0.25715478542293685</v>
      </c>
      <c r="L10" s="421">
        <v>0.50675527769035034</v>
      </c>
      <c r="M10" s="421">
        <v>0.64670567470172524</v>
      </c>
      <c r="N10" s="428">
        <v>99738.9</v>
      </c>
      <c r="O10" s="429">
        <v>77382.740000000005</v>
      </c>
      <c r="P10" s="915">
        <v>-22356.159999999989</v>
      </c>
      <c r="Q10" s="425">
        <v>-0.22414684741860988</v>
      </c>
      <c r="R10" s="421">
        <v>4.4591780459448123E-2</v>
      </c>
      <c r="S10" s="421">
        <v>3.5119957434557529E-2</v>
      </c>
      <c r="T10" s="428">
        <v>1233203.71</v>
      </c>
      <c r="U10" s="429">
        <v>1503234.08</v>
      </c>
      <c r="V10" s="915">
        <v>270030.37000000011</v>
      </c>
      <c r="W10" s="425">
        <v>0.21896655662834497</v>
      </c>
      <c r="X10" s="421">
        <v>0.55134705814979845</v>
      </c>
      <c r="Y10" s="421">
        <v>0.68223891921863</v>
      </c>
      <c r="Z10" s="428">
        <v>60145.02</v>
      </c>
      <c r="AA10" s="429">
        <v>60978.9</v>
      </c>
      <c r="AB10" s="915">
        <v>833.88000000000466</v>
      </c>
      <c r="AC10" s="425">
        <v>1.3864489528808947E-2</v>
      </c>
      <c r="AD10" s="421">
        <v>2.6889944921882198E-2</v>
      </c>
      <c r="AE10" s="421">
        <v>2.7675116859472024E-2</v>
      </c>
      <c r="AF10" s="428">
        <v>9362.15</v>
      </c>
      <c r="AG10" s="429">
        <v>7462.01</v>
      </c>
      <c r="AH10" s="915">
        <v>-1900.1399999999994</v>
      </c>
      <c r="AI10" s="425">
        <v>-0.20295979021912697</v>
      </c>
      <c r="AJ10" s="421">
        <v>4.1856781800122343E-3</v>
      </c>
      <c r="AK10" s="421">
        <v>3.3866140379139151E-3</v>
      </c>
      <c r="AL10" s="428">
        <v>3597.93</v>
      </c>
      <c r="AM10" s="429">
        <v>0</v>
      </c>
      <c r="AN10" s="915">
        <v>-3597.93</v>
      </c>
      <c r="AO10" s="425">
        <v>-1</v>
      </c>
      <c r="AP10" s="421">
        <v>1.6085810518109E-3</v>
      </c>
      <c r="AQ10" s="421">
        <v>0</v>
      </c>
      <c r="AR10" s="428">
        <v>73105.100000000006</v>
      </c>
      <c r="AS10" s="429">
        <v>68440.899999999994</v>
      </c>
      <c r="AT10" s="915">
        <v>-4664.2000000000116</v>
      </c>
      <c r="AU10" s="425">
        <v>-6.3801294300944958E-2</v>
      </c>
      <c r="AV10" s="421">
        <v>3.2684204153705335E-2</v>
      </c>
      <c r="AW10" s="421">
        <v>3.1061726358911666E-2</v>
      </c>
      <c r="AX10" s="428">
        <v>4462.53</v>
      </c>
      <c r="AY10" s="429">
        <v>4504</v>
      </c>
      <c r="AZ10" s="915">
        <v>41.470000000000255</v>
      </c>
      <c r="BA10" s="425">
        <v>9.292934725368851E-3</v>
      </c>
      <c r="BB10" s="421">
        <v>1.9951308672313513E-3</v>
      </c>
      <c r="BC10" s="421">
        <v>2.0441288107043909E-3</v>
      </c>
      <c r="BD10" s="428">
        <v>595637.35</v>
      </c>
      <c r="BE10" s="429">
        <v>321921.21999999997</v>
      </c>
      <c r="BF10" s="915">
        <v>-273716.13</v>
      </c>
      <c r="BG10" s="425">
        <v>-0.45953486630749402</v>
      </c>
      <c r="BH10" s="421">
        <v>0.26630061034007252</v>
      </c>
      <c r="BI10" s="421">
        <v>0.14610311735770573</v>
      </c>
      <c r="BJ10" s="428">
        <v>2642.02</v>
      </c>
      <c r="BK10" s="429">
        <v>2687.1</v>
      </c>
      <c r="BL10" s="915">
        <v>45.079999999999927</v>
      </c>
      <c r="BM10" s="425">
        <v>1.7062702023451726E-2</v>
      </c>
      <c r="BN10" s="421">
        <v>1.1812078919004633E-3</v>
      </c>
      <c r="BO10" s="421">
        <v>1.2195334207912452E-3</v>
      </c>
      <c r="BP10" s="428">
        <v>602741.89</v>
      </c>
      <c r="BQ10" s="429">
        <v>329112.32000000001</v>
      </c>
      <c r="BR10" s="915">
        <v>-273629.57</v>
      </c>
      <c r="BS10" s="425">
        <v>-0.45397470217309766</v>
      </c>
      <c r="BT10" s="421">
        <v>0.26947694462835292</v>
      </c>
      <c r="BU10" s="421">
        <v>0.14936677958920136</v>
      </c>
      <c r="BV10" s="428">
        <v>0</v>
      </c>
      <c r="BW10" s="429">
        <v>0</v>
      </c>
      <c r="BX10" s="915">
        <v>0</v>
      </c>
      <c r="BY10" s="425">
        <v>0</v>
      </c>
      <c r="BZ10" s="421">
        <v>0</v>
      </c>
      <c r="CA10" s="421">
        <v>0</v>
      </c>
      <c r="CB10" s="428">
        <v>328248.53000000003</v>
      </c>
      <c r="CC10" s="429">
        <v>302987.21000000002</v>
      </c>
      <c r="CD10" s="915">
        <v>-25261.320000000007</v>
      </c>
      <c r="CE10" s="425">
        <v>-7.6957907473340414E-2</v>
      </c>
      <c r="CF10" s="421">
        <v>0.1467550412717262</v>
      </c>
      <c r="CG10" s="422">
        <v>0.13750996563853055</v>
      </c>
      <c r="CH10" s="429">
        <v>0</v>
      </c>
      <c r="CI10" s="429">
        <v>0</v>
      </c>
      <c r="CJ10" s="915">
        <v>0</v>
      </c>
      <c r="CK10" s="425">
        <v>0</v>
      </c>
      <c r="CL10" s="421">
        <v>0</v>
      </c>
      <c r="CM10" s="422">
        <v>0</v>
      </c>
      <c r="CN10" s="428">
        <v>328248.53000000003</v>
      </c>
      <c r="CO10" s="429">
        <v>302987.21000000002</v>
      </c>
      <c r="CP10" s="915">
        <v>-25261.320000000007</v>
      </c>
      <c r="CQ10" s="425">
        <v>-7.6957907473340414E-2</v>
      </c>
      <c r="CR10" s="421">
        <v>0.1467550412717262</v>
      </c>
      <c r="CS10" s="422">
        <v>0.13750996563853055</v>
      </c>
      <c r="CT10" s="428">
        <v>-588.82000000000005</v>
      </c>
      <c r="CU10" s="429">
        <v>-390.86</v>
      </c>
      <c r="CV10" s="915">
        <v>197.96000000000004</v>
      </c>
      <c r="CW10" s="422">
        <v>0.33619781936754867</v>
      </c>
      <c r="CX10" s="421">
        <v>-2.6325267443427032E-4</v>
      </c>
      <c r="CY10" s="422">
        <v>-1.773908052735165E-4</v>
      </c>
      <c r="CZ10" s="428">
        <v>2236710.42</v>
      </c>
      <c r="DA10" s="429">
        <v>2203383.65</v>
      </c>
      <c r="DB10" s="915">
        <v>-33326.770000000019</v>
      </c>
      <c r="DC10" s="425">
        <v>-1.4899903761346102E-2</v>
      </c>
      <c r="DD10" s="421">
        <v>0.86298559222036098</v>
      </c>
      <c r="DE10" s="422">
        <v>0.86672868919447377</v>
      </c>
      <c r="DF10" s="429">
        <v>163137.45000000001</v>
      </c>
      <c r="DG10" s="429">
        <v>138665.93</v>
      </c>
      <c r="DH10" s="915">
        <v>-24471.520000000019</v>
      </c>
      <c r="DI10" s="425">
        <v>-0.15000553214482645</v>
      </c>
      <c r="DJ10" s="421">
        <v>0.45938964707544105</v>
      </c>
      <c r="DK10" s="422">
        <v>0.40928530230666649</v>
      </c>
      <c r="DL10" s="428">
        <v>46800.959999999999</v>
      </c>
      <c r="DM10" s="429">
        <v>54714</v>
      </c>
      <c r="DN10" s="915">
        <v>7913.0400000000009</v>
      </c>
      <c r="DO10" s="425">
        <v>0.1690785830034256</v>
      </c>
      <c r="DP10" s="421">
        <v>0.13178995072677568</v>
      </c>
      <c r="DQ10" s="422">
        <v>0.16149342546079598</v>
      </c>
      <c r="DR10" s="428">
        <v>209938.41</v>
      </c>
      <c r="DS10" s="429">
        <v>193379.93</v>
      </c>
      <c r="DT10" s="915">
        <v>-16558.48000000001</v>
      </c>
      <c r="DU10" s="425">
        <v>-7.8873037096927667E-2</v>
      </c>
      <c r="DV10" s="421">
        <v>0.59117959780221674</v>
      </c>
      <c r="DW10" s="422">
        <v>0.57077872776746241</v>
      </c>
      <c r="DX10" s="428">
        <v>198.91</v>
      </c>
      <c r="DY10" s="429">
        <v>0</v>
      </c>
      <c r="DZ10" s="915">
        <v>-198.91</v>
      </c>
      <c r="EA10" s="425">
        <v>-1</v>
      </c>
      <c r="EB10" s="421">
        <v>5.6012396111239924E-4</v>
      </c>
      <c r="EC10" s="422">
        <v>0</v>
      </c>
      <c r="ED10" s="428">
        <v>0</v>
      </c>
      <c r="EE10" s="429">
        <v>0</v>
      </c>
      <c r="EF10" s="915">
        <v>0</v>
      </c>
      <c r="EG10" s="425">
        <v>0</v>
      </c>
      <c r="EH10" s="421">
        <v>0</v>
      </c>
      <c r="EI10" s="422">
        <v>0</v>
      </c>
      <c r="EJ10" s="428">
        <v>198.91</v>
      </c>
      <c r="EK10" s="429">
        <v>0</v>
      </c>
      <c r="EL10" s="915">
        <v>-198.91</v>
      </c>
      <c r="EM10" s="425">
        <v>-1</v>
      </c>
      <c r="EN10" s="421">
        <v>5.6012396111239924E-4</v>
      </c>
      <c r="EO10" s="422">
        <v>0</v>
      </c>
      <c r="EP10" s="428">
        <v>0</v>
      </c>
      <c r="EQ10" s="429">
        <v>0</v>
      </c>
      <c r="ER10" s="915">
        <v>0</v>
      </c>
      <c r="ES10" s="425">
        <v>0</v>
      </c>
      <c r="ET10" s="421">
        <v>0</v>
      </c>
      <c r="EU10" s="422">
        <v>0</v>
      </c>
      <c r="EV10" s="428">
        <v>144382.31</v>
      </c>
      <c r="EW10" s="429">
        <v>144382.31</v>
      </c>
      <c r="EX10" s="915">
        <v>0</v>
      </c>
      <c r="EY10" s="425">
        <v>0</v>
      </c>
      <c r="EZ10" s="421">
        <v>0.40657579504176949</v>
      </c>
      <c r="FA10" s="422">
        <v>0.42615772595391554</v>
      </c>
      <c r="FB10" s="428">
        <v>0</v>
      </c>
      <c r="FC10" s="429">
        <v>0</v>
      </c>
      <c r="FD10" s="915">
        <v>0</v>
      </c>
      <c r="FE10" s="425">
        <v>0</v>
      </c>
      <c r="FF10" s="421">
        <v>0</v>
      </c>
      <c r="FG10" s="422">
        <v>0</v>
      </c>
      <c r="FH10" s="428">
        <v>1108.5</v>
      </c>
      <c r="FI10" s="429">
        <v>1037.94</v>
      </c>
      <c r="FJ10" s="915">
        <v>-70.559999999999945</v>
      </c>
      <c r="FK10" s="425">
        <v>-6.3653585926928227E-2</v>
      </c>
      <c r="FL10" s="421">
        <v>3.1214992252430475E-3</v>
      </c>
      <c r="FM10" s="422">
        <v>3.063575794545794E-3</v>
      </c>
      <c r="FN10" s="428">
        <v>0</v>
      </c>
      <c r="FO10" s="429">
        <v>0</v>
      </c>
      <c r="FP10" s="915">
        <v>0</v>
      </c>
      <c r="FQ10" s="425">
        <v>0</v>
      </c>
      <c r="FR10" s="421">
        <v>0</v>
      </c>
      <c r="FS10" s="422">
        <v>0</v>
      </c>
      <c r="FT10" s="428">
        <v>-510.32</v>
      </c>
      <c r="FU10" s="429">
        <v>0</v>
      </c>
      <c r="FV10" s="915">
        <v>510.32</v>
      </c>
      <c r="FW10" s="425">
        <v>1</v>
      </c>
      <c r="FX10" s="421">
        <v>-1.4370441900099522E-3</v>
      </c>
      <c r="FY10" s="422">
        <v>0</v>
      </c>
      <c r="FZ10" s="428">
        <v>355117.82</v>
      </c>
      <c r="GA10" s="429">
        <v>338800.17</v>
      </c>
      <c r="GB10" s="915">
        <v>-16317.650000000023</v>
      </c>
      <c r="GC10" s="425">
        <v>-4.5949961057994843E-2</v>
      </c>
      <c r="GD10" s="421">
        <v>0.13701441163791939</v>
      </c>
      <c r="GE10" s="422">
        <v>0.13327131080552626</v>
      </c>
      <c r="GF10" s="428">
        <v>2591828.23</v>
      </c>
      <c r="GG10" s="429">
        <v>2542183.8199999998</v>
      </c>
      <c r="GH10" s="915">
        <v>-49644.410000000149</v>
      </c>
      <c r="GI10" s="425">
        <v>-1.9154205292377786E-2</v>
      </c>
      <c r="GJ10" s="421">
        <v>0.99656319021356854</v>
      </c>
      <c r="GK10" s="422">
        <v>0.99127478452289441</v>
      </c>
      <c r="GL10" s="428">
        <v>8938.34</v>
      </c>
      <c r="GM10" s="429">
        <v>22376.34</v>
      </c>
      <c r="GN10" s="915">
        <v>13438</v>
      </c>
      <c r="GO10" s="425">
        <v>1.5034111479312713</v>
      </c>
      <c r="GP10" s="421">
        <v>3.4368097864315448E-3</v>
      </c>
      <c r="GQ10" s="422">
        <v>8.7252154771054382E-3</v>
      </c>
      <c r="GR10" s="428">
        <v>2600766.5699999998</v>
      </c>
      <c r="GS10" s="429">
        <v>2564560.16</v>
      </c>
      <c r="GT10" s="915">
        <v>-36206.409999999683</v>
      </c>
      <c r="GU10" s="422">
        <v>-1.392143778593697E-2</v>
      </c>
    </row>
    <row r="11" spans="1:205" s="759" customFormat="1" ht="17.25" customHeight="1">
      <c r="A11" s="758" t="s">
        <v>28</v>
      </c>
      <c r="B11" s="428">
        <v>377193.31</v>
      </c>
      <c r="C11" s="429">
        <v>379625.03</v>
      </c>
      <c r="D11" s="915">
        <v>2431.7200000000303</v>
      </c>
      <c r="E11" s="425">
        <v>6.4468799831047651E-3</v>
      </c>
      <c r="F11" s="421">
        <v>0.34231761174306724</v>
      </c>
      <c r="G11" s="421">
        <v>0.32037152511273304</v>
      </c>
      <c r="H11" s="428">
        <v>63118.75</v>
      </c>
      <c r="I11" s="429">
        <v>67416.960000000006</v>
      </c>
      <c r="J11" s="915">
        <v>4298.2100000000064</v>
      </c>
      <c r="K11" s="425">
        <v>6.8097197742350832E-2</v>
      </c>
      <c r="L11" s="421">
        <v>5.7282722634205058E-2</v>
      </c>
      <c r="M11" s="421">
        <v>5.6894231377904982E-2</v>
      </c>
      <c r="N11" s="428">
        <v>203792.29</v>
      </c>
      <c r="O11" s="429">
        <v>243786.61</v>
      </c>
      <c r="P11" s="915">
        <v>39994.319999999978</v>
      </c>
      <c r="Q11" s="425">
        <v>0.196250407706788</v>
      </c>
      <c r="R11" s="421">
        <v>0.18494943615105625</v>
      </c>
      <c r="S11" s="421">
        <v>0.20573534903049739</v>
      </c>
      <c r="T11" s="428">
        <v>644104.35</v>
      </c>
      <c r="U11" s="429">
        <v>690828.6</v>
      </c>
      <c r="V11" s="915">
        <v>46724.25</v>
      </c>
      <c r="W11" s="425">
        <v>7.2541429040185804E-2</v>
      </c>
      <c r="X11" s="421">
        <v>0.58454977052832857</v>
      </c>
      <c r="Y11" s="421">
        <v>0.58300110552113538</v>
      </c>
      <c r="Z11" s="428">
        <v>38362.400000000001</v>
      </c>
      <c r="AA11" s="429">
        <v>46837.05</v>
      </c>
      <c r="AB11" s="915">
        <v>8474.6500000000015</v>
      </c>
      <c r="AC11" s="425">
        <v>0.22091031843680273</v>
      </c>
      <c r="AD11" s="421">
        <v>3.4815371324407221E-2</v>
      </c>
      <c r="AE11" s="421">
        <v>3.9526522105987935E-2</v>
      </c>
      <c r="AF11" s="428">
        <v>0</v>
      </c>
      <c r="AG11" s="429">
        <v>0</v>
      </c>
      <c r="AH11" s="915">
        <v>0</v>
      </c>
      <c r="AI11" s="425">
        <v>0</v>
      </c>
      <c r="AJ11" s="421">
        <v>0</v>
      </c>
      <c r="AK11" s="421">
        <v>0</v>
      </c>
      <c r="AL11" s="428">
        <v>0</v>
      </c>
      <c r="AM11" s="429">
        <v>0</v>
      </c>
      <c r="AN11" s="915">
        <v>0</v>
      </c>
      <c r="AO11" s="425">
        <v>0</v>
      </c>
      <c r="AP11" s="421">
        <v>0</v>
      </c>
      <c r="AQ11" s="421">
        <v>0</v>
      </c>
      <c r="AR11" s="428">
        <v>38362.400000000001</v>
      </c>
      <c r="AS11" s="429">
        <v>46837.05</v>
      </c>
      <c r="AT11" s="915">
        <v>8474.6500000000015</v>
      </c>
      <c r="AU11" s="425">
        <v>0.22091031843680273</v>
      </c>
      <c r="AV11" s="421">
        <v>3.4815371324407221E-2</v>
      </c>
      <c r="AW11" s="421">
        <v>3.9526522105987935E-2</v>
      </c>
      <c r="AX11" s="428">
        <v>88225.91</v>
      </c>
      <c r="AY11" s="429">
        <v>88218.09</v>
      </c>
      <c r="AZ11" s="915">
        <v>-7.8200000000069849</v>
      </c>
      <c r="BA11" s="425">
        <v>-8.8636093410733707E-5</v>
      </c>
      <c r="BB11" s="421">
        <v>8.006844767490387E-2</v>
      </c>
      <c r="BC11" s="421">
        <v>7.4448631682247982E-2</v>
      </c>
      <c r="BD11" s="428">
        <v>44573.4</v>
      </c>
      <c r="BE11" s="429">
        <v>44445.06</v>
      </c>
      <c r="BF11" s="915">
        <v>-128.34000000000378</v>
      </c>
      <c r="BG11" s="425">
        <v>-2.8792957234584702E-3</v>
      </c>
      <c r="BH11" s="421">
        <v>4.0452095598589574E-2</v>
      </c>
      <c r="BI11" s="421">
        <v>3.7507884176991503E-2</v>
      </c>
      <c r="BJ11" s="428">
        <v>198121.35</v>
      </c>
      <c r="BK11" s="429">
        <v>191537.55</v>
      </c>
      <c r="BL11" s="915">
        <v>-6583.8000000000175</v>
      </c>
      <c r="BM11" s="425">
        <v>-3.3231148485511619E-2</v>
      </c>
      <c r="BN11" s="421">
        <v>0.17980283734966651</v>
      </c>
      <c r="BO11" s="421">
        <v>0.16164154668583458</v>
      </c>
      <c r="BP11" s="428">
        <v>330920.65999999997</v>
      </c>
      <c r="BQ11" s="429">
        <v>324200.7</v>
      </c>
      <c r="BR11" s="915">
        <v>-6719.9599999999627</v>
      </c>
      <c r="BS11" s="425">
        <v>-2.0306861469453021E-2</v>
      </c>
      <c r="BT11" s="421">
        <v>0.30032338062315994</v>
      </c>
      <c r="BU11" s="421">
        <v>0.27359806254507407</v>
      </c>
      <c r="BV11" s="428">
        <v>38714.639999999999</v>
      </c>
      <c r="BW11" s="429">
        <v>82259.539999999994</v>
      </c>
      <c r="BX11" s="915">
        <v>43544.899999999994</v>
      </c>
      <c r="BY11" s="425">
        <v>1.1247657217011444</v>
      </c>
      <c r="BZ11" s="421">
        <v>3.5135042835973469E-2</v>
      </c>
      <c r="CA11" s="421">
        <v>6.9420117753752605E-2</v>
      </c>
      <c r="CB11" s="428">
        <v>49779.06</v>
      </c>
      <c r="CC11" s="429">
        <v>40826.58</v>
      </c>
      <c r="CD11" s="915">
        <v>-8952.4799999999959</v>
      </c>
      <c r="CE11" s="425">
        <v>-0.1798442959750545</v>
      </c>
      <c r="CF11" s="421">
        <v>4.5176434688130727E-2</v>
      </c>
      <c r="CG11" s="422">
        <v>3.4454192074050025E-2</v>
      </c>
      <c r="CH11" s="429">
        <v>0</v>
      </c>
      <c r="CI11" s="429">
        <v>0</v>
      </c>
      <c r="CJ11" s="915">
        <v>0</v>
      </c>
      <c r="CK11" s="425">
        <v>0</v>
      </c>
      <c r="CL11" s="421">
        <v>0</v>
      </c>
      <c r="CM11" s="422">
        <v>0</v>
      </c>
      <c r="CN11" s="428">
        <v>88493.7</v>
      </c>
      <c r="CO11" s="429">
        <v>123086.12</v>
      </c>
      <c r="CP11" s="915">
        <v>34592.42</v>
      </c>
      <c r="CQ11" s="425">
        <v>0.39090262922671332</v>
      </c>
      <c r="CR11" s="421">
        <v>8.0311477524104197E-2</v>
      </c>
      <c r="CS11" s="422">
        <v>0.10387430982780263</v>
      </c>
      <c r="CT11" s="428">
        <v>0</v>
      </c>
      <c r="CU11" s="429">
        <v>0</v>
      </c>
      <c r="CV11" s="915">
        <v>0</v>
      </c>
      <c r="CW11" s="422">
        <v>0</v>
      </c>
      <c r="CX11" s="421">
        <v>0</v>
      </c>
      <c r="CY11" s="422">
        <v>0</v>
      </c>
      <c r="CZ11" s="428">
        <v>1101881.1100000001</v>
      </c>
      <c r="DA11" s="429">
        <v>1184952.47</v>
      </c>
      <c r="DB11" s="915">
        <v>83071.35999999987</v>
      </c>
      <c r="DC11" s="425">
        <v>7.5390492899909914E-2</v>
      </c>
      <c r="DD11" s="421">
        <v>0.4849362611674618</v>
      </c>
      <c r="DE11" s="422">
        <v>0.48581267589327953</v>
      </c>
      <c r="DF11" s="429">
        <v>82146.69</v>
      </c>
      <c r="DG11" s="429">
        <v>106878.5</v>
      </c>
      <c r="DH11" s="915">
        <v>24731.809999999998</v>
      </c>
      <c r="DI11" s="425">
        <v>0.30106885621319612</v>
      </c>
      <c r="DJ11" s="421">
        <v>7.0190609661153078E-2</v>
      </c>
      <c r="DK11" s="422">
        <v>8.5219091328161217E-2</v>
      </c>
      <c r="DL11" s="428">
        <v>24958.74</v>
      </c>
      <c r="DM11" s="429">
        <v>26366.47</v>
      </c>
      <c r="DN11" s="915">
        <v>1407.7299999999996</v>
      </c>
      <c r="DO11" s="425">
        <v>5.6402286333364561E-2</v>
      </c>
      <c r="DP11" s="421">
        <v>2.132610792929341E-2</v>
      </c>
      <c r="DQ11" s="422">
        <v>2.1023186280975339E-2</v>
      </c>
      <c r="DR11" s="428">
        <v>107105.43</v>
      </c>
      <c r="DS11" s="429">
        <v>133244.97</v>
      </c>
      <c r="DT11" s="915">
        <v>26139.540000000008</v>
      </c>
      <c r="DU11" s="425">
        <v>0.2440542930456468</v>
      </c>
      <c r="DV11" s="421">
        <v>9.1516717590446481E-2</v>
      </c>
      <c r="DW11" s="422">
        <v>0.10624227760913656</v>
      </c>
      <c r="DX11" s="428">
        <v>0</v>
      </c>
      <c r="DY11" s="429">
        <v>0</v>
      </c>
      <c r="DZ11" s="915">
        <v>0</v>
      </c>
      <c r="EA11" s="425">
        <v>0</v>
      </c>
      <c r="EB11" s="421">
        <v>0</v>
      </c>
      <c r="EC11" s="422">
        <v>0</v>
      </c>
      <c r="ED11" s="428">
        <v>0</v>
      </c>
      <c r="EE11" s="429">
        <v>0</v>
      </c>
      <c r="EF11" s="915">
        <v>0</v>
      </c>
      <c r="EG11" s="425">
        <v>0</v>
      </c>
      <c r="EH11" s="421">
        <v>0</v>
      </c>
      <c r="EI11" s="422">
        <v>0</v>
      </c>
      <c r="EJ11" s="428">
        <v>0</v>
      </c>
      <c r="EK11" s="429">
        <v>0</v>
      </c>
      <c r="EL11" s="915">
        <v>0</v>
      </c>
      <c r="EM11" s="425">
        <v>0</v>
      </c>
      <c r="EN11" s="421">
        <v>0</v>
      </c>
      <c r="EO11" s="422">
        <v>0</v>
      </c>
      <c r="EP11" s="428">
        <v>0</v>
      </c>
      <c r="EQ11" s="429">
        <v>0</v>
      </c>
      <c r="ER11" s="915">
        <v>0</v>
      </c>
      <c r="ES11" s="425">
        <v>0</v>
      </c>
      <c r="ET11" s="421">
        <v>0</v>
      </c>
      <c r="EU11" s="422">
        <v>0</v>
      </c>
      <c r="EV11" s="428">
        <v>1062667.6299999999</v>
      </c>
      <c r="EW11" s="429">
        <v>1120181.3500000001</v>
      </c>
      <c r="EX11" s="915">
        <v>57513.720000000205</v>
      </c>
      <c r="EY11" s="425">
        <v>5.4122021200551873E-2</v>
      </c>
      <c r="EZ11" s="421">
        <v>0.90800114790836528</v>
      </c>
      <c r="FA11" s="422">
        <v>0.89317156181788593</v>
      </c>
      <c r="FB11" s="428">
        <v>0</v>
      </c>
      <c r="FC11" s="429">
        <v>0</v>
      </c>
      <c r="FD11" s="915">
        <v>0</v>
      </c>
      <c r="FE11" s="425">
        <v>0</v>
      </c>
      <c r="FF11" s="421">
        <v>0</v>
      </c>
      <c r="FG11" s="422">
        <v>0</v>
      </c>
      <c r="FH11" s="428">
        <v>564.26</v>
      </c>
      <c r="FI11" s="429">
        <v>735.15</v>
      </c>
      <c r="FJ11" s="915">
        <v>170.89</v>
      </c>
      <c r="FK11" s="425">
        <v>0.30285683904582994</v>
      </c>
      <c r="FL11" s="421">
        <v>4.821345011880848E-4</v>
      </c>
      <c r="FM11" s="422">
        <v>5.8616854643261007E-4</v>
      </c>
      <c r="FN11" s="428">
        <v>0</v>
      </c>
      <c r="FO11" s="429">
        <v>0</v>
      </c>
      <c r="FP11" s="915">
        <v>0</v>
      </c>
      <c r="FQ11" s="425">
        <v>0</v>
      </c>
      <c r="FR11" s="421">
        <v>0</v>
      </c>
      <c r="FS11" s="422">
        <v>0</v>
      </c>
      <c r="FT11" s="428">
        <v>0</v>
      </c>
      <c r="FU11" s="429">
        <v>0</v>
      </c>
      <c r="FV11" s="915">
        <v>0</v>
      </c>
      <c r="FW11" s="425">
        <v>0</v>
      </c>
      <c r="FX11" s="421">
        <v>0</v>
      </c>
      <c r="FY11" s="422">
        <v>0</v>
      </c>
      <c r="FZ11" s="428">
        <v>1170337.32</v>
      </c>
      <c r="GA11" s="429">
        <v>1254161.46</v>
      </c>
      <c r="GB11" s="915">
        <v>83824.139999999898</v>
      </c>
      <c r="GC11" s="425">
        <v>7.1623914377095907E-2</v>
      </c>
      <c r="GD11" s="421">
        <v>0.5150637388325382</v>
      </c>
      <c r="GE11" s="422">
        <v>0.51418732000687106</v>
      </c>
      <c r="GF11" s="428">
        <v>2272218.4300000002</v>
      </c>
      <c r="GG11" s="429">
        <v>2439113.94</v>
      </c>
      <c r="GH11" s="915">
        <v>166895.50999999978</v>
      </c>
      <c r="GI11" s="425">
        <v>7.3450469284328343E-2</v>
      </c>
      <c r="GJ11" s="421">
        <v>0.98626283138283888</v>
      </c>
      <c r="GK11" s="422">
        <v>0.99636756632998003</v>
      </c>
      <c r="GL11" s="428">
        <v>31648.6</v>
      </c>
      <c r="GM11" s="429">
        <v>8892.23</v>
      </c>
      <c r="GN11" s="915">
        <v>-22756.37</v>
      </c>
      <c r="GO11" s="425">
        <v>-0.71903243745378942</v>
      </c>
      <c r="GP11" s="421">
        <v>1.3737164276632907E-2</v>
      </c>
      <c r="GQ11" s="422">
        <v>3.6324377549768905E-3</v>
      </c>
      <c r="GR11" s="428">
        <v>2303867.04</v>
      </c>
      <c r="GS11" s="429">
        <v>2448006.16</v>
      </c>
      <c r="GT11" s="915">
        <v>144139.12000000011</v>
      </c>
      <c r="GU11" s="422">
        <v>6.256399240817305E-2</v>
      </c>
    </row>
    <row r="12" spans="1:205" s="759" customFormat="1" ht="17.25" customHeight="1">
      <c r="A12" s="758" t="s">
        <v>290</v>
      </c>
      <c r="B12" s="428">
        <v>8071.12</v>
      </c>
      <c r="C12" s="429">
        <v>0</v>
      </c>
      <c r="D12" s="915">
        <v>-8071.12</v>
      </c>
      <c r="E12" s="425">
        <v>-1</v>
      </c>
      <c r="F12" s="421">
        <v>4.4868496234165443E-3</v>
      </c>
      <c r="G12" s="421">
        <v>0</v>
      </c>
      <c r="H12" s="428">
        <v>666860.32999999996</v>
      </c>
      <c r="I12" s="429">
        <v>601378.85</v>
      </c>
      <c r="J12" s="915">
        <v>-65481.479999999981</v>
      </c>
      <c r="K12" s="425">
        <v>-9.8193695222506316E-2</v>
      </c>
      <c r="L12" s="421">
        <v>0.37071707774533547</v>
      </c>
      <c r="M12" s="421">
        <v>0.25255411469826394</v>
      </c>
      <c r="N12" s="428">
        <v>713158.14</v>
      </c>
      <c r="O12" s="429">
        <v>1088489.8899999999</v>
      </c>
      <c r="P12" s="915">
        <v>375331.74999999988</v>
      </c>
      <c r="Q12" s="425">
        <v>0.52629526180546693</v>
      </c>
      <c r="R12" s="421">
        <v>0.39645468434312003</v>
      </c>
      <c r="S12" s="421">
        <v>0.45712049987617737</v>
      </c>
      <c r="T12" s="428">
        <v>1388089.58</v>
      </c>
      <c r="U12" s="429">
        <v>1689868.74</v>
      </c>
      <c r="V12" s="915">
        <v>301779.15999999992</v>
      </c>
      <c r="W12" s="425">
        <v>0.21740611293977144</v>
      </c>
      <c r="X12" s="421">
        <v>0.77165860615273085</v>
      </c>
      <c r="Y12" s="421">
        <v>0.70967461457444136</v>
      </c>
      <c r="Z12" s="428">
        <v>0</v>
      </c>
      <c r="AA12" s="429">
        <v>0</v>
      </c>
      <c r="AB12" s="915">
        <v>0</v>
      </c>
      <c r="AC12" s="425">
        <v>0</v>
      </c>
      <c r="AD12" s="421">
        <v>0</v>
      </c>
      <c r="AE12" s="421">
        <v>0</v>
      </c>
      <c r="AF12" s="428">
        <v>0</v>
      </c>
      <c r="AG12" s="429">
        <v>0</v>
      </c>
      <c r="AH12" s="915">
        <v>0</v>
      </c>
      <c r="AI12" s="425">
        <v>0</v>
      </c>
      <c r="AJ12" s="421">
        <v>0</v>
      </c>
      <c r="AK12" s="421">
        <v>0</v>
      </c>
      <c r="AL12" s="428">
        <v>0</v>
      </c>
      <c r="AM12" s="429">
        <v>0</v>
      </c>
      <c r="AN12" s="915">
        <v>0</v>
      </c>
      <c r="AO12" s="425">
        <v>0</v>
      </c>
      <c r="AP12" s="421">
        <v>0</v>
      </c>
      <c r="AQ12" s="421">
        <v>0</v>
      </c>
      <c r="AR12" s="428">
        <v>0</v>
      </c>
      <c r="AS12" s="429">
        <v>0</v>
      </c>
      <c r="AT12" s="915">
        <v>0</v>
      </c>
      <c r="AU12" s="425">
        <v>0</v>
      </c>
      <c r="AV12" s="421">
        <v>0</v>
      </c>
      <c r="AW12" s="421">
        <v>0</v>
      </c>
      <c r="AX12" s="428">
        <v>0</v>
      </c>
      <c r="AY12" s="429">
        <v>0</v>
      </c>
      <c r="AZ12" s="915">
        <v>0</v>
      </c>
      <c r="BA12" s="425">
        <v>0</v>
      </c>
      <c r="BB12" s="421">
        <v>0</v>
      </c>
      <c r="BC12" s="421">
        <v>0</v>
      </c>
      <c r="BD12" s="428">
        <v>8271.27</v>
      </c>
      <c r="BE12" s="429">
        <v>2006.45</v>
      </c>
      <c r="BF12" s="915">
        <v>-6264.8200000000006</v>
      </c>
      <c r="BG12" s="425">
        <v>-0.75741935639871516</v>
      </c>
      <c r="BH12" s="421">
        <v>4.5981158358042703E-3</v>
      </c>
      <c r="BI12" s="421">
        <v>8.4262558192116615E-4</v>
      </c>
      <c r="BJ12" s="428">
        <v>111132.42</v>
      </c>
      <c r="BK12" s="429">
        <v>414817.05</v>
      </c>
      <c r="BL12" s="915">
        <v>303684.63</v>
      </c>
      <c r="BM12" s="425">
        <v>2.7326376047601593</v>
      </c>
      <c r="BN12" s="421">
        <v>6.1780082172780131E-2</v>
      </c>
      <c r="BO12" s="421">
        <v>0.17420591499766824</v>
      </c>
      <c r="BP12" s="428">
        <v>119403.69</v>
      </c>
      <c r="BQ12" s="429">
        <v>416823.5</v>
      </c>
      <c r="BR12" s="915">
        <v>297419.81</v>
      </c>
      <c r="BS12" s="425">
        <v>2.490876203239615</v>
      </c>
      <c r="BT12" s="421">
        <v>6.637819800858441E-2</v>
      </c>
      <c r="BU12" s="421">
        <v>0.17504854057958943</v>
      </c>
      <c r="BV12" s="428">
        <v>107930.94</v>
      </c>
      <c r="BW12" s="429">
        <v>65555.25</v>
      </c>
      <c r="BX12" s="915">
        <v>-42375.69</v>
      </c>
      <c r="BY12" s="425">
        <v>-0.39261855775554261</v>
      </c>
      <c r="BZ12" s="421">
        <v>6.0000334215572756E-2</v>
      </c>
      <c r="CA12" s="421">
        <v>2.753047954309229E-2</v>
      </c>
      <c r="CB12" s="428">
        <v>0</v>
      </c>
      <c r="CC12" s="429">
        <v>0</v>
      </c>
      <c r="CD12" s="915">
        <v>0</v>
      </c>
      <c r="CE12" s="425">
        <v>0</v>
      </c>
      <c r="CF12" s="421">
        <v>0</v>
      </c>
      <c r="CG12" s="422">
        <v>0</v>
      </c>
      <c r="CH12" s="429">
        <v>183414.77</v>
      </c>
      <c r="CI12" s="429">
        <v>208940.6</v>
      </c>
      <c r="CJ12" s="915">
        <v>25525.830000000016</v>
      </c>
      <c r="CK12" s="425">
        <v>0.13916998069457556</v>
      </c>
      <c r="CL12" s="421">
        <v>0.10196286162311204</v>
      </c>
      <c r="CM12" s="422">
        <v>8.7746365302877022E-2</v>
      </c>
      <c r="CN12" s="428">
        <v>291345.71999999997</v>
      </c>
      <c r="CO12" s="429">
        <v>274495.84999999998</v>
      </c>
      <c r="CP12" s="915">
        <v>-16849.869999999995</v>
      </c>
      <c r="CQ12" s="425">
        <v>-5.7834623415782452E-2</v>
      </c>
      <c r="CR12" s="421">
        <v>0.16196320139782605</v>
      </c>
      <c r="CS12" s="422">
        <v>0.11527684484596931</v>
      </c>
      <c r="CT12" s="428">
        <v>0</v>
      </c>
      <c r="CU12" s="429">
        <v>0</v>
      </c>
      <c r="CV12" s="915">
        <v>0</v>
      </c>
      <c r="CW12" s="422">
        <v>0</v>
      </c>
      <c r="CX12" s="421">
        <v>0</v>
      </c>
      <c r="CY12" s="422">
        <v>0</v>
      </c>
      <c r="CZ12" s="428">
        <v>1798838.98</v>
      </c>
      <c r="DA12" s="429">
        <v>2381188.09</v>
      </c>
      <c r="DB12" s="915">
        <v>582349.10999999987</v>
      </c>
      <c r="DC12" s="425">
        <v>0.32373609671278075</v>
      </c>
      <c r="DD12" s="421">
        <v>0.99342955687772361</v>
      </c>
      <c r="DE12" s="422">
        <v>0.99920948253366826</v>
      </c>
      <c r="DF12" s="429">
        <v>727.94</v>
      </c>
      <c r="DG12" s="429">
        <v>1095.4000000000001</v>
      </c>
      <c r="DH12" s="915">
        <v>367.46000000000004</v>
      </c>
      <c r="DI12" s="425">
        <v>0.50479435118278981</v>
      </c>
      <c r="DJ12" s="421">
        <v>6.1185105242012081E-2</v>
      </c>
      <c r="DK12" s="422">
        <v>0.58146571401271863</v>
      </c>
      <c r="DL12" s="428">
        <v>0</v>
      </c>
      <c r="DM12" s="429">
        <v>0</v>
      </c>
      <c r="DN12" s="915">
        <v>0</v>
      </c>
      <c r="DO12" s="425">
        <v>0</v>
      </c>
      <c r="DP12" s="421">
        <v>0</v>
      </c>
      <c r="DQ12" s="422">
        <v>0</v>
      </c>
      <c r="DR12" s="428">
        <v>727.94</v>
      </c>
      <c r="DS12" s="429">
        <v>1095.4000000000001</v>
      </c>
      <c r="DT12" s="915">
        <v>367.46000000000004</v>
      </c>
      <c r="DU12" s="425">
        <v>0.50479435118278981</v>
      </c>
      <c r="DV12" s="421">
        <v>6.1185105242012081E-2</v>
      </c>
      <c r="DW12" s="422">
        <v>0.58146571401271863</v>
      </c>
      <c r="DX12" s="428">
        <v>0</v>
      </c>
      <c r="DY12" s="429">
        <v>0</v>
      </c>
      <c r="DZ12" s="915">
        <v>0</v>
      </c>
      <c r="EA12" s="425">
        <v>0</v>
      </c>
      <c r="EB12" s="421">
        <v>0</v>
      </c>
      <c r="EC12" s="422">
        <v>0</v>
      </c>
      <c r="ED12" s="428">
        <v>0</v>
      </c>
      <c r="EE12" s="429">
        <v>0</v>
      </c>
      <c r="EF12" s="915">
        <v>0</v>
      </c>
      <c r="EG12" s="425">
        <v>0</v>
      </c>
      <c r="EH12" s="421">
        <v>0</v>
      </c>
      <c r="EI12" s="422">
        <v>0</v>
      </c>
      <c r="EJ12" s="428">
        <v>0</v>
      </c>
      <c r="EK12" s="429">
        <v>0</v>
      </c>
      <c r="EL12" s="915">
        <v>0</v>
      </c>
      <c r="EM12" s="425">
        <v>0</v>
      </c>
      <c r="EN12" s="421">
        <v>0</v>
      </c>
      <c r="EO12" s="422">
        <v>0</v>
      </c>
      <c r="EP12" s="428">
        <v>0</v>
      </c>
      <c r="EQ12" s="429">
        <v>0</v>
      </c>
      <c r="ER12" s="915">
        <v>0</v>
      </c>
      <c r="ES12" s="425">
        <v>0</v>
      </c>
      <c r="ET12" s="421">
        <v>0</v>
      </c>
      <c r="EU12" s="422">
        <v>0</v>
      </c>
      <c r="EV12" s="428">
        <v>0</v>
      </c>
      <c r="EW12" s="429">
        <v>0</v>
      </c>
      <c r="EX12" s="915">
        <v>0</v>
      </c>
      <c r="EY12" s="425">
        <v>0</v>
      </c>
      <c r="EZ12" s="421">
        <v>0</v>
      </c>
      <c r="FA12" s="422">
        <v>0</v>
      </c>
      <c r="FB12" s="428">
        <v>0</v>
      </c>
      <c r="FC12" s="429">
        <v>0</v>
      </c>
      <c r="FD12" s="915">
        <v>0</v>
      </c>
      <c r="FE12" s="425">
        <v>0</v>
      </c>
      <c r="FF12" s="421">
        <v>0</v>
      </c>
      <c r="FG12" s="422">
        <v>0</v>
      </c>
      <c r="FH12" s="428">
        <v>306.55</v>
      </c>
      <c r="FI12" s="429">
        <v>309.99</v>
      </c>
      <c r="FJ12" s="915">
        <v>3.4399999999999977</v>
      </c>
      <c r="FK12" s="425">
        <v>1.1221660414288036E-2</v>
      </c>
      <c r="FL12" s="421">
        <v>2.5766263719453255E-2</v>
      </c>
      <c r="FM12" s="422">
        <v>0.1645504443005319</v>
      </c>
      <c r="FN12" s="428">
        <v>10862.84</v>
      </c>
      <c r="FO12" s="429">
        <v>478.48</v>
      </c>
      <c r="FP12" s="915">
        <v>-10384.36</v>
      </c>
      <c r="FQ12" s="425">
        <v>-0.95595258698461916</v>
      </c>
      <c r="FR12" s="421">
        <v>0.91304779051451834</v>
      </c>
      <c r="FS12" s="422">
        <v>0.25398914993683186</v>
      </c>
      <c r="FT12" s="428">
        <v>0</v>
      </c>
      <c r="FU12" s="429">
        <v>0</v>
      </c>
      <c r="FV12" s="915">
        <v>0</v>
      </c>
      <c r="FW12" s="425">
        <v>0</v>
      </c>
      <c r="FX12" s="421">
        <v>0</v>
      </c>
      <c r="FY12" s="422">
        <v>0</v>
      </c>
      <c r="FZ12" s="428">
        <v>11897.34</v>
      </c>
      <c r="GA12" s="429">
        <v>1883.86</v>
      </c>
      <c r="GB12" s="915">
        <v>-10013.48</v>
      </c>
      <c r="GC12" s="425">
        <v>-0.84165704266668007</v>
      </c>
      <c r="GD12" s="421">
        <v>6.5704431222763562E-3</v>
      </c>
      <c r="GE12" s="422">
        <v>7.9051746633163956E-4</v>
      </c>
      <c r="GF12" s="428">
        <v>1810736.32</v>
      </c>
      <c r="GG12" s="429">
        <v>2383071.9500000002</v>
      </c>
      <c r="GH12" s="915">
        <v>572335.63000000012</v>
      </c>
      <c r="GI12" s="425">
        <v>0.31607894737539705</v>
      </c>
      <c r="GJ12" s="421">
        <v>0.99948403437559974</v>
      </c>
      <c r="GK12" s="422">
        <v>0.99359039719163389</v>
      </c>
      <c r="GL12" s="428">
        <v>934.76</v>
      </c>
      <c r="GM12" s="429">
        <v>15373.08</v>
      </c>
      <c r="GN12" s="915">
        <v>14438.32</v>
      </c>
      <c r="GO12" s="425">
        <v>15.446018229278103</v>
      </c>
      <c r="GP12" s="421">
        <v>5.1596562440020847E-4</v>
      </c>
      <c r="GQ12" s="422">
        <v>6.4096028083662189E-3</v>
      </c>
      <c r="GR12" s="428">
        <v>1811671.08</v>
      </c>
      <c r="GS12" s="429">
        <v>2398445.0299999998</v>
      </c>
      <c r="GT12" s="915">
        <v>586773.94999999972</v>
      </c>
      <c r="GU12" s="422">
        <v>0.32388547594412098</v>
      </c>
    </row>
    <row r="13" spans="1:205" s="759" customFormat="1" ht="17.25" customHeight="1">
      <c r="A13" s="758" t="s">
        <v>483</v>
      </c>
      <c r="B13" s="428">
        <v>306235.17</v>
      </c>
      <c r="C13" s="429">
        <v>233802.94</v>
      </c>
      <c r="D13" s="915">
        <v>-72432.229999999981</v>
      </c>
      <c r="E13" s="425">
        <v>-0.23652485767718967</v>
      </c>
      <c r="F13" s="421">
        <v>0.21979157137418248</v>
      </c>
      <c r="G13" s="421">
        <v>0.15408062171763964</v>
      </c>
      <c r="H13" s="428">
        <v>313037.24</v>
      </c>
      <c r="I13" s="429">
        <v>330459.12</v>
      </c>
      <c r="J13" s="915">
        <v>17421.880000000005</v>
      </c>
      <c r="K13" s="425">
        <v>5.5654336845034812E-2</v>
      </c>
      <c r="L13" s="421">
        <v>0.2246735633867171</v>
      </c>
      <c r="M13" s="421">
        <v>0.21777889816896265</v>
      </c>
      <c r="N13" s="428">
        <v>17077.52</v>
      </c>
      <c r="O13" s="429">
        <v>212615.92</v>
      </c>
      <c r="P13" s="915">
        <v>195538.40000000002</v>
      </c>
      <c r="Q13" s="425">
        <v>11.450046610983328</v>
      </c>
      <c r="R13" s="421">
        <v>1.2256903594626407E-2</v>
      </c>
      <c r="S13" s="421">
        <v>0.14011796917809474</v>
      </c>
      <c r="T13" s="428">
        <v>636349.93999999994</v>
      </c>
      <c r="U13" s="429">
        <v>776877.97</v>
      </c>
      <c r="V13" s="915">
        <v>140528.03000000003</v>
      </c>
      <c r="W13" s="425">
        <v>0.22083451441827753</v>
      </c>
      <c r="X13" s="421">
        <v>0.45672204553274115</v>
      </c>
      <c r="Y13" s="421">
        <v>0.51197748247450525</v>
      </c>
      <c r="Z13" s="428">
        <v>4480.01</v>
      </c>
      <c r="AA13" s="429">
        <v>4576.96</v>
      </c>
      <c r="AB13" s="915">
        <v>96.949999999999818</v>
      </c>
      <c r="AC13" s="425">
        <v>2.1640576695141262E-2</v>
      </c>
      <c r="AD13" s="421">
        <v>3.2153995821970786E-3</v>
      </c>
      <c r="AE13" s="421">
        <v>3.0163044244728827E-3</v>
      </c>
      <c r="AF13" s="428">
        <v>3419.85</v>
      </c>
      <c r="AG13" s="429">
        <v>3678.28</v>
      </c>
      <c r="AH13" s="915">
        <v>258.43000000000029</v>
      </c>
      <c r="AI13" s="425">
        <v>7.5567641855637024E-2</v>
      </c>
      <c r="AJ13" s="421">
        <v>2.4544999366467213E-3</v>
      </c>
      <c r="AK13" s="421">
        <v>2.4240570681085516E-3</v>
      </c>
      <c r="AL13" s="428">
        <v>10066.82</v>
      </c>
      <c r="AM13" s="429">
        <v>8294.11</v>
      </c>
      <c r="AN13" s="915">
        <v>-1772.7099999999991</v>
      </c>
      <c r="AO13" s="425">
        <v>-0.17609433763591673</v>
      </c>
      <c r="AP13" s="421">
        <v>7.2251733415892357E-3</v>
      </c>
      <c r="AQ13" s="421">
        <v>5.4659775680942777E-3</v>
      </c>
      <c r="AR13" s="428">
        <v>17966.68</v>
      </c>
      <c r="AS13" s="429">
        <v>16549.349999999999</v>
      </c>
      <c r="AT13" s="915">
        <v>-1417.3300000000017</v>
      </c>
      <c r="AU13" s="425">
        <v>-7.8886583386580139E-2</v>
      </c>
      <c r="AV13" s="421">
        <v>1.2895072860433036E-2</v>
      </c>
      <c r="AW13" s="421">
        <v>1.090633906067571E-2</v>
      </c>
      <c r="AX13" s="428">
        <v>206965.4</v>
      </c>
      <c r="AY13" s="429">
        <v>91524.89</v>
      </c>
      <c r="AZ13" s="915">
        <v>-115440.51</v>
      </c>
      <c r="BA13" s="425">
        <v>-0.55777685545506639</v>
      </c>
      <c r="BB13" s="421">
        <v>0.14854352126206219</v>
      </c>
      <c r="BC13" s="421">
        <v>6.0316657924996922E-2</v>
      </c>
      <c r="BD13" s="428">
        <v>130574.44</v>
      </c>
      <c r="BE13" s="429">
        <v>169343.82</v>
      </c>
      <c r="BF13" s="915">
        <v>38769.380000000005</v>
      </c>
      <c r="BG13" s="425">
        <v>0.29691400552818764</v>
      </c>
      <c r="BH13" s="421">
        <v>9.3716085415348954E-2</v>
      </c>
      <c r="BI13" s="421">
        <v>0.11160082533453197</v>
      </c>
      <c r="BJ13" s="428">
        <v>91142.64</v>
      </c>
      <c r="BK13" s="429">
        <v>162179.01</v>
      </c>
      <c r="BL13" s="915">
        <v>71036.37000000001</v>
      </c>
      <c r="BM13" s="425">
        <v>0.77939776596332966</v>
      </c>
      <c r="BN13" s="421">
        <v>6.5415034023660376E-2</v>
      </c>
      <c r="BO13" s="421">
        <v>0.10687907812601201</v>
      </c>
      <c r="BP13" s="428">
        <v>428682.48</v>
      </c>
      <c r="BQ13" s="429">
        <v>423047.73</v>
      </c>
      <c r="BR13" s="915">
        <v>-5634.75</v>
      </c>
      <c r="BS13" s="425">
        <v>-1.3144344037572985E-2</v>
      </c>
      <c r="BT13" s="421">
        <v>0.30767464070107148</v>
      </c>
      <c r="BU13" s="421">
        <v>0.27879656797573266</v>
      </c>
      <c r="BV13" s="428">
        <v>53777.16</v>
      </c>
      <c r="BW13" s="429">
        <v>36375.67</v>
      </c>
      <c r="BX13" s="915">
        <v>-17401.490000000005</v>
      </c>
      <c r="BY13" s="425">
        <v>-0.32358514283759138</v>
      </c>
      <c r="BZ13" s="421">
        <v>3.8597024961048179E-2</v>
      </c>
      <c r="CA13" s="421">
        <v>2.3972264202476209E-2</v>
      </c>
      <c r="CB13" s="428">
        <v>3274.61</v>
      </c>
      <c r="CC13" s="429">
        <v>3263.31</v>
      </c>
      <c r="CD13" s="915">
        <v>-11.300000000000182</v>
      </c>
      <c r="CE13" s="425">
        <v>-3.4507926134715833E-3</v>
      </c>
      <c r="CF13" s="421">
        <v>2.3502580632316391E-3</v>
      </c>
      <c r="CG13" s="422">
        <v>2.1505838791308213E-3</v>
      </c>
      <c r="CH13" s="429">
        <v>253247.18</v>
      </c>
      <c r="CI13" s="429">
        <v>261292.48</v>
      </c>
      <c r="CJ13" s="915">
        <v>8045.3000000000175</v>
      </c>
      <c r="CK13" s="425">
        <v>3.1768566978712331E-2</v>
      </c>
      <c r="CL13" s="421">
        <v>0.18176095070425921</v>
      </c>
      <c r="CM13" s="422">
        <v>0.17219675581728752</v>
      </c>
      <c r="CN13" s="428">
        <v>310298.96000000002</v>
      </c>
      <c r="CO13" s="429">
        <v>300931.46999999997</v>
      </c>
      <c r="CP13" s="915">
        <v>-9367.4900000000489</v>
      </c>
      <c r="CQ13" s="425">
        <v>-3.0188596184789172E-2</v>
      </c>
      <c r="CR13" s="421">
        <v>0.22270824090575422</v>
      </c>
      <c r="CS13" s="422">
        <v>0.19831961048908631</v>
      </c>
      <c r="CT13" s="428">
        <v>0</v>
      </c>
      <c r="CU13" s="429">
        <v>0</v>
      </c>
      <c r="CV13" s="915">
        <v>0</v>
      </c>
      <c r="CW13" s="422">
        <v>0</v>
      </c>
      <c r="CX13" s="421">
        <v>0</v>
      </c>
      <c r="CY13" s="422">
        <v>0</v>
      </c>
      <c r="CZ13" s="428">
        <v>1393298.06</v>
      </c>
      <c r="DA13" s="429">
        <v>1517406.52</v>
      </c>
      <c r="DB13" s="915">
        <v>124108.45999999996</v>
      </c>
      <c r="DC13" s="425">
        <v>8.9075312428124651E-2</v>
      </c>
      <c r="DD13" s="421">
        <v>0.89506486001173813</v>
      </c>
      <c r="DE13" s="422">
        <v>0.91007057010974168</v>
      </c>
      <c r="DF13" s="429">
        <v>45123.32</v>
      </c>
      <c r="DG13" s="429">
        <v>33418.230000000003</v>
      </c>
      <c r="DH13" s="915">
        <v>-11705.089999999997</v>
      </c>
      <c r="DI13" s="425">
        <v>-0.25940223370088894</v>
      </c>
      <c r="DJ13" s="421">
        <v>0.27624255005027953</v>
      </c>
      <c r="DK13" s="422">
        <v>0.22287159855217825</v>
      </c>
      <c r="DL13" s="428">
        <v>0</v>
      </c>
      <c r="DM13" s="429">
        <v>0</v>
      </c>
      <c r="DN13" s="915">
        <v>0</v>
      </c>
      <c r="DO13" s="425">
        <v>0</v>
      </c>
      <c r="DP13" s="421">
        <v>0</v>
      </c>
      <c r="DQ13" s="422">
        <v>0</v>
      </c>
      <c r="DR13" s="428">
        <v>45123.32</v>
      </c>
      <c r="DS13" s="429">
        <v>33418.230000000003</v>
      </c>
      <c r="DT13" s="915">
        <v>-11705.089999999997</v>
      </c>
      <c r="DU13" s="425">
        <v>-0.25940223370088894</v>
      </c>
      <c r="DV13" s="421">
        <v>0.27624255005027953</v>
      </c>
      <c r="DW13" s="422">
        <v>0.22287159855217825</v>
      </c>
      <c r="DX13" s="428">
        <v>1297.5</v>
      </c>
      <c r="DY13" s="429">
        <v>1577.54</v>
      </c>
      <c r="DZ13" s="915">
        <v>280.03999999999996</v>
      </c>
      <c r="EA13" s="425">
        <v>0.21583044315992289</v>
      </c>
      <c r="EB13" s="421">
        <v>7.9432255580980677E-3</v>
      </c>
      <c r="EC13" s="422">
        <v>1.0520870242978255E-2</v>
      </c>
      <c r="ED13" s="428">
        <v>0</v>
      </c>
      <c r="EE13" s="429">
        <v>0</v>
      </c>
      <c r="EF13" s="915">
        <v>0</v>
      </c>
      <c r="EG13" s="425">
        <v>0</v>
      </c>
      <c r="EH13" s="421">
        <v>0</v>
      </c>
      <c r="EI13" s="422">
        <v>0</v>
      </c>
      <c r="EJ13" s="428">
        <v>1297.5</v>
      </c>
      <c r="EK13" s="429">
        <v>1577.54</v>
      </c>
      <c r="EL13" s="915">
        <v>280.03999999999996</v>
      </c>
      <c r="EM13" s="425">
        <v>0.21583044315992289</v>
      </c>
      <c r="EN13" s="421">
        <v>7.9432255580980677E-3</v>
      </c>
      <c r="EO13" s="422">
        <v>1.0520870242978255E-2</v>
      </c>
      <c r="EP13" s="428">
        <v>36064.160000000003</v>
      </c>
      <c r="EQ13" s="429">
        <v>40802.67</v>
      </c>
      <c r="ER13" s="915">
        <v>4738.5099999999948</v>
      </c>
      <c r="ES13" s="425">
        <v>0.13139110962240613</v>
      </c>
      <c r="ET13" s="421">
        <v>0.22078285737444167</v>
      </c>
      <c r="EU13" s="422">
        <v>0.27211962716448496</v>
      </c>
      <c r="EV13" s="428">
        <v>0</v>
      </c>
      <c r="EW13" s="429">
        <v>0</v>
      </c>
      <c r="EX13" s="915">
        <v>0</v>
      </c>
      <c r="EY13" s="425">
        <v>0</v>
      </c>
      <c r="EZ13" s="421">
        <v>0</v>
      </c>
      <c r="FA13" s="422">
        <v>0</v>
      </c>
      <c r="FB13" s="428">
        <v>0</v>
      </c>
      <c r="FC13" s="429">
        <v>0</v>
      </c>
      <c r="FD13" s="915">
        <v>0</v>
      </c>
      <c r="FE13" s="425">
        <v>0</v>
      </c>
      <c r="FF13" s="421">
        <v>0</v>
      </c>
      <c r="FG13" s="422">
        <v>0</v>
      </c>
      <c r="FH13" s="428">
        <v>0</v>
      </c>
      <c r="FI13" s="429">
        <v>0</v>
      </c>
      <c r="FJ13" s="915">
        <v>0</v>
      </c>
      <c r="FK13" s="425">
        <v>0</v>
      </c>
      <c r="FL13" s="421">
        <v>0</v>
      </c>
      <c r="FM13" s="422">
        <v>0</v>
      </c>
      <c r="FN13" s="428">
        <v>81364.97</v>
      </c>
      <c r="FO13" s="429">
        <v>74446.11</v>
      </c>
      <c r="FP13" s="915">
        <v>-6918.8600000000006</v>
      </c>
      <c r="FQ13" s="425">
        <v>-8.5034874344573602E-2</v>
      </c>
      <c r="FR13" s="421">
        <v>0.49811199170549719</v>
      </c>
      <c r="FS13" s="422">
        <v>0.49649318775085638</v>
      </c>
      <c r="FT13" s="428">
        <v>-503.21</v>
      </c>
      <c r="FU13" s="429">
        <v>-300.68</v>
      </c>
      <c r="FV13" s="915">
        <v>202.52999999999997</v>
      </c>
      <c r="FW13" s="425">
        <v>0.40247610341606882</v>
      </c>
      <c r="FX13" s="421">
        <v>-3.0806246883163997E-3</v>
      </c>
      <c r="FY13" s="422">
        <v>-2.0052837104978017E-3</v>
      </c>
      <c r="FZ13" s="428">
        <v>163346.74</v>
      </c>
      <c r="GA13" s="429">
        <v>149943.87</v>
      </c>
      <c r="GB13" s="915">
        <v>-13402.869999999995</v>
      </c>
      <c r="GC13" s="425">
        <v>-8.2051652821476542E-2</v>
      </c>
      <c r="GD13" s="421">
        <v>0.10493513998826193</v>
      </c>
      <c r="GE13" s="422">
        <v>8.99294298902584E-2</v>
      </c>
      <c r="GF13" s="428">
        <v>1556644.8</v>
      </c>
      <c r="GG13" s="429">
        <v>1667350.39</v>
      </c>
      <c r="GH13" s="915">
        <v>110705.58999999985</v>
      </c>
      <c r="GI13" s="425">
        <v>7.1118080373891238E-2</v>
      </c>
      <c r="GJ13" s="421">
        <v>0.99980919005146174</v>
      </c>
      <c r="GK13" s="422">
        <v>1</v>
      </c>
      <c r="GL13" s="428">
        <v>297.08</v>
      </c>
      <c r="GM13" s="429">
        <v>0</v>
      </c>
      <c r="GN13" s="915">
        <v>-297.08</v>
      </c>
      <c r="GO13" s="425">
        <v>-1</v>
      </c>
      <c r="GP13" s="421">
        <v>1.9080994853834879E-4</v>
      </c>
      <c r="GQ13" s="422">
        <v>0</v>
      </c>
      <c r="GR13" s="428">
        <v>1556941.88</v>
      </c>
      <c r="GS13" s="429">
        <v>1667350.39</v>
      </c>
      <c r="GT13" s="915">
        <v>110408.51000000001</v>
      </c>
      <c r="GU13" s="422">
        <v>7.0913700388096704E-2</v>
      </c>
    </row>
    <row r="14" spans="1:205" s="759" customFormat="1" ht="17.25" customHeight="1">
      <c r="A14" s="758" t="s">
        <v>50</v>
      </c>
      <c r="B14" s="428">
        <v>16.55</v>
      </c>
      <c r="C14" s="429">
        <v>8536.41</v>
      </c>
      <c r="D14" s="915">
        <v>8519.86</v>
      </c>
      <c r="E14" s="425">
        <v>514.79516616314197</v>
      </c>
      <c r="F14" s="421">
        <v>1.2795645021159242E-5</v>
      </c>
      <c r="G14" s="421">
        <v>6.5955146596970611E-3</v>
      </c>
      <c r="H14" s="428">
        <v>574531.79</v>
      </c>
      <c r="I14" s="429">
        <v>624612.9</v>
      </c>
      <c r="J14" s="915">
        <v>50081.109999999986</v>
      </c>
      <c r="K14" s="425">
        <v>8.7168562073823591E-2</v>
      </c>
      <c r="L14" s="421">
        <v>0.4441996881094385</v>
      </c>
      <c r="M14" s="421">
        <v>0.48259672843571177</v>
      </c>
      <c r="N14" s="428">
        <v>0</v>
      </c>
      <c r="O14" s="429">
        <v>0</v>
      </c>
      <c r="P14" s="915">
        <v>0</v>
      </c>
      <c r="Q14" s="425">
        <v>0</v>
      </c>
      <c r="R14" s="421">
        <v>0</v>
      </c>
      <c r="S14" s="421">
        <v>0</v>
      </c>
      <c r="T14" s="428">
        <v>574548.34</v>
      </c>
      <c r="U14" s="429">
        <v>633149.31999999995</v>
      </c>
      <c r="V14" s="915">
        <v>58600.979999999981</v>
      </c>
      <c r="W14" s="425">
        <v>0.10199486434857681</v>
      </c>
      <c r="X14" s="421">
        <v>0.4442124837544596</v>
      </c>
      <c r="Y14" s="421">
        <v>0.48919225082174184</v>
      </c>
      <c r="Z14" s="428">
        <v>69358.78</v>
      </c>
      <c r="AA14" s="429">
        <v>68817.240000000005</v>
      </c>
      <c r="AB14" s="915">
        <v>-541.5399999999936</v>
      </c>
      <c r="AC14" s="425">
        <v>-7.8078074614344947E-3</v>
      </c>
      <c r="AD14" s="421">
        <v>5.3624793231460979E-2</v>
      </c>
      <c r="AE14" s="421">
        <v>5.3170491489969551E-2</v>
      </c>
      <c r="AF14" s="428">
        <v>39437.410000000003</v>
      </c>
      <c r="AG14" s="429">
        <v>29893.53</v>
      </c>
      <c r="AH14" s="915">
        <v>-9543.8800000000047</v>
      </c>
      <c r="AI14" s="425">
        <v>-0.24200067905067812</v>
      </c>
      <c r="AJ14" s="421">
        <v>3.0491063378484333E-2</v>
      </c>
      <c r="AK14" s="421">
        <v>2.3096736841962121E-2</v>
      </c>
      <c r="AL14" s="428">
        <v>0</v>
      </c>
      <c r="AM14" s="429">
        <v>0</v>
      </c>
      <c r="AN14" s="915">
        <v>0</v>
      </c>
      <c r="AO14" s="425">
        <v>0</v>
      </c>
      <c r="AP14" s="421">
        <v>0</v>
      </c>
      <c r="AQ14" s="421">
        <v>0</v>
      </c>
      <c r="AR14" s="428">
        <v>108796.19</v>
      </c>
      <c r="AS14" s="429">
        <v>98710.77</v>
      </c>
      <c r="AT14" s="915">
        <v>-10085.419999999998</v>
      </c>
      <c r="AU14" s="425">
        <v>-9.2700121208288619E-2</v>
      </c>
      <c r="AV14" s="421">
        <v>8.4115856609945305E-2</v>
      </c>
      <c r="AW14" s="421">
        <v>7.6267228331931669E-2</v>
      </c>
      <c r="AX14" s="428">
        <v>360782.81</v>
      </c>
      <c r="AY14" s="429">
        <v>360359.97</v>
      </c>
      <c r="AZ14" s="915">
        <v>-422.84000000002561</v>
      </c>
      <c r="BA14" s="425">
        <v>-1.1720070587621001E-3</v>
      </c>
      <c r="BB14" s="421">
        <v>0.27893950250733174</v>
      </c>
      <c r="BC14" s="421">
        <v>0.27842611412795226</v>
      </c>
      <c r="BD14" s="428">
        <v>189294.56</v>
      </c>
      <c r="BE14" s="429">
        <v>135556.07999999999</v>
      </c>
      <c r="BF14" s="915">
        <v>-53738.48000000001</v>
      </c>
      <c r="BG14" s="425">
        <v>-0.28388813709173688</v>
      </c>
      <c r="BH14" s="421">
        <v>0.14635323227773592</v>
      </c>
      <c r="BI14" s="421">
        <v>0.10473514192161194</v>
      </c>
      <c r="BJ14" s="428">
        <v>0</v>
      </c>
      <c r="BK14" s="429">
        <v>0</v>
      </c>
      <c r="BL14" s="915">
        <v>0</v>
      </c>
      <c r="BM14" s="425">
        <v>0</v>
      </c>
      <c r="BN14" s="421">
        <v>0</v>
      </c>
      <c r="BO14" s="421">
        <v>0</v>
      </c>
      <c r="BP14" s="428">
        <v>550077.38</v>
      </c>
      <c r="BQ14" s="429">
        <v>495916.05</v>
      </c>
      <c r="BR14" s="915">
        <v>-54161.330000000016</v>
      </c>
      <c r="BS14" s="425">
        <v>-9.8461292845744744E-2</v>
      </c>
      <c r="BT14" s="421">
        <v>0.42529274251657523</v>
      </c>
      <c r="BU14" s="421">
        <v>0.38316125604956425</v>
      </c>
      <c r="BV14" s="428">
        <v>0</v>
      </c>
      <c r="BW14" s="429">
        <v>11434.02</v>
      </c>
      <c r="BX14" s="915">
        <v>11434.02</v>
      </c>
      <c r="BY14" s="425" t="s">
        <v>520</v>
      </c>
      <c r="BZ14" s="421">
        <v>0</v>
      </c>
      <c r="CA14" s="421">
        <v>8.834304646715585E-3</v>
      </c>
      <c r="CB14" s="428">
        <v>59986.91</v>
      </c>
      <c r="CC14" s="429">
        <v>55064.88</v>
      </c>
      <c r="CD14" s="915">
        <v>-4922.0300000000061</v>
      </c>
      <c r="CE14" s="425">
        <v>-8.2051734286696973E-2</v>
      </c>
      <c r="CF14" s="421">
        <v>4.6378924850527345E-2</v>
      </c>
      <c r="CG14" s="422">
        <v>4.2544960150046621E-2</v>
      </c>
      <c r="CH14" s="429">
        <v>0</v>
      </c>
      <c r="CI14" s="429">
        <v>0</v>
      </c>
      <c r="CJ14" s="915">
        <v>0</v>
      </c>
      <c r="CK14" s="425">
        <v>0</v>
      </c>
      <c r="CL14" s="421">
        <v>0</v>
      </c>
      <c r="CM14" s="422">
        <v>0</v>
      </c>
      <c r="CN14" s="428">
        <v>59986.91</v>
      </c>
      <c r="CO14" s="429">
        <v>66498.91</v>
      </c>
      <c r="CP14" s="915">
        <v>6512</v>
      </c>
      <c r="CQ14" s="425">
        <v>0.10855701685584404</v>
      </c>
      <c r="CR14" s="421">
        <v>4.6378924850527345E-2</v>
      </c>
      <c r="CS14" s="422">
        <v>5.1379272523095244E-2</v>
      </c>
      <c r="CT14" s="428">
        <v>0</v>
      </c>
      <c r="CU14" s="429">
        <v>0</v>
      </c>
      <c r="CV14" s="915">
        <v>0</v>
      </c>
      <c r="CW14" s="422">
        <v>0</v>
      </c>
      <c r="CX14" s="421">
        <v>0</v>
      </c>
      <c r="CY14" s="422">
        <v>0</v>
      </c>
      <c r="CZ14" s="428">
        <v>1293408.81</v>
      </c>
      <c r="DA14" s="429">
        <v>1294275.04</v>
      </c>
      <c r="DB14" s="915">
        <v>866.22999999998137</v>
      </c>
      <c r="DC14" s="425">
        <v>6.6972637985972998E-4</v>
      </c>
      <c r="DD14" s="421">
        <v>0.86548298566657789</v>
      </c>
      <c r="DE14" s="422">
        <v>0.84802426715773305</v>
      </c>
      <c r="DF14" s="429">
        <v>109815.79</v>
      </c>
      <c r="DG14" s="429">
        <v>115079.1</v>
      </c>
      <c r="DH14" s="915">
        <v>5263.3100000000122</v>
      </c>
      <c r="DI14" s="425">
        <v>4.7928535595837471E-2</v>
      </c>
      <c r="DJ14" s="421">
        <v>0.54627372516652484</v>
      </c>
      <c r="DK14" s="422">
        <v>0.49613964724402143</v>
      </c>
      <c r="DL14" s="428">
        <v>50594.55</v>
      </c>
      <c r="DM14" s="429">
        <v>72331.92</v>
      </c>
      <c r="DN14" s="915">
        <v>21737.369999999995</v>
      </c>
      <c r="DO14" s="425">
        <v>0.42963856779040421</v>
      </c>
      <c r="DP14" s="421">
        <v>0.25168032121449929</v>
      </c>
      <c r="DQ14" s="422">
        <v>0.31184405572586837</v>
      </c>
      <c r="DR14" s="428">
        <v>160410.32999999999</v>
      </c>
      <c r="DS14" s="429">
        <v>187411.03</v>
      </c>
      <c r="DT14" s="915">
        <v>27000.700000000012</v>
      </c>
      <c r="DU14" s="425">
        <v>0.16832270091333904</v>
      </c>
      <c r="DV14" s="421">
        <v>0.79795399663647226</v>
      </c>
      <c r="DW14" s="422">
        <v>0.80798374608281365</v>
      </c>
      <c r="DX14" s="428">
        <v>116.73</v>
      </c>
      <c r="DY14" s="429">
        <v>111.8</v>
      </c>
      <c r="DZ14" s="915">
        <v>-4.9300000000000068</v>
      </c>
      <c r="EA14" s="425">
        <v>-4.2234215711470971E-2</v>
      </c>
      <c r="EB14" s="421">
        <v>5.8066815290122164E-4</v>
      </c>
      <c r="EC14" s="422">
        <v>4.8200248839173746E-4</v>
      </c>
      <c r="ED14" s="428">
        <v>0</v>
      </c>
      <c r="EE14" s="429">
        <v>0</v>
      </c>
      <c r="EF14" s="915">
        <v>0</v>
      </c>
      <c r="EG14" s="425">
        <v>0</v>
      </c>
      <c r="EH14" s="421">
        <v>0</v>
      </c>
      <c r="EI14" s="422">
        <v>0</v>
      </c>
      <c r="EJ14" s="428">
        <v>116.73</v>
      </c>
      <c r="EK14" s="429">
        <v>111.8</v>
      </c>
      <c r="EL14" s="915">
        <v>-4.9300000000000068</v>
      </c>
      <c r="EM14" s="425">
        <v>-4.2234215711470971E-2</v>
      </c>
      <c r="EN14" s="421">
        <v>5.8066815290122164E-4</v>
      </c>
      <c r="EO14" s="422">
        <v>4.8200248839173746E-4</v>
      </c>
      <c r="EP14" s="428">
        <v>40499.980000000003</v>
      </c>
      <c r="EQ14" s="429">
        <v>44426.19</v>
      </c>
      <c r="ER14" s="915">
        <v>3926.2099999999991</v>
      </c>
      <c r="ES14" s="425">
        <v>9.6943504663459065E-2</v>
      </c>
      <c r="ET14" s="421">
        <v>0.2014653352106264</v>
      </c>
      <c r="EU14" s="422">
        <v>0.19153429454171847</v>
      </c>
      <c r="EV14" s="428">
        <v>0</v>
      </c>
      <c r="EW14" s="429">
        <v>0</v>
      </c>
      <c r="EX14" s="915">
        <v>0</v>
      </c>
      <c r="EY14" s="425">
        <v>0</v>
      </c>
      <c r="EZ14" s="421">
        <v>0</v>
      </c>
      <c r="FA14" s="422">
        <v>0</v>
      </c>
      <c r="FB14" s="428">
        <v>0</v>
      </c>
      <c r="FC14" s="429">
        <v>0</v>
      </c>
      <c r="FD14" s="915">
        <v>0</v>
      </c>
      <c r="FE14" s="425">
        <v>0</v>
      </c>
      <c r="FF14" s="421">
        <v>0</v>
      </c>
      <c r="FG14" s="422">
        <v>0</v>
      </c>
      <c r="FH14" s="428">
        <v>0</v>
      </c>
      <c r="FI14" s="429">
        <v>0</v>
      </c>
      <c r="FJ14" s="915">
        <v>0</v>
      </c>
      <c r="FK14" s="425">
        <v>0</v>
      </c>
      <c r="FL14" s="421">
        <v>0</v>
      </c>
      <c r="FM14" s="422">
        <v>0</v>
      </c>
      <c r="FN14" s="428">
        <v>0</v>
      </c>
      <c r="FO14" s="429">
        <v>0</v>
      </c>
      <c r="FP14" s="915">
        <v>0</v>
      </c>
      <c r="FQ14" s="425">
        <v>0</v>
      </c>
      <c r="FR14" s="421">
        <v>0</v>
      </c>
      <c r="FS14" s="422">
        <v>0</v>
      </c>
      <c r="FT14" s="428">
        <v>0</v>
      </c>
      <c r="FU14" s="429">
        <v>0</v>
      </c>
      <c r="FV14" s="915">
        <v>0</v>
      </c>
      <c r="FW14" s="425">
        <v>0</v>
      </c>
      <c r="FX14" s="421">
        <v>0</v>
      </c>
      <c r="FY14" s="422">
        <v>0</v>
      </c>
      <c r="FZ14" s="428">
        <v>201027.04</v>
      </c>
      <c r="GA14" s="429">
        <v>231949.01</v>
      </c>
      <c r="GB14" s="915">
        <v>30921.97</v>
      </c>
      <c r="GC14" s="425">
        <v>0.15381995377338292</v>
      </c>
      <c r="GD14" s="421">
        <v>0.13451700764193386</v>
      </c>
      <c r="GE14" s="422">
        <v>0.15197572629014905</v>
      </c>
      <c r="GF14" s="428">
        <v>1494435.86</v>
      </c>
      <c r="GG14" s="429">
        <v>1526224.06</v>
      </c>
      <c r="GH14" s="915">
        <v>31788.199999999953</v>
      </c>
      <c r="GI14" s="425">
        <v>2.1271036684036713E-2</v>
      </c>
      <c r="GJ14" s="421">
        <v>0.99509764364414854</v>
      </c>
      <c r="GK14" s="422">
        <v>1</v>
      </c>
      <c r="GL14" s="428">
        <v>7362.35</v>
      </c>
      <c r="GM14" s="429">
        <v>0</v>
      </c>
      <c r="GN14" s="915">
        <v>-7362.35</v>
      </c>
      <c r="GO14" s="425">
        <v>-1</v>
      </c>
      <c r="GP14" s="421">
        <v>4.9023563558515636E-3</v>
      </c>
      <c r="GQ14" s="422">
        <v>0</v>
      </c>
      <c r="GR14" s="428">
        <v>1501798.21</v>
      </c>
      <c r="GS14" s="429">
        <v>1526224.06</v>
      </c>
      <c r="GT14" s="915">
        <v>24425.850000000093</v>
      </c>
      <c r="GU14" s="422">
        <v>1.6264402126301706E-2</v>
      </c>
    </row>
    <row r="15" spans="1:205" s="759" customFormat="1" ht="17.25" customHeight="1">
      <c r="A15" s="758" t="s">
        <v>27</v>
      </c>
      <c r="B15" s="428">
        <v>37383.879999999997</v>
      </c>
      <c r="C15" s="429">
        <v>54151.040000000001</v>
      </c>
      <c r="D15" s="915">
        <v>16767.160000000003</v>
      </c>
      <c r="E15" s="425">
        <v>0.44851310243880532</v>
      </c>
      <c r="F15" s="421">
        <v>3.445844677186162E-2</v>
      </c>
      <c r="G15" s="421">
        <v>4.6860732197902148E-2</v>
      </c>
      <c r="H15" s="428">
        <v>237294.05</v>
      </c>
      <c r="I15" s="429">
        <v>226497.55</v>
      </c>
      <c r="J15" s="915">
        <v>-10796.5</v>
      </c>
      <c r="K15" s="425">
        <v>-4.5498401666624173E-2</v>
      </c>
      <c r="L15" s="421">
        <v>0.21872487262436296</v>
      </c>
      <c r="M15" s="421">
        <v>0.19600438023038802</v>
      </c>
      <c r="N15" s="428">
        <v>301309.42</v>
      </c>
      <c r="O15" s="429">
        <v>381651.25</v>
      </c>
      <c r="P15" s="915">
        <v>80341.830000000016</v>
      </c>
      <c r="Q15" s="425">
        <v>0.26664227756304471</v>
      </c>
      <c r="R15" s="421">
        <v>0.27773079228080383</v>
      </c>
      <c r="S15" s="421">
        <v>0.33026987144188924</v>
      </c>
      <c r="T15" s="428">
        <v>575987.36</v>
      </c>
      <c r="U15" s="429">
        <v>662299.85</v>
      </c>
      <c r="V15" s="915">
        <v>86312.489999999991</v>
      </c>
      <c r="W15" s="425">
        <v>0.14985136132154009</v>
      </c>
      <c r="X15" s="421">
        <v>0.53091412089448975</v>
      </c>
      <c r="Y15" s="421">
        <v>0.57313499252388811</v>
      </c>
      <c r="Z15" s="428">
        <v>0</v>
      </c>
      <c r="AA15" s="429">
        <v>0</v>
      </c>
      <c r="AB15" s="915">
        <v>0</v>
      </c>
      <c r="AC15" s="425">
        <v>0</v>
      </c>
      <c r="AD15" s="421">
        <v>0</v>
      </c>
      <c r="AE15" s="421">
        <v>0</v>
      </c>
      <c r="AF15" s="428">
        <v>7900.59</v>
      </c>
      <c r="AG15" s="429">
        <v>2641.35</v>
      </c>
      <c r="AH15" s="915">
        <v>-5259.24</v>
      </c>
      <c r="AI15" s="425">
        <v>-0.66567686717067964</v>
      </c>
      <c r="AJ15" s="421">
        <v>7.2823382693637528E-3</v>
      </c>
      <c r="AK15" s="421">
        <v>2.2857473280463096E-3</v>
      </c>
      <c r="AL15" s="428">
        <v>16247.35</v>
      </c>
      <c r="AM15" s="429">
        <v>18389.14</v>
      </c>
      <c r="AN15" s="915">
        <v>2141.7899999999991</v>
      </c>
      <c r="AO15" s="425">
        <v>0.13182395898408042</v>
      </c>
      <c r="AP15" s="421">
        <v>1.4975932010235586E-2</v>
      </c>
      <c r="AQ15" s="421">
        <v>1.5913425945092288E-2</v>
      </c>
      <c r="AR15" s="428">
        <v>24147.94</v>
      </c>
      <c r="AS15" s="429">
        <v>21030.49</v>
      </c>
      <c r="AT15" s="915">
        <v>-3117.4499999999971</v>
      </c>
      <c r="AU15" s="425">
        <v>-0.12909796860518941</v>
      </c>
      <c r="AV15" s="421">
        <v>2.2258270279599337E-2</v>
      </c>
      <c r="AW15" s="421">
        <v>1.8199173273138601E-2</v>
      </c>
      <c r="AX15" s="428">
        <v>22823.19</v>
      </c>
      <c r="AY15" s="429">
        <v>10615.84</v>
      </c>
      <c r="AZ15" s="915">
        <v>-12207.349999999999</v>
      </c>
      <c r="BA15" s="425">
        <v>-0.53486607262175001</v>
      </c>
      <c r="BB15" s="421">
        <v>2.1037187091845051E-2</v>
      </c>
      <c r="BC15" s="421">
        <v>9.1866386184970335E-3</v>
      </c>
      <c r="BD15" s="428">
        <v>14328.32</v>
      </c>
      <c r="BE15" s="429">
        <v>15058.34</v>
      </c>
      <c r="BF15" s="915">
        <v>730.02000000000044</v>
      </c>
      <c r="BG15" s="425">
        <v>5.0949448365195674E-2</v>
      </c>
      <c r="BH15" s="421">
        <v>1.3207073531431203E-2</v>
      </c>
      <c r="BI15" s="421">
        <v>1.3031048675795661E-2</v>
      </c>
      <c r="BJ15" s="428">
        <v>224385.48</v>
      </c>
      <c r="BK15" s="429">
        <v>180274.37</v>
      </c>
      <c r="BL15" s="915">
        <v>-44111.110000000015</v>
      </c>
      <c r="BM15" s="425">
        <v>-0.1965862942646735</v>
      </c>
      <c r="BN15" s="421">
        <v>0.20682644816318213</v>
      </c>
      <c r="BO15" s="421">
        <v>0.1560041870796115</v>
      </c>
      <c r="BP15" s="428">
        <v>261536.99</v>
      </c>
      <c r="BQ15" s="429">
        <v>205948.55</v>
      </c>
      <c r="BR15" s="915">
        <v>-55588.44</v>
      </c>
      <c r="BS15" s="425">
        <v>-0.21254523117360954</v>
      </c>
      <c r="BT15" s="421">
        <v>0.24107070878645837</v>
      </c>
      <c r="BU15" s="421">
        <v>0.17822187437390419</v>
      </c>
      <c r="BV15" s="428">
        <v>16902.03</v>
      </c>
      <c r="BW15" s="429">
        <v>9503.3700000000008</v>
      </c>
      <c r="BX15" s="915">
        <v>-7398.659999999998</v>
      </c>
      <c r="BY15" s="425">
        <v>-0.43773795218680822</v>
      </c>
      <c r="BZ15" s="421">
        <v>1.5579380767630546E-2</v>
      </c>
      <c r="CA15" s="421">
        <v>8.2239394949307973E-3</v>
      </c>
      <c r="CB15" s="428">
        <v>87176.16</v>
      </c>
      <c r="CC15" s="429">
        <v>95930.69</v>
      </c>
      <c r="CD15" s="915">
        <v>8754.5299999999988</v>
      </c>
      <c r="CE15" s="425">
        <v>0.10042344145463621</v>
      </c>
      <c r="CF15" s="421">
        <v>8.0354288242293001E-2</v>
      </c>
      <c r="CG15" s="422">
        <v>8.3015623959391549E-2</v>
      </c>
      <c r="CH15" s="429">
        <v>119154.96</v>
      </c>
      <c r="CI15" s="429">
        <v>160868.91</v>
      </c>
      <c r="CJ15" s="915">
        <v>41713.949999999997</v>
      </c>
      <c r="CK15" s="425">
        <v>0.35008152409266047</v>
      </c>
      <c r="CL15" s="421">
        <v>0.10983062343350398</v>
      </c>
      <c r="CM15" s="422">
        <v>0.13921126741939627</v>
      </c>
      <c r="CN15" s="428">
        <v>223233.15</v>
      </c>
      <c r="CO15" s="429">
        <v>266302.96999999997</v>
      </c>
      <c r="CP15" s="915">
        <v>43069.819999999978</v>
      </c>
      <c r="CQ15" s="425">
        <v>0.19293648815151324</v>
      </c>
      <c r="CR15" s="421">
        <v>0.2057642924434275</v>
      </c>
      <c r="CS15" s="422">
        <v>0.23045083087371857</v>
      </c>
      <c r="CT15" s="428">
        <v>-8.02</v>
      </c>
      <c r="CU15" s="429">
        <v>-7.93</v>
      </c>
      <c r="CV15" s="915">
        <v>8.9999999999999858E-2</v>
      </c>
      <c r="CW15" s="422">
        <v>1.122194513715709E-2</v>
      </c>
      <c r="CX15" s="421">
        <v>-7.3924039749306435E-6</v>
      </c>
      <c r="CY15" s="422">
        <v>-6.8623909407716643E-6</v>
      </c>
      <c r="CZ15" s="428">
        <v>1084897.42</v>
      </c>
      <c r="DA15" s="429">
        <v>1155573.92</v>
      </c>
      <c r="DB15" s="915">
        <v>70676.5</v>
      </c>
      <c r="DC15" s="425">
        <v>6.5145790465609185E-2</v>
      </c>
      <c r="DD15" s="421">
        <v>0.89451830557035661</v>
      </c>
      <c r="DE15" s="422">
        <v>0.85140021768369434</v>
      </c>
      <c r="DF15" s="429">
        <v>91950.62</v>
      </c>
      <c r="DG15" s="429">
        <v>88984.02</v>
      </c>
      <c r="DH15" s="915">
        <v>-2966.5999999999913</v>
      </c>
      <c r="DI15" s="425">
        <v>-3.2262968971824131E-2</v>
      </c>
      <c r="DJ15" s="421">
        <v>0.71875043480395162</v>
      </c>
      <c r="DK15" s="422">
        <v>0.44119428048048442</v>
      </c>
      <c r="DL15" s="428">
        <v>0</v>
      </c>
      <c r="DM15" s="429">
        <v>0</v>
      </c>
      <c r="DN15" s="915">
        <v>0</v>
      </c>
      <c r="DO15" s="425">
        <v>0</v>
      </c>
      <c r="DP15" s="421">
        <v>0</v>
      </c>
      <c r="DQ15" s="422">
        <v>0</v>
      </c>
      <c r="DR15" s="428">
        <v>91950.62</v>
      </c>
      <c r="DS15" s="429">
        <v>88984.02</v>
      </c>
      <c r="DT15" s="915">
        <v>-2966.5999999999913</v>
      </c>
      <c r="DU15" s="425">
        <v>-3.2262968971824131E-2</v>
      </c>
      <c r="DV15" s="421">
        <v>0.71875043480395162</v>
      </c>
      <c r="DW15" s="422">
        <v>0.44119428048048442</v>
      </c>
      <c r="DX15" s="428">
        <v>0</v>
      </c>
      <c r="DY15" s="429">
        <v>0</v>
      </c>
      <c r="DZ15" s="915">
        <v>0</v>
      </c>
      <c r="EA15" s="425">
        <v>0</v>
      </c>
      <c r="EB15" s="421">
        <v>0</v>
      </c>
      <c r="EC15" s="422">
        <v>0</v>
      </c>
      <c r="ED15" s="428">
        <v>0</v>
      </c>
      <c r="EE15" s="429">
        <v>0</v>
      </c>
      <c r="EF15" s="915">
        <v>0</v>
      </c>
      <c r="EG15" s="425">
        <v>0</v>
      </c>
      <c r="EH15" s="421">
        <v>0</v>
      </c>
      <c r="EI15" s="422">
        <v>0</v>
      </c>
      <c r="EJ15" s="428">
        <v>0</v>
      </c>
      <c r="EK15" s="429">
        <v>0</v>
      </c>
      <c r="EL15" s="915">
        <v>0</v>
      </c>
      <c r="EM15" s="425">
        <v>0</v>
      </c>
      <c r="EN15" s="421">
        <v>0</v>
      </c>
      <c r="EO15" s="422">
        <v>0</v>
      </c>
      <c r="EP15" s="428">
        <v>35972.58</v>
      </c>
      <c r="EQ15" s="429">
        <v>44696.92</v>
      </c>
      <c r="ER15" s="915">
        <v>8724.3399999999965</v>
      </c>
      <c r="ES15" s="425">
        <v>0.24252750289248076</v>
      </c>
      <c r="ET15" s="421">
        <v>0.28118687526000302</v>
      </c>
      <c r="EU15" s="422">
        <v>0.22161311052359481</v>
      </c>
      <c r="EV15" s="428">
        <v>372.87</v>
      </c>
      <c r="EW15" s="429">
        <v>68372.88</v>
      </c>
      <c r="EX15" s="915">
        <v>68000.010000000009</v>
      </c>
      <c r="EY15" s="425">
        <v>182.36921715343152</v>
      </c>
      <c r="EZ15" s="421">
        <v>2.9146130240921644E-3</v>
      </c>
      <c r="FA15" s="422">
        <v>0.33900158248614193</v>
      </c>
      <c r="FB15" s="428">
        <v>0</v>
      </c>
      <c r="FC15" s="429">
        <v>0</v>
      </c>
      <c r="FD15" s="915">
        <v>0</v>
      </c>
      <c r="FE15" s="425">
        <v>0</v>
      </c>
      <c r="FF15" s="421">
        <v>0</v>
      </c>
      <c r="FG15" s="422">
        <v>0</v>
      </c>
      <c r="FH15" s="428">
        <v>0</v>
      </c>
      <c r="FI15" s="429">
        <v>0</v>
      </c>
      <c r="FJ15" s="915">
        <v>0</v>
      </c>
      <c r="FK15" s="425">
        <v>0</v>
      </c>
      <c r="FL15" s="421">
        <v>0</v>
      </c>
      <c r="FM15" s="422">
        <v>0</v>
      </c>
      <c r="FN15" s="428">
        <v>0</v>
      </c>
      <c r="FO15" s="429">
        <v>0</v>
      </c>
      <c r="FP15" s="915">
        <v>0</v>
      </c>
      <c r="FQ15" s="425">
        <v>0</v>
      </c>
      <c r="FR15" s="421">
        <v>0</v>
      </c>
      <c r="FS15" s="422">
        <v>0</v>
      </c>
      <c r="FT15" s="428">
        <v>-364.85</v>
      </c>
      <c r="FU15" s="429">
        <v>-364.85</v>
      </c>
      <c r="FV15" s="915">
        <v>0</v>
      </c>
      <c r="FW15" s="425">
        <v>0</v>
      </c>
      <c r="FX15" s="421">
        <v>-2.851923088046843E-3</v>
      </c>
      <c r="FY15" s="422">
        <v>-1.8089734902211063E-3</v>
      </c>
      <c r="FZ15" s="428">
        <v>127931.22</v>
      </c>
      <c r="GA15" s="429">
        <v>201688.97</v>
      </c>
      <c r="GB15" s="915">
        <v>73757.75</v>
      </c>
      <c r="GC15" s="425">
        <v>0.5765422232352666</v>
      </c>
      <c r="GD15" s="421">
        <v>0.10548169442964343</v>
      </c>
      <c r="GE15" s="422">
        <v>0.14859978231630575</v>
      </c>
      <c r="GF15" s="428">
        <v>1212828.6399999999</v>
      </c>
      <c r="GG15" s="429">
        <v>1357262.89</v>
      </c>
      <c r="GH15" s="915">
        <v>144434.25</v>
      </c>
      <c r="GI15" s="425">
        <v>0.11908875271942787</v>
      </c>
      <c r="GJ15" s="421">
        <v>1</v>
      </c>
      <c r="GK15" s="422">
        <v>1</v>
      </c>
      <c r="GL15" s="428">
        <v>0</v>
      </c>
      <c r="GM15" s="429">
        <v>0</v>
      </c>
      <c r="GN15" s="915">
        <v>0</v>
      </c>
      <c r="GO15" s="425">
        <v>0</v>
      </c>
      <c r="GP15" s="421">
        <v>0</v>
      </c>
      <c r="GQ15" s="422">
        <v>0</v>
      </c>
      <c r="GR15" s="428">
        <v>1212828.6399999999</v>
      </c>
      <c r="GS15" s="429">
        <v>1357262.89</v>
      </c>
      <c r="GT15" s="915">
        <v>144434.25</v>
      </c>
      <c r="GU15" s="422">
        <v>0.11908875271942787</v>
      </c>
    </row>
    <row r="16" spans="1:205" s="759" customFormat="1" ht="17.25" customHeight="1">
      <c r="A16" s="758" t="s">
        <v>272</v>
      </c>
      <c r="B16" s="428">
        <v>110002.67</v>
      </c>
      <c r="C16" s="429">
        <v>226444.07</v>
      </c>
      <c r="D16" s="915">
        <v>116441.40000000001</v>
      </c>
      <c r="E16" s="425">
        <v>1.0585324883477829</v>
      </c>
      <c r="F16" s="421">
        <v>0.10228852275218592</v>
      </c>
      <c r="G16" s="421">
        <v>0.18061180375187719</v>
      </c>
      <c r="H16" s="428">
        <v>707269.45</v>
      </c>
      <c r="I16" s="429">
        <v>703345.03</v>
      </c>
      <c r="J16" s="915">
        <v>-3924.4199999999255</v>
      </c>
      <c r="K16" s="425">
        <v>-5.5486915206077762E-3</v>
      </c>
      <c r="L16" s="421">
        <v>0.65767082951942002</v>
      </c>
      <c r="M16" s="421">
        <v>0.56098803792132057</v>
      </c>
      <c r="N16" s="428">
        <v>0</v>
      </c>
      <c r="O16" s="429">
        <v>0</v>
      </c>
      <c r="P16" s="915">
        <v>0</v>
      </c>
      <c r="Q16" s="425">
        <v>0</v>
      </c>
      <c r="R16" s="421">
        <v>0</v>
      </c>
      <c r="S16" s="421">
        <v>0</v>
      </c>
      <c r="T16" s="428">
        <v>817272.12</v>
      </c>
      <c r="U16" s="429">
        <v>929789.1</v>
      </c>
      <c r="V16" s="915">
        <v>112516.97999999998</v>
      </c>
      <c r="W16" s="425">
        <v>0.13767382643616913</v>
      </c>
      <c r="X16" s="421">
        <v>0.75995935227160594</v>
      </c>
      <c r="Y16" s="421">
        <v>0.74159984167319781</v>
      </c>
      <c r="Z16" s="428">
        <v>24062.59</v>
      </c>
      <c r="AA16" s="429">
        <v>17403.259999999998</v>
      </c>
      <c r="AB16" s="915">
        <v>-6659.3300000000017</v>
      </c>
      <c r="AC16" s="425">
        <v>-0.27675034150521627</v>
      </c>
      <c r="AD16" s="421">
        <v>2.2375154936616733E-2</v>
      </c>
      <c r="AE16" s="421">
        <v>1.3880841215064249E-2</v>
      </c>
      <c r="AF16" s="428">
        <v>6608.19</v>
      </c>
      <c r="AG16" s="429">
        <v>6472.35</v>
      </c>
      <c r="AH16" s="915">
        <v>-135.83999999999924</v>
      </c>
      <c r="AI16" s="425">
        <v>-2.0556309670272683E-2</v>
      </c>
      <c r="AJ16" s="421">
        <v>6.1447780600758827E-3</v>
      </c>
      <c r="AK16" s="421">
        <v>5.1623467464326283E-3</v>
      </c>
      <c r="AL16" s="428">
        <v>0</v>
      </c>
      <c r="AM16" s="429">
        <v>0</v>
      </c>
      <c r="AN16" s="915">
        <v>0</v>
      </c>
      <c r="AO16" s="425">
        <v>0</v>
      </c>
      <c r="AP16" s="421">
        <v>0</v>
      </c>
      <c r="AQ16" s="421">
        <v>0</v>
      </c>
      <c r="AR16" s="428">
        <v>30670.78</v>
      </c>
      <c r="AS16" s="429">
        <v>23875.599999999999</v>
      </c>
      <c r="AT16" s="915">
        <v>-6795.18</v>
      </c>
      <c r="AU16" s="425">
        <v>-0.22155223962351139</v>
      </c>
      <c r="AV16" s="421">
        <v>2.8519932996692615E-2</v>
      </c>
      <c r="AW16" s="421">
        <v>1.9043179985496282E-2</v>
      </c>
      <c r="AX16" s="428">
        <v>98182.28</v>
      </c>
      <c r="AY16" s="429">
        <v>164137.94</v>
      </c>
      <c r="AZ16" s="915">
        <v>65955.66</v>
      </c>
      <c r="BA16" s="425">
        <v>0.67176745131606241</v>
      </c>
      <c r="BB16" s="421">
        <v>9.1297060168098548E-2</v>
      </c>
      <c r="BC16" s="421">
        <v>0.13091643074388035</v>
      </c>
      <c r="BD16" s="428">
        <v>25439.040000000001</v>
      </c>
      <c r="BE16" s="429">
        <v>31535.94</v>
      </c>
      <c r="BF16" s="915">
        <v>6096.8999999999978</v>
      </c>
      <c r="BG16" s="425">
        <v>0.23966706290803416</v>
      </c>
      <c r="BH16" s="421">
        <v>2.3655078752486351E-2</v>
      </c>
      <c r="BI16" s="421">
        <v>2.5153067626858032E-2</v>
      </c>
      <c r="BJ16" s="428">
        <v>0</v>
      </c>
      <c r="BK16" s="429">
        <v>0</v>
      </c>
      <c r="BL16" s="915">
        <v>0</v>
      </c>
      <c r="BM16" s="425">
        <v>0</v>
      </c>
      <c r="BN16" s="421">
        <v>0</v>
      </c>
      <c r="BO16" s="421">
        <v>0</v>
      </c>
      <c r="BP16" s="428">
        <v>123621.32</v>
      </c>
      <c r="BQ16" s="429">
        <v>195673.88</v>
      </c>
      <c r="BR16" s="915">
        <v>72052.56</v>
      </c>
      <c r="BS16" s="425">
        <v>0.58284897783003764</v>
      </c>
      <c r="BT16" s="421">
        <v>0.11495213892058491</v>
      </c>
      <c r="BU16" s="421">
        <v>0.15606949837073839</v>
      </c>
      <c r="BV16" s="428">
        <v>33587.599999999999</v>
      </c>
      <c r="BW16" s="429">
        <v>34269.279999999999</v>
      </c>
      <c r="BX16" s="915">
        <v>681.68000000000029</v>
      </c>
      <c r="BY16" s="425">
        <v>2.0295585275518356E-2</v>
      </c>
      <c r="BZ16" s="421">
        <v>3.1232205425480306E-2</v>
      </c>
      <c r="CA16" s="421">
        <v>2.7333179774052505E-2</v>
      </c>
      <c r="CB16" s="428">
        <v>70263.75</v>
      </c>
      <c r="CC16" s="429">
        <v>70153.320000000007</v>
      </c>
      <c r="CD16" s="915">
        <v>-110.42999999999302</v>
      </c>
      <c r="CE16" s="425">
        <v>-1.5716496771093632E-3</v>
      </c>
      <c r="CF16" s="421">
        <v>6.5336370385636125E-2</v>
      </c>
      <c r="CG16" s="422">
        <v>5.5954292220514505E-2</v>
      </c>
      <c r="CH16" s="429">
        <v>0</v>
      </c>
      <c r="CI16" s="429">
        <v>0</v>
      </c>
      <c r="CJ16" s="915">
        <v>0</v>
      </c>
      <c r="CK16" s="425">
        <v>0</v>
      </c>
      <c r="CL16" s="421">
        <v>0</v>
      </c>
      <c r="CM16" s="422">
        <v>0</v>
      </c>
      <c r="CN16" s="428">
        <v>103851.35</v>
      </c>
      <c r="CO16" s="429">
        <v>104422.6</v>
      </c>
      <c r="CP16" s="915">
        <v>571.25</v>
      </c>
      <c r="CQ16" s="425">
        <v>5.5006506896636389E-3</v>
      </c>
      <c r="CR16" s="421">
        <v>9.6568575811116442E-2</v>
      </c>
      <c r="CS16" s="422">
        <v>8.3287471994567014E-2</v>
      </c>
      <c r="CT16" s="428">
        <v>0</v>
      </c>
      <c r="CU16" s="429">
        <v>0</v>
      </c>
      <c r="CV16" s="915">
        <v>0</v>
      </c>
      <c r="CW16" s="422">
        <v>0</v>
      </c>
      <c r="CX16" s="421">
        <v>0</v>
      </c>
      <c r="CY16" s="422">
        <v>0</v>
      </c>
      <c r="CZ16" s="428">
        <v>1075415.57</v>
      </c>
      <c r="DA16" s="429">
        <v>1253761.19</v>
      </c>
      <c r="DB16" s="915">
        <v>178345.61999999988</v>
      </c>
      <c r="DC16" s="425">
        <v>0.16583879290496034</v>
      </c>
      <c r="DD16" s="421">
        <v>0.97961747429723278</v>
      </c>
      <c r="DE16" s="422">
        <v>0.9790892456071264</v>
      </c>
      <c r="DF16" s="429">
        <v>19655.93</v>
      </c>
      <c r="DG16" s="429">
        <v>23972.94</v>
      </c>
      <c r="DH16" s="915">
        <v>4317.0099999999984</v>
      </c>
      <c r="DI16" s="425">
        <v>0.21962888553225404</v>
      </c>
      <c r="DJ16" s="421">
        <v>0.87844748066657852</v>
      </c>
      <c r="DK16" s="422">
        <v>0.89528035606650769</v>
      </c>
      <c r="DL16" s="428">
        <v>0</v>
      </c>
      <c r="DM16" s="429">
        <v>0</v>
      </c>
      <c r="DN16" s="915">
        <v>0</v>
      </c>
      <c r="DO16" s="425">
        <v>0</v>
      </c>
      <c r="DP16" s="421">
        <v>0</v>
      </c>
      <c r="DQ16" s="422">
        <v>0</v>
      </c>
      <c r="DR16" s="428">
        <v>19655.93</v>
      </c>
      <c r="DS16" s="429">
        <v>23972.94</v>
      </c>
      <c r="DT16" s="915">
        <v>4317.0099999999984</v>
      </c>
      <c r="DU16" s="425">
        <v>0.21962888553225404</v>
      </c>
      <c r="DV16" s="421">
        <v>0.87844748066657852</v>
      </c>
      <c r="DW16" s="422">
        <v>0.89528035606650769</v>
      </c>
      <c r="DX16" s="428">
        <v>2197.65</v>
      </c>
      <c r="DY16" s="429">
        <v>2286.79</v>
      </c>
      <c r="DZ16" s="915">
        <v>89.139999999999873</v>
      </c>
      <c r="EA16" s="425">
        <v>4.0561508884490192E-2</v>
      </c>
      <c r="EB16" s="421">
        <v>9.8215658373168119E-2</v>
      </c>
      <c r="EC16" s="422">
        <v>8.5401213428529382E-2</v>
      </c>
      <c r="ED16" s="428">
        <v>0</v>
      </c>
      <c r="EE16" s="429">
        <v>0</v>
      </c>
      <c r="EF16" s="915">
        <v>0</v>
      </c>
      <c r="EG16" s="425">
        <v>0</v>
      </c>
      <c r="EH16" s="421">
        <v>0</v>
      </c>
      <c r="EI16" s="422">
        <v>0</v>
      </c>
      <c r="EJ16" s="428">
        <v>2197.65</v>
      </c>
      <c r="EK16" s="429">
        <v>2286.79</v>
      </c>
      <c r="EL16" s="915">
        <v>89.139999999999873</v>
      </c>
      <c r="EM16" s="425">
        <v>4.0561508884490192E-2</v>
      </c>
      <c r="EN16" s="421">
        <v>9.8215658373168119E-2</v>
      </c>
      <c r="EO16" s="422">
        <v>8.5401213428529382E-2</v>
      </c>
      <c r="EP16" s="428">
        <v>522.17999999999995</v>
      </c>
      <c r="EQ16" s="429">
        <v>517.28</v>
      </c>
      <c r="ER16" s="915">
        <v>-4.8999999999999773</v>
      </c>
      <c r="ES16" s="425">
        <v>-9.3837374085563932E-3</v>
      </c>
      <c r="ET16" s="421">
        <v>2.3336860960253416E-2</v>
      </c>
      <c r="EU16" s="422">
        <v>1.9318057050411133E-2</v>
      </c>
      <c r="EV16" s="428">
        <v>0</v>
      </c>
      <c r="EW16" s="429">
        <v>0</v>
      </c>
      <c r="EX16" s="915">
        <v>0</v>
      </c>
      <c r="EY16" s="425">
        <v>0</v>
      </c>
      <c r="EZ16" s="421">
        <v>0</v>
      </c>
      <c r="FA16" s="422">
        <v>0</v>
      </c>
      <c r="FB16" s="428">
        <v>0</v>
      </c>
      <c r="FC16" s="429">
        <v>0</v>
      </c>
      <c r="FD16" s="915">
        <v>0</v>
      </c>
      <c r="FE16" s="425">
        <v>0</v>
      </c>
      <c r="FF16" s="421">
        <v>0</v>
      </c>
      <c r="FG16" s="422">
        <v>0</v>
      </c>
      <c r="FH16" s="428">
        <v>0</v>
      </c>
      <c r="FI16" s="429">
        <v>0</v>
      </c>
      <c r="FJ16" s="915">
        <v>0</v>
      </c>
      <c r="FK16" s="425">
        <v>0</v>
      </c>
      <c r="FL16" s="421">
        <v>0</v>
      </c>
      <c r="FM16" s="422">
        <v>0</v>
      </c>
      <c r="FN16" s="428">
        <v>0</v>
      </c>
      <c r="FO16" s="429">
        <v>0</v>
      </c>
      <c r="FP16" s="915">
        <v>0</v>
      </c>
      <c r="FQ16" s="425">
        <v>0</v>
      </c>
      <c r="FR16" s="421">
        <v>0</v>
      </c>
      <c r="FS16" s="422">
        <v>0</v>
      </c>
      <c r="FT16" s="428">
        <v>0</v>
      </c>
      <c r="FU16" s="429">
        <v>0</v>
      </c>
      <c r="FV16" s="915">
        <v>0</v>
      </c>
      <c r="FW16" s="425">
        <v>0</v>
      </c>
      <c r="FX16" s="421">
        <v>0</v>
      </c>
      <c r="FY16" s="422">
        <v>0</v>
      </c>
      <c r="FZ16" s="428">
        <v>22375.759999999998</v>
      </c>
      <c r="GA16" s="429">
        <v>26777.02</v>
      </c>
      <c r="GB16" s="915">
        <v>4401.260000000002</v>
      </c>
      <c r="GC16" s="425">
        <v>0.19669767641411967</v>
      </c>
      <c r="GD16" s="421">
        <v>2.0382525702767208E-2</v>
      </c>
      <c r="GE16" s="422">
        <v>2.0910754392873605E-2</v>
      </c>
      <c r="GF16" s="428">
        <v>1097791.33</v>
      </c>
      <c r="GG16" s="429">
        <v>1280538.21</v>
      </c>
      <c r="GH16" s="915">
        <v>182746.87999999989</v>
      </c>
      <c r="GI16" s="425">
        <v>0.16646777489124448</v>
      </c>
      <c r="GJ16" s="421">
        <v>1</v>
      </c>
      <c r="GK16" s="422">
        <v>1</v>
      </c>
      <c r="GL16" s="428">
        <v>0</v>
      </c>
      <c r="GM16" s="429">
        <v>0</v>
      </c>
      <c r="GN16" s="915">
        <v>0</v>
      </c>
      <c r="GO16" s="425">
        <v>0</v>
      </c>
      <c r="GP16" s="421">
        <v>0</v>
      </c>
      <c r="GQ16" s="422">
        <v>0</v>
      </c>
      <c r="GR16" s="428">
        <v>1097791.33</v>
      </c>
      <c r="GS16" s="429">
        <v>1280538.21</v>
      </c>
      <c r="GT16" s="915">
        <v>182746.87999999989</v>
      </c>
      <c r="GU16" s="422">
        <v>0.16646777489124448</v>
      </c>
    </row>
    <row r="17" spans="1:207" s="759" customFormat="1" ht="17.25" customHeight="1">
      <c r="A17" s="758" t="s">
        <v>23</v>
      </c>
      <c r="B17" s="428">
        <v>87051.33</v>
      </c>
      <c r="C17" s="429">
        <v>164049.48000000001</v>
      </c>
      <c r="D17" s="915">
        <v>76998.150000000009</v>
      </c>
      <c r="E17" s="425">
        <v>0.88451434343392576</v>
      </c>
      <c r="F17" s="421">
        <v>0.12905870834680855</v>
      </c>
      <c r="G17" s="421">
        <v>0.20236356208810699</v>
      </c>
      <c r="H17" s="428">
        <v>42798.9</v>
      </c>
      <c r="I17" s="429">
        <v>20960.88</v>
      </c>
      <c r="J17" s="915">
        <v>-21838.02</v>
      </c>
      <c r="K17" s="425">
        <v>-0.51024722598010697</v>
      </c>
      <c r="L17" s="421">
        <v>6.3451882385533051E-2</v>
      </c>
      <c r="M17" s="421">
        <v>2.5856335181930232E-2</v>
      </c>
      <c r="N17" s="428">
        <v>0</v>
      </c>
      <c r="O17" s="429">
        <v>0</v>
      </c>
      <c r="P17" s="915">
        <v>0</v>
      </c>
      <c r="Q17" s="425">
        <v>0</v>
      </c>
      <c r="R17" s="421">
        <v>0</v>
      </c>
      <c r="S17" s="421">
        <v>0</v>
      </c>
      <c r="T17" s="428">
        <v>129850.22</v>
      </c>
      <c r="U17" s="429">
        <v>185010.36</v>
      </c>
      <c r="V17" s="915">
        <v>55160.139999999985</v>
      </c>
      <c r="W17" s="425">
        <v>0.42479820211317304</v>
      </c>
      <c r="X17" s="421">
        <v>0.19251057590675441</v>
      </c>
      <c r="Y17" s="421">
        <v>0.22821989727003719</v>
      </c>
      <c r="Z17" s="428">
        <v>15159.42</v>
      </c>
      <c r="AA17" s="429">
        <v>4390.1000000000004</v>
      </c>
      <c r="AB17" s="915">
        <v>-10769.32</v>
      </c>
      <c r="AC17" s="425">
        <v>-0.71040448777064025</v>
      </c>
      <c r="AD17" s="421">
        <v>2.2474730305519473E-2</v>
      </c>
      <c r="AE17" s="421">
        <v>5.4154165799428231E-3</v>
      </c>
      <c r="AF17" s="428">
        <v>131218.12</v>
      </c>
      <c r="AG17" s="429">
        <v>112281.47</v>
      </c>
      <c r="AH17" s="915">
        <v>-18936.649999999994</v>
      </c>
      <c r="AI17" s="425">
        <v>-0.14431429134939591</v>
      </c>
      <c r="AJ17" s="421">
        <v>0.19453856797933503</v>
      </c>
      <c r="AK17" s="421">
        <v>0.138505030468179</v>
      </c>
      <c r="AL17" s="428">
        <v>0</v>
      </c>
      <c r="AM17" s="429">
        <v>0</v>
      </c>
      <c r="AN17" s="915">
        <v>0</v>
      </c>
      <c r="AO17" s="425">
        <v>0</v>
      </c>
      <c r="AP17" s="421">
        <v>0</v>
      </c>
      <c r="AQ17" s="421">
        <v>0</v>
      </c>
      <c r="AR17" s="428">
        <v>146377.54</v>
      </c>
      <c r="AS17" s="429">
        <v>116671.57</v>
      </c>
      <c r="AT17" s="915">
        <v>-29705.97</v>
      </c>
      <c r="AU17" s="425">
        <v>-0.20294076536605274</v>
      </c>
      <c r="AV17" s="421">
        <v>0.21701329828485449</v>
      </c>
      <c r="AW17" s="421">
        <v>0.14392044704812182</v>
      </c>
      <c r="AX17" s="428">
        <v>256363.81</v>
      </c>
      <c r="AY17" s="429">
        <v>385139.11</v>
      </c>
      <c r="AZ17" s="915">
        <v>128775.29999999999</v>
      </c>
      <c r="BA17" s="425">
        <v>0.50231465977978718</v>
      </c>
      <c r="BB17" s="421">
        <v>0.38007440191283282</v>
      </c>
      <c r="BC17" s="421">
        <v>0.47508911457106273</v>
      </c>
      <c r="BD17" s="428">
        <v>141917.96</v>
      </c>
      <c r="BE17" s="429">
        <v>112319.69</v>
      </c>
      <c r="BF17" s="915">
        <v>-29598.26999999999</v>
      </c>
      <c r="BG17" s="425">
        <v>-0.20855901536352406</v>
      </c>
      <c r="BH17" s="421">
        <v>0.21040170906997102</v>
      </c>
      <c r="BI17" s="421">
        <v>0.13855217682513793</v>
      </c>
      <c r="BJ17" s="428">
        <v>0</v>
      </c>
      <c r="BK17" s="429">
        <v>0</v>
      </c>
      <c r="BL17" s="915">
        <v>0</v>
      </c>
      <c r="BM17" s="425">
        <v>0</v>
      </c>
      <c r="BN17" s="421">
        <v>0</v>
      </c>
      <c r="BO17" s="421">
        <v>0</v>
      </c>
      <c r="BP17" s="428">
        <v>398281.77</v>
      </c>
      <c r="BQ17" s="429">
        <v>497458.8</v>
      </c>
      <c r="BR17" s="915">
        <v>99177.02999999997</v>
      </c>
      <c r="BS17" s="425">
        <v>0.24901222569137413</v>
      </c>
      <c r="BT17" s="421">
        <v>0.59047611098280384</v>
      </c>
      <c r="BU17" s="421">
        <v>0.61364129139620061</v>
      </c>
      <c r="BV17" s="428">
        <v>0</v>
      </c>
      <c r="BW17" s="429">
        <v>11526.36</v>
      </c>
      <c r="BX17" s="915">
        <v>11526.36</v>
      </c>
      <c r="BY17" s="425" t="s">
        <v>520</v>
      </c>
      <c r="BZ17" s="421">
        <v>0</v>
      </c>
      <c r="CA17" s="421">
        <v>1.4218364285640363E-2</v>
      </c>
      <c r="CB17" s="428">
        <v>0</v>
      </c>
      <c r="CC17" s="429">
        <v>0</v>
      </c>
      <c r="CD17" s="915">
        <v>0</v>
      </c>
      <c r="CE17" s="425">
        <v>0</v>
      </c>
      <c r="CF17" s="421">
        <v>0</v>
      </c>
      <c r="CG17" s="422">
        <v>0</v>
      </c>
      <c r="CH17" s="429">
        <v>0</v>
      </c>
      <c r="CI17" s="429">
        <v>0</v>
      </c>
      <c r="CJ17" s="915">
        <v>0</v>
      </c>
      <c r="CK17" s="425">
        <v>0</v>
      </c>
      <c r="CL17" s="421">
        <v>0</v>
      </c>
      <c r="CM17" s="422">
        <v>0</v>
      </c>
      <c r="CN17" s="428">
        <v>0</v>
      </c>
      <c r="CO17" s="429">
        <v>11526.36</v>
      </c>
      <c r="CP17" s="915">
        <v>11526.36</v>
      </c>
      <c r="CQ17" s="425" t="s">
        <v>520</v>
      </c>
      <c r="CR17" s="421">
        <v>0</v>
      </c>
      <c r="CS17" s="422">
        <v>1.4218364285640363E-2</v>
      </c>
      <c r="CT17" s="428">
        <v>0</v>
      </c>
      <c r="CU17" s="429">
        <v>0</v>
      </c>
      <c r="CV17" s="915">
        <v>0</v>
      </c>
      <c r="CW17" s="422">
        <v>0</v>
      </c>
      <c r="CX17" s="421">
        <v>0</v>
      </c>
      <c r="CY17" s="422">
        <v>0</v>
      </c>
      <c r="CZ17" s="428">
        <v>674509.54</v>
      </c>
      <c r="DA17" s="429">
        <v>810667.09</v>
      </c>
      <c r="DB17" s="915">
        <v>136157.54999999993</v>
      </c>
      <c r="DC17" s="425">
        <v>0.20186156299583238</v>
      </c>
      <c r="DD17" s="421">
        <v>0.77827253057013002</v>
      </c>
      <c r="DE17" s="422">
        <v>0.80917756403190566</v>
      </c>
      <c r="DF17" s="429">
        <v>108590.77</v>
      </c>
      <c r="DG17" s="429">
        <v>117629.37</v>
      </c>
      <c r="DH17" s="915">
        <v>9038.5999999999913</v>
      </c>
      <c r="DI17" s="425">
        <v>8.3235435203194444E-2</v>
      </c>
      <c r="DJ17" s="421">
        <v>0.5650892138873268</v>
      </c>
      <c r="DK17" s="422">
        <v>0.61530103854772067</v>
      </c>
      <c r="DL17" s="428">
        <v>83483.8</v>
      </c>
      <c r="DM17" s="429">
        <v>73453.66</v>
      </c>
      <c r="DN17" s="915">
        <v>-10030.14</v>
      </c>
      <c r="DO17" s="425">
        <v>-0.12014474664545695</v>
      </c>
      <c r="DP17" s="421">
        <v>0.43443650794931105</v>
      </c>
      <c r="DQ17" s="422">
        <v>0.38422473301634763</v>
      </c>
      <c r="DR17" s="428">
        <v>192074.57</v>
      </c>
      <c r="DS17" s="429">
        <v>191083.03</v>
      </c>
      <c r="DT17" s="915">
        <v>-991.54000000000815</v>
      </c>
      <c r="DU17" s="425">
        <v>-5.1622658845468621E-3</v>
      </c>
      <c r="DV17" s="421">
        <v>0.99952572183663779</v>
      </c>
      <c r="DW17" s="422">
        <v>0.99952577156406819</v>
      </c>
      <c r="DX17" s="428">
        <v>91.14</v>
      </c>
      <c r="DY17" s="429">
        <v>90.66</v>
      </c>
      <c r="DZ17" s="915">
        <v>-0.48000000000000398</v>
      </c>
      <c r="EA17" s="425">
        <v>-5.2666227781435595E-3</v>
      </c>
      <c r="EB17" s="421">
        <v>4.7427816336223565E-4</v>
      </c>
      <c r="EC17" s="422">
        <v>4.7422843593174349E-4</v>
      </c>
      <c r="ED17" s="428">
        <v>0</v>
      </c>
      <c r="EE17" s="429">
        <v>0</v>
      </c>
      <c r="EF17" s="915">
        <v>0</v>
      </c>
      <c r="EG17" s="425">
        <v>0</v>
      </c>
      <c r="EH17" s="421">
        <v>0</v>
      </c>
      <c r="EI17" s="422">
        <v>0</v>
      </c>
      <c r="EJ17" s="428">
        <v>91.14</v>
      </c>
      <c r="EK17" s="429">
        <v>90.66</v>
      </c>
      <c r="EL17" s="915">
        <v>-0.48000000000000398</v>
      </c>
      <c r="EM17" s="425">
        <v>-5.2666227781435595E-3</v>
      </c>
      <c r="EN17" s="421">
        <v>4.7427816336223565E-4</v>
      </c>
      <c r="EO17" s="422">
        <v>4.7422843593174349E-4</v>
      </c>
      <c r="EP17" s="428">
        <v>0</v>
      </c>
      <c r="EQ17" s="429">
        <v>0</v>
      </c>
      <c r="ER17" s="915">
        <v>0</v>
      </c>
      <c r="ES17" s="425">
        <v>0</v>
      </c>
      <c r="ET17" s="421">
        <v>0</v>
      </c>
      <c r="EU17" s="422">
        <v>0</v>
      </c>
      <c r="EV17" s="428">
        <v>0</v>
      </c>
      <c r="EW17" s="429">
        <v>0</v>
      </c>
      <c r="EX17" s="915">
        <v>0</v>
      </c>
      <c r="EY17" s="425">
        <v>0</v>
      </c>
      <c r="EZ17" s="421">
        <v>0</v>
      </c>
      <c r="FA17" s="422">
        <v>0</v>
      </c>
      <c r="FB17" s="428">
        <v>0</v>
      </c>
      <c r="FC17" s="429">
        <v>0</v>
      </c>
      <c r="FD17" s="915">
        <v>0</v>
      </c>
      <c r="FE17" s="425">
        <v>0</v>
      </c>
      <c r="FF17" s="421">
        <v>0</v>
      </c>
      <c r="FG17" s="422">
        <v>0</v>
      </c>
      <c r="FH17" s="428">
        <v>0</v>
      </c>
      <c r="FI17" s="429">
        <v>0</v>
      </c>
      <c r="FJ17" s="915">
        <v>0</v>
      </c>
      <c r="FK17" s="425">
        <v>0</v>
      </c>
      <c r="FL17" s="421">
        <v>0</v>
      </c>
      <c r="FM17" s="422">
        <v>0</v>
      </c>
      <c r="FN17" s="428">
        <v>0</v>
      </c>
      <c r="FO17" s="429">
        <v>0</v>
      </c>
      <c r="FP17" s="915">
        <v>0</v>
      </c>
      <c r="FQ17" s="425">
        <v>0</v>
      </c>
      <c r="FR17" s="421">
        <v>0</v>
      </c>
      <c r="FS17" s="422">
        <v>0</v>
      </c>
      <c r="FT17" s="428">
        <v>0</v>
      </c>
      <c r="FU17" s="429">
        <v>0</v>
      </c>
      <c r="FV17" s="915">
        <v>0</v>
      </c>
      <c r="FW17" s="425">
        <v>0</v>
      </c>
      <c r="FX17" s="421">
        <v>0</v>
      </c>
      <c r="FY17" s="422">
        <v>0</v>
      </c>
      <c r="FZ17" s="428">
        <v>192165.71</v>
      </c>
      <c r="GA17" s="429">
        <v>191173.69</v>
      </c>
      <c r="GB17" s="915">
        <v>-992.01999999998952</v>
      </c>
      <c r="GC17" s="425">
        <v>-5.1623153787425944E-3</v>
      </c>
      <c r="GD17" s="421">
        <v>0.22172746942987007</v>
      </c>
      <c r="GE17" s="422">
        <v>0.19082242598646837</v>
      </c>
      <c r="GF17" s="428">
        <v>866675.25</v>
      </c>
      <c r="GG17" s="429">
        <v>1001840.79</v>
      </c>
      <c r="GH17" s="915">
        <v>135165.54000000004</v>
      </c>
      <c r="GI17" s="425">
        <v>0.15595869387062805</v>
      </c>
      <c r="GJ17" s="421">
        <v>0.99712623395306599</v>
      </c>
      <c r="GK17" s="422">
        <v>0.99593082692066193</v>
      </c>
      <c r="GL17" s="428">
        <v>2497.8000000000002</v>
      </c>
      <c r="GM17" s="429">
        <v>4093.32</v>
      </c>
      <c r="GN17" s="915">
        <v>1595.52</v>
      </c>
      <c r="GO17" s="425">
        <v>0.63877011770357905</v>
      </c>
      <c r="GP17" s="421">
        <v>2.8737660469339218E-3</v>
      </c>
      <c r="GQ17" s="422">
        <v>4.0691730793381686E-3</v>
      </c>
      <c r="GR17" s="428">
        <v>869173.05</v>
      </c>
      <c r="GS17" s="429">
        <v>1005934.11</v>
      </c>
      <c r="GT17" s="915">
        <v>136761.05999999994</v>
      </c>
      <c r="GU17" s="422">
        <v>0.15734618094751091</v>
      </c>
    </row>
    <row r="18" spans="1:207" s="759" customFormat="1" ht="17.25" customHeight="1">
      <c r="A18" s="758" t="s">
        <v>0</v>
      </c>
      <c r="B18" s="428">
        <v>257892.4</v>
      </c>
      <c r="C18" s="429">
        <v>202407.48</v>
      </c>
      <c r="D18" s="915">
        <v>-55484.919999999984</v>
      </c>
      <c r="E18" s="425">
        <v>-0.21514755766358368</v>
      </c>
      <c r="F18" s="421">
        <v>0.29707748125381817</v>
      </c>
      <c r="G18" s="421">
        <v>0.21758553544816295</v>
      </c>
      <c r="H18" s="428">
        <v>0</v>
      </c>
      <c r="I18" s="429">
        <v>0</v>
      </c>
      <c r="J18" s="915">
        <v>0</v>
      </c>
      <c r="K18" s="425">
        <v>0</v>
      </c>
      <c r="L18" s="421">
        <v>0</v>
      </c>
      <c r="M18" s="421">
        <v>0</v>
      </c>
      <c r="N18" s="428">
        <v>0</v>
      </c>
      <c r="O18" s="429">
        <v>0</v>
      </c>
      <c r="P18" s="915">
        <v>0</v>
      </c>
      <c r="Q18" s="425">
        <v>0</v>
      </c>
      <c r="R18" s="421">
        <v>0</v>
      </c>
      <c r="S18" s="421">
        <v>0</v>
      </c>
      <c r="T18" s="428">
        <v>257892.4</v>
      </c>
      <c r="U18" s="429">
        <v>202407.48</v>
      </c>
      <c r="V18" s="915">
        <v>-55484.919999999984</v>
      </c>
      <c r="W18" s="425">
        <v>-0.21514755766358368</v>
      </c>
      <c r="X18" s="421">
        <v>0.29707748125381817</v>
      </c>
      <c r="Y18" s="421">
        <v>0.21758553544816295</v>
      </c>
      <c r="Z18" s="428">
        <v>27895.79</v>
      </c>
      <c r="AA18" s="429">
        <v>28361.49</v>
      </c>
      <c r="AB18" s="915">
        <v>465.70000000000073</v>
      </c>
      <c r="AC18" s="425">
        <v>1.6694275372735483E-2</v>
      </c>
      <c r="AD18" s="421">
        <v>3.2134374765543497E-2</v>
      </c>
      <c r="AE18" s="421">
        <v>3.0488250670171472E-2</v>
      </c>
      <c r="AF18" s="428">
        <v>0</v>
      </c>
      <c r="AG18" s="429">
        <v>0</v>
      </c>
      <c r="AH18" s="915">
        <v>0</v>
      </c>
      <c r="AI18" s="425">
        <v>0</v>
      </c>
      <c r="AJ18" s="421">
        <v>0</v>
      </c>
      <c r="AK18" s="421">
        <v>0</v>
      </c>
      <c r="AL18" s="428">
        <v>0</v>
      </c>
      <c r="AM18" s="429">
        <v>0</v>
      </c>
      <c r="AN18" s="915">
        <v>0</v>
      </c>
      <c r="AO18" s="425">
        <v>0</v>
      </c>
      <c r="AP18" s="421">
        <v>0</v>
      </c>
      <c r="AQ18" s="421">
        <v>0</v>
      </c>
      <c r="AR18" s="428">
        <v>27895.79</v>
      </c>
      <c r="AS18" s="429">
        <v>28361.49</v>
      </c>
      <c r="AT18" s="915">
        <v>465.70000000000073</v>
      </c>
      <c r="AU18" s="425">
        <v>1.6694275372735483E-2</v>
      </c>
      <c r="AV18" s="421">
        <v>3.2134374765543497E-2</v>
      </c>
      <c r="AW18" s="421">
        <v>3.0488250670171472E-2</v>
      </c>
      <c r="AX18" s="428">
        <v>201467.97</v>
      </c>
      <c r="AY18" s="429">
        <v>231213.16</v>
      </c>
      <c r="AZ18" s="915">
        <v>29745.190000000002</v>
      </c>
      <c r="BA18" s="425">
        <v>0.14764227782709083</v>
      </c>
      <c r="BB18" s="421">
        <v>0.2320797242606599</v>
      </c>
      <c r="BC18" s="421">
        <v>0.2485512848698169</v>
      </c>
      <c r="BD18" s="428">
        <v>0</v>
      </c>
      <c r="BE18" s="429">
        <v>0</v>
      </c>
      <c r="BF18" s="915">
        <v>0</v>
      </c>
      <c r="BG18" s="425">
        <v>0</v>
      </c>
      <c r="BH18" s="421">
        <v>0</v>
      </c>
      <c r="BI18" s="421">
        <v>0</v>
      </c>
      <c r="BJ18" s="428">
        <v>0</v>
      </c>
      <c r="BK18" s="429">
        <v>0</v>
      </c>
      <c r="BL18" s="915">
        <v>0</v>
      </c>
      <c r="BM18" s="425">
        <v>0</v>
      </c>
      <c r="BN18" s="421">
        <v>0</v>
      </c>
      <c r="BO18" s="421">
        <v>0</v>
      </c>
      <c r="BP18" s="428">
        <v>201467.97</v>
      </c>
      <c r="BQ18" s="429">
        <v>231213.16</v>
      </c>
      <c r="BR18" s="915">
        <v>29745.190000000002</v>
      </c>
      <c r="BS18" s="425">
        <v>0.14764227782709083</v>
      </c>
      <c r="BT18" s="421">
        <v>0.2320797242606599</v>
      </c>
      <c r="BU18" s="421">
        <v>0.2485512848698169</v>
      </c>
      <c r="BV18" s="428">
        <v>380841.94</v>
      </c>
      <c r="BW18" s="429">
        <v>468261.15</v>
      </c>
      <c r="BX18" s="915">
        <v>87419.210000000021</v>
      </c>
      <c r="BY18" s="425">
        <v>0.22954197218930253</v>
      </c>
      <c r="BZ18" s="421">
        <v>0.43870840820054313</v>
      </c>
      <c r="CA18" s="421">
        <v>0.50337493976172487</v>
      </c>
      <c r="CB18" s="428">
        <v>0</v>
      </c>
      <c r="CC18" s="429">
        <v>0</v>
      </c>
      <c r="CD18" s="915">
        <v>0</v>
      </c>
      <c r="CE18" s="425">
        <v>0</v>
      </c>
      <c r="CF18" s="421">
        <v>0</v>
      </c>
      <c r="CG18" s="422">
        <v>0</v>
      </c>
      <c r="CH18" s="429">
        <v>0</v>
      </c>
      <c r="CI18" s="429">
        <v>0</v>
      </c>
      <c r="CJ18" s="915">
        <v>0</v>
      </c>
      <c r="CK18" s="425">
        <v>0</v>
      </c>
      <c r="CL18" s="421">
        <v>0</v>
      </c>
      <c r="CM18" s="422">
        <v>0</v>
      </c>
      <c r="CN18" s="428">
        <v>380841.94</v>
      </c>
      <c r="CO18" s="429">
        <v>468261.15</v>
      </c>
      <c r="CP18" s="915">
        <v>87419.210000000021</v>
      </c>
      <c r="CQ18" s="425">
        <v>0.22954197218930253</v>
      </c>
      <c r="CR18" s="421">
        <v>0.43870840820054313</v>
      </c>
      <c r="CS18" s="422">
        <v>0.50337493976172487</v>
      </c>
      <c r="CT18" s="428">
        <v>0</v>
      </c>
      <c r="CU18" s="429">
        <v>0</v>
      </c>
      <c r="CV18" s="915">
        <v>0</v>
      </c>
      <c r="CW18" s="422">
        <v>0</v>
      </c>
      <c r="CX18" s="421">
        <v>0</v>
      </c>
      <c r="CY18" s="422">
        <v>0</v>
      </c>
      <c r="CZ18" s="428">
        <v>868098.11</v>
      </c>
      <c r="DA18" s="429">
        <v>930243.27</v>
      </c>
      <c r="DB18" s="915">
        <v>62145.160000000033</v>
      </c>
      <c r="DC18" s="425">
        <v>7.158771489549727E-2</v>
      </c>
      <c r="DD18" s="421">
        <v>0.9996478827380656</v>
      </c>
      <c r="DE18" s="422">
        <v>0.99965795922195622</v>
      </c>
      <c r="DF18" s="429">
        <v>0</v>
      </c>
      <c r="DG18" s="429">
        <v>0</v>
      </c>
      <c r="DH18" s="915">
        <v>0</v>
      </c>
      <c r="DI18" s="425">
        <v>0</v>
      </c>
      <c r="DJ18" s="421">
        <v>0</v>
      </c>
      <c r="DK18" s="422">
        <v>0</v>
      </c>
      <c r="DL18" s="428">
        <v>0</v>
      </c>
      <c r="DM18" s="429">
        <v>0</v>
      </c>
      <c r="DN18" s="915">
        <v>0</v>
      </c>
      <c r="DO18" s="425">
        <v>0</v>
      </c>
      <c r="DP18" s="421">
        <v>0</v>
      </c>
      <c r="DQ18" s="422">
        <v>0</v>
      </c>
      <c r="DR18" s="428">
        <v>0</v>
      </c>
      <c r="DS18" s="429">
        <v>0</v>
      </c>
      <c r="DT18" s="915">
        <v>0</v>
      </c>
      <c r="DU18" s="425">
        <v>0</v>
      </c>
      <c r="DV18" s="421">
        <v>0</v>
      </c>
      <c r="DW18" s="422">
        <v>0</v>
      </c>
      <c r="DX18" s="428">
        <v>305.77999999999997</v>
      </c>
      <c r="DY18" s="429">
        <v>318.27999999999997</v>
      </c>
      <c r="DZ18" s="915">
        <v>12.5</v>
      </c>
      <c r="EA18" s="425">
        <v>4.0879063378899863E-2</v>
      </c>
      <c r="EB18" s="421">
        <v>1</v>
      </c>
      <c r="EC18" s="422">
        <v>1</v>
      </c>
      <c r="ED18" s="428">
        <v>0</v>
      </c>
      <c r="EE18" s="429">
        <v>0</v>
      </c>
      <c r="EF18" s="915">
        <v>0</v>
      </c>
      <c r="EG18" s="425">
        <v>0</v>
      </c>
      <c r="EH18" s="421">
        <v>0</v>
      </c>
      <c r="EI18" s="422">
        <v>0</v>
      </c>
      <c r="EJ18" s="428">
        <v>305.77999999999997</v>
      </c>
      <c r="EK18" s="429">
        <v>318.27999999999997</v>
      </c>
      <c r="EL18" s="915">
        <v>12.5</v>
      </c>
      <c r="EM18" s="425">
        <v>4.0879063378899863E-2</v>
      </c>
      <c r="EN18" s="421">
        <v>1</v>
      </c>
      <c r="EO18" s="422">
        <v>1</v>
      </c>
      <c r="EP18" s="428">
        <v>0</v>
      </c>
      <c r="EQ18" s="429">
        <v>0</v>
      </c>
      <c r="ER18" s="915">
        <v>0</v>
      </c>
      <c r="ES18" s="425">
        <v>0</v>
      </c>
      <c r="ET18" s="421">
        <v>0</v>
      </c>
      <c r="EU18" s="422">
        <v>0</v>
      </c>
      <c r="EV18" s="428">
        <v>0</v>
      </c>
      <c r="EW18" s="429">
        <v>0</v>
      </c>
      <c r="EX18" s="915">
        <v>0</v>
      </c>
      <c r="EY18" s="425">
        <v>0</v>
      </c>
      <c r="EZ18" s="421">
        <v>0</v>
      </c>
      <c r="FA18" s="422">
        <v>0</v>
      </c>
      <c r="FB18" s="428">
        <v>0</v>
      </c>
      <c r="FC18" s="429">
        <v>0</v>
      </c>
      <c r="FD18" s="915">
        <v>0</v>
      </c>
      <c r="FE18" s="425">
        <v>0</v>
      </c>
      <c r="FF18" s="421">
        <v>0</v>
      </c>
      <c r="FG18" s="422">
        <v>0</v>
      </c>
      <c r="FH18" s="428">
        <v>0</v>
      </c>
      <c r="FI18" s="429">
        <v>0</v>
      </c>
      <c r="FJ18" s="915">
        <v>0</v>
      </c>
      <c r="FK18" s="425">
        <v>0</v>
      </c>
      <c r="FL18" s="421">
        <v>0</v>
      </c>
      <c r="FM18" s="422">
        <v>0</v>
      </c>
      <c r="FN18" s="428">
        <v>0</v>
      </c>
      <c r="FO18" s="429">
        <v>0</v>
      </c>
      <c r="FP18" s="915">
        <v>0</v>
      </c>
      <c r="FQ18" s="425">
        <v>0</v>
      </c>
      <c r="FR18" s="421">
        <v>0</v>
      </c>
      <c r="FS18" s="422">
        <v>0</v>
      </c>
      <c r="FT18" s="428">
        <v>0</v>
      </c>
      <c r="FU18" s="429">
        <v>0</v>
      </c>
      <c r="FV18" s="915">
        <v>0</v>
      </c>
      <c r="FW18" s="425">
        <v>0</v>
      </c>
      <c r="FX18" s="421">
        <v>0</v>
      </c>
      <c r="FY18" s="422">
        <v>0</v>
      </c>
      <c r="FZ18" s="428">
        <v>305.77999999999997</v>
      </c>
      <c r="GA18" s="429">
        <v>318.27999999999997</v>
      </c>
      <c r="GB18" s="915">
        <v>12.5</v>
      </c>
      <c r="GC18" s="425">
        <v>4.0879063378899863E-2</v>
      </c>
      <c r="GD18" s="421">
        <v>3.5211726193442081E-4</v>
      </c>
      <c r="GE18" s="422">
        <v>3.4203003184442733E-4</v>
      </c>
      <c r="GF18" s="428">
        <v>868403.89</v>
      </c>
      <c r="GG18" s="429">
        <v>930561.56</v>
      </c>
      <c r="GH18" s="915">
        <v>62157.670000000042</v>
      </c>
      <c r="GI18" s="425">
        <v>7.1576913364586658E-2</v>
      </c>
      <c r="GJ18" s="421">
        <v>1</v>
      </c>
      <c r="GK18" s="422">
        <v>1</v>
      </c>
      <c r="GL18" s="428">
        <v>0</v>
      </c>
      <c r="GM18" s="429">
        <v>0</v>
      </c>
      <c r="GN18" s="915">
        <v>0</v>
      </c>
      <c r="GO18" s="425">
        <v>0</v>
      </c>
      <c r="GP18" s="421">
        <v>0</v>
      </c>
      <c r="GQ18" s="422">
        <v>0</v>
      </c>
      <c r="GR18" s="428">
        <v>868403.89</v>
      </c>
      <c r="GS18" s="429">
        <v>930561.56</v>
      </c>
      <c r="GT18" s="915">
        <v>62157.670000000042</v>
      </c>
      <c r="GU18" s="422">
        <v>7.1576913364586658E-2</v>
      </c>
    </row>
    <row r="19" spans="1:207" s="759" customFormat="1" ht="17.25" customHeight="1">
      <c r="A19" s="758" t="s">
        <v>507</v>
      </c>
      <c r="B19" s="428">
        <v>476085.66</v>
      </c>
      <c r="C19" s="429">
        <v>559143.63</v>
      </c>
      <c r="D19" s="915">
        <v>83057.97000000003</v>
      </c>
      <c r="E19" s="425">
        <v>0.17446013811884195</v>
      </c>
      <c r="F19" s="421">
        <v>0.56192817350173552</v>
      </c>
      <c r="G19" s="421">
        <v>0.62655554284588344</v>
      </c>
      <c r="H19" s="428">
        <v>0</v>
      </c>
      <c r="I19" s="429">
        <v>0</v>
      </c>
      <c r="J19" s="915">
        <v>0</v>
      </c>
      <c r="K19" s="425">
        <v>0</v>
      </c>
      <c r="L19" s="421">
        <v>0</v>
      </c>
      <c r="M19" s="421">
        <v>0</v>
      </c>
      <c r="N19" s="428">
        <v>0</v>
      </c>
      <c r="O19" s="429">
        <v>0</v>
      </c>
      <c r="P19" s="915">
        <v>0</v>
      </c>
      <c r="Q19" s="425">
        <v>0</v>
      </c>
      <c r="R19" s="421">
        <v>0</v>
      </c>
      <c r="S19" s="421">
        <v>0</v>
      </c>
      <c r="T19" s="428">
        <v>476085.66</v>
      </c>
      <c r="U19" s="429">
        <v>559143.63</v>
      </c>
      <c r="V19" s="915">
        <v>83057.97000000003</v>
      </c>
      <c r="W19" s="425">
        <v>0.17446013811884195</v>
      </c>
      <c r="X19" s="421">
        <v>0.56192817350173552</v>
      </c>
      <c r="Y19" s="421">
        <v>0.62655554284588344</v>
      </c>
      <c r="Z19" s="428">
        <v>236111.91</v>
      </c>
      <c r="AA19" s="429">
        <v>231332.94</v>
      </c>
      <c r="AB19" s="915">
        <v>-4778.9700000000012</v>
      </c>
      <c r="AC19" s="425">
        <v>-2.024027504584585E-2</v>
      </c>
      <c r="AD19" s="421">
        <v>0.2786850045605368</v>
      </c>
      <c r="AE19" s="421">
        <v>0.25922308334235011</v>
      </c>
      <c r="AF19" s="428">
        <v>0</v>
      </c>
      <c r="AG19" s="429">
        <v>0</v>
      </c>
      <c r="AH19" s="915">
        <v>0</v>
      </c>
      <c r="AI19" s="425">
        <v>0</v>
      </c>
      <c r="AJ19" s="421">
        <v>0</v>
      </c>
      <c r="AK19" s="421">
        <v>0</v>
      </c>
      <c r="AL19" s="428">
        <v>0</v>
      </c>
      <c r="AM19" s="429">
        <v>0</v>
      </c>
      <c r="AN19" s="915">
        <v>0</v>
      </c>
      <c r="AO19" s="425">
        <v>0</v>
      </c>
      <c r="AP19" s="421">
        <v>0</v>
      </c>
      <c r="AQ19" s="421">
        <v>0</v>
      </c>
      <c r="AR19" s="428">
        <v>236111.91</v>
      </c>
      <c r="AS19" s="429">
        <v>231332.94</v>
      </c>
      <c r="AT19" s="915">
        <v>-4778.9700000000012</v>
      </c>
      <c r="AU19" s="425">
        <v>-2.024027504584585E-2</v>
      </c>
      <c r="AV19" s="421">
        <v>0.2786850045605368</v>
      </c>
      <c r="AW19" s="421">
        <v>0.25922308334235011</v>
      </c>
      <c r="AX19" s="428">
        <v>31106.12</v>
      </c>
      <c r="AY19" s="429">
        <v>15125.75</v>
      </c>
      <c r="AZ19" s="915">
        <v>-15980.369999999999</v>
      </c>
      <c r="BA19" s="425">
        <v>-0.51373716811997128</v>
      </c>
      <c r="BB19" s="421">
        <v>3.6714832360894477E-2</v>
      </c>
      <c r="BC19" s="421">
        <v>1.6949352534340992E-2</v>
      </c>
      <c r="BD19" s="428">
        <v>0</v>
      </c>
      <c r="BE19" s="429">
        <v>0</v>
      </c>
      <c r="BF19" s="915">
        <v>0</v>
      </c>
      <c r="BG19" s="425">
        <v>0</v>
      </c>
      <c r="BH19" s="421">
        <v>0</v>
      </c>
      <c r="BI19" s="421">
        <v>0</v>
      </c>
      <c r="BJ19" s="428">
        <v>0</v>
      </c>
      <c r="BK19" s="429">
        <v>0</v>
      </c>
      <c r="BL19" s="915">
        <v>0</v>
      </c>
      <c r="BM19" s="425">
        <v>0</v>
      </c>
      <c r="BN19" s="421">
        <v>0</v>
      </c>
      <c r="BO19" s="421">
        <v>0</v>
      </c>
      <c r="BP19" s="428">
        <v>31106.12</v>
      </c>
      <c r="BQ19" s="429">
        <v>15125.75</v>
      </c>
      <c r="BR19" s="915">
        <v>-15980.369999999999</v>
      </c>
      <c r="BS19" s="425">
        <v>-0.51373716811997128</v>
      </c>
      <c r="BT19" s="421">
        <v>3.6714832360894477E-2</v>
      </c>
      <c r="BU19" s="421">
        <v>1.6949352534340992E-2</v>
      </c>
      <c r="BV19" s="428">
        <v>50220.800000000003</v>
      </c>
      <c r="BW19" s="429">
        <v>46211.75</v>
      </c>
      <c r="BX19" s="915">
        <v>-4009.0500000000029</v>
      </c>
      <c r="BY19" s="425">
        <v>-7.9828477443609075E-2</v>
      </c>
      <c r="BZ19" s="421">
        <v>5.9276060563966497E-2</v>
      </c>
      <c r="CA19" s="421">
        <v>5.1783167246505619E-2</v>
      </c>
      <c r="CB19" s="428">
        <v>53711.29</v>
      </c>
      <c r="CC19" s="429">
        <v>40594.65</v>
      </c>
      <c r="CD19" s="915">
        <v>-13116.64</v>
      </c>
      <c r="CE19" s="425">
        <v>-0.24420638565932784</v>
      </c>
      <c r="CF19" s="421">
        <v>6.3395917209776984E-2</v>
      </c>
      <c r="CG19" s="422">
        <v>4.5488854030919824E-2</v>
      </c>
      <c r="CH19" s="429">
        <v>0</v>
      </c>
      <c r="CI19" s="429">
        <v>0</v>
      </c>
      <c r="CJ19" s="915">
        <v>0</v>
      </c>
      <c r="CK19" s="425">
        <v>0</v>
      </c>
      <c r="CL19" s="421">
        <v>0</v>
      </c>
      <c r="CM19" s="422">
        <v>0</v>
      </c>
      <c r="CN19" s="428">
        <v>103932.1</v>
      </c>
      <c r="CO19" s="429">
        <v>86806.399999999994</v>
      </c>
      <c r="CP19" s="915">
        <v>-17125.700000000012</v>
      </c>
      <c r="CQ19" s="425">
        <v>-0.16477777318075945</v>
      </c>
      <c r="CR19" s="421">
        <v>0.12267198957683315</v>
      </c>
      <c r="CS19" s="422">
        <v>9.727202127742543E-2</v>
      </c>
      <c r="CT19" s="428">
        <v>0</v>
      </c>
      <c r="CU19" s="429">
        <v>0</v>
      </c>
      <c r="CV19" s="915">
        <v>0</v>
      </c>
      <c r="CW19" s="422">
        <v>0</v>
      </c>
      <c r="CX19" s="421">
        <v>0</v>
      </c>
      <c r="CY19" s="422">
        <v>0</v>
      </c>
      <c r="CZ19" s="428">
        <v>847235.79</v>
      </c>
      <c r="DA19" s="429">
        <v>892408.72</v>
      </c>
      <c r="DB19" s="915">
        <v>45172.929999999935</v>
      </c>
      <c r="DC19" s="425">
        <v>5.3318014339313893E-2</v>
      </c>
      <c r="DD19" s="421">
        <v>0.95649277451151082</v>
      </c>
      <c r="DE19" s="422">
        <v>0.97157079252445633</v>
      </c>
      <c r="DF19" s="429">
        <v>26270.720000000001</v>
      </c>
      <c r="DG19" s="429">
        <v>10875.33</v>
      </c>
      <c r="DH19" s="915">
        <v>-15395.390000000001</v>
      </c>
      <c r="DI19" s="425">
        <v>-0.58602847580880923</v>
      </c>
      <c r="DJ19" s="421">
        <v>0.68169166999242814</v>
      </c>
      <c r="DK19" s="422">
        <v>0.41647442407643137</v>
      </c>
      <c r="DL19" s="428">
        <v>12266.82</v>
      </c>
      <c r="DM19" s="429">
        <v>15237.51</v>
      </c>
      <c r="DN19" s="915">
        <v>2970.6900000000005</v>
      </c>
      <c r="DO19" s="425">
        <v>0.24217278805754064</v>
      </c>
      <c r="DP19" s="421">
        <v>0.3183083300075718</v>
      </c>
      <c r="DQ19" s="422">
        <v>0.58352557592356868</v>
      </c>
      <c r="DR19" s="428">
        <v>38537.54</v>
      </c>
      <c r="DS19" s="429">
        <v>26112.84</v>
      </c>
      <c r="DT19" s="915">
        <v>-12424.7</v>
      </c>
      <c r="DU19" s="425">
        <v>-0.32240511459735105</v>
      </c>
      <c r="DV19" s="421">
        <v>1</v>
      </c>
      <c r="DW19" s="422">
        <v>1</v>
      </c>
      <c r="DX19" s="428">
        <v>0</v>
      </c>
      <c r="DY19" s="429">
        <v>0</v>
      </c>
      <c r="DZ19" s="915">
        <v>0</v>
      </c>
      <c r="EA19" s="425">
        <v>0</v>
      </c>
      <c r="EB19" s="421">
        <v>0</v>
      </c>
      <c r="EC19" s="422">
        <v>0</v>
      </c>
      <c r="ED19" s="428">
        <v>0</v>
      </c>
      <c r="EE19" s="429">
        <v>0</v>
      </c>
      <c r="EF19" s="915">
        <v>0</v>
      </c>
      <c r="EG19" s="425">
        <v>0</v>
      </c>
      <c r="EH19" s="421">
        <v>0</v>
      </c>
      <c r="EI19" s="422">
        <v>0</v>
      </c>
      <c r="EJ19" s="428">
        <v>0</v>
      </c>
      <c r="EK19" s="429">
        <v>0</v>
      </c>
      <c r="EL19" s="915">
        <v>0</v>
      </c>
      <c r="EM19" s="425">
        <v>0</v>
      </c>
      <c r="EN19" s="421">
        <v>0</v>
      </c>
      <c r="EO19" s="422">
        <v>0</v>
      </c>
      <c r="EP19" s="428">
        <v>0</v>
      </c>
      <c r="EQ19" s="429">
        <v>0</v>
      </c>
      <c r="ER19" s="915">
        <v>0</v>
      </c>
      <c r="ES19" s="425">
        <v>0</v>
      </c>
      <c r="ET19" s="421">
        <v>0</v>
      </c>
      <c r="EU19" s="422">
        <v>0</v>
      </c>
      <c r="EV19" s="428">
        <v>0</v>
      </c>
      <c r="EW19" s="429">
        <v>0</v>
      </c>
      <c r="EX19" s="915">
        <v>0</v>
      </c>
      <c r="EY19" s="425">
        <v>0</v>
      </c>
      <c r="EZ19" s="421">
        <v>0</v>
      </c>
      <c r="FA19" s="422">
        <v>0</v>
      </c>
      <c r="FB19" s="428">
        <v>0</v>
      </c>
      <c r="FC19" s="429">
        <v>0</v>
      </c>
      <c r="FD19" s="915">
        <v>0</v>
      </c>
      <c r="FE19" s="425">
        <v>0</v>
      </c>
      <c r="FF19" s="421">
        <v>0</v>
      </c>
      <c r="FG19" s="422">
        <v>0</v>
      </c>
      <c r="FH19" s="428">
        <v>0</v>
      </c>
      <c r="FI19" s="429">
        <v>0</v>
      </c>
      <c r="FJ19" s="915">
        <v>0</v>
      </c>
      <c r="FK19" s="425">
        <v>0</v>
      </c>
      <c r="FL19" s="421">
        <v>0</v>
      </c>
      <c r="FM19" s="422">
        <v>0</v>
      </c>
      <c r="FN19" s="428">
        <v>0</v>
      </c>
      <c r="FO19" s="429">
        <v>0</v>
      </c>
      <c r="FP19" s="915">
        <v>0</v>
      </c>
      <c r="FQ19" s="425">
        <v>0</v>
      </c>
      <c r="FR19" s="421">
        <v>0</v>
      </c>
      <c r="FS19" s="422">
        <v>0</v>
      </c>
      <c r="FT19" s="428">
        <v>0</v>
      </c>
      <c r="FU19" s="429">
        <v>0</v>
      </c>
      <c r="FV19" s="915">
        <v>0</v>
      </c>
      <c r="FW19" s="425">
        <v>0</v>
      </c>
      <c r="FX19" s="421">
        <v>0</v>
      </c>
      <c r="FY19" s="422">
        <v>0</v>
      </c>
      <c r="FZ19" s="428">
        <v>38537.54</v>
      </c>
      <c r="GA19" s="429">
        <v>26112.84</v>
      </c>
      <c r="GB19" s="915">
        <v>-12424.7</v>
      </c>
      <c r="GC19" s="425">
        <v>-0.32240511459735105</v>
      </c>
      <c r="GD19" s="421">
        <v>4.3507225488489253E-2</v>
      </c>
      <c r="GE19" s="422">
        <v>2.842920747554363E-2</v>
      </c>
      <c r="GF19" s="428">
        <v>885773.33</v>
      </c>
      <c r="GG19" s="429">
        <v>918521.56</v>
      </c>
      <c r="GH19" s="915">
        <v>32748.230000000098</v>
      </c>
      <c r="GI19" s="425">
        <v>3.6971343447425878E-2</v>
      </c>
      <c r="GJ19" s="421">
        <v>1</v>
      </c>
      <c r="GK19" s="422">
        <v>1</v>
      </c>
      <c r="GL19" s="428">
        <v>0</v>
      </c>
      <c r="GM19" s="429">
        <v>0</v>
      </c>
      <c r="GN19" s="915">
        <v>0</v>
      </c>
      <c r="GO19" s="425">
        <v>0</v>
      </c>
      <c r="GP19" s="421">
        <v>0</v>
      </c>
      <c r="GQ19" s="422">
        <v>0</v>
      </c>
      <c r="GR19" s="428">
        <v>885773.33</v>
      </c>
      <c r="GS19" s="429">
        <v>918521.56</v>
      </c>
      <c r="GT19" s="915">
        <v>32748.230000000098</v>
      </c>
      <c r="GU19" s="422">
        <v>3.6971343447425878E-2</v>
      </c>
    </row>
    <row r="20" spans="1:207" s="759" customFormat="1" ht="17.25" customHeight="1">
      <c r="A20" s="758" t="s">
        <v>150</v>
      </c>
      <c r="B20" s="428">
        <v>382089.84</v>
      </c>
      <c r="C20" s="429">
        <v>486462.92</v>
      </c>
      <c r="D20" s="915">
        <v>104373.07999999996</v>
      </c>
      <c r="E20" s="425">
        <v>0.2731637145860773</v>
      </c>
      <c r="F20" s="421">
        <v>0.42437849499588803</v>
      </c>
      <c r="G20" s="421">
        <v>0.54107794234029716</v>
      </c>
      <c r="H20" s="428">
        <v>0</v>
      </c>
      <c r="I20" s="429">
        <v>0</v>
      </c>
      <c r="J20" s="915">
        <v>0</v>
      </c>
      <c r="K20" s="425">
        <v>0</v>
      </c>
      <c r="L20" s="421">
        <v>0</v>
      </c>
      <c r="M20" s="421">
        <v>0</v>
      </c>
      <c r="N20" s="428">
        <v>0</v>
      </c>
      <c r="O20" s="429">
        <v>0</v>
      </c>
      <c r="P20" s="915">
        <v>0</v>
      </c>
      <c r="Q20" s="425">
        <v>0</v>
      </c>
      <c r="R20" s="421">
        <v>0</v>
      </c>
      <c r="S20" s="421">
        <v>0</v>
      </c>
      <c r="T20" s="428">
        <v>382089.84</v>
      </c>
      <c r="U20" s="429">
        <v>486462.92</v>
      </c>
      <c r="V20" s="915">
        <v>104373.07999999996</v>
      </c>
      <c r="W20" s="425">
        <v>0.2731637145860773</v>
      </c>
      <c r="X20" s="421">
        <v>0.42437849499588803</v>
      </c>
      <c r="Y20" s="421">
        <v>0.54107794234029716</v>
      </c>
      <c r="Z20" s="428">
        <v>0</v>
      </c>
      <c r="AA20" s="429">
        <v>0</v>
      </c>
      <c r="AB20" s="915">
        <v>0</v>
      </c>
      <c r="AC20" s="425">
        <v>0</v>
      </c>
      <c r="AD20" s="421">
        <v>0</v>
      </c>
      <c r="AE20" s="421">
        <v>0</v>
      </c>
      <c r="AF20" s="428">
        <v>0</v>
      </c>
      <c r="AG20" s="429">
        <v>0</v>
      </c>
      <c r="AH20" s="915">
        <v>0</v>
      </c>
      <c r="AI20" s="425">
        <v>0</v>
      </c>
      <c r="AJ20" s="421">
        <v>0</v>
      </c>
      <c r="AK20" s="421">
        <v>0</v>
      </c>
      <c r="AL20" s="428">
        <v>0</v>
      </c>
      <c r="AM20" s="429">
        <v>0</v>
      </c>
      <c r="AN20" s="915">
        <v>0</v>
      </c>
      <c r="AO20" s="425">
        <v>0</v>
      </c>
      <c r="AP20" s="421">
        <v>0</v>
      </c>
      <c r="AQ20" s="421">
        <v>0</v>
      </c>
      <c r="AR20" s="428">
        <v>0</v>
      </c>
      <c r="AS20" s="429">
        <v>0</v>
      </c>
      <c r="AT20" s="915">
        <v>0</v>
      </c>
      <c r="AU20" s="425">
        <v>0</v>
      </c>
      <c r="AV20" s="421">
        <v>0</v>
      </c>
      <c r="AW20" s="421">
        <v>0</v>
      </c>
      <c r="AX20" s="428">
        <v>518261.72</v>
      </c>
      <c r="AY20" s="429">
        <v>412599.64</v>
      </c>
      <c r="AZ20" s="915">
        <v>-105662.07999999996</v>
      </c>
      <c r="BA20" s="425">
        <v>-0.20387783994542363</v>
      </c>
      <c r="BB20" s="421">
        <v>0.57562150500411191</v>
      </c>
      <c r="BC20" s="421">
        <v>0.45892205765970279</v>
      </c>
      <c r="BD20" s="428">
        <v>0</v>
      </c>
      <c r="BE20" s="429">
        <v>0</v>
      </c>
      <c r="BF20" s="915">
        <v>0</v>
      </c>
      <c r="BG20" s="425">
        <v>0</v>
      </c>
      <c r="BH20" s="421">
        <v>0</v>
      </c>
      <c r="BI20" s="421">
        <v>0</v>
      </c>
      <c r="BJ20" s="428">
        <v>0</v>
      </c>
      <c r="BK20" s="429">
        <v>0</v>
      </c>
      <c r="BL20" s="915">
        <v>0</v>
      </c>
      <c r="BM20" s="425">
        <v>0</v>
      </c>
      <c r="BN20" s="421">
        <v>0</v>
      </c>
      <c r="BO20" s="421">
        <v>0</v>
      </c>
      <c r="BP20" s="428">
        <v>518261.72</v>
      </c>
      <c r="BQ20" s="429">
        <v>412599.64</v>
      </c>
      <c r="BR20" s="915">
        <v>-105662.07999999996</v>
      </c>
      <c r="BS20" s="425">
        <v>-0.20387783994542363</v>
      </c>
      <c r="BT20" s="421">
        <v>0.57562150500411191</v>
      </c>
      <c r="BU20" s="421">
        <v>0.45892205765970279</v>
      </c>
      <c r="BV20" s="428">
        <v>0</v>
      </c>
      <c r="BW20" s="429">
        <v>0</v>
      </c>
      <c r="BX20" s="915">
        <v>0</v>
      </c>
      <c r="BY20" s="425">
        <v>0</v>
      </c>
      <c r="BZ20" s="421">
        <v>0</v>
      </c>
      <c r="CA20" s="421">
        <v>0</v>
      </c>
      <c r="CB20" s="428">
        <v>0</v>
      </c>
      <c r="CC20" s="429">
        <v>0</v>
      </c>
      <c r="CD20" s="915">
        <v>0</v>
      </c>
      <c r="CE20" s="425">
        <v>0</v>
      </c>
      <c r="CF20" s="421">
        <v>0</v>
      </c>
      <c r="CG20" s="422">
        <v>0</v>
      </c>
      <c r="CH20" s="429">
        <v>0</v>
      </c>
      <c r="CI20" s="429">
        <v>0</v>
      </c>
      <c r="CJ20" s="915">
        <v>0</v>
      </c>
      <c r="CK20" s="425">
        <v>0</v>
      </c>
      <c r="CL20" s="421">
        <v>0</v>
      </c>
      <c r="CM20" s="422">
        <v>0</v>
      </c>
      <c r="CN20" s="428">
        <v>0</v>
      </c>
      <c r="CO20" s="429">
        <v>0</v>
      </c>
      <c r="CP20" s="915">
        <v>0</v>
      </c>
      <c r="CQ20" s="425">
        <v>0</v>
      </c>
      <c r="CR20" s="421">
        <v>0</v>
      </c>
      <c r="CS20" s="422">
        <v>0</v>
      </c>
      <c r="CT20" s="428">
        <v>0</v>
      </c>
      <c r="CU20" s="429">
        <v>0</v>
      </c>
      <c r="CV20" s="915">
        <v>0</v>
      </c>
      <c r="CW20" s="422">
        <v>0</v>
      </c>
      <c r="CX20" s="421">
        <v>0</v>
      </c>
      <c r="CY20" s="422">
        <v>0</v>
      </c>
      <c r="CZ20" s="428">
        <v>900351.56</v>
      </c>
      <c r="DA20" s="429">
        <v>899062.56</v>
      </c>
      <c r="DB20" s="915">
        <v>-1289</v>
      </c>
      <c r="DC20" s="425">
        <v>-1.4316629828463893E-3</v>
      </c>
      <c r="DD20" s="421">
        <v>0.98734238792413986</v>
      </c>
      <c r="DE20" s="422">
        <v>0.99544202317407149</v>
      </c>
      <c r="DF20" s="429">
        <v>11542.39</v>
      </c>
      <c r="DG20" s="429">
        <v>4116.66</v>
      </c>
      <c r="DH20" s="915">
        <v>-7425.73</v>
      </c>
      <c r="DI20" s="425">
        <v>-0.64334422940136315</v>
      </c>
      <c r="DJ20" s="421">
        <v>1</v>
      </c>
      <c r="DK20" s="422">
        <v>0.99999757085216934</v>
      </c>
      <c r="DL20" s="428">
        <v>0</v>
      </c>
      <c r="DM20" s="429">
        <v>0</v>
      </c>
      <c r="DN20" s="915">
        <v>0</v>
      </c>
      <c r="DO20" s="425">
        <v>0</v>
      </c>
      <c r="DP20" s="421">
        <v>0</v>
      </c>
      <c r="DQ20" s="422">
        <v>0</v>
      </c>
      <c r="DR20" s="428">
        <v>11542.39</v>
      </c>
      <c r="DS20" s="429">
        <v>4116.66</v>
      </c>
      <c r="DT20" s="915">
        <v>-7425.73</v>
      </c>
      <c r="DU20" s="425">
        <v>-0.64334422940136315</v>
      </c>
      <c r="DV20" s="421">
        <v>1</v>
      </c>
      <c r="DW20" s="422">
        <v>0.99999757085216934</v>
      </c>
      <c r="DX20" s="428">
        <v>0</v>
      </c>
      <c r="DY20" s="429">
        <v>0</v>
      </c>
      <c r="DZ20" s="915">
        <v>0</v>
      </c>
      <c r="EA20" s="425">
        <v>0</v>
      </c>
      <c r="EB20" s="421">
        <v>0</v>
      </c>
      <c r="EC20" s="422">
        <v>0</v>
      </c>
      <c r="ED20" s="428">
        <v>0</v>
      </c>
      <c r="EE20" s="429">
        <v>0</v>
      </c>
      <c r="EF20" s="915">
        <v>0</v>
      </c>
      <c r="EG20" s="425">
        <v>0</v>
      </c>
      <c r="EH20" s="421">
        <v>0</v>
      </c>
      <c r="EI20" s="422">
        <v>0</v>
      </c>
      <c r="EJ20" s="428">
        <v>0</v>
      </c>
      <c r="EK20" s="429">
        <v>0</v>
      </c>
      <c r="EL20" s="915">
        <v>0</v>
      </c>
      <c r="EM20" s="425">
        <v>0</v>
      </c>
      <c r="EN20" s="421">
        <v>0</v>
      </c>
      <c r="EO20" s="422">
        <v>0</v>
      </c>
      <c r="EP20" s="428">
        <v>0</v>
      </c>
      <c r="EQ20" s="429">
        <v>0</v>
      </c>
      <c r="ER20" s="915">
        <v>0</v>
      </c>
      <c r="ES20" s="425">
        <v>0</v>
      </c>
      <c r="ET20" s="421">
        <v>0</v>
      </c>
      <c r="EU20" s="422">
        <v>0</v>
      </c>
      <c r="EV20" s="428">
        <v>0</v>
      </c>
      <c r="EW20" s="429">
        <v>0</v>
      </c>
      <c r="EX20" s="915">
        <v>0</v>
      </c>
      <c r="EY20" s="425">
        <v>0</v>
      </c>
      <c r="EZ20" s="421">
        <v>0</v>
      </c>
      <c r="FA20" s="422">
        <v>0</v>
      </c>
      <c r="FB20" s="428">
        <v>0</v>
      </c>
      <c r="FC20" s="429">
        <v>0</v>
      </c>
      <c r="FD20" s="915">
        <v>0</v>
      </c>
      <c r="FE20" s="425">
        <v>0</v>
      </c>
      <c r="FF20" s="421">
        <v>0</v>
      </c>
      <c r="FG20" s="422">
        <v>0</v>
      </c>
      <c r="FH20" s="428">
        <v>0</v>
      </c>
      <c r="FI20" s="429">
        <v>0</v>
      </c>
      <c r="FJ20" s="915">
        <v>0</v>
      </c>
      <c r="FK20" s="425">
        <v>0</v>
      </c>
      <c r="FL20" s="421">
        <v>0</v>
      </c>
      <c r="FM20" s="422">
        <v>0</v>
      </c>
      <c r="FN20" s="428">
        <v>0</v>
      </c>
      <c r="FO20" s="429">
        <v>0</v>
      </c>
      <c r="FP20" s="915">
        <v>0</v>
      </c>
      <c r="FQ20" s="425">
        <v>0</v>
      </c>
      <c r="FR20" s="421">
        <v>0</v>
      </c>
      <c r="FS20" s="422">
        <v>0</v>
      </c>
      <c r="FT20" s="428">
        <v>0</v>
      </c>
      <c r="FU20" s="429">
        <v>0</v>
      </c>
      <c r="FV20" s="915">
        <v>0</v>
      </c>
      <c r="FW20" s="425">
        <v>0</v>
      </c>
      <c r="FX20" s="421">
        <v>0</v>
      </c>
      <c r="FY20" s="422">
        <v>0</v>
      </c>
      <c r="FZ20" s="428">
        <v>11542.39</v>
      </c>
      <c r="GA20" s="429">
        <v>4116.67</v>
      </c>
      <c r="GB20" s="915">
        <v>-7425.7199999999993</v>
      </c>
      <c r="GC20" s="425">
        <v>-0.6433433630296671</v>
      </c>
      <c r="GD20" s="421">
        <v>1.2657601109672883E-2</v>
      </c>
      <c r="GE20" s="422">
        <v>4.5579768259285591E-3</v>
      </c>
      <c r="GF20" s="428">
        <v>911893.96</v>
      </c>
      <c r="GG20" s="429">
        <v>903179.23</v>
      </c>
      <c r="GH20" s="915">
        <v>-8714.7299999999814</v>
      </c>
      <c r="GI20" s="425">
        <v>-9.5567361801584712E-3</v>
      </c>
      <c r="GJ20" s="421">
        <v>1</v>
      </c>
      <c r="GK20" s="422">
        <v>1</v>
      </c>
      <c r="GL20" s="428">
        <v>0</v>
      </c>
      <c r="GM20" s="429">
        <v>0</v>
      </c>
      <c r="GN20" s="915">
        <v>0</v>
      </c>
      <c r="GO20" s="425">
        <v>0</v>
      </c>
      <c r="GP20" s="421">
        <v>0</v>
      </c>
      <c r="GQ20" s="422">
        <v>0</v>
      </c>
      <c r="GR20" s="428">
        <v>911893.96</v>
      </c>
      <c r="GS20" s="429">
        <v>903179.23</v>
      </c>
      <c r="GT20" s="915">
        <v>-8714.7299999999814</v>
      </c>
      <c r="GU20" s="422">
        <v>-9.5567361801584712E-3</v>
      </c>
    </row>
    <row r="21" spans="1:207" s="759" customFormat="1" ht="17.25" customHeight="1">
      <c r="A21" s="758" t="s">
        <v>7</v>
      </c>
      <c r="B21" s="428">
        <v>24734.73</v>
      </c>
      <c r="C21" s="429">
        <v>29382.14</v>
      </c>
      <c r="D21" s="915">
        <v>4647.41</v>
      </c>
      <c r="E21" s="425">
        <v>0.18789006388992319</v>
      </c>
      <c r="F21" s="421">
        <v>3.6614973782593228E-2</v>
      </c>
      <c r="G21" s="421">
        <v>3.992709609529211E-2</v>
      </c>
      <c r="H21" s="428">
        <v>129212.78</v>
      </c>
      <c r="I21" s="429">
        <v>171134.24</v>
      </c>
      <c r="J21" s="915">
        <v>41921.459999999992</v>
      </c>
      <c r="K21" s="425">
        <v>0.32443741246028446</v>
      </c>
      <c r="L21" s="421">
        <v>0.19127447730684696</v>
      </c>
      <c r="M21" s="421">
        <v>0.23255260664045513</v>
      </c>
      <c r="N21" s="428">
        <v>0</v>
      </c>
      <c r="O21" s="429">
        <v>0</v>
      </c>
      <c r="P21" s="915">
        <v>0</v>
      </c>
      <c r="Q21" s="425">
        <v>0</v>
      </c>
      <c r="R21" s="421">
        <v>0</v>
      </c>
      <c r="S21" s="421">
        <v>0</v>
      </c>
      <c r="T21" s="428">
        <v>153947.51</v>
      </c>
      <c r="U21" s="429">
        <v>200516.38</v>
      </c>
      <c r="V21" s="915">
        <v>46568.869999999995</v>
      </c>
      <c r="W21" s="425">
        <v>0.30249836453996554</v>
      </c>
      <c r="X21" s="421">
        <v>0.22788945108944023</v>
      </c>
      <c r="Y21" s="421">
        <v>0.27247970273574723</v>
      </c>
      <c r="Z21" s="428">
        <v>0</v>
      </c>
      <c r="AA21" s="429">
        <v>0</v>
      </c>
      <c r="AB21" s="915">
        <v>0</v>
      </c>
      <c r="AC21" s="425">
        <v>0</v>
      </c>
      <c r="AD21" s="421">
        <v>0</v>
      </c>
      <c r="AE21" s="421">
        <v>0</v>
      </c>
      <c r="AF21" s="428">
        <v>0</v>
      </c>
      <c r="AG21" s="429">
        <v>14811.48</v>
      </c>
      <c r="AH21" s="915">
        <v>14811.48</v>
      </c>
      <c r="AI21" s="425" t="s">
        <v>520</v>
      </c>
      <c r="AJ21" s="421">
        <v>0</v>
      </c>
      <c r="AK21" s="421">
        <v>2.0127171992016142E-2</v>
      </c>
      <c r="AL21" s="428">
        <v>0</v>
      </c>
      <c r="AM21" s="429">
        <v>0</v>
      </c>
      <c r="AN21" s="915">
        <v>0</v>
      </c>
      <c r="AO21" s="425">
        <v>0</v>
      </c>
      <c r="AP21" s="421">
        <v>0</v>
      </c>
      <c r="AQ21" s="421">
        <v>0</v>
      </c>
      <c r="AR21" s="428">
        <v>0</v>
      </c>
      <c r="AS21" s="429">
        <v>14811.48</v>
      </c>
      <c r="AT21" s="915">
        <v>14811.48</v>
      </c>
      <c r="AU21" s="425" t="s">
        <v>520</v>
      </c>
      <c r="AV21" s="421">
        <v>0</v>
      </c>
      <c r="AW21" s="421">
        <v>2.0127171992016142E-2</v>
      </c>
      <c r="AX21" s="428">
        <v>18427.68</v>
      </c>
      <c r="AY21" s="429">
        <v>8523.5499999999993</v>
      </c>
      <c r="AZ21" s="915">
        <v>-9904.130000000001</v>
      </c>
      <c r="BA21" s="425">
        <v>-0.53745940888923627</v>
      </c>
      <c r="BB21" s="421">
        <v>2.7278608663770239E-2</v>
      </c>
      <c r="BC21" s="421">
        <v>1.1582566821988698E-2</v>
      </c>
      <c r="BD21" s="428">
        <v>447566.54</v>
      </c>
      <c r="BE21" s="429">
        <v>461040.93</v>
      </c>
      <c r="BF21" s="915">
        <v>13474.390000000014</v>
      </c>
      <c r="BG21" s="425">
        <v>3.0105892187561687E-2</v>
      </c>
      <c r="BH21" s="421">
        <v>0.66253551698627655</v>
      </c>
      <c r="BI21" s="421">
        <v>0.62650390733870442</v>
      </c>
      <c r="BJ21" s="428">
        <v>0</v>
      </c>
      <c r="BK21" s="429">
        <v>0</v>
      </c>
      <c r="BL21" s="915">
        <v>0</v>
      </c>
      <c r="BM21" s="425">
        <v>0</v>
      </c>
      <c r="BN21" s="421">
        <v>0</v>
      </c>
      <c r="BO21" s="421">
        <v>0</v>
      </c>
      <c r="BP21" s="428">
        <v>465994.22</v>
      </c>
      <c r="BQ21" s="429">
        <v>469564.48</v>
      </c>
      <c r="BR21" s="915">
        <v>3570.2600000000093</v>
      </c>
      <c r="BS21" s="425">
        <v>7.6615971760336634E-3</v>
      </c>
      <c r="BT21" s="421">
        <v>0.68981412565004674</v>
      </c>
      <c r="BU21" s="421">
        <v>0.63808647416069308</v>
      </c>
      <c r="BV21" s="428">
        <v>0</v>
      </c>
      <c r="BW21" s="429">
        <v>0</v>
      </c>
      <c r="BX21" s="915">
        <v>0</v>
      </c>
      <c r="BY21" s="425">
        <v>0</v>
      </c>
      <c r="BZ21" s="421">
        <v>0</v>
      </c>
      <c r="CA21" s="421">
        <v>0</v>
      </c>
      <c r="CB21" s="428">
        <v>55594.19</v>
      </c>
      <c r="CC21" s="429">
        <v>51002.400000000001</v>
      </c>
      <c r="CD21" s="915">
        <v>-4591.7900000000009</v>
      </c>
      <c r="CE21" s="425">
        <v>-8.2594781936745562E-2</v>
      </c>
      <c r="CF21" s="421">
        <v>8.2296423260512924E-2</v>
      </c>
      <c r="CG21" s="422">
        <v>6.930665111154348E-2</v>
      </c>
      <c r="CH21" s="429">
        <v>0</v>
      </c>
      <c r="CI21" s="429">
        <v>0</v>
      </c>
      <c r="CJ21" s="915">
        <v>0</v>
      </c>
      <c r="CK21" s="425">
        <v>0</v>
      </c>
      <c r="CL21" s="421">
        <v>0</v>
      </c>
      <c r="CM21" s="422">
        <v>0</v>
      </c>
      <c r="CN21" s="428">
        <v>55594.19</v>
      </c>
      <c r="CO21" s="429">
        <v>51002.400000000001</v>
      </c>
      <c r="CP21" s="915">
        <v>-4591.7900000000009</v>
      </c>
      <c r="CQ21" s="425">
        <v>-8.2594781936745562E-2</v>
      </c>
      <c r="CR21" s="421">
        <v>8.2296423260512924E-2</v>
      </c>
      <c r="CS21" s="422">
        <v>6.930665111154348E-2</v>
      </c>
      <c r="CT21" s="428">
        <v>0</v>
      </c>
      <c r="CU21" s="429">
        <v>0</v>
      </c>
      <c r="CV21" s="915">
        <v>0</v>
      </c>
      <c r="CW21" s="422">
        <v>0</v>
      </c>
      <c r="CX21" s="421">
        <v>0</v>
      </c>
      <c r="CY21" s="422">
        <v>0</v>
      </c>
      <c r="CZ21" s="428">
        <v>675535.92</v>
      </c>
      <c r="DA21" s="429">
        <v>735894.74</v>
      </c>
      <c r="DB21" s="915">
        <v>60358.819999999949</v>
      </c>
      <c r="DC21" s="425">
        <v>8.9349534514759701E-2</v>
      </c>
      <c r="DD21" s="421">
        <v>0.99906614835711682</v>
      </c>
      <c r="DE21" s="422">
        <v>0.99922365782046652</v>
      </c>
      <c r="DF21" s="429">
        <v>0</v>
      </c>
      <c r="DG21" s="429">
        <v>458.18</v>
      </c>
      <c r="DH21" s="915">
        <v>458.18</v>
      </c>
      <c r="DI21" s="425" t="s">
        <v>520</v>
      </c>
      <c r="DJ21" s="421">
        <v>0</v>
      </c>
      <c r="DK21" s="422">
        <v>0.80136423261915168</v>
      </c>
      <c r="DL21" s="428">
        <v>0</v>
      </c>
      <c r="DM21" s="429">
        <v>0</v>
      </c>
      <c r="DN21" s="915">
        <v>0</v>
      </c>
      <c r="DO21" s="425">
        <v>0</v>
      </c>
      <c r="DP21" s="421">
        <v>0</v>
      </c>
      <c r="DQ21" s="422">
        <v>0</v>
      </c>
      <c r="DR21" s="428">
        <v>0</v>
      </c>
      <c r="DS21" s="429">
        <v>458.18</v>
      </c>
      <c r="DT21" s="915">
        <v>458.18</v>
      </c>
      <c r="DU21" s="425" t="s">
        <v>520</v>
      </c>
      <c r="DV21" s="421">
        <v>0</v>
      </c>
      <c r="DW21" s="422">
        <v>0.80136423261915168</v>
      </c>
      <c r="DX21" s="428">
        <v>441.98</v>
      </c>
      <c r="DY21" s="429">
        <v>0</v>
      </c>
      <c r="DZ21" s="915">
        <v>-441.98</v>
      </c>
      <c r="EA21" s="425">
        <v>-1</v>
      </c>
      <c r="EB21" s="421">
        <v>0.69995565691118711</v>
      </c>
      <c r="EC21" s="422">
        <v>0</v>
      </c>
      <c r="ED21" s="428">
        <v>0</v>
      </c>
      <c r="EE21" s="429">
        <v>0</v>
      </c>
      <c r="EF21" s="915">
        <v>0</v>
      </c>
      <c r="EG21" s="425">
        <v>0</v>
      </c>
      <c r="EH21" s="421">
        <v>0</v>
      </c>
      <c r="EI21" s="422">
        <v>0</v>
      </c>
      <c r="EJ21" s="428">
        <v>441.98</v>
      </c>
      <c r="EK21" s="429">
        <v>0</v>
      </c>
      <c r="EL21" s="915">
        <v>-441.98</v>
      </c>
      <c r="EM21" s="425">
        <v>-1</v>
      </c>
      <c r="EN21" s="421">
        <v>0.69995565691118711</v>
      </c>
      <c r="EO21" s="422">
        <v>0</v>
      </c>
      <c r="EP21" s="428">
        <v>0</v>
      </c>
      <c r="EQ21" s="429">
        <v>0</v>
      </c>
      <c r="ER21" s="915">
        <v>0</v>
      </c>
      <c r="ES21" s="425">
        <v>0</v>
      </c>
      <c r="ET21" s="421">
        <v>0</v>
      </c>
      <c r="EU21" s="422">
        <v>0</v>
      </c>
      <c r="EV21" s="428">
        <v>0</v>
      </c>
      <c r="EW21" s="429">
        <v>0</v>
      </c>
      <c r="EX21" s="915">
        <v>0</v>
      </c>
      <c r="EY21" s="425">
        <v>0</v>
      </c>
      <c r="EZ21" s="421">
        <v>0</v>
      </c>
      <c r="FA21" s="422">
        <v>0</v>
      </c>
      <c r="FB21" s="428">
        <v>0</v>
      </c>
      <c r="FC21" s="429">
        <v>0</v>
      </c>
      <c r="FD21" s="915">
        <v>0</v>
      </c>
      <c r="FE21" s="425">
        <v>0</v>
      </c>
      <c r="FF21" s="421">
        <v>0</v>
      </c>
      <c r="FG21" s="422">
        <v>0</v>
      </c>
      <c r="FH21" s="428">
        <v>0</v>
      </c>
      <c r="FI21" s="429">
        <v>0</v>
      </c>
      <c r="FJ21" s="915">
        <v>0</v>
      </c>
      <c r="FK21" s="425">
        <v>0</v>
      </c>
      <c r="FL21" s="421">
        <v>0</v>
      </c>
      <c r="FM21" s="422">
        <v>0</v>
      </c>
      <c r="FN21" s="428">
        <v>189.46</v>
      </c>
      <c r="FO21" s="429">
        <v>113.57</v>
      </c>
      <c r="FP21" s="915">
        <v>-75.890000000000015</v>
      </c>
      <c r="FQ21" s="425">
        <v>-0.4005594848516838</v>
      </c>
      <c r="FR21" s="421">
        <v>0.30004434308881284</v>
      </c>
      <c r="FS21" s="422">
        <v>0.19863576738084826</v>
      </c>
      <c r="FT21" s="428">
        <v>0</v>
      </c>
      <c r="FU21" s="429">
        <v>0</v>
      </c>
      <c r="FV21" s="915">
        <v>0</v>
      </c>
      <c r="FW21" s="425">
        <v>0</v>
      </c>
      <c r="FX21" s="421">
        <v>0</v>
      </c>
      <c r="FY21" s="422">
        <v>0</v>
      </c>
      <c r="FZ21" s="428">
        <v>631.44000000000005</v>
      </c>
      <c r="GA21" s="429">
        <v>571.75</v>
      </c>
      <c r="GB21" s="915">
        <v>-59.690000000000055</v>
      </c>
      <c r="GC21" s="425">
        <v>-9.4529963258583635E-2</v>
      </c>
      <c r="GD21" s="421">
        <v>9.3385164288320585E-4</v>
      </c>
      <c r="GE21" s="422">
        <v>7.7634217953351822E-4</v>
      </c>
      <c r="GF21" s="428">
        <v>676167.36</v>
      </c>
      <c r="GG21" s="429">
        <v>736466.49</v>
      </c>
      <c r="GH21" s="915">
        <v>60299.130000000005</v>
      </c>
      <c r="GI21" s="425">
        <v>8.9177818343671611E-2</v>
      </c>
      <c r="GJ21" s="421">
        <v>1</v>
      </c>
      <c r="GK21" s="422">
        <v>1</v>
      </c>
      <c r="GL21" s="428">
        <v>0</v>
      </c>
      <c r="GM21" s="429">
        <v>0</v>
      </c>
      <c r="GN21" s="915">
        <v>0</v>
      </c>
      <c r="GO21" s="425">
        <v>0</v>
      </c>
      <c r="GP21" s="421">
        <v>0</v>
      </c>
      <c r="GQ21" s="422">
        <v>0</v>
      </c>
      <c r="GR21" s="428">
        <v>676167.36</v>
      </c>
      <c r="GS21" s="429">
        <v>736466.49</v>
      </c>
      <c r="GT21" s="915">
        <v>60299.130000000005</v>
      </c>
      <c r="GU21" s="422">
        <v>8.9177818343671611E-2</v>
      </c>
    </row>
    <row r="22" spans="1:207" s="759" customFormat="1" ht="17.25" customHeight="1">
      <c r="A22" s="758" t="s">
        <v>2</v>
      </c>
      <c r="B22" s="428">
        <v>45496.13</v>
      </c>
      <c r="C22" s="429">
        <v>55782.38</v>
      </c>
      <c r="D22" s="915">
        <v>10286.25</v>
      </c>
      <c r="E22" s="425">
        <v>0.22609065869998174</v>
      </c>
      <c r="F22" s="421">
        <v>0.12148879532358127</v>
      </c>
      <c r="G22" s="421">
        <v>0.14360903719011583</v>
      </c>
      <c r="H22" s="428">
        <v>48730.09</v>
      </c>
      <c r="I22" s="429">
        <v>37076.949999999997</v>
      </c>
      <c r="J22" s="915">
        <v>-11653.14</v>
      </c>
      <c r="K22" s="425">
        <v>-0.23913643500350606</v>
      </c>
      <c r="L22" s="421">
        <v>0.13012447278723915</v>
      </c>
      <c r="M22" s="421">
        <v>9.5452813082662749E-2</v>
      </c>
      <c r="N22" s="428">
        <v>0</v>
      </c>
      <c r="O22" s="429">
        <v>0</v>
      </c>
      <c r="P22" s="915">
        <v>0</v>
      </c>
      <c r="Q22" s="425">
        <v>0</v>
      </c>
      <c r="R22" s="421">
        <v>0</v>
      </c>
      <c r="S22" s="421">
        <v>0</v>
      </c>
      <c r="T22" s="428">
        <v>94226.22</v>
      </c>
      <c r="U22" s="429">
        <v>92859.34</v>
      </c>
      <c r="V22" s="915">
        <v>-1366.8800000000047</v>
      </c>
      <c r="W22" s="425">
        <v>-1.4506365637929704E-2</v>
      </c>
      <c r="X22" s="421">
        <v>0.25161326811082041</v>
      </c>
      <c r="Y22" s="421">
        <v>0.23906187601729453</v>
      </c>
      <c r="Z22" s="428">
        <v>1649.58</v>
      </c>
      <c r="AA22" s="429">
        <v>10556.48</v>
      </c>
      <c r="AB22" s="915">
        <v>8906.9</v>
      </c>
      <c r="AC22" s="425">
        <v>5.3994956291904606</v>
      </c>
      <c r="AD22" s="421">
        <v>4.4048908553293038E-3</v>
      </c>
      <c r="AE22" s="421">
        <v>2.7177146778547528E-2</v>
      </c>
      <c r="AF22" s="428">
        <v>8639.24</v>
      </c>
      <c r="AG22" s="429">
        <v>8656.75</v>
      </c>
      <c r="AH22" s="915">
        <v>17.510000000000218</v>
      </c>
      <c r="AI22" s="425">
        <v>2.0267986535852942E-3</v>
      </c>
      <c r="AJ22" s="421">
        <v>2.3069453602126078E-2</v>
      </c>
      <c r="AK22" s="421">
        <v>2.2286383849085236E-2</v>
      </c>
      <c r="AL22" s="428">
        <v>0</v>
      </c>
      <c r="AM22" s="429">
        <v>0</v>
      </c>
      <c r="AN22" s="915">
        <v>0</v>
      </c>
      <c r="AO22" s="425">
        <v>0</v>
      </c>
      <c r="AP22" s="421">
        <v>0</v>
      </c>
      <c r="AQ22" s="421">
        <v>0</v>
      </c>
      <c r="AR22" s="428">
        <v>10288.82</v>
      </c>
      <c r="AS22" s="429">
        <v>19213.22</v>
      </c>
      <c r="AT22" s="915">
        <v>8924.4000000000015</v>
      </c>
      <c r="AU22" s="425">
        <v>0.86738809698293895</v>
      </c>
      <c r="AV22" s="421">
        <v>2.747434445745538E-2</v>
      </c>
      <c r="AW22" s="421">
        <v>4.9463504883116814E-2</v>
      </c>
      <c r="AX22" s="428">
        <v>195307.19</v>
      </c>
      <c r="AY22" s="429">
        <v>210967.73</v>
      </c>
      <c r="AZ22" s="915">
        <v>15660.540000000008</v>
      </c>
      <c r="BA22" s="425">
        <v>8.0184144782381062E-2</v>
      </c>
      <c r="BB22" s="421">
        <v>0.52153084737391509</v>
      </c>
      <c r="BC22" s="421">
        <v>0.5431262090911918</v>
      </c>
      <c r="BD22" s="428">
        <v>52585.1</v>
      </c>
      <c r="BE22" s="429">
        <v>44881.1</v>
      </c>
      <c r="BF22" s="915">
        <v>-7704</v>
      </c>
      <c r="BG22" s="425">
        <v>-0.14650537890010668</v>
      </c>
      <c r="BH22" s="421">
        <v>0.14041854660978975</v>
      </c>
      <c r="BI22" s="421">
        <v>0.11554421950145025</v>
      </c>
      <c r="BJ22" s="428">
        <v>0</v>
      </c>
      <c r="BK22" s="429">
        <v>0</v>
      </c>
      <c r="BL22" s="915">
        <v>0</v>
      </c>
      <c r="BM22" s="425">
        <v>0</v>
      </c>
      <c r="BN22" s="421">
        <v>0</v>
      </c>
      <c r="BO22" s="421">
        <v>0</v>
      </c>
      <c r="BP22" s="428">
        <v>247892.29</v>
      </c>
      <c r="BQ22" s="429">
        <v>255848.82</v>
      </c>
      <c r="BR22" s="915">
        <v>7956.5299999999988</v>
      </c>
      <c r="BS22" s="425">
        <v>3.2096722330492808E-2</v>
      </c>
      <c r="BT22" s="421">
        <v>0.66194939398370489</v>
      </c>
      <c r="BU22" s="421">
        <v>0.65867040284812617</v>
      </c>
      <c r="BV22" s="428">
        <v>10858.84</v>
      </c>
      <c r="BW22" s="429">
        <v>20510.849999999999</v>
      </c>
      <c r="BX22" s="915">
        <v>9652.0099999999984</v>
      </c>
      <c r="BY22" s="425">
        <v>0.88886197789082433</v>
      </c>
      <c r="BZ22" s="421">
        <v>2.8996474869654131E-2</v>
      </c>
      <c r="CA22" s="421">
        <v>5.280419050694659E-2</v>
      </c>
      <c r="CB22" s="428">
        <v>11222.1</v>
      </c>
      <c r="CC22" s="429">
        <v>0</v>
      </c>
      <c r="CD22" s="915">
        <v>-11222.1</v>
      </c>
      <c r="CE22" s="425">
        <v>-1</v>
      </c>
      <c r="CF22" s="421">
        <v>2.9966491875259755E-2</v>
      </c>
      <c r="CG22" s="422">
        <v>0</v>
      </c>
      <c r="CH22" s="429">
        <v>0</v>
      </c>
      <c r="CI22" s="429">
        <v>0</v>
      </c>
      <c r="CJ22" s="915">
        <v>0</v>
      </c>
      <c r="CK22" s="425">
        <v>0</v>
      </c>
      <c r="CL22" s="421">
        <v>0</v>
      </c>
      <c r="CM22" s="422">
        <v>0</v>
      </c>
      <c r="CN22" s="428">
        <v>22080.94</v>
      </c>
      <c r="CO22" s="429">
        <v>20510.849999999999</v>
      </c>
      <c r="CP22" s="915">
        <v>-1570.0900000000001</v>
      </c>
      <c r="CQ22" s="425">
        <v>-7.1106121387948168E-2</v>
      </c>
      <c r="CR22" s="421">
        <v>5.8962966744913879E-2</v>
      </c>
      <c r="CS22" s="422">
        <v>5.280419050694659E-2</v>
      </c>
      <c r="CT22" s="428">
        <v>0</v>
      </c>
      <c r="CU22" s="429">
        <v>0</v>
      </c>
      <c r="CV22" s="915">
        <v>0</v>
      </c>
      <c r="CW22" s="422">
        <v>0</v>
      </c>
      <c r="CX22" s="421">
        <v>0</v>
      </c>
      <c r="CY22" s="422">
        <v>0</v>
      </c>
      <c r="CZ22" s="428">
        <v>374488.28</v>
      </c>
      <c r="DA22" s="429">
        <v>388432.24</v>
      </c>
      <c r="DB22" s="915">
        <v>13943.959999999963</v>
      </c>
      <c r="DC22" s="425">
        <v>3.7234703313011458E-2</v>
      </c>
      <c r="DD22" s="421">
        <v>0.96119521910918981</v>
      </c>
      <c r="DE22" s="422">
        <v>0.93511509170228391</v>
      </c>
      <c r="DF22" s="429">
        <v>14279.69</v>
      </c>
      <c r="DG22" s="429">
        <v>22928.9</v>
      </c>
      <c r="DH22" s="915">
        <v>8649.2100000000009</v>
      </c>
      <c r="DI22" s="425">
        <v>0.60570012374218207</v>
      </c>
      <c r="DJ22" s="421">
        <v>0.94451014709014447</v>
      </c>
      <c r="DK22" s="422">
        <v>0.85072524745679201</v>
      </c>
      <c r="DL22" s="428">
        <v>0</v>
      </c>
      <c r="DM22" s="429">
        <v>3174.02</v>
      </c>
      <c r="DN22" s="915">
        <v>3174.02</v>
      </c>
      <c r="DO22" s="425" t="s">
        <v>520</v>
      </c>
      <c r="DP22" s="421">
        <v>0</v>
      </c>
      <c r="DQ22" s="422">
        <v>0.11776487096776588</v>
      </c>
      <c r="DR22" s="428">
        <v>14279.69</v>
      </c>
      <c r="DS22" s="429">
        <v>26102.92</v>
      </c>
      <c r="DT22" s="915">
        <v>11823.229999999998</v>
      </c>
      <c r="DU22" s="425">
        <v>0.82797525716594667</v>
      </c>
      <c r="DV22" s="421">
        <v>0.94451014709014447</v>
      </c>
      <c r="DW22" s="422">
        <v>0.96849011842455779</v>
      </c>
      <c r="DX22" s="428">
        <v>0</v>
      </c>
      <c r="DY22" s="429">
        <v>0</v>
      </c>
      <c r="DZ22" s="915">
        <v>0</v>
      </c>
      <c r="EA22" s="425">
        <v>0</v>
      </c>
      <c r="EB22" s="421">
        <v>0</v>
      </c>
      <c r="EC22" s="422">
        <v>0</v>
      </c>
      <c r="ED22" s="428">
        <v>0</v>
      </c>
      <c r="EE22" s="429">
        <v>0</v>
      </c>
      <c r="EF22" s="915">
        <v>0</v>
      </c>
      <c r="EG22" s="425">
        <v>0</v>
      </c>
      <c r="EH22" s="421">
        <v>0</v>
      </c>
      <c r="EI22" s="422">
        <v>0</v>
      </c>
      <c r="EJ22" s="428">
        <v>0</v>
      </c>
      <c r="EK22" s="429">
        <v>0</v>
      </c>
      <c r="EL22" s="915">
        <v>0</v>
      </c>
      <c r="EM22" s="425">
        <v>0</v>
      </c>
      <c r="EN22" s="421">
        <v>0</v>
      </c>
      <c r="EO22" s="422">
        <v>0</v>
      </c>
      <c r="EP22" s="428">
        <v>0</v>
      </c>
      <c r="EQ22" s="429">
        <v>0</v>
      </c>
      <c r="ER22" s="915">
        <v>0</v>
      </c>
      <c r="ES22" s="425">
        <v>0</v>
      </c>
      <c r="ET22" s="421">
        <v>0</v>
      </c>
      <c r="EU22" s="422">
        <v>0</v>
      </c>
      <c r="EV22" s="428">
        <v>0</v>
      </c>
      <c r="EW22" s="429">
        <v>0</v>
      </c>
      <c r="EX22" s="915">
        <v>0</v>
      </c>
      <c r="EY22" s="425">
        <v>0</v>
      </c>
      <c r="EZ22" s="421">
        <v>0</v>
      </c>
      <c r="FA22" s="422">
        <v>0</v>
      </c>
      <c r="FB22" s="428">
        <v>0</v>
      </c>
      <c r="FC22" s="429">
        <v>0</v>
      </c>
      <c r="FD22" s="915">
        <v>0</v>
      </c>
      <c r="FE22" s="425">
        <v>0</v>
      </c>
      <c r="FF22" s="421">
        <v>0</v>
      </c>
      <c r="FG22" s="422">
        <v>0</v>
      </c>
      <c r="FH22" s="428">
        <v>838.93</v>
      </c>
      <c r="FI22" s="429">
        <v>849.26</v>
      </c>
      <c r="FJ22" s="915">
        <v>10.330000000000041</v>
      </c>
      <c r="FK22" s="425">
        <v>1.2313303851334487E-2</v>
      </c>
      <c r="FL22" s="421">
        <v>5.5489852909855523E-2</v>
      </c>
      <c r="FM22" s="422">
        <v>3.1509881575442135E-2</v>
      </c>
      <c r="FN22" s="428">
        <v>0</v>
      </c>
      <c r="FO22" s="429">
        <v>0</v>
      </c>
      <c r="FP22" s="915">
        <v>0</v>
      </c>
      <c r="FQ22" s="425">
        <v>0</v>
      </c>
      <c r="FR22" s="421">
        <v>0</v>
      </c>
      <c r="FS22" s="422">
        <v>0</v>
      </c>
      <c r="FT22" s="428">
        <v>0</v>
      </c>
      <c r="FU22" s="429">
        <v>0</v>
      </c>
      <c r="FV22" s="915">
        <v>0</v>
      </c>
      <c r="FW22" s="425">
        <v>0</v>
      </c>
      <c r="FX22" s="421">
        <v>0</v>
      </c>
      <c r="FY22" s="422">
        <v>0</v>
      </c>
      <c r="FZ22" s="428">
        <v>15118.62</v>
      </c>
      <c r="GA22" s="429">
        <v>26952.18</v>
      </c>
      <c r="GB22" s="915">
        <v>11833.56</v>
      </c>
      <c r="GC22" s="425">
        <v>0.78271429535235348</v>
      </c>
      <c r="GD22" s="421">
        <v>3.880480655770744E-2</v>
      </c>
      <c r="GE22" s="422">
        <v>6.4884908297716135E-2</v>
      </c>
      <c r="GF22" s="428">
        <v>389606.89</v>
      </c>
      <c r="GG22" s="429">
        <v>415384.42</v>
      </c>
      <c r="GH22" s="915">
        <v>25777.52999999997</v>
      </c>
      <c r="GI22" s="425">
        <v>6.6162921297413316E-2</v>
      </c>
      <c r="GJ22" s="421">
        <v>1</v>
      </c>
      <c r="GK22" s="422">
        <v>1</v>
      </c>
      <c r="GL22" s="428">
        <v>0</v>
      </c>
      <c r="GM22" s="429">
        <v>0</v>
      </c>
      <c r="GN22" s="915">
        <v>0</v>
      </c>
      <c r="GO22" s="425">
        <v>0</v>
      </c>
      <c r="GP22" s="421">
        <v>0</v>
      </c>
      <c r="GQ22" s="422">
        <v>0</v>
      </c>
      <c r="GR22" s="428">
        <v>389606.89</v>
      </c>
      <c r="GS22" s="429">
        <v>415384.42</v>
      </c>
      <c r="GT22" s="915">
        <v>25777.52999999997</v>
      </c>
      <c r="GU22" s="422">
        <v>6.6162921297413316E-2</v>
      </c>
    </row>
    <row r="23" spans="1:207" s="759" customFormat="1" ht="17.25" customHeight="1">
      <c r="A23" s="758" t="s">
        <v>510</v>
      </c>
      <c r="B23" s="428">
        <v>36887.54</v>
      </c>
      <c r="C23" s="429">
        <v>35355.160000000003</v>
      </c>
      <c r="D23" s="915">
        <v>-1532.3799999999974</v>
      </c>
      <c r="E23" s="425">
        <v>-4.1541940720362415E-2</v>
      </c>
      <c r="F23" s="421">
        <v>0.12184077252399504</v>
      </c>
      <c r="G23" s="421">
        <v>0.10243445810620565</v>
      </c>
      <c r="H23" s="428">
        <v>23929.67</v>
      </c>
      <c r="I23" s="429">
        <v>57953.36</v>
      </c>
      <c r="J23" s="915">
        <v>34023.69</v>
      </c>
      <c r="K23" s="425">
        <v>1.4218202758333067</v>
      </c>
      <c r="L23" s="421">
        <v>7.9040496575382049E-2</v>
      </c>
      <c r="M23" s="421">
        <v>0.16790819294931358</v>
      </c>
      <c r="N23" s="428">
        <v>21356.17</v>
      </c>
      <c r="O23" s="429">
        <v>31803.16</v>
      </c>
      <c r="P23" s="915">
        <v>10446.990000000002</v>
      </c>
      <c r="Q23" s="425">
        <v>0.48917900541155096</v>
      </c>
      <c r="R23" s="421">
        <v>7.0540140409302621E-2</v>
      </c>
      <c r="S23" s="421">
        <v>9.2143253224280547E-2</v>
      </c>
      <c r="T23" s="428">
        <v>82173.39</v>
      </c>
      <c r="U23" s="429">
        <v>125111.67</v>
      </c>
      <c r="V23" s="915">
        <v>42938.28</v>
      </c>
      <c r="W23" s="425">
        <v>0.52253265929518056</v>
      </c>
      <c r="X23" s="421">
        <v>0.27142144253901263</v>
      </c>
      <c r="Y23" s="421">
        <v>0.36248587530681303</v>
      </c>
      <c r="Z23" s="428">
        <v>0</v>
      </c>
      <c r="AA23" s="429">
        <v>0</v>
      </c>
      <c r="AB23" s="915">
        <v>0</v>
      </c>
      <c r="AC23" s="425">
        <v>0</v>
      </c>
      <c r="AD23" s="421">
        <v>0</v>
      </c>
      <c r="AE23" s="421">
        <v>0</v>
      </c>
      <c r="AF23" s="428">
        <v>0</v>
      </c>
      <c r="AG23" s="429">
        <v>0</v>
      </c>
      <c r="AH23" s="915">
        <v>0</v>
      </c>
      <c r="AI23" s="425">
        <v>0</v>
      </c>
      <c r="AJ23" s="421">
        <v>0</v>
      </c>
      <c r="AK23" s="421">
        <v>0</v>
      </c>
      <c r="AL23" s="428">
        <v>0</v>
      </c>
      <c r="AM23" s="429">
        <v>0</v>
      </c>
      <c r="AN23" s="915">
        <v>0</v>
      </c>
      <c r="AO23" s="425">
        <v>0</v>
      </c>
      <c r="AP23" s="421">
        <v>0</v>
      </c>
      <c r="AQ23" s="421">
        <v>0</v>
      </c>
      <c r="AR23" s="428">
        <v>0</v>
      </c>
      <c r="AS23" s="429">
        <v>0</v>
      </c>
      <c r="AT23" s="915">
        <v>0</v>
      </c>
      <c r="AU23" s="425">
        <v>0</v>
      </c>
      <c r="AV23" s="421">
        <v>0</v>
      </c>
      <c r="AW23" s="421">
        <v>0</v>
      </c>
      <c r="AX23" s="428">
        <v>32001.13</v>
      </c>
      <c r="AY23" s="429">
        <v>42768.800000000003</v>
      </c>
      <c r="AZ23" s="915">
        <v>10767.670000000002</v>
      </c>
      <c r="BA23" s="425">
        <v>0.3364778056274888</v>
      </c>
      <c r="BB23" s="421">
        <v>0.10570079763629653</v>
      </c>
      <c r="BC23" s="421">
        <v>0.12391398743076507</v>
      </c>
      <c r="BD23" s="428">
        <v>26925.56</v>
      </c>
      <c r="BE23" s="429">
        <v>29562.21</v>
      </c>
      <c r="BF23" s="915">
        <v>2636.6499999999978</v>
      </c>
      <c r="BG23" s="425">
        <v>9.792368292432907E-2</v>
      </c>
      <c r="BH23" s="421">
        <v>8.893602097188319E-2</v>
      </c>
      <c r="BI23" s="421">
        <v>8.5650551765904984E-2</v>
      </c>
      <c r="BJ23" s="428">
        <v>12935.33</v>
      </c>
      <c r="BK23" s="429">
        <v>12791.15</v>
      </c>
      <c r="BL23" s="915">
        <v>-144.18000000000029</v>
      </c>
      <c r="BM23" s="425">
        <v>-1.1146217375204211E-2</v>
      </c>
      <c r="BN23" s="421">
        <v>4.2725825578306627E-2</v>
      </c>
      <c r="BO23" s="421">
        <v>3.7059781904683564E-2</v>
      </c>
      <c r="BP23" s="428">
        <v>71862.02</v>
      </c>
      <c r="BQ23" s="429">
        <v>85122.16</v>
      </c>
      <c r="BR23" s="915">
        <v>13260.14</v>
      </c>
      <c r="BS23" s="425">
        <v>0.1845222274575638</v>
      </c>
      <c r="BT23" s="421">
        <v>0.23736264418648634</v>
      </c>
      <c r="BU23" s="421">
        <v>0.2466243211013536</v>
      </c>
      <c r="BV23" s="428">
        <v>19556.7</v>
      </c>
      <c r="BW23" s="429">
        <v>19721.18</v>
      </c>
      <c r="BX23" s="915">
        <v>164.47999999999956</v>
      </c>
      <c r="BY23" s="425">
        <v>8.4104168903751421E-3</v>
      </c>
      <c r="BZ23" s="421">
        <v>6.4596431098956825E-2</v>
      </c>
      <c r="CA23" s="421">
        <v>5.7138148618615797E-2</v>
      </c>
      <c r="CB23" s="428">
        <v>129159.91</v>
      </c>
      <c r="CC23" s="429">
        <v>115194.08</v>
      </c>
      <c r="CD23" s="915">
        <v>-13965.830000000002</v>
      </c>
      <c r="CE23" s="425">
        <v>-0.10812821099054654</v>
      </c>
      <c r="CF23" s="421">
        <v>0.42661948217554418</v>
      </c>
      <c r="CG23" s="422">
        <v>0.33375165497321752</v>
      </c>
      <c r="CH23" s="429">
        <v>0</v>
      </c>
      <c r="CI23" s="429">
        <v>0</v>
      </c>
      <c r="CJ23" s="915">
        <v>0</v>
      </c>
      <c r="CK23" s="425">
        <v>0</v>
      </c>
      <c r="CL23" s="421">
        <v>0</v>
      </c>
      <c r="CM23" s="422">
        <v>0</v>
      </c>
      <c r="CN23" s="428">
        <v>148716.60999999999</v>
      </c>
      <c r="CO23" s="429">
        <v>134915.26</v>
      </c>
      <c r="CP23" s="915">
        <v>-13801.349999999977</v>
      </c>
      <c r="CQ23" s="425">
        <v>-9.2803016421635603E-2</v>
      </c>
      <c r="CR23" s="421">
        <v>0.49121591327450093</v>
      </c>
      <c r="CS23" s="422">
        <v>0.39088980359183334</v>
      </c>
      <c r="CT23" s="428">
        <v>0</v>
      </c>
      <c r="CU23" s="429">
        <v>0</v>
      </c>
      <c r="CV23" s="915">
        <v>0</v>
      </c>
      <c r="CW23" s="422">
        <v>0</v>
      </c>
      <c r="CX23" s="421">
        <v>0</v>
      </c>
      <c r="CY23" s="422">
        <v>0</v>
      </c>
      <c r="CZ23" s="428">
        <v>302752.02</v>
      </c>
      <c r="DA23" s="429">
        <v>345149.09</v>
      </c>
      <c r="DB23" s="915">
        <v>42397.070000000007</v>
      </c>
      <c r="DC23" s="425">
        <v>0.14003893351396962</v>
      </c>
      <c r="DD23" s="421">
        <v>0.93316784342636117</v>
      </c>
      <c r="DE23" s="422">
        <v>0.89564418914300969</v>
      </c>
      <c r="DF23" s="429">
        <v>14153.42</v>
      </c>
      <c r="DG23" s="429">
        <v>31921.07</v>
      </c>
      <c r="DH23" s="915">
        <v>17767.650000000001</v>
      </c>
      <c r="DI23" s="425">
        <v>1.2553608951052113</v>
      </c>
      <c r="DJ23" s="421">
        <v>0.65275263609140388</v>
      </c>
      <c r="DK23" s="422">
        <v>0.79376068320809801</v>
      </c>
      <c r="DL23" s="428">
        <v>0</v>
      </c>
      <c r="DM23" s="429">
        <v>0</v>
      </c>
      <c r="DN23" s="915">
        <v>0</v>
      </c>
      <c r="DO23" s="425">
        <v>0</v>
      </c>
      <c r="DP23" s="421">
        <v>0</v>
      </c>
      <c r="DQ23" s="422">
        <v>0</v>
      </c>
      <c r="DR23" s="428">
        <v>14153.42</v>
      </c>
      <c r="DS23" s="429">
        <v>31921.07</v>
      </c>
      <c r="DT23" s="915">
        <v>17767.650000000001</v>
      </c>
      <c r="DU23" s="425">
        <v>1.2553608951052113</v>
      </c>
      <c r="DV23" s="421">
        <v>0.65275263609140388</v>
      </c>
      <c r="DW23" s="422">
        <v>0.79376068320809801</v>
      </c>
      <c r="DX23" s="428">
        <v>0</v>
      </c>
      <c r="DY23" s="429">
        <v>0</v>
      </c>
      <c r="DZ23" s="915">
        <v>0</v>
      </c>
      <c r="EA23" s="425">
        <v>0</v>
      </c>
      <c r="EB23" s="421">
        <v>0</v>
      </c>
      <c r="EC23" s="422">
        <v>0</v>
      </c>
      <c r="ED23" s="428">
        <v>0</v>
      </c>
      <c r="EE23" s="429">
        <v>0</v>
      </c>
      <c r="EF23" s="915">
        <v>0</v>
      </c>
      <c r="EG23" s="425">
        <v>0</v>
      </c>
      <c r="EH23" s="421">
        <v>0</v>
      </c>
      <c r="EI23" s="422">
        <v>0</v>
      </c>
      <c r="EJ23" s="428">
        <v>0</v>
      </c>
      <c r="EK23" s="429">
        <v>0</v>
      </c>
      <c r="EL23" s="915">
        <v>0</v>
      </c>
      <c r="EM23" s="425">
        <v>0</v>
      </c>
      <c r="EN23" s="421">
        <v>0</v>
      </c>
      <c r="EO23" s="422">
        <v>0</v>
      </c>
      <c r="EP23" s="428">
        <v>0</v>
      </c>
      <c r="EQ23" s="429">
        <v>0</v>
      </c>
      <c r="ER23" s="915">
        <v>0</v>
      </c>
      <c r="ES23" s="425">
        <v>0</v>
      </c>
      <c r="ET23" s="421">
        <v>0</v>
      </c>
      <c r="EU23" s="422">
        <v>0</v>
      </c>
      <c r="EV23" s="428">
        <v>7529.25</v>
      </c>
      <c r="EW23" s="429">
        <v>8293.91</v>
      </c>
      <c r="EX23" s="915">
        <v>764.65999999999985</v>
      </c>
      <c r="EY23" s="425">
        <v>0.10155858817279276</v>
      </c>
      <c r="EZ23" s="421">
        <v>0.34724736390859617</v>
      </c>
      <c r="FA23" s="422">
        <v>0.20623931679190191</v>
      </c>
      <c r="FB23" s="428">
        <v>0</v>
      </c>
      <c r="FC23" s="429">
        <v>0</v>
      </c>
      <c r="FD23" s="915">
        <v>0</v>
      </c>
      <c r="FE23" s="425">
        <v>0</v>
      </c>
      <c r="FF23" s="421">
        <v>0</v>
      </c>
      <c r="FG23" s="422">
        <v>0</v>
      </c>
      <c r="FH23" s="428">
        <v>0</v>
      </c>
      <c r="FI23" s="429">
        <v>0</v>
      </c>
      <c r="FJ23" s="915">
        <v>0</v>
      </c>
      <c r="FK23" s="425">
        <v>0</v>
      </c>
      <c r="FL23" s="421">
        <v>0</v>
      </c>
      <c r="FM23" s="422">
        <v>0</v>
      </c>
      <c r="FN23" s="428">
        <v>0</v>
      </c>
      <c r="FO23" s="429">
        <v>0</v>
      </c>
      <c r="FP23" s="915">
        <v>0</v>
      </c>
      <c r="FQ23" s="425">
        <v>0</v>
      </c>
      <c r="FR23" s="421">
        <v>0</v>
      </c>
      <c r="FS23" s="422">
        <v>0</v>
      </c>
      <c r="FT23" s="428">
        <v>0</v>
      </c>
      <c r="FU23" s="429">
        <v>0</v>
      </c>
      <c r="FV23" s="915">
        <v>0</v>
      </c>
      <c r="FW23" s="425">
        <v>0</v>
      </c>
      <c r="FX23" s="421">
        <v>0</v>
      </c>
      <c r="FY23" s="422">
        <v>0</v>
      </c>
      <c r="FZ23" s="428">
        <v>21682.67</v>
      </c>
      <c r="GA23" s="429">
        <v>40214.980000000003</v>
      </c>
      <c r="GB23" s="915">
        <v>18532.310000000005</v>
      </c>
      <c r="GC23" s="425">
        <v>0.85470608555127237</v>
      </c>
      <c r="GD23" s="421">
        <v>6.6832156573638904E-2</v>
      </c>
      <c r="GE23" s="422">
        <v>0.10435581085699039</v>
      </c>
      <c r="GF23" s="428">
        <v>324434.69</v>
      </c>
      <c r="GG23" s="429">
        <v>385364.07</v>
      </c>
      <c r="GH23" s="915">
        <v>60929.380000000005</v>
      </c>
      <c r="GI23" s="425">
        <v>0.18780168051696322</v>
      </c>
      <c r="GJ23" s="421">
        <v>0.99994362819537064</v>
      </c>
      <c r="GK23" s="422">
        <v>0.99789968365650461</v>
      </c>
      <c r="GL23" s="428">
        <v>18.29</v>
      </c>
      <c r="GM23" s="429">
        <v>811.09</v>
      </c>
      <c r="GN23" s="915">
        <v>792.80000000000007</v>
      </c>
      <c r="GO23" s="425">
        <v>43.346090759978139</v>
      </c>
      <c r="GP23" s="421">
        <v>5.637180462944122E-5</v>
      </c>
      <c r="GQ23" s="422">
        <v>2.1003163434955268E-3</v>
      </c>
      <c r="GR23" s="428">
        <v>324452.98</v>
      </c>
      <c r="GS23" s="429">
        <v>386175.16</v>
      </c>
      <c r="GT23" s="915">
        <v>61722.179999999993</v>
      </c>
      <c r="GU23" s="422">
        <v>0.19023459115709154</v>
      </c>
    </row>
    <row r="24" spans="1:207" s="759" customFormat="1" ht="17.25" customHeight="1">
      <c r="A24" s="758" t="s">
        <v>51</v>
      </c>
      <c r="B24" s="428">
        <v>69178.8</v>
      </c>
      <c r="C24" s="429">
        <v>58865.24</v>
      </c>
      <c r="D24" s="915">
        <v>-10313.560000000005</v>
      </c>
      <c r="E24" s="425">
        <v>-0.14908555800331899</v>
      </c>
      <c r="F24" s="421">
        <v>0.2110910465696042</v>
      </c>
      <c r="G24" s="421">
        <v>0.17559892742052954</v>
      </c>
      <c r="H24" s="428">
        <v>69592.03</v>
      </c>
      <c r="I24" s="429">
        <v>54239.69</v>
      </c>
      <c r="J24" s="915">
        <v>-15352.339999999997</v>
      </c>
      <c r="K24" s="425">
        <v>-0.2206048594932494</v>
      </c>
      <c r="L24" s="421">
        <v>0.21235196975956927</v>
      </c>
      <c r="M24" s="421">
        <v>0.1618006040172778</v>
      </c>
      <c r="N24" s="428">
        <v>0</v>
      </c>
      <c r="O24" s="429">
        <v>0</v>
      </c>
      <c r="P24" s="915">
        <v>0</v>
      </c>
      <c r="Q24" s="425">
        <v>0</v>
      </c>
      <c r="R24" s="421">
        <v>0</v>
      </c>
      <c r="S24" s="421">
        <v>0</v>
      </c>
      <c r="T24" s="428">
        <v>138770.82999999999</v>
      </c>
      <c r="U24" s="429">
        <v>113104.92</v>
      </c>
      <c r="V24" s="915">
        <v>-25665.909999999989</v>
      </c>
      <c r="W24" s="425">
        <v>-0.18495176543946584</v>
      </c>
      <c r="X24" s="421">
        <v>0.42344301632917342</v>
      </c>
      <c r="Y24" s="421">
        <v>0.33739950160714199</v>
      </c>
      <c r="Z24" s="428">
        <v>1381.31</v>
      </c>
      <c r="AA24" s="429">
        <v>1468.22</v>
      </c>
      <c r="AB24" s="915">
        <v>86.910000000000082</v>
      </c>
      <c r="AC24" s="425">
        <v>6.2918533855542982E-2</v>
      </c>
      <c r="AD24" s="421">
        <v>4.2149064964564281E-3</v>
      </c>
      <c r="AE24" s="421">
        <v>4.3797979455680444E-3</v>
      </c>
      <c r="AF24" s="428">
        <v>4769.01</v>
      </c>
      <c r="AG24" s="429">
        <v>5349.46</v>
      </c>
      <c r="AH24" s="915">
        <v>580.44999999999982</v>
      </c>
      <c r="AI24" s="425">
        <v>0.12171289219355795</v>
      </c>
      <c r="AJ24" s="421">
        <v>1.455207826676537E-2</v>
      </c>
      <c r="AK24" s="421">
        <v>1.5957795097395779E-2</v>
      </c>
      <c r="AL24" s="428">
        <v>0</v>
      </c>
      <c r="AM24" s="429">
        <v>0</v>
      </c>
      <c r="AN24" s="915">
        <v>0</v>
      </c>
      <c r="AO24" s="425">
        <v>0</v>
      </c>
      <c r="AP24" s="421">
        <v>0</v>
      </c>
      <c r="AQ24" s="421">
        <v>0</v>
      </c>
      <c r="AR24" s="428">
        <v>6150.31</v>
      </c>
      <c r="AS24" s="429">
        <v>6817.67</v>
      </c>
      <c r="AT24" s="915">
        <v>667.35999999999967</v>
      </c>
      <c r="AU24" s="425">
        <v>0.10850835161154472</v>
      </c>
      <c r="AV24" s="421">
        <v>1.8766954249387131E-2</v>
      </c>
      <c r="AW24" s="421">
        <v>2.0337563212298491E-2</v>
      </c>
      <c r="AX24" s="428">
        <v>7212.97</v>
      </c>
      <c r="AY24" s="429">
        <v>1309.9100000000001</v>
      </c>
      <c r="AZ24" s="915">
        <v>-5903.06</v>
      </c>
      <c r="BA24" s="425">
        <v>-0.81839519643087388</v>
      </c>
      <c r="BB24" s="421">
        <v>2.2009537404163674E-2</v>
      </c>
      <c r="BC24" s="421">
        <v>3.9075486826763272E-3</v>
      </c>
      <c r="BD24" s="428">
        <v>140820.42000000001</v>
      </c>
      <c r="BE24" s="429">
        <v>186248.73</v>
      </c>
      <c r="BF24" s="915">
        <v>45428.31</v>
      </c>
      <c r="BG24" s="425">
        <v>0.32259746136249268</v>
      </c>
      <c r="BH24" s="421">
        <v>0.42969710136878964</v>
      </c>
      <c r="BI24" s="421">
        <v>0.55559235333850343</v>
      </c>
      <c r="BJ24" s="428">
        <v>0</v>
      </c>
      <c r="BK24" s="429">
        <v>0</v>
      </c>
      <c r="BL24" s="915">
        <v>0</v>
      </c>
      <c r="BM24" s="425">
        <v>0</v>
      </c>
      <c r="BN24" s="421">
        <v>0</v>
      </c>
      <c r="BO24" s="421">
        <v>0</v>
      </c>
      <c r="BP24" s="428">
        <v>148033.39000000001</v>
      </c>
      <c r="BQ24" s="429">
        <v>187558.64</v>
      </c>
      <c r="BR24" s="915">
        <v>39525.25</v>
      </c>
      <c r="BS24" s="425">
        <v>0.2670022621247814</v>
      </c>
      <c r="BT24" s="421">
        <v>0.45170663877295331</v>
      </c>
      <c r="BU24" s="421">
        <v>0.55949990202117972</v>
      </c>
      <c r="BV24" s="428">
        <v>0</v>
      </c>
      <c r="BW24" s="429">
        <v>0</v>
      </c>
      <c r="BX24" s="915">
        <v>0</v>
      </c>
      <c r="BY24" s="425">
        <v>0</v>
      </c>
      <c r="BZ24" s="421">
        <v>0</v>
      </c>
      <c r="CA24" s="421">
        <v>0</v>
      </c>
      <c r="CB24" s="428">
        <v>34765.67</v>
      </c>
      <c r="CC24" s="429">
        <v>27744.28</v>
      </c>
      <c r="CD24" s="915">
        <v>-7021.3899999999994</v>
      </c>
      <c r="CE24" s="425">
        <v>-0.2019633161104043</v>
      </c>
      <c r="CF24" s="421">
        <v>0.10608339064848611</v>
      </c>
      <c r="CG24" s="422">
        <v>8.2763033159379787E-2</v>
      </c>
      <c r="CH24" s="429">
        <v>0</v>
      </c>
      <c r="CI24" s="429">
        <v>0</v>
      </c>
      <c r="CJ24" s="915">
        <v>0</v>
      </c>
      <c r="CK24" s="425">
        <v>0</v>
      </c>
      <c r="CL24" s="421">
        <v>0</v>
      </c>
      <c r="CM24" s="422">
        <v>0</v>
      </c>
      <c r="CN24" s="428">
        <v>34765.67</v>
      </c>
      <c r="CO24" s="429">
        <v>27744.28</v>
      </c>
      <c r="CP24" s="915">
        <v>-7021.3899999999994</v>
      </c>
      <c r="CQ24" s="425">
        <v>-0.2019633161104043</v>
      </c>
      <c r="CR24" s="421">
        <v>0.10608339064848611</v>
      </c>
      <c r="CS24" s="422">
        <v>8.2763033159379787E-2</v>
      </c>
      <c r="CT24" s="428">
        <v>0</v>
      </c>
      <c r="CU24" s="429">
        <v>0</v>
      </c>
      <c r="CV24" s="915">
        <v>0</v>
      </c>
      <c r="CW24" s="422">
        <v>0</v>
      </c>
      <c r="CX24" s="421">
        <v>0</v>
      </c>
      <c r="CY24" s="422">
        <v>0</v>
      </c>
      <c r="CZ24" s="428">
        <v>327720.2</v>
      </c>
      <c r="DA24" s="429">
        <v>335225.51</v>
      </c>
      <c r="DB24" s="915">
        <v>7505.3099999999977</v>
      </c>
      <c r="DC24" s="425">
        <v>2.2901578846833359E-2</v>
      </c>
      <c r="DD24" s="421">
        <v>0.9585773003991116</v>
      </c>
      <c r="DE24" s="422">
        <v>0.95899852356362136</v>
      </c>
      <c r="DF24" s="429">
        <v>9794.1</v>
      </c>
      <c r="DG24" s="429">
        <v>8915.34</v>
      </c>
      <c r="DH24" s="915">
        <v>-878.76000000000022</v>
      </c>
      <c r="DI24" s="425">
        <v>-8.9723404907035884E-2</v>
      </c>
      <c r="DJ24" s="421">
        <v>0.69159167556391621</v>
      </c>
      <c r="DK24" s="422">
        <v>0.62204140412031772</v>
      </c>
      <c r="DL24" s="428">
        <v>529.86</v>
      </c>
      <c r="DM24" s="429">
        <v>1940.72</v>
      </c>
      <c r="DN24" s="915">
        <v>1410.8600000000001</v>
      </c>
      <c r="DO24" s="425">
        <v>2.6627033556033672</v>
      </c>
      <c r="DP24" s="421">
        <v>3.7415052451404071E-2</v>
      </c>
      <c r="DQ24" s="422">
        <v>0.13540798150203839</v>
      </c>
      <c r="DR24" s="428">
        <v>10323.959999999999</v>
      </c>
      <c r="DS24" s="429">
        <v>10856.06</v>
      </c>
      <c r="DT24" s="915">
        <v>532.10000000000036</v>
      </c>
      <c r="DU24" s="425">
        <v>5.1540300427355433E-2</v>
      </c>
      <c r="DV24" s="421">
        <v>0.72900672801532018</v>
      </c>
      <c r="DW24" s="422">
        <v>0.75744938562235609</v>
      </c>
      <c r="DX24" s="428">
        <v>1192.57</v>
      </c>
      <c r="DY24" s="429">
        <v>1205.6099999999999</v>
      </c>
      <c r="DZ24" s="915">
        <v>13.039999999999964</v>
      </c>
      <c r="EA24" s="425">
        <v>1.0934368632449218E-2</v>
      </c>
      <c r="EB24" s="421">
        <v>8.4211054055733495E-2</v>
      </c>
      <c r="EC24" s="422">
        <v>8.4117861710433492E-2</v>
      </c>
      <c r="ED24" s="428">
        <v>0</v>
      </c>
      <c r="EE24" s="429">
        <v>0</v>
      </c>
      <c r="EF24" s="915">
        <v>0</v>
      </c>
      <c r="EG24" s="425">
        <v>0</v>
      </c>
      <c r="EH24" s="421">
        <v>0</v>
      </c>
      <c r="EI24" s="422">
        <v>0</v>
      </c>
      <c r="EJ24" s="428">
        <v>1192.57</v>
      </c>
      <c r="EK24" s="429">
        <v>1205.6099999999999</v>
      </c>
      <c r="EL24" s="915">
        <v>13.039999999999964</v>
      </c>
      <c r="EM24" s="425">
        <v>1.0934368632449218E-2</v>
      </c>
      <c r="EN24" s="421">
        <v>8.4211054055733495E-2</v>
      </c>
      <c r="EO24" s="422">
        <v>8.4117861710433492E-2</v>
      </c>
      <c r="EP24" s="428">
        <v>0</v>
      </c>
      <c r="EQ24" s="429">
        <v>0</v>
      </c>
      <c r="ER24" s="915">
        <v>0</v>
      </c>
      <c r="ES24" s="425">
        <v>0</v>
      </c>
      <c r="ET24" s="421">
        <v>0</v>
      </c>
      <c r="EU24" s="422">
        <v>0</v>
      </c>
      <c r="EV24" s="428">
        <v>2766.46</v>
      </c>
      <c r="EW24" s="429">
        <v>2389.13</v>
      </c>
      <c r="EX24" s="915">
        <v>-377.32999999999993</v>
      </c>
      <c r="EY24" s="425">
        <v>-0.13639452585614825</v>
      </c>
      <c r="EZ24" s="421">
        <v>0.19534829201055243</v>
      </c>
      <c r="FA24" s="422">
        <v>0.16669445919347717</v>
      </c>
      <c r="FB24" s="428">
        <v>0</v>
      </c>
      <c r="FC24" s="429">
        <v>0</v>
      </c>
      <c r="FD24" s="915">
        <v>0</v>
      </c>
      <c r="FE24" s="425">
        <v>0</v>
      </c>
      <c r="FF24" s="421">
        <v>0</v>
      </c>
      <c r="FG24" s="422">
        <v>0</v>
      </c>
      <c r="FH24" s="428">
        <v>0</v>
      </c>
      <c r="FI24" s="429">
        <v>0</v>
      </c>
      <c r="FJ24" s="915">
        <v>0</v>
      </c>
      <c r="FK24" s="425">
        <v>0</v>
      </c>
      <c r="FL24" s="421">
        <v>0</v>
      </c>
      <c r="FM24" s="422">
        <v>0</v>
      </c>
      <c r="FN24" s="428">
        <v>0</v>
      </c>
      <c r="FO24" s="429">
        <v>0</v>
      </c>
      <c r="FP24" s="915">
        <v>0</v>
      </c>
      <c r="FQ24" s="425">
        <v>0</v>
      </c>
      <c r="FR24" s="421">
        <v>0</v>
      </c>
      <c r="FS24" s="422">
        <v>0</v>
      </c>
      <c r="FT24" s="428">
        <v>-121.32</v>
      </c>
      <c r="FU24" s="429">
        <v>-118.41</v>
      </c>
      <c r="FV24" s="915">
        <v>2.9099999999999966</v>
      </c>
      <c r="FW24" s="425">
        <v>2.3986152324431229E-2</v>
      </c>
      <c r="FX24" s="421">
        <v>-8.5667802125171579E-3</v>
      </c>
      <c r="FY24" s="422">
        <v>-8.2617065262667287E-3</v>
      </c>
      <c r="FZ24" s="428">
        <v>14161.68</v>
      </c>
      <c r="GA24" s="429">
        <v>14332.39</v>
      </c>
      <c r="GB24" s="915">
        <v>170.70999999999913</v>
      </c>
      <c r="GC24" s="425">
        <v>1.2054360782054045E-2</v>
      </c>
      <c r="GD24" s="421">
        <v>4.142272885075772E-2</v>
      </c>
      <c r="GE24" s="422">
        <v>4.100147643637863E-2</v>
      </c>
      <c r="GF24" s="428">
        <v>341881.87</v>
      </c>
      <c r="GG24" s="429">
        <v>349557.9</v>
      </c>
      <c r="GH24" s="915">
        <v>7676.0300000000279</v>
      </c>
      <c r="GI24" s="425">
        <v>2.2452287393888503E-2</v>
      </c>
      <c r="GJ24" s="421">
        <v>0.95770399147315322</v>
      </c>
      <c r="GK24" s="422">
        <v>1</v>
      </c>
      <c r="GL24" s="428">
        <v>15098.86</v>
      </c>
      <c r="GM24" s="429">
        <v>0</v>
      </c>
      <c r="GN24" s="915">
        <v>-15098.86</v>
      </c>
      <c r="GO24" s="425">
        <v>-1</v>
      </c>
      <c r="GP24" s="421">
        <v>4.2296008526846819E-2</v>
      </c>
      <c r="GQ24" s="422">
        <v>0</v>
      </c>
      <c r="GR24" s="428">
        <v>356980.73</v>
      </c>
      <c r="GS24" s="429">
        <v>349557.9</v>
      </c>
      <c r="GT24" s="915">
        <v>-7422.8299999999581</v>
      </c>
      <c r="GU24" s="422">
        <v>-2.0793363272017397E-2</v>
      </c>
    </row>
    <row r="25" spans="1:207" s="759" customFormat="1" ht="17.25" customHeight="1">
      <c r="A25" s="758" t="s">
        <v>438</v>
      </c>
      <c r="B25" s="428">
        <v>167866.47</v>
      </c>
      <c r="C25" s="429">
        <v>193433.43</v>
      </c>
      <c r="D25" s="915">
        <v>25566.959999999992</v>
      </c>
      <c r="E25" s="425">
        <v>0.15230534126320755</v>
      </c>
      <c r="F25" s="421">
        <v>0.52544576341641147</v>
      </c>
      <c r="G25" s="421">
        <v>0.59287899454066306</v>
      </c>
      <c r="H25" s="428">
        <v>0</v>
      </c>
      <c r="I25" s="429">
        <v>0</v>
      </c>
      <c r="J25" s="915">
        <v>0</v>
      </c>
      <c r="K25" s="425">
        <v>0</v>
      </c>
      <c r="L25" s="421">
        <v>0</v>
      </c>
      <c r="M25" s="421">
        <v>0</v>
      </c>
      <c r="N25" s="428">
        <v>0</v>
      </c>
      <c r="O25" s="429">
        <v>0</v>
      </c>
      <c r="P25" s="915">
        <v>0</v>
      </c>
      <c r="Q25" s="425">
        <v>0</v>
      </c>
      <c r="R25" s="421">
        <v>0</v>
      </c>
      <c r="S25" s="421">
        <v>0</v>
      </c>
      <c r="T25" s="428">
        <v>167866.47</v>
      </c>
      <c r="U25" s="429">
        <v>193433.43</v>
      </c>
      <c r="V25" s="915">
        <v>25566.959999999992</v>
      </c>
      <c r="W25" s="425">
        <v>0.15230534126320755</v>
      </c>
      <c r="X25" s="421">
        <v>0.52544576341641147</v>
      </c>
      <c r="Y25" s="421">
        <v>0.59287899454066306</v>
      </c>
      <c r="Z25" s="428">
        <v>0</v>
      </c>
      <c r="AA25" s="429">
        <v>0</v>
      </c>
      <c r="AB25" s="915">
        <v>0</v>
      </c>
      <c r="AC25" s="425">
        <v>0</v>
      </c>
      <c r="AD25" s="421">
        <v>0</v>
      </c>
      <c r="AE25" s="421">
        <v>0</v>
      </c>
      <c r="AF25" s="428">
        <v>0</v>
      </c>
      <c r="AG25" s="429">
        <v>0</v>
      </c>
      <c r="AH25" s="915">
        <v>0</v>
      </c>
      <c r="AI25" s="425">
        <v>0</v>
      </c>
      <c r="AJ25" s="421">
        <v>0</v>
      </c>
      <c r="AK25" s="421">
        <v>0</v>
      </c>
      <c r="AL25" s="428">
        <v>0</v>
      </c>
      <c r="AM25" s="429">
        <v>0</v>
      </c>
      <c r="AN25" s="915">
        <v>0</v>
      </c>
      <c r="AO25" s="425">
        <v>0</v>
      </c>
      <c r="AP25" s="421">
        <v>0</v>
      </c>
      <c r="AQ25" s="421">
        <v>0</v>
      </c>
      <c r="AR25" s="428">
        <v>0</v>
      </c>
      <c r="AS25" s="429">
        <v>0</v>
      </c>
      <c r="AT25" s="915">
        <v>0</v>
      </c>
      <c r="AU25" s="425">
        <v>0</v>
      </c>
      <c r="AV25" s="421">
        <v>0</v>
      </c>
      <c r="AW25" s="421">
        <v>0</v>
      </c>
      <c r="AX25" s="428">
        <v>74377.149999999994</v>
      </c>
      <c r="AY25" s="429">
        <v>71536.55</v>
      </c>
      <c r="AZ25" s="915">
        <v>-2840.5999999999913</v>
      </c>
      <c r="BA25" s="425">
        <v>-3.81918371435312E-2</v>
      </c>
      <c r="BB25" s="421">
        <v>0.2328109857941669</v>
      </c>
      <c r="BC25" s="421">
        <v>0.21926157147142492</v>
      </c>
      <c r="BD25" s="428">
        <v>0</v>
      </c>
      <c r="BE25" s="429">
        <v>0</v>
      </c>
      <c r="BF25" s="915">
        <v>0</v>
      </c>
      <c r="BG25" s="425">
        <v>0</v>
      </c>
      <c r="BH25" s="421">
        <v>0</v>
      </c>
      <c r="BI25" s="421">
        <v>0</v>
      </c>
      <c r="BJ25" s="428">
        <v>0</v>
      </c>
      <c r="BK25" s="429">
        <v>0</v>
      </c>
      <c r="BL25" s="915">
        <v>0</v>
      </c>
      <c r="BM25" s="425">
        <v>0</v>
      </c>
      <c r="BN25" s="421">
        <v>0</v>
      </c>
      <c r="BO25" s="421">
        <v>0</v>
      </c>
      <c r="BP25" s="428">
        <v>74377.149999999994</v>
      </c>
      <c r="BQ25" s="429">
        <v>71536.55</v>
      </c>
      <c r="BR25" s="915">
        <v>-2840.5999999999913</v>
      </c>
      <c r="BS25" s="425">
        <v>-3.81918371435312E-2</v>
      </c>
      <c r="BT25" s="421">
        <v>0.2328109857941669</v>
      </c>
      <c r="BU25" s="421">
        <v>0.21926157147142492</v>
      </c>
      <c r="BV25" s="428">
        <v>77230.78</v>
      </c>
      <c r="BW25" s="429">
        <v>61291.24</v>
      </c>
      <c r="BX25" s="915">
        <v>-15939.54</v>
      </c>
      <c r="BY25" s="425">
        <v>-0.206388437356194</v>
      </c>
      <c r="BZ25" s="421">
        <v>0.2417432507894216</v>
      </c>
      <c r="CA25" s="421">
        <v>0.1878594033376261</v>
      </c>
      <c r="CB25" s="428">
        <v>0</v>
      </c>
      <c r="CC25" s="429">
        <v>0</v>
      </c>
      <c r="CD25" s="915">
        <v>0</v>
      </c>
      <c r="CE25" s="425">
        <v>0</v>
      </c>
      <c r="CF25" s="421">
        <v>0</v>
      </c>
      <c r="CG25" s="422">
        <v>0</v>
      </c>
      <c r="CH25" s="429">
        <v>0</v>
      </c>
      <c r="CI25" s="429">
        <v>0</v>
      </c>
      <c r="CJ25" s="915">
        <v>0</v>
      </c>
      <c r="CK25" s="425">
        <v>0</v>
      </c>
      <c r="CL25" s="421">
        <v>0</v>
      </c>
      <c r="CM25" s="422">
        <v>0</v>
      </c>
      <c r="CN25" s="428">
        <v>77230.78</v>
      </c>
      <c r="CO25" s="429">
        <v>61291.24</v>
      </c>
      <c r="CP25" s="915">
        <v>-15939.54</v>
      </c>
      <c r="CQ25" s="425">
        <v>-0.206388437356194</v>
      </c>
      <c r="CR25" s="421">
        <v>0.2417432507894216</v>
      </c>
      <c r="CS25" s="422">
        <v>0.1878594033376261</v>
      </c>
      <c r="CT25" s="428">
        <v>0</v>
      </c>
      <c r="CU25" s="429">
        <v>0</v>
      </c>
      <c r="CV25" s="915">
        <v>0</v>
      </c>
      <c r="CW25" s="422">
        <v>0</v>
      </c>
      <c r="CX25" s="421">
        <v>0</v>
      </c>
      <c r="CY25" s="422">
        <v>0</v>
      </c>
      <c r="CZ25" s="428">
        <v>319474.40000000002</v>
      </c>
      <c r="DA25" s="429">
        <v>326261.23</v>
      </c>
      <c r="DB25" s="915">
        <v>6786.8299999999581</v>
      </c>
      <c r="DC25" s="425">
        <v>2.1243736587344582E-2</v>
      </c>
      <c r="DD25" s="421">
        <v>1</v>
      </c>
      <c r="DE25" s="422">
        <v>1</v>
      </c>
      <c r="DF25" s="429">
        <v>0</v>
      </c>
      <c r="DG25" s="429">
        <v>0</v>
      </c>
      <c r="DH25" s="915">
        <v>0</v>
      </c>
      <c r="DI25" s="425">
        <v>0</v>
      </c>
      <c r="DJ25" s="421" t="s">
        <v>488</v>
      </c>
      <c r="DK25" s="422" t="s">
        <v>488</v>
      </c>
      <c r="DL25" s="428">
        <v>0</v>
      </c>
      <c r="DM25" s="429">
        <v>0</v>
      </c>
      <c r="DN25" s="915">
        <v>0</v>
      </c>
      <c r="DO25" s="425">
        <v>0</v>
      </c>
      <c r="DP25" s="421" t="s">
        <v>488</v>
      </c>
      <c r="DQ25" s="422" t="s">
        <v>488</v>
      </c>
      <c r="DR25" s="428">
        <v>0</v>
      </c>
      <c r="DS25" s="429">
        <v>0</v>
      </c>
      <c r="DT25" s="915">
        <v>0</v>
      </c>
      <c r="DU25" s="425">
        <v>0</v>
      </c>
      <c r="DV25" s="421" t="s">
        <v>488</v>
      </c>
      <c r="DW25" s="422" t="s">
        <v>488</v>
      </c>
      <c r="DX25" s="428">
        <v>0</v>
      </c>
      <c r="DY25" s="429">
        <v>0</v>
      </c>
      <c r="DZ25" s="915">
        <v>0</v>
      </c>
      <c r="EA25" s="425">
        <v>0</v>
      </c>
      <c r="EB25" s="421" t="s">
        <v>488</v>
      </c>
      <c r="EC25" s="422" t="s">
        <v>488</v>
      </c>
      <c r="ED25" s="428">
        <v>0</v>
      </c>
      <c r="EE25" s="429">
        <v>0</v>
      </c>
      <c r="EF25" s="915">
        <v>0</v>
      </c>
      <c r="EG25" s="425">
        <v>0</v>
      </c>
      <c r="EH25" s="421" t="s">
        <v>488</v>
      </c>
      <c r="EI25" s="422" t="s">
        <v>488</v>
      </c>
      <c r="EJ25" s="428">
        <v>0</v>
      </c>
      <c r="EK25" s="429">
        <v>0</v>
      </c>
      <c r="EL25" s="915">
        <v>0</v>
      </c>
      <c r="EM25" s="425">
        <v>0</v>
      </c>
      <c r="EN25" s="421" t="s">
        <v>488</v>
      </c>
      <c r="EO25" s="422" t="s">
        <v>488</v>
      </c>
      <c r="EP25" s="428">
        <v>0</v>
      </c>
      <c r="EQ25" s="429">
        <v>0</v>
      </c>
      <c r="ER25" s="915">
        <v>0</v>
      </c>
      <c r="ES25" s="425">
        <v>0</v>
      </c>
      <c r="ET25" s="421" t="s">
        <v>488</v>
      </c>
      <c r="EU25" s="422" t="s">
        <v>488</v>
      </c>
      <c r="EV25" s="428">
        <v>0</v>
      </c>
      <c r="EW25" s="429">
        <v>0</v>
      </c>
      <c r="EX25" s="915">
        <v>0</v>
      </c>
      <c r="EY25" s="425">
        <v>0</v>
      </c>
      <c r="EZ25" s="421" t="s">
        <v>488</v>
      </c>
      <c r="FA25" s="422" t="s">
        <v>488</v>
      </c>
      <c r="FB25" s="428">
        <v>0</v>
      </c>
      <c r="FC25" s="429">
        <v>0</v>
      </c>
      <c r="FD25" s="915">
        <v>0</v>
      </c>
      <c r="FE25" s="425">
        <v>0</v>
      </c>
      <c r="FF25" s="421" t="s">
        <v>488</v>
      </c>
      <c r="FG25" s="422" t="s">
        <v>488</v>
      </c>
      <c r="FH25" s="428">
        <v>0</v>
      </c>
      <c r="FI25" s="429">
        <v>0</v>
      </c>
      <c r="FJ25" s="915">
        <v>0</v>
      </c>
      <c r="FK25" s="425">
        <v>0</v>
      </c>
      <c r="FL25" s="421" t="s">
        <v>488</v>
      </c>
      <c r="FM25" s="422" t="s">
        <v>488</v>
      </c>
      <c r="FN25" s="428">
        <v>0</v>
      </c>
      <c r="FO25" s="429">
        <v>0</v>
      </c>
      <c r="FP25" s="915">
        <v>0</v>
      </c>
      <c r="FQ25" s="425">
        <v>0</v>
      </c>
      <c r="FR25" s="421" t="s">
        <v>488</v>
      </c>
      <c r="FS25" s="422" t="s">
        <v>488</v>
      </c>
      <c r="FT25" s="428">
        <v>0</v>
      </c>
      <c r="FU25" s="429">
        <v>0</v>
      </c>
      <c r="FV25" s="915">
        <v>0</v>
      </c>
      <c r="FW25" s="425">
        <v>0</v>
      </c>
      <c r="FX25" s="421" t="s">
        <v>488</v>
      </c>
      <c r="FY25" s="422" t="s">
        <v>488</v>
      </c>
      <c r="FZ25" s="428">
        <v>0</v>
      </c>
      <c r="GA25" s="429">
        <v>0</v>
      </c>
      <c r="GB25" s="915">
        <v>0</v>
      </c>
      <c r="GC25" s="425">
        <v>0</v>
      </c>
      <c r="GD25" s="421">
        <v>0</v>
      </c>
      <c r="GE25" s="422">
        <v>0</v>
      </c>
      <c r="GF25" s="428">
        <v>319474.40000000002</v>
      </c>
      <c r="GG25" s="429">
        <v>326261.23</v>
      </c>
      <c r="GH25" s="915">
        <v>6786.8299999999581</v>
      </c>
      <c r="GI25" s="425">
        <v>2.1243736587344582E-2</v>
      </c>
      <c r="GJ25" s="421">
        <v>1</v>
      </c>
      <c r="GK25" s="422">
        <v>1</v>
      </c>
      <c r="GL25" s="428">
        <v>0</v>
      </c>
      <c r="GM25" s="429">
        <v>0</v>
      </c>
      <c r="GN25" s="915">
        <v>0</v>
      </c>
      <c r="GO25" s="425">
        <v>0</v>
      </c>
      <c r="GP25" s="421">
        <v>0</v>
      </c>
      <c r="GQ25" s="422">
        <v>0</v>
      </c>
      <c r="GR25" s="428">
        <v>319474.40000000002</v>
      </c>
      <c r="GS25" s="429">
        <v>326261.23</v>
      </c>
      <c r="GT25" s="915">
        <v>6786.8299999999581</v>
      </c>
      <c r="GU25" s="422">
        <v>2.1243736587344582E-2</v>
      </c>
    </row>
    <row r="26" spans="1:207" s="759" customFormat="1" ht="17.25" customHeight="1">
      <c r="A26" s="758" t="s">
        <v>26</v>
      </c>
      <c r="B26" s="428">
        <v>41361.599999999999</v>
      </c>
      <c r="C26" s="429">
        <v>11123.45</v>
      </c>
      <c r="D26" s="915">
        <v>-30238.149999999998</v>
      </c>
      <c r="E26" s="425">
        <v>-0.73106818885149505</v>
      </c>
      <c r="F26" s="421">
        <v>0.34613865714610176</v>
      </c>
      <c r="G26" s="421">
        <v>9.6113650593188119E-2</v>
      </c>
      <c r="H26" s="428">
        <v>0</v>
      </c>
      <c r="I26" s="429">
        <v>0</v>
      </c>
      <c r="J26" s="915">
        <v>0</v>
      </c>
      <c r="K26" s="425">
        <v>0</v>
      </c>
      <c r="L26" s="421">
        <v>0</v>
      </c>
      <c r="M26" s="421">
        <v>0</v>
      </c>
      <c r="N26" s="428">
        <v>3761.7</v>
      </c>
      <c r="O26" s="429">
        <v>33269.65</v>
      </c>
      <c r="P26" s="915">
        <v>29507.95</v>
      </c>
      <c r="Q26" s="425">
        <v>7.8443124119414103</v>
      </c>
      <c r="R26" s="421">
        <v>3.1480160017661088E-2</v>
      </c>
      <c r="S26" s="421">
        <v>0.28747084002334355</v>
      </c>
      <c r="T26" s="428">
        <v>45123.3</v>
      </c>
      <c r="U26" s="429">
        <v>44393.09</v>
      </c>
      <c r="V26" s="915">
        <v>-730.2100000000064</v>
      </c>
      <c r="W26" s="425">
        <v>-1.6182548705436135E-2</v>
      </c>
      <c r="X26" s="421">
        <v>0.37761881716376289</v>
      </c>
      <c r="Y26" s="421">
        <v>0.38358440421020035</v>
      </c>
      <c r="Z26" s="428">
        <v>0</v>
      </c>
      <c r="AA26" s="429">
        <v>0</v>
      </c>
      <c r="AB26" s="915">
        <v>0</v>
      </c>
      <c r="AC26" s="425">
        <v>0</v>
      </c>
      <c r="AD26" s="421">
        <v>0</v>
      </c>
      <c r="AE26" s="421">
        <v>0</v>
      </c>
      <c r="AF26" s="428">
        <v>0</v>
      </c>
      <c r="AG26" s="429">
        <v>0</v>
      </c>
      <c r="AH26" s="915">
        <v>0</v>
      </c>
      <c r="AI26" s="425">
        <v>0</v>
      </c>
      <c r="AJ26" s="421">
        <v>0</v>
      </c>
      <c r="AK26" s="421">
        <v>0</v>
      </c>
      <c r="AL26" s="428">
        <v>4372.6499999999996</v>
      </c>
      <c r="AM26" s="429">
        <v>4602.3500000000004</v>
      </c>
      <c r="AN26" s="915">
        <v>229.70000000000073</v>
      </c>
      <c r="AO26" s="425">
        <v>5.2531073833945265E-2</v>
      </c>
      <c r="AP26" s="421">
        <v>3.6592955765006714E-2</v>
      </c>
      <c r="AQ26" s="421">
        <v>3.9767217887216585E-2</v>
      </c>
      <c r="AR26" s="428">
        <v>4372.6499999999996</v>
      </c>
      <c r="AS26" s="429">
        <v>4602.3500000000004</v>
      </c>
      <c r="AT26" s="915">
        <v>229.70000000000073</v>
      </c>
      <c r="AU26" s="425">
        <v>5.2531073833945265E-2</v>
      </c>
      <c r="AV26" s="421">
        <v>3.6592955765006714E-2</v>
      </c>
      <c r="AW26" s="421">
        <v>3.9767217887216585E-2</v>
      </c>
      <c r="AX26" s="428">
        <v>41023.879999999997</v>
      </c>
      <c r="AY26" s="429">
        <v>34172.910000000003</v>
      </c>
      <c r="AZ26" s="915">
        <v>-6850.9699999999939</v>
      </c>
      <c r="BA26" s="425">
        <v>-0.16699956220620757</v>
      </c>
      <c r="BB26" s="421">
        <v>0.34331241378773597</v>
      </c>
      <c r="BC26" s="421">
        <v>0.29527557830461448</v>
      </c>
      <c r="BD26" s="428">
        <v>0</v>
      </c>
      <c r="BE26" s="429">
        <v>0</v>
      </c>
      <c r="BF26" s="915">
        <v>0</v>
      </c>
      <c r="BG26" s="425">
        <v>0</v>
      </c>
      <c r="BH26" s="421">
        <v>0</v>
      </c>
      <c r="BI26" s="421">
        <v>0</v>
      </c>
      <c r="BJ26" s="428">
        <v>979.86</v>
      </c>
      <c r="BK26" s="429">
        <v>0</v>
      </c>
      <c r="BL26" s="915">
        <v>-979.86</v>
      </c>
      <c r="BM26" s="425">
        <v>-1</v>
      </c>
      <c r="BN26" s="421">
        <v>8.200055718134194E-3</v>
      </c>
      <c r="BO26" s="421">
        <v>0</v>
      </c>
      <c r="BP26" s="428">
        <v>42003.74</v>
      </c>
      <c r="BQ26" s="429">
        <v>34172.910000000003</v>
      </c>
      <c r="BR26" s="915">
        <v>-7830.8299999999945</v>
      </c>
      <c r="BS26" s="425">
        <v>-0.18643173203148089</v>
      </c>
      <c r="BT26" s="421">
        <v>0.35151246950587017</v>
      </c>
      <c r="BU26" s="421">
        <v>0.29527557830461448</v>
      </c>
      <c r="BV26" s="428">
        <v>14039.22</v>
      </c>
      <c r="BW26" s="429">
        <v>14210.06</v>
      </c>
      <c r="BX26" s="915">
        <v>170.84000000000015</v>
      </c>
      <c r="BY26" s="425">
        <v>1.2168767210713997E-2</v>
      </c>
      <c r="BZ26" s="421">
        <v>0.11748860677968682</v>
      </c>
      <c r="CA26" s="421">
        <v>0.12278391521949023</v>
      </c>
      <c r="CB26" s="428">
        <v>0</v>
      </c>
      <c r="CC26" s="429">
        <v>0</v>
      </c>
      <c r="CD26" s="915">
        <v>0</v>
      </c>
      <c r="CE26" s="425">
        <v>0</v>
      </c>
      <c r="CF26" s="421">
        <v>0</v>
      </c>
      <c r="CG26" s="422">
        <v>0</v>
      </c>
      <c r="CH26" s="429">
        <v>13955.41</v>
      </c>
      <c r="CI26" s="429">
        <v>18353.849999999999</v>
      </c>
      <c r="CJ26" s="915">
        <v>4398.4399999999987</v>
      </c>
      <c r="CK26" s="425">
        <v>0.31517812805213169</v>
      </c>
      <c r="CL26" s="421">
        <v>0.11678723447166647</v>
      </c>
      <c r="CM26" s="422">
        <v>0.1585888843784784</v>
      </c>
      <c r="CN26" s="428">
        <v>27994.62</v>
      </c>
      <c r="CO26" s="429">
        <v>32563.91</v>
      </c>
      <c r="CP26" s="915">
        <v>4569.2900000000009</v>
      </c>
      <c r="CQ26" s="425">
        <v>0.16322029018432832</v>
      </c>
      <c r="CR26" s="421">
        <v>0.23427575756536023</v>
      </c>
      <c r="CS26" s="422">
        <v>0.28137279959796863</v>
      </c>
      <c r="CT26" s="428">
        <v>0</v>
      </c>
      <c r="CU26" s="429">
        <v>0</v>
      </c>
      <c r="CV26" s="915">
        <v>0</v>
      </c>
      <c r="CW26" s="422">
        <v>0</v>
      </c>
      <c r="CX26" s="421">
        <v>0</v>
      </c>
      <c r="CY26" s="422">
        <v>0</v>
      </c>
      <c r="CZ26" s="428">
        <v>119494.31</v>
      </c>
      <c r="DA26" s="429">
        <v>115732.26</v>
      </c>
      <c r="DB26" s="915">
        <v>-3762.0500000000029</v>
      </c>
      <c r="DC26" s="425">
        <v>-3.148308902741899E-2</v>
      </c>
      <c r="DD26" s="421">
        <v>0.73659555705087121</v>
      </c>
      <c r="DE26" s="422">
        <v>0.71072450232754203</v>
      </c>
      <c r="DF26" s="429">
        <v>17039.25</v>
      </c>
      <c r="DG26" s="429">
        <v>15382.22</v>
      </c>
      <c r="DH26" s="915">
        <v>-1657.0300000000007</v>
      </c>
      <c r="DI26" s="425">
        <v>-9.7247824874921174E-2</v>
      </c>
      <c r="DJ26" s="421">
        <v>0.39875785206087783</v>
      </c>
      <c r="DK26" s="422">
        <v>0.32655347921387967</v>
      </c>
      <c r="DL26" s="428">
        <v>0</v>
      </c>
      <c r="DM26" s="429">
        <v>0</v>
      </c>
      <c r="DN26" s="915">
        <v>0</v>
      </c>
      <c r="DO26" s="425">
        <v>0</v>
      </c>
      <c r="DP26" s="421">
        <v>0</v>
      </c>
      <c r="DQ26" s="422">
        <v>0</v>
      </c>
      <c r="DR26" s="428">
        <v>17039.25</v>
      </c>
      <c r="DS26" s="429">
        <v>15382.22</v>
      </c>
      <c r="DT26" s="915">
        <v>-1657.0300000000007</v>
      </c>
      <c r="DU26" s="425">
        <v>-9.7247824874921174E-2</v>
      </c>
      <c r="DV26" s="421">
        <v>0.39875785206087783</v>
      </c>
      <c r="DW26" s="422">
        <v>0.32655347921387967</v>
      </c>
      <c r="DX26" s="428">
        <v>25336.58</v>
      </c>
      <c r="DY26" s="429">
        <v>31277.439999999999</v>
      </c>
      <c r="DZ26" s="915">
        <v>5940.8599999999969</v>
      </c>
      <c r="EA26" s="425">
        <v>0.23447758142574873</v>
      </c>
      <c r="EB26" s="421">
        <v>0.59293456104984654</v>
      </c>
      <c r="EC26" s="422">
        <v>0.66399757986190344</v>
      </c>
      <c r="ED26" s="428">
        <v>0</v>
      </c>
      <c r="EE26" s="429">
        <v>0</v>
      </c>
      <c r="EF26" s="915">
        <v>0</v>
      </c>
      <c r="EG26" s="425">
        <v>0</v>
      </c>
      <c r="EH26" s="421">
        <v>0</v>
      </c>
      <c r="EI26" s="422">
        <v>0</v>
      </c>
      <c r="EJ26" s="428">
        <v>25336.58</v>
      </c>
      <c r="EK26" s="429">
        <v>31277.439999999999</v>
      </c>
      <c r="EL26" s="915">
        <v>5940.8599999999969</v>
      </c>
      <c r="EM26" s="425">
        <v>0.23447758142574873</v>
      </c>
      <c r="EN26" s="421">
        <v>0.59293456104984654</v>
      </c>
      <c r="EO26" s="422">
        <v>0.66399757986190344</v>
      </c>
      <c r="EP26" s="428">
        <v>0</v>
      </c>
      <c r="EQ26" s="429">
        <v>0</v>
      </c>
      <c r="ER26" s="915">
        <v>0</v>
      </c>
      <c r="ES26" s="425">
        <v>0</v>
      </c>
      <c r="ET26" s="421">
        <v>0</v>
      </c>
      <c r="EU26" s="422">
        <v>0</v>
      </c>
      <c r="EV26" s="428">
        <v>0</v>
      </c>
      <c r="EW26" s="429">
        <v>0</v>
      </c>
      <c r="EX26" s="915">
        <v>0</v>
      </c>
      <c r="EY26" s="425">
        <v>0</v>
      </c>
      <c r="EZ26" s="421">
        <v>0</v>
      </c>
      <c r="FA26" s="422">
        <v>0</v>
      </c>
      <c r="FB26" s="428">
        <v>0</v>
      </c>
      <c r="FC26" s="429">
        <v>0</v>
      </c>
      <c r="FD26" s="915">
        <v>0</v>
      </c>
      <c r="FE26" s="425">
        <v>0</v>
      </c>
      <c r="FF26" s="421">
        <v>0</v>
      </c>
      <c r="FG26" s="422">
        <v>0</v>
      </c>
      <c r="FH26" s="428">
        <v>354.99</v>
      </c>
      <c r="FI26" s="429">
        <v>445.09</v>
      </c>
      <c r="FJ26" s="915">
        <v>90.099999999999966</v>
      </c>
      <c r="FK26" s="425">
        <v>0.25380996647792886</v>
      </c>
      <c r="FL26" s="421">
        <v>8.3075868892757039E-3</v>
      </c>
      <c r="FM26" s="422">
        <v>9.448940924216772E-3</v>
      </c>
      <c r="FN26" s="428">
        <v>0</v>
      </c>
      <c r="FO26" s="429">
        <v>0</v>
      </c>
      <c r="FP26" s="915">
        <v>0</v>
      </c>
      <c r="FQ26" s="425">
        <v>0</v>
      </c>
      <c r="FR26" s="421">
        <v>0</v>
      </c>
      <c r="FS26" s="422">
        <v>0</v>
      </c>
      <c r="FT26" s="428">
        <v>0</v>
      </c>
      <c r="FU26" s="429">
        <v>0</v>
      </c>
      <c r="FV26" s="915">
        <v>0</v>
      </c>
      <c r="FW26" s="425">
        <v>0</v>
      </c>
      <c r="FX26" s="421">
        <v>0</v>
      </c>
      <c r="FY26" s="422">
        <v>0</v>
      </c>
      <c r="FZ26" s="428">
        <v>42730.82</v>
      </c>
      <c r="GA26" s="429">
        <v>47104.75</v>
      </c>
      <c r="GB26" s="915">
        <v>4373.93</v>
      </c>
      <c r="GC26" s="425">
        <v>0.10236007640386963</v>
      </c>
      <c r="GD26" s="421">
        <v>0.26340444294912879</v>
      </c>
      <c r="GE26" s="422">
        <v>0.28927543626136121</v>
      </c>
      <c r="GF26" s="428">
        <v>162225.13</v>
      </c>
      <c r="GG26" s="429">
        <v>162837.01999999999</v>
      </c>
      <c r="GH26" s="915">
        <v>611.88999999998487</v>
      </c>
      <c r="GI26" s="425">
        <v>3.7718570482882944E-3</v>
      </c>
      <c r="GJ26" s="421">
        <v>0.99894947976772541</v>
      </c>
      <c r="GK26" s="422">
        <v>0.99303345377733121</v>
      </c>
      <c r="GL26" s="428">
        <v>170.59</v>
      </c>
      <c r="GM26" s="429">
        <v>1142.3800000000001</v>
      </c>
      <c r="GN26" s="915">
        <v>971.79000000000008</v>
      </c>
      <c r="GO26" s="425">
        <v>5.6966410692303189</v>
      </c>
      <c r="GP26" s="421">
        <v>1.0504586543008242E-3</v>
      </c>
      <c r="GQ26" s="422">
        <v>6.9666072059421614E-3</v>
      </c>
      <c r="GR26" s="428">
        <v>162395.73000000001</v>
      </c>
      <c r="GS26" s="429">
        <v>163979.39000000001</v>
      </c>
      <c r="GT26" s="915">
        <v>1583.6600000000035</v>
      </c>
      <c r="GU26" s="422">
        <v>9.7518573918169114E-3</v>
      </c>
    </row>
    <row r="27" spans="1:207" s="759" customFormat="1" ht="17.25" customHeight="1">
      <c r="A27" s="758" t="s">
        <v>5</v>
      </c>
      <c r="B27" s="428">
        <v>0</v>
      </c>
      <c r="C27" s="429">
        <v>0</v>
      </c>
      <c r="D27" s="915">
        <v>0</v>
      </c>
      <c r="E27" s="425">
        <v>0</v>
      </c>
      <c r="F27" s="421">
        <v>0</v>
      </c>
      <c r="G27" s="421">
        <v>0</v>
      </c>
      <c r="H27" s="428">
        <v>0</v>
      </c>
      <c r="I27" s="429">
        <v>0</v>
      </c>
      <c r="J27" s="915">
        <v>0</v>
      </c>
      <c r="K27" s="425">
        <v>0</v>
      </c>
      <c r="L27" s="421">
        <v>0</v>
      </c>
      <c r="M27" s="421">
        <v>0</v>
      </c>
      <c r="N27" s="428">
        <v>0</v>
      </c>
      <c r="O27" s="429">
        <v>3554.35</v>
      </c>
      <c r="P27" s="915">
        <v>3554.35</v>
      </c>
      <c r="Q27" s="425" t="s">
        <v>520</v>
      </c>
      <c r="R27" s="421">
        <v>0</v>
      </c>
      <c r="S27" s="421">
        <v>2.7209614198927246E-2</v>
      </c>
      <c r="T27" s="428">
        <v>0</v>
      </c>
      <c r="U27" s="429">
        <v>3554.35</v>
      </c>
      <c r="V27" s="915">
        <v>3554.35</v>
      </c>
      <c r="W27" s="425" t="s">
        <v>520</v>
      </c>
      <c r="X27" s="421">
        <v>0</v>
      </c>
      <c r="Y27" s="421">
        <v>2.7209614198927246E-2</v>
      </c>
      <c r="Z27" s="428">
        <v>0</v>
      </c>
      <c r="AA27" s="429">
        <v>0</v>
      </c>
      <c r="AB27" s="915">
        <v>0</v>
      </c>
      <c r="AC27" s="425">
        <v>0</v>
      </c>
      <c r="AD27" s="421">
        <v>0</v>
      </c>
      <c r="AE27" s="421">
        <v>0</v>
      </c>
      <c r="AF27" s="428">
        <v>0</v>
      </c>
      <c r="AG27" s="429">
        <v>0</v>
      </c>
      <c r="AH27" s="915">
        <v>0</v>
      </c>
      <c r="AI27" s="425">
        <v>0</v>
      </c>
      <c r="AJ27" s="421">
        <v>0</v>
      </c>
      <c r="AK27" s="421">
        <v>0</v>
      </c>
      <c r="AL27" s="428">
        <v>0</v>
      </c>
      <c r="AM27" s="429">
        <v>0</v>
      </c>
      <c r="AN27" s="915">
        <v>0</v>
      </c>
      <c r="AO27" s="425">
        <v>0</v>
      </c>
      <c r="AP27" s="421">
        <v>0</v>
      </c>
      <c r="AQ27" s="421">
        <v>0</v>
      </c>
      <c r="AR27" s="428">
        <v>0</v>
      </c>
      <c r="AS27" s="429">
        <v>0</v>
      </c>
      <c r="AT27" s="915">
        <v>0</v>
      </c>
      <c r="AU27" s="425">
        <v>0</v>
      </c>
      <c r="AV27" s="421">
        <v>0</v>
      </c>
      <c r="AW27" s="421">
        <v>0</v>
      </c>
      <c r="AX27" s="428">
        <v>2012.6</v>
      </c>
      <c r="AY27" s="429">
        <v>0</v>
      </c>
      <c r="AZ27" s="915">
        <v>-2012.6</v>
      </c>
      <c r="BA27" s="425">
        <v>-1</v>
      </c>
      <c r="BB27" s="421">
        <v>1.6708477987663652E-2</v>
      </c>
      <c r="BC27" s="421">
        <v>0</v>
      </c>
      <c r="BD27" s="428">
        <v>22547.22</v>
      </c>
      <c r="BE27" s="429">
        <v>12111.57</v>
      </c>
      <c r="BF27" s="915">
        <v>-10435.650000000001</v>
      </c>
      <c r="BG27" s="425">
        <v>-0.46283532958830403</v>
      </c>
      <c r="BH27" s="421">
        <v>0.18718559527626438</v>
      </c>
      <c r="BI27" s="421">
        <v>9.2717697200135396E-2</v>
      </c>
      <c r="BJ27" s="428">
        <v>29058.74</v>
      </c>
      <c r="BK27" s="429">
        <v>49813.71</v>
      </c>
      <c r="BL27" s="915">
        <v>20754.969999999998</v>
      </c>
      <c r="BM27" s="425">
        <v>0.7142419113836318</v>
      </c>
      <c r="BN27" s="421">
        <v>0.24124382273638145</v>
      </c>
      <c r="BO27" s="421">
        <v>0.3813388751578331</v>
      </c>
      <c r="BP27" s="428">
        <v>53618.55</v>
      </c>
      <c r="BQ27" s="429">
        <v>61925.29</v>
      </c>
      <c r="BR27" s="915">
        <v>8306.739999999998</v>
      </c>
      <c r="BS27" s="425">
        <v>0.15492287650449327</v>
      </c>
      <c r="BT27" s="421">
        <v>0.44513781298094157</v>
      </c>
      <c r="BU27" s="421">
        <v>0.47405664891096472</v>
      </c>
      <c r="BV27" s="428">
        <v>62973.86</v>
      </c>
      <c r="BW27" s="429">
        <v>61630.73</v>
      </c>
      <c r="BX27" s="915">
        <v>-1343.1299999999974</v>
      </c>
      <c r="BY27" s="425">
        <v>-2.1328373391753298E-2</v>
      </c>
      <c r="BZ27" s="421">
        <v>0.52280500527089968</v>
      </c>
      <c r="CA27" s="421">
        <v>0.4718017038553467</v>
      </c>
      <c r="CB27" s="428">
        <v>0</v>
      </c>
      <c r="CC27" s="429">
        <v>0</v>
      </c>
      <c r="CD27" s="915">
        <v>0</v>
      </c>
      <c r="CE27" s="425">
        <v>0</v>
      </c>
      <c r="CF27" s="421">
        <v>0</v>
      </c>
      <c r="CG27" s="422">
        <v>0</v>
      </c>
      <c r="CH27" s="429">
        <v>3861.4</v>
      </c>
      <c r="CI27" s="429">
        <v>3518.09</v>
      </c>
      <c r="CJ27" s="915">
        <v>-343.30999999999995</v>
      </c>
      <c r="CK27" s="425">
        <v>-8.8908168021960929E-2</v>
      </c>
      <c r="CL27" s="421">
        <v>3.2057098728790832E-2</v>
      </c>
      <c r="CM27" s="422">
        <v>2.6932033034761337E-2</v>
      </c>
      <c r="CN27" s="428">
        <v>66835.259999999995</v>
      </c>
      <c r="CO27" s="429">
        <v>65148.82</v>
      </c>
      <c r="CP27" s="915">
        <v>-1686.4399999999951</v>
      </c>
      <c r="CQ27" s="425">
        <v>-2.523278880040259E-2</v>
      </c>
      <c r="CR27" s="421">
        <v>0.55486210399969038</v>
      </c>
      <c r="CS27" s="422">
        <v>0.49873373689010797</v>
      </c>
      <c r="CT27" s="428">
        <v>0</v>
      </c>
      <c r="CU27" s="429">
        <v>0</v>
      </c>
      <c r="CV27" s="915">
        <v>0</v>
      </c>
      <c r="CW27" s="422">
        <v>0</v>
      </c>
      <c r="CX27" s="421">
        <v>0</v>
      </c>
      <c r="CY27" s="422">
        <v>0</v>
      </c>
      <c r="CZ27" s="428">
        <v>120453.82</v>
      </c>
      <c r="DA27" s="429">
        <v>130628.46</v>
      </c>
      <c r="DB27" s="915">
        <v>10174.64</v>
      </c>
      <c r="DC27" s="425">
        <v>8.4469218161781823E-2</v>
      </c>
      <c r="DD27" s="421">
        <v>0.97440301405773444</v>
      </c>
      <c r="DE27" s="422">
        <v>0.94449331779187407</v>
      </c>
      <c r="DF27" s="429">
        <v>2801.77</v>
      </c>
      <c r="DG27" s="429">
        <v>7257.33</v>
      </c>
      <c r="DH27" s="915">
        <v>4455.5599999999995</v>
      </c>
      <c r="DI27" s="425">
        <v>1.5902661531817386</v>
      </c>
      <c r="DJ27" s="421">
        <v>0.88544520818519401</v>
      </c>
      <c r="DK27" s="422">
        <v>0.94535012316217415</v>
      </c>
      <c r="DL27" s="428">
        <v>0</v>
      </c>
      <c r="DM27" s="429">
        <v>0</v>
      </c>
      <c r="DN27" s="915">
        <v>0</v>
      </c>
      <c r="DO27" s="425">
        <v>0</v>
      </c>
      <c r="DP27" s="421">
        <v>0</v>
      </c>
      <c r="DQ27" s="422">
        <v>0</v>
      </c>
      <c r="DR27" s="428">
        <v>2801.77</v>
      </c>
      <c r="DS27" s="429">
        <v>7257.33</v>
      </c>
      <c r="DT27" s="915">
        <v>4455.5599999999995</v>
      </c>
      <c r="DU27" s="425">
        <v>1.5902661531817386</v>
      </c>
      <c r="DV27" s="421">
        <v>0.88544520818519401</v>
      </c>
      <c r="DW27" s="422">
        <v>0.94535012316217415</v>
      </c>
      <c r="DX27" s="428">
        <v>362.48</v>
      </c>
      <c r="DY27" s="429">
        <v>419.54</v>
      </c>
      <c r="DZ27" s="915">
        <v>57.06</v>
      </c>
      <c r="EA27" s="425">
        <v>0.15741558154932686</v>
      </c>
      <c r="EB27" s="421">
        <v>0.11455479181480605</v>
      </c>
      <c r="EC27" s="422">
        <v>5.4649876837825836E-2</v>
      </c>
      <c r="ED27" s="428">
        <v>0</v>
      </c>
      <c r="EE27" s="429">
        <v>0</v>
      </c>
      <c r="EF27" s="915">
        <v>0</v>
      </c>
      <c r="EG27" s="425">
        <v>0</v>
      </c>
      <c r="EH27" s="421">
        <v>0</v>
      </c>
      <c r="EI27" s="422">
        <v>0</v>
      </c>
      <c r="EJ27" s="428">
        <v>362.48</v>
      </c>
      <c r="EK27" s="429">
        <v>419.54</v>
      </c>
      <c r="EL27" s="915">
        <v>57.06</v>
      </c>
      <c r="EM27" s="425">
        <v>0.15741558154932686</v>
      </c>
      <c r="EN27" s="421">
        <v>0.11455479181480605</v>
      </c>
      <c r="EO27" s="422">
        <v>5.4649876837825836E-2</v>
      </c>
      <c r="EP27" s="428">
        <v>0</v>
      </c>
      <c r="EQ27" s="429">
        <v>0</v>
      </c>
      <c r="ER27" s="915">
        <v>0</v>
      </c>
      <c r="ES27" s="425">
        <v>0</v>
      </c>
      <c r="ET27" s="421">
        <v>0</v>
      </c>
      <c r="EU27" s="422">
        <v>0</v>
      </c>
      <c r="EV27" s="428">
        <v>0</v>
      </c>
      <c r="EW27" s="429">
        <v>0</v>
      </c>
      <c r="EX27" s="915">
        <v>0</v>
      </c>
      <c r="EY27" s="425">
        <v>0</v>
      </c>
      <c r="EZ27" s="421">
        <v>0</v>
      </c>
      <c r="FA27" s="422">
        <v>0</v>
      </c>
      <c r="FB27" s="428">
        <v>0</v>
      </c>
      <c r="FC27" s="429">
        <v>0</v>
      </c>
      <c r="FD27" s="915">
        <v>0</v>
      </c>
      <c r="FE27" s="425">
        <v>0</v>
      </c>
      <c r="FF27" s="421">
        <v>0</v>
      </c>
      <c r="FG27" s="422">
        <v>0</v>
      </c>
      <c r="FH27" s="428">
        <v>0</v>
      </c>
      <c r="FI27" s="429">
        <v>0</v>
      </c>
      <c r="FJ27" s="915">
        <v>0</v>
      </c>
      <c r="FK27" s="425">
        <v>0</v>
      </c>
      <c r="FL27" s="421">
        <v>0</v>
      </c>
      <c r="FM27" s="422">
        <v>0</v>
      </c>
      <c r="FN27" s="428">
        <v>0</v>
      </c>
      <c r="FO27" s="429">
        <v>0</v>
      </c>
      <c r="FP27" s="915">
        <v>0</v>
      </c>
      <c r="FQ27" s="425">
        <v>0</v>
      </c>
      <c r="FR27" s="421">
        <v>0</v>
      </c>
      <c r="FS27" s="422">
        <v>0</v>
      </c>
      <c r="FT27" s="428">
        <v>0</v>
      </c>
      <c r="FU27" s="429">
        <v>0</v>
      </c>
      <c r="FV27" s="915">
        <v>0</v>
      </c>
      <c r="FW27" s="425">
        <v>0</v>
      </c>
      <c r="FX27" s="421">
        <v>0</v>
      </c>
      <c r="FY27" s="422">
        <v>0</v>
      </c>
      <c r="FZ27" s="428">
        <v>3164.25</v>
      </c>
      <c r="GA27" s="429">
        <v>7676.87</v>
      </c>
      <c r="GB27" s="915">
        <v>4512.62</v>
      </c>
      <c r="GC27" s="425">
        <v>1.426126254246662</v>
      </c>
      <c r="GD27" s="421">
        <v>2.559698594226556E-2</v>
      </c>
      <c r="GE27" s="422">
        <v>5.5506682208126039E-2</v>
      </c>
      <c r="GF27" s="428">
        <v>123618.07</v>
      </c>
      <c r="GG27" s="429">
        <v>138305.32999999999</v>
      </c>
      <c r="GH27" s="915">
        <v>14687.25999999998</v>
      </c>
      <c r="GI27" s="425">
        <v>0.11881159445378803</v>
      </c>
      <c r="GJ27" s="421">
        <v>1</v>
      </c>
      <c r="GK27" s="422">
        <v>1</v>
      </c>
      <c r="GL27" s="428">
        <v>0</v>
      </c>
      <c r="GM27" s="429">
        <v>0</v>
      </c>
      <c r="GN27" s="915">
        <v>0</v>
      </c>
      <c r="GO27" s="425">
        <v>0</v>
      </c>
      <c r="GP27" s="421">
        <v>0</v>
      </c>
      <c r="GQ27" s="422">
        <v>0</v>
      </c>
      <c r="GR27" s="428">
        <v>123618.07</v>
      </c>
      <c r="GS27" s="429">
        <v>138305.32999999999</v>
      </c>
      <c r="GT27" s="915">
        <v>14687.25999999998</v>
      </c>
      <c r="GU27" s="422">
        <v>0.11881159445378803</v>
      </c>
    </row>
    <row r="28" spans="1:207" s="759" customFormat="1" ht="17.25" customHeight="1">
      <c r="A28" s="758" t="s">
        <v>293</v>
      </c>
      <c r="B28" s="428">
        <v>57895.3</v>
      </c>
      <c r="C28" s="429">
        <v>61223.4</v>
      </c>
      <c r="D28" s="915">
        <v>3328.0999999999985</v>
      </c>
      <c r="E28" s="425">
        <v>5.7484804465992891E-2</v>
      </c>
      <c r="F28" s="421">
        <v>0.47346019716515797</v>
      </c>
      <c r="G28" s="421">
        <v>0.60319993489507007</v>
      </c>
      <c r="H28" s="428">
        <v>0</v>
      </c>
      <c r="I28" s="429">
        <v>0</v>
      </c>
      <c r="J28" s="915">
        <v>0</v>
      </c>
      <c r="K28" s="425">
        <v>0</v>
      </c>
      <c r="L28" s="421">
        <v>0</v>
      </c>
      <c r="M28" s="421">
        <v>0</v>
      </c>
      <c r="N28" s="428">
        <v>0</v>
      </c>
      <c r="O28" s="429">
        <v>0</v>
      </c>
      <c r="P28" s="915">
        <v>0</v>
      </c>
      <c r="Q28" s="425">
        <v>0</v>
      </c>
      <c r="R28" s="421">
        <v>0</v>
      </c>
      <c r="S28" s="421">
        <v>0</v>
      </c>
      <c r="T28" s="428">
        <v>57895.3</v>
      </c>
      <c r="U28" s="429">
        <v>61223.4</v>
      </c>
      <c r="V28" s="915">
        <v>3328.0999999999985</v>
      </c>
      <c r="W28" s="425">
        <v>5.7484804465992891E-2</v>
      </c>
      <c r="X28" s="421">
        <v>0.47346019716515797</v>
      </c>
      <c r="Y28" s="421">
        <v>0.60319993489507007</v>
      </c>
      <c r="Z28" s="428">
        <v>1891.66</v>
      </c>
      <c r="AA28" s="429">
        <v>1926.29</v>
      </c>
      <c r="AB28" s="915">
        <v>34.629999999999882</v>
      </c>
      <c r="AC28" s="425">
        <v>1.8306672446422655E-2</v>
      </c>
      <c r="AD28" s="421">
        <v>1.546974826228455E-2</v>
      </c>
      <c r="AE28" s="421">
        <v>1.8978658529075883E-2</v>
      </c>
      <c r="AF28" s="428">
        <v>0</v>
      </c>
      <c r="AG28" s="429">
        <v>0</v>
      </c>
      <c r="AH28" s="915">
        <v>0</v>
      </c>
      <c r="AI28" s="425">
        <v>0</v>
      </c>
      <c r="AJ28" s="421">
        <v>0</v>
      </c>
      <c r="AK28" s="421">
        <v>0</v>
      </c>
      <c r="AL28" s="428">
        <v>0</v>
      </c>
      <c r="AM28" s="429">
        <v>0</v>
      </c>
      <c r="AN28" s="915">
        <v>0</v>
      </c>
      <c r="AO28" s="425">
        <v>0</v>
      </c>
      <c r="AP28" s="421">
        <v>0</v>
      </c>
      <c r="AQ28" s="421">
        <v>0</v>
      </c>
      <c r="AR28" s="428">
        <v>1891.66</v>
      </c>
      <c r="AS28" s="429">
        <v>1926.29</v>
      </c>
      <c r="AT28" s="915">
        <v>34.629999999999882</v>
      </c>
      <c r="AU28" s="425">
        <v>1.8306672446422655E-2</v>
      </c>
      <c r="AV28" s="421">
        <v>1.546974826228455E-2</v>
      </c>
      <c r="AW28" s="421">
        <v>1.8978658529075883E-2</v>
      </c>
      <c r="AX28" s="428">
        <v>48882.51</v>
      </c>
      <c r="AY28" s="429">
        <v>30723.79</v>
      </c>
      <c r="AZ28" s="915">
        <v>-18158.72</v>
      </c>
      <c r="BA28" s="425">
        <v>-0.37147683292040445</v>
      </c>
      <c r="BB28" s="421">
        <v>0.39975477841081758</v>
      </c>
      <c r="BC28" s="421">
        <v>0.3027043275566173</v>
      </c>
      <c r="BD28" s="428">
        <v>0</v>
      </c>
      <c r="BE28" s="429">
        <v>0</v>
      </c>
      <c r="BF28" s="915">
        <v>0</v>
      </c>
      <c r="BG28" s="425">
        <v>0</v>
      </c>
      <c r="BH28" s="421">
        <v>0</v>
      </c>
      <c r="BI28" s="421">
        <v>0</v>
      </c>
      <c r="BJ28" s="428">
        <v>0</v>
      </c>
      <c r="BK28" s="429">
        <v>0</v>
      </c>
      <c r="BL28" s="915">
        <v>0</v>
      </c>
      <c r="BM28" s="425">
        <v>0</v>
      </c>
      <c r="BN28" s="421">
        <v>0</v>
      </c>
      <c r="BO28" s="421">
        <v>0</v>
      </c>
      <c r="BP28" s="428">
        <v>48882.51</v>
      </c>
      <c r="BQ28" s="429">
        <v>30723.79</v>
      </c>
      <c r="BR28" s="915">
        <v>-18158.72</v>
      </c>
      <c r="BS28" s="425">
        <v>-0.37147683292040445</v>
      </c>
      <c r="BT28" s="421">
        <v>0.39975477841081758</v>
      </c>
      <c r="BU28" s="421">
        <v>0.3027043275566173</v>
      </c>
      <c r="BV28" s="428">
        <v>13611.77</v>
      </c>
      <c r="BW28" s="429">
        <v>7624.21</v>
      </c>
      <c r="BX28" s="915">
        <v>-5987.56</v>
      </c>
      <c r="BY28" s="425">
        <v>-0.43988107351211492</v>
      </c>
      <c r="BZ28" s="421">
        <v>0.11131527616173993</v>
      </c>
      <c r="CA28" s="421">
        <v>7.5117079019236796E-2</v>
      </c>
      <c r="CB28" s="428">
        <v>0</v>
      </c>
      <c r="CC28" s="429">
        <v>0</v>
      </c>
      <c r="CD28" s="915">
        <v>0</v>
      </c>
      <c r="CE28" s="425">
        <v>0</v>
      </c>
      <c r="CF28" s="421">
        <v>0</v>
      </c>
      <c r="CG28" s="422">
        <v>0</v>
      </c>
      <c r="CH28" s="429">
        <v>0</v>
      </c>
      <c r="CI28" s="429">
        <v>0</v>
      </c>
      <c r="CJ28" s="915">
        <v>0</v>
      </c>
      <c r="CK28" s="425">
        <v>0</v>
      </c>
      <c r="CL28" s="421">
        <v>0</v>
      </c>
      <c r="CM28" s="422">
        <v>0</v>
      </c>
      <c r="CN28" s="428">
        <v>13611.77</v>
      </c>
      <c r="CO28" s="429">
        <v>7624.21</v>
      </c>
      <c r="CP28" s="915">
        <v>-5987.56</v>
      </c>
      <c r="CQ28" s="425">
        <v>-0.43988107351211492</v>
      </c>
      <c r="CR28" s="421">
        <v>0.11131527616173993</v>
      </c>
      <c r="CS28" s="422">
        <v>7.5117079019236796E-2</v>
      </c>
      <c r="CT28" s="428">
        <v>0</v>
      </c>
      <c r="CU28" s="429">
        <v>0</v>
      </c>
      <c r="CV28" s="915">
        <v>0</v>
      </c>
      <c r="CW28" s="422">
        <v>0</v>
      </c>
      <c r="CX28" s="421">
        <v>0</v>
      </c>
      <c r="CY28" s="422">
        <v>0</v>
      </c>
      <c r="CZ28" s="428">
        <v>122281.24</v>
      </c>
      <c r="DA28" s="429">
        <v>101497.69</v>
      </c>
      <c r="DB28" s="915">
        <v>-20783.550000000003</v>
      </c>
      <c r="DC28" s="425">
        <v>-0.16996515573443646</v>
      </c>
      <c r="DD28" s="421">
        <v>0.77847568392705291</v>
      </c>
      <c r="DE28" s="422">
        <v>0.78147949986329579</v>
      </c>
      <c r="DF28" s="429">
        <v>34796.559999999998</v>
      </c>
      <c r="DG28" s="429">
        <v>28381.19</v>
      </c>
      <c r="DH28" s="915">
        <v>-6415.369999999999</v>
      </c>
      <c r="DI28" s="425">
        <v>-0.18436793752026059</v>
      </c>
      <c r="DJ28" s="421">
        <v>1</v>
      </c>
      <c r="DK28" s="422">
        <v>1</v>
      </c>
      <c r="DL28" s="428">
        <v>0</v>
      </c>
      <c r="DM28" s="429">
        <v>0</v>
      </c>
      <c r="DN28" s="915">
        <v>0</v>
      </c>
      <c r="DO28" s="425">
        <v>0</v>
      </c>
      <c r="DP28" s="421">
        <v>0</v>
      </c>
      <c r="DQ28" s="422">
        <v>0</v>
      </c>
      <c r="DR28" s="428">
        <v>34796.559999999998</v>
      </c>
      <c r="DS28" s="429">
        <v>28381.19</v>
      </c>
      <c r="DT28" s="915">
        <v>-6415.369999999999</v>
      </c>
      <c r="DU28" s="425">
        <v>-0.18436793752026059</v>
      </c>
      <c r="DV28" s="421">
        <v>1</v>
      </c>
      <c r="DW28" s="422">
        <v>1</v>
      </c>
      <c r="DX28" s="428">
        <v>0</v>
      </c>
      <c r="DY28" s="429">
        <v>0</v>
      </c>
      <c r="DZ28" s="915">
        <v>0</v>
      </c>
      <c r="EA28" s="425">
        <v>0</v>
      </c>
      <c r="EB28" s="421">
        <v>0</v>
      </c>
      <c r="EC28" s="422">
        <v>0</v>
      </c>
      <c r="ED28" s="428">
        <v>0</v>
      </c>
      <c r="EE28" s="429">
        <v>0</v>
      </c>
      <c r="EF28" s="915">
        <v>0</v>
      </c>
      <c r="EG28" s="425">
        <v>0</v>
      </c>
      <c r="EH28" s="421">
        <v>0</v>
      </c>
      <c r="EI28" s="422">
        <v>0</v>
      </c>
      <c r="EJ28" s="428">
        <v>0</v>
      </c>
      <c r="EK28" s="429">
        <v>0</v>
      </c>
      <c r="EL28" s="915">
        <v>0</v>
      </c>
      <c r="EM28" s="425">
        <v>0</v>
      </c>
      <c r="EN28" s="421">
        <v>0</v>
      </c>
      <c r="EO28" s="422">
        <v>0</v>
      </c>
      <c r="EP28" s="428">
        <v>0</v>
      </c>
      <c r="EQ28" s="429">
        <v>0</v>
      </c>
      <c r="ER28" s="915">
        <v>0</v>
      </c>
      <c r="ES28" s="425">
        <v>0</v>
      </c>
      <c r="ET28" s="421">
        <v>0</v>
      </c>
      <c r="EU28" s="422">
        <v>0</v>
      </c>
      <c r="EV28" s="428">
        <v>0</v>
      </c>
      <c r="EW28" s="429">
        <v>0</v>
      </c>
      <c r="EX28" s="915">
        <v>0</v>
      </c>
      <c r="EY28" s="425">
        <v>0</v>
      </c>
      <c r="EZ28" s="421">
        <v>0</v>
      </c>
      <c r="FA28" s="422">
        <v>0</v>
      </c>
      <c r="FB28" s="428">
        <v>0</v>
      </c>
      <c r="FC28" s="429">
        <v>0</v>
      </c>
      <c r="FD28" s="915">
        <v>0</v>
      </c>
      <c r="FE28" s="425">
        <v>0</v>
      </c>
      <c r="FF28" s="421">
        <v>0</v>
      </c>
      <c r="FG28" s="422">
        <v>0</v>
      </c>
      <c r="FH28" s="428">
        <v>0</v>
      </c>
      <c r="FI28" s="429">
        <v>0</v>
      </c>
      <c r="FJ28" s="915">
        <v>0</v>
      </c>
      <c r="FK28" s="425">
        <v>0</v>
      </c>
      <c r="FL28" s="421">
        <v>0</v>
      </c>
      <c r="FM28" s="422">
        <v>0</v>
      </c>
      <c r="FN28" s="428">
        <v>0</v>
      </c>
      <c r="FO28" s="429">
        <v>0</v>
      </c>
      <c r="FP28" s="915">
        <v>0</v>
      </c>
      <c r="FQ28" s="425">
        <v>0</v>
      </c>
      <c r="FR28" s="421">
        <v>0</v>
      </c>
      <c r="FS28" s="422">
        <v>0</v>
      </c>
      <c r="FT28" s="428">
        <v>0</v>
      </c>
      <c r="FU28" s="429">
        <v>0</v>
      </c>
      <c r="FV28" s="915">
        <v>0</v>
      </c>
      <c r="FW28" s="425">
        <v>0</v>
      </c>
      <c r="FX28" s="421">
        <v>0</v>
      </c>
      <c r="FY28" s="422">
        <v>0</v>
      </c>
      <c r="FZ28" s="428">
        <v>34796.559999999998</v>
      </c>
      <c r="GA28" s="429">
        <v>28381.19</v>
      </c>
      <c r="GB28" s="915">
        <v>-6415.369999999999</v>
      </c>
      <c r="GC28" s="425">
        <v>-0.18436793752026059</v>
      </c>
      <c r="GD28" s="421">
        <v>0.22152437973567107</v>
      </c>
      <c r="GE28" s="422">
        <v>0.21852042314189779</v>
      </c>
      <c r="GF28" s="428">
        <v>157077.79</v>
      </c>
      <c r="GG28" s="429">
        <v>129878.89</v>
      </c>
      <c r="GH28" s="915">
        <v>-27198.900000000009</v>
      </c>
      <c r="GI28" s="425">
        <v>-0.17315560653100612</v>
      </c>
      <c r="GJ28" s="421">
        <v>1</v>
      </c>
      <c r="GK28" s="422">
        <v>1</v>
      </c>
      <c r="GL28" s="428">
        <v>0</v>
      </c>
      <c r="GM28" s="429">
        <v>0</v>
      </c>
      <c r="GN28" s="915">
        <v>0</v>
      </c>
      <c r="GO28" s="425">
        <v>0</v>
      </c>
      <c r="GP28" s="421">
        <v>0</v>
      </c>
      <c r="GQ28" s="422">
        <v>0</v>
      </c>
      <c r="GR28" s="428">
        <v>157077.79</v>
      </c>
      <c r="GS28" s="429">
        <v>129878.89</v>
      </c>
      <c r="GT28" s="915">
        <v>-27198.900000000009</v>
      </c>
      <c r="GU28" s="422">
        <v>-0.17315560653100612</v>
      </c>
      <c r="GY28" s="429"/>
    </row>
    <row r="29" spans="1:207" s="759" customFormat="1" ht="17.25" customHeight="1">
      <c r="A29" s="758" t="s">
        <v>324</v>
      </c>
      <c r="B29" s="428">
        <v>71070.17</v>
      </c>
      <c r="C29" s="429">
        <v>85265.89</v>
      </c>
      <c r="D29" s="915">
        <v>14195.720000000001</v>
      </c>
      <c r="E29" s="425">
        <v>0.19974231101459305</v>
      </c>
      <c r="F29" s="421">
        <v>0.74415340475806802</v>
      </c>
      <c r="G29" s="421">
        <v>0.70772543577594627</v>
      </c>
      <c r="H29" s="428">
        <v>0</v>
      </c>
      <c r="I29" s="429">
        <v>0</v>
      </c>
      <c r="J29" s="915">
        <v>0</v>
      </c>
      <c r="K29" s="425">
        <v>0</v>
      </c>
      <c r="L29" s="421">
        <v>0</v>
      </c>
      <c r="M29" s="421">
        <v>0</v>
      </c>
      <c r="N29" s="428">
        <v>0</v>
      </c>
      <c r="O29" s="429">
        <v>0</v>
      </c>
      <c r="P29" s="915">
        <v>0</v>
      </c>
      <c r="Q29" s="425">
        <v>0</v>
      </c>
      <c r="R29" s="421">
        <v>0</v>
      </c>
      <c r="S29" s="421">
        <v>0</v>
      </c>
      <c r="T29" s="428">
        <v>71070.17</v>
      </c>
      <c r="U29" s="429">
        <v>85265.89</v>
      </c>
      <c r="V29" s="915">
        <v>14195.720000000001</v>
      </c>
      <c r="W29" s="425">
        <v>0.19974231101459305</v>
      </c>
      <c r="X29" s="421">
        <v>0.74415340475806802</v>
      </c>
      <c r="Y29" s="421">
        <v>0.70772543577594627</v>
      </c>
      <c r="Z29" s="428">
        <v>9335.68</v>
      </c>
      <c r="AA29" s="429">
        <v>10579.63</v>
      </c>
      <c r="AB29" s="915">
        <v>1243.9499999999989</v>
      </c>
      <c r="AC29" s="425">
        <v>0.1332468550764378</v>
      </c>
      <c r="AD29" s="421">
        <v>9.7750970030489603E-2</v>
      </c>
      <c r="AE29" s="421">
        <v>8.7813230496958092E-2</v>
      </c>
      <c r="AF29" s="428">
        <v>0</v>
      </c>
      <c r="AG29" s="429">
        <v>0</v>
      </c>
      <c r="AH29" s="915">
        <v>0</v>
      </c>
      <c r="AI29" s="425">
        <v>0</v>
      </c>
      <c r="AJ29" s="421">
        <v>0</v>
      </c>
      <c r="AK29" s="421">
        <v>0</v>
      </c>
      <c r="AL29" s="428">
        <v>0</v>
      </c>
      <c r="AM29" s="429">
        <v>0</v>
      </c>
      <c r="AN29" s="915">
        <v>0</v>
      </c>
      <c r="AO29" s="425">
        <v>0</v>
      </c>
      <c r="AP29" s="421">
        <v>0</v>
      </c>
      <c r="AQ29" s="421">
        <v>0</v>
      </c>
      <c r="AR29" s="428">
        <v>9335.68</v>
      </c>
      <c r="AS29" s="429">
        <v>10579.63</v>
      </c>
      <c r="AT29" s="915">
        <v>1243.9499999999989</v>
      </c>
      <c r="AU29" s="425">
        <v>0.1332468550764378</v>
      </c>
      <c r="AV29" s="421">
        <v>9.7750970030489603E-2</v>
      </c>
      <c r="AW29" s="421">
        <v>8.7813230496958092E-2</v>
      </c>
      <c r="AX29" s="428">
        <v>0</v>
      </c>
      <c r="AY29" s="429">
        <v>1022.72</v>
      </c>
      <c r="AZ29" s="915">
        <v>1022.72</v>
      </c>
      <c r="BA29" s="425" t="s">
        <v>520</v>
      </c>
      <c r="BB29" s="421">
        <v>0</v>
      </c>
      <c r="BC29" s="421">
        <v>8.4887984829194393E-3</v>
      </c>
      <c r="BD29" s="428">
        <v>0</v>
      </c>
      <c r="BE29" s="429">
        <v>0</v>
      </c>
      <c r="BF29" s="915">
        <v>0</v>
      </c>
      <c r="BG29" s="425">
        <v>0</v>
      </c>
      <c r="BH29" s="421">
        <v>0</v>
      </c>
      <c r="BI29" s="421">
        <v>0</v>
      </c>
      <c r="BJ29" s="428">
        <v>0</v>
      </c>
      <c r="BK29" s="429">
        <v>0</v>
      </c>
      <c r="BL29" s="915">
        <v>0</v>
      </c>
      <c r="BM29" s="425">
        <v>0</v>
      </c>
      <c r="BN29" s="421">
        <v>0</v>
      </c>
      <c r="BO29" s="421">
        <v>0</v>
      </c>
      <c r="BP29" s="428">
        <v>0</v>
      </c>
      <c r="BQ29" s="429">
        <v>1022.72</v>
      </c>
      <c r="BR29" s="915">
        <v>1022.72</v>
      </c>
      <c r="BS29" s="425" t="s">
        <v>520</v>
      </c>
      <c r="BT29" s="421">
        <v>0</v>
      </c>
      <c r="BU29" s="421">
        <v>8.4887984829194393E-3</v>
      </c>
      <c r="BV29" s="428">
        <v>15098.88</v>
      </c>
      <c r="BW29" s="429">
        <v>23610.53</v>
      </c>
      <c r="BX29" s="915">
        <v>8511.65</v>
      </c>
      <c r="BY29" s="425">
        <v>0.56372724334520175</v>
      </c>
      <c r="BZ29" s="421">
        <v>0.15809562521144241</v>
      </c>
      <c r="CA29" s="421">
        <v>0.19597253524417621</v>
      </c>
      <c r="CB29" s="428">
        <v>0</v>
      </c>
      <c r="CC29" s="429">
        <v>0</v>
      </c>
      <c r="CD29" s="915">
        <v>0</v>
      </c>
      <c r="CE29" s="425">
        <v>0</v>
      </c>
      <c r="CF29" s="421">
        <v>0</v>
      </c>
      <c r="CG29" s="422">
        <v>0</v>
      </c>
      <c r="CH29" s="429">
        <v>0</v>
      </c>
      <c r="CI29" s="429">
        <v>0</v>
      </c>
      <c r="CJ29" s="915">
        <v>0</v>
      </c>
      <c r="CK29" s="425">
        <v>0</v>
      </c>
      <c r="CL29" s="421">
        <v>0</v>
      </c>
      <c r="CM29" s="422">
        <v>0</v>
      </c>
      <c r="CN29" s="428">
        <v>15098.88</v>
      </c>
      <c r="CO29" s="429">
        <v>23610.53</v>
      </c>
      <c r="CP29" s="915">
        <v>8511.65</v>
      </c>
      <c r="CQ29" s="425">
        <v>0.56372724334520175</v>
      </c>
      <c r="CR29" s="421">
        <v>0.15809562521144241</v>
      </c>
      <c r="CS29" s="422">
        <v>0.19597253524417621</v>
      </c>
      <c r="CT29" s="428">
        <v>0</v>
      </c>
      <c r="CU29" s="429">
        <v>0</v>
      </c>
      <c r="CV29" s="915">
        <v>0</v>
      </c>
      <c r="CW29" s="422">
        <v>0</v>
      </c>
      <c r="CX29" s="421">
        <v>0</v>
      </c>
      <c r="CY29" s="422">
        <v>0</v>
      </c>
      <c r="CZ29" s="428">
        <v>95504.73</v>
      </c>
      <c r="DA29" s="429">
        <v>120478.77</v>
      </c>
      <c r="DB29" s="915">
        <v>24974.040000000008</v>
      </c>
      <c r="DC29" s="425">
        <v>0.26149532070296422</v>
      </c>
      <c r="DD29" s="421">
        <v>0.98592020821603532</v>
      </c>
      <c r="DE29" s="422">
        <v>0.99086288112279208</v>
      </c>
      <c r="DF29" s="429">
        <v>1363.89</v>
      </c>
      <c r="DG29" s="429">
        <v>1110.98</v>
      </c>
      <c r="DH29" s="915">
        <v>-252.91000000000008</v>
      </c>
      <c r="DI29" s="425">
        <v>-0.18543284282456801</v>
      </c>
      <c r="DJ29" s="421">
        <v>1</v>
      </c>
      <c r="DK29" s="422">
        <v>1</v>
      </c>
      <c r="DL29" s="428">
        <v>0</v>
      </c>
      <c r="DM29" s="429">
        <v>0</v>
      </c>
      <c r="DN29" s="915">
        <v>0</v>
      </c>
      <c r="DO29" s="425">
        <v>0</v>
      </c>
      <c r="DP29" s="421">
        <v>0</v>
      </c>
      <c r="DQ29" s="422">
        <v>0</v>
      </c>
      <c r="DR29" s="428">
        <v>1363.89</v>
      </c>
      <c r="DS29" s="429">
        <v>1110.98</v>
      </c>
      <c r="DT29" s="915">
        <v>-252.91000000000008</v>
      </c>
      <c r="DU29" s="425">
        <v>-0.18543284282456801</v>
      </c>
      <c r="DV29" s="421">
        <v>1</v>
      </c>
      <c r="DW29" s="422">
        <v>1</v>
      </c>
      <c r="DX29" s="428">
        <v>0</v>
      </c>
      <c r="DY29" s="429">
        <v>0</v>
      </c>
      <c r="DZ29" s="915">
        <v>0</v>
      </c>
      <c r="EA29" s="425">
        <v>0</v>
      </c>
      <c r="EB29" s="421">
        <v>0</v>
      </c>
      <c r="EC29" s="422">
        <v>0</v>
      </c>
      <c r="ED29" s="428">
        <v>0</v>
      </c>
      <c r="EE29" s="429">
        <v>0</v>
      </c>
      <c r="EF29" s="915">
        <v>0</v>
      </c>
      <c r="EG29" s="425">
        <v>0</v>
      </c>
      <c r="EH29" s="421">
        <v>0</v>
      </c>
      <c r="EI29" s="422">
        <v>0</v>
      </c>
      <c r="EJ29" s="428">
        <v>0</v>
      </c>
      <c r="EK29" s="429">
        <v>0</v>
      </c>
      <c r="EL29" s="915">
        <v>0</v>
      </c>
      <c r="EM29" s="425">
        <v>0</v>
      </c>
      <c r="EN29" s="421">
        <v>0</v>
      </c>
      <c r="EO29" s="422">
        <v>0</v>
      </c>
      <c r="EP29" s="428">
        <v>0</v>
      </c>
      <c r="EQ29" s="429">
        <v>0</v>
      </c>
      <c r="ER29" s="915">
        <v>0</v>
      </c>
      <c r="ES29" s="425">
        <v>0</v>
      </c>
      <c r="ET29" s="421">
        <v>0</v>
      </c>
      <c r="EU29" s="422">
        <v>0</v>
      </c>
      <c r="EV29" s="428">
        <v>0</v>
      </c>
      <c r="EW29" s="429">
        <v>0</v>
      </c>
      <c r="EX29" s="915">
        <v>0</v>
      </c>
      <c r="EY29" s="425">
        <v>0</v>
      </c>
      <c r="EZ29" s="421">
        <v>0</v>
      </c>
      <c r="FA29" s="422">
        <v>0</v>
      </c>
      <c r="FB29" s="428">
        <v>0</v>
      </c>
      <c r="FC29" s="429">
        <v>0</v>
      </c>
      <c r="FD29" s="915">
        <v>0</v>
      </c>
      <c r="FE29" s="425">
        <v>0</v>
      </c>
      <c r="FF29" s="421">
        <v>0</v>
      </c>
      <c r="FG29" s="422">
        <v>0</v>
      </c>
      <c r="FH29" s="428">
        <v>0</v>
      </c>
      <c r="FI29" s="429">
        <v>0</v>
      </c>
      <c r="FJ29" s="915">
        <v>0</v>
      </c>
      <c r="FK29" s="425">
        <v>0</v>
      </c>
      <c r="FL29" s="421">
        <v>0</v>
      </c>
      <c r="FM29" s="422">
        <v>0</v>
      </c>
      <c r="FN29" s="428">
        <v>0</v>
      </c>
      <c r="FO29" s="429">
        <v>0</v>
      </c>
      <c r="FP29" s="915">
        <v>0</v>
      </c>
      <c r="FQ29" s="425">
        <v>0</v>
      </c>
      <c r="FR29" s="421">
        <v>0</v>
      </c>
      <c r="FS29" s="422">
        <v>0</v>
      </c>
      <c r="FT29" s="428">
        <v>0</v>
      </c>
      <c r="FU29" s="429">
        <v>0</v>
      </c>
      <c r="FV29" s="915">
        <v>0</v>
      </c>
      <c r="FW29" s="425">
        <v>0</v>
      </c>
      <c r="FX29" s="421">
        <v>0</v>
      </c>
      <c r="FY29" s="422">
        <v>0</v>
      </c>
      <c r="FZ29" s="428">
        <v>1363.89</v>
      </c>
      <c r="GA29" s="429">
        <v>1110.98</v>
      </c>
      <c r="GB29" s="915">
        <v>-252.91000000000008</v>
      </c>
      <c r="GC29" s="425">
        <v>-0.18543284282456801</v>
      </c>
      <c r="GD29" s="421">
        <v>1.4079791783964716E-2</v>
      </c>
      <c r="GE29" s="422">
        <v>9.1371188772079882E-3</v>
      </c>
      <c r="GF29" s="428">
        <v>96868.62</v>
      </c>
      <c r="GG29" s="429">
        <v>121589.75</v>
      </c>
      <c r="GH29" s="915">
        <v>24721.130000000005</v>
      </c>
      <c r="GI29" s="425">
        <v>0.25520266521810681</v>
      </c>
      <c r="GJ29" s="421">
        <v>1</v>
      </c>
      <c r="GK29" s="422">
        <v>1</v>
      </c>
      <c r="GL29" s="428">
        <v>0</v>
      </c>
      <c r="GM29" s="429">
        <v>0</v>
      </c>
      <c r="GN29" s="915">
        <v>0</v>
      </c>
      <c r="GO29" s="425">
        <v>0</v>
      </c>
      <c r="GP29" s="421">
        <v>0</v>
      </c>
      <c r="GQ29" s="422">
        <v>0</v>
      </c>
      <c r="GR29" s="428">
        <v>96868.62</v>
      </c>
      <c r="GS29" s="429">
        <v>121589.75</v>
      </c>
      <c r="GT29" s="915">
        <v>24721.130000000005</v>
      </c>
      <c r="GU29" s="422">
        <v>0.25520266521810681</v>
      </c>
    </row>
    <row r="30" spans="1:207" s="759" customFormat="1" ht="17.25" customHeight="1">
      <c r="A30" s="758" t="s">
        <v>511</v>
      </c>
      <c r="B30" s="428">
        <v>0</v>
      </c>
      <c r="C30" s="429">
        <v>0</v>
      </c>
      <c r="D30" s="915">
        <v>0</v>
      </c>
      <c r="E30" s="425">
        <v>0</v>
      </c>
      <c r="F30" s="421">
        <v>0</v>
      </c>
      <c r="G30" s="421">
        <v>0</v>
      </c>
      <c r="H30" s="428">
        <v>22702.9</v>
      </c>
      <c r="I30" s="429">
        <v>23713.42</v>
      </c>
      <c r="J30" s="915">
        <v>1010.5199999999968</v>
      </c>
      <c r="K30" s="425">
        <v>4.451061318157578E-2</v>
      </c>
      <c r="L30" s="421">
        <v>0.24096258944593435</v>
      </c>
      <c r="M30" s="421">
        <v>0.24291230645109077</v>
      </c>
      <c r="N30" s="428">
        <v>15019.01</v>
      </c>
      <c r="O30" s="429">
        <v>17042.96</v>
      </c>
      <c r="P30" s="915">
        <v>2023.9499999999989</v>
      </c>
      <c r="Q30" s="425">
        <v>0.13475921515466058</v>
      </c>
      <c r="R30" s="421">
        <v>0.1594078087167006</v>
      </c>
      <c r="S30" s="421">
        <v>0.17458235557560581</v>
      </c>
      <c r="T30" s="428">
        <v>37721.910000000003</v>
      </c>
      <c r="U30" s="429">
        <v>40756.379999999997</v>
      </c>
      <c r="V30" s="915">
        <v>3034.4699999999939</v>
      </c>
      <c r="W30" s="425">
        <v>8.0443169500165654E-2</v>
      </c>
      <c r="X30" s="421">
        <v>0.40037039816263498</v>
      </c>
      <c r="Y30" s="421">
        <v>0.41749466202669655</v>
      </c>
      <c r="Z30" s="428">
        <v>0</v>
      </c>
      <c r="AA30" s="429">
        <v>0</v>
      </c>
      <c r="AB30" s="915">
        <v>0</v>
      </c>
      <c r="AC30" s="425">
        <v>0</v>
      </c>
      <c r="AD30" s="421">
        <v>0</v>
      </c>
      <c r="AE30" s="421">
        <v>0</v>
      </c>
      <c r="AF30" s="428">
        <v>0</v>
      </c>
      <c r="AG30" s="429">
        <v>0</v>
      </c>
      <c r="AH30" s="915">
        <v>0</v>
      </c>
      <c r="AI30" s="425">
        <v>0</v>
      </c>
      <c r="AJ30" s="421">
        <v>0</v>
      </c>
      <c r="AK30" s="421">
        <v>0</v>
      </c>
      <c r="AL30" s="428">
        <v>0</v>
      </c>
      <c r="AM30" s="429">
        <v>0</v>
      </c>
      <c r="AN30" s="915">
        <v>0</v>
      </c>
      <c r="AO30" s="425">
        <v>0</v>
      </c>
      <c r="AP30" s="421">
        <v>0</v>
      </c>
      <c r="AQ30" s="421">
        <v>0</v>
      </c>
      <c r="AR30" s="428">
        <v>0</v>
      </c>
      <c r="AS30" s="429">
        <v>0</v>
      </c>
      <c r="AT30" s="915">
        <v>0</v>
      </c>
      <c r="AU30" s="425">
        <v>0</v>
      </c>
      <c r="AV30" s="421">
        <v>0</v>
      </c>
      <c r="AW30" s="421">
        <v>0</v>
      </c>
      <c r="AX30" s="428">
        <v>6997.27</v>
      </c>
      <c r="AY30" s="429">
        <v>9021.32</v>
      </c>
      <c r="AZ30" s="915">
        <v>2024.0499999999993</v>
      </c>
      <c r="BA30" s="425">
        <v>0.28926281249687363</v>
      </c>
      <c r="BB30" s="421">
        <v>7.4267177243979979E-2</v>
      </c>
      <c r="BC30" s="421">
        <v>9.241137079482227E-2</v>
      </c>
      <c r="BD30" s="428">
        <v>22589.34</v>
      </c>
      <c r="BE30" s="429">
        <v>26588.54</v>
      </c>
      <c r="BF30" s="915">
        <v>3999.2000000000007</v>
      </c>
      <c r="BG30" s="425">
        <v>0.17703925834043849</v>
      </c>
      <c r="BH30" s="421">
        <v>0.23975729357371181</v>
      </c>
      <c r="BI30" s="421">
        <v>0.27236406965199816</v>
      </c>
      <c r="BJ30" s="428">
        <v>16184.76</v>
      </c>
      <c r="BK30" s="429">
        <v>7763.68</v>
      </c>
      <c r="BL30" s="915">
        <v>-8421.08</v>
      </c>
      <c r="BM30" s="425">
        <v>-0.52030922917608913</v>
      </c>
      <c r="BN30" s="421">
        <v>0.17178077158252822</v>
      </c>
      <c r="BO30" s="421">
        <v>7.952852921882228E-2</v>
      </c>
      <c r="BP30" s="428">
        <v>45771.37</v>
      </c>
      <c r="BQ30" s="429">
        <v>43373.53</v>
      </c>
      <c r="BR30" s="915">
        <v>-2397.8400000000038</v>
      </c>
      <c r="BS30" s="425">
        <v>-5.2387332955076582E-2</v>
      </c>
      <c r="BT30" s="421">
        <v>0.48580524240022005</v>
      </c>
      <c r="BU30" s="421">
        <v>0.44430386722900278</v>
      </c>
      <c r="BV30" s="428">
        <v>5423.3</v>
      </c>
      <c r="BW30" s="429">
        <v>5436.78</v>
      </c>
      <c r="BX30" s="915">
        <v>13.479999999999563</v>
      </c>
      <c r="BY30" s="425">
        <v>2.4855715154978634E-3</v>
      </c>
      <c r="BZ30" s="421">
        <v>5.7561475024870641E-2</v>
      </c>
      <c r="CA30" s="421">
        <v>5.5692547488601869E-2</v>
      </c>
      <c r="CB30" s="428">
        <v>5300.95</v>
      </c>
      <c r="CC30" s="429">
        <v>8054.63</v>
      </c>
      <c r="CD30" s="915">
        <v>2753.6800000000003</v>
      </c>
      <c r="CE30" s="425">
        <v>0.51946915175581743</v>
      </c>
      <c r="CF30" s="421">
        <v>5.6262884412274443E-2</v>
      </c>
      <c r="CG30" s="422">
        <v>8.2508923255698655E-2</v>
      </c>
      <c r="CH30" s="429">
        <v>0</v>
      </c>
      <c r="CI30" s="429">
        <v>0</v>
      </c>
      <c r="CJ30" s="915">
        <v>0</v>
      </c>
      <c r="CK30" s="425">
        <v>0</v>
      </c>
      <c r="CL30" s="421">
        <v>0</v>
      </c>
      <c r="CM30" s="422">
        <v>0</v>
      </c>
      <c r="CN30" s="428">
        <v>10724.25</v>
      </c>
      <c r="CO30" s="429">
        <v>13491.41</v>
      </c>
      <c r="CP30" s="915">
        <v>2767.16</v>
      </c>
      <c r="CQ30" s="425">
        <v>0.25802830034734364</v>
      </c>
      <c r="CR30" s="421">
        <v>0.11382435943714508</v>
      </c>
      <c r="CS30" s="422">
        <v>0.1382014707443005</v>
      </c>
      <c r="CT30" s="428">
        <v>0</v>
      </c>
      <c r="CU30" s="429">
        <v>0</v>
      </c>
      <c r="CV30" s="915">
        <v>0</v>
      </c>
      <c r="CW30" s="422">
        <v>0</v>
      </c>
      <c r="CX30" s="421">
        <v>0</v>
      </c>
      <c r="CY30" s="422">
        <v>0</v>
      </c>
      <c r="CZ30" s="428">
        <v>94217.53</v>
      </c>
      <c r="DA30" s="429">
        <v>97621.32</v>
      </c>
      <c r="DB30" s="915">
        <v>3403.7900000000081</v>
      </c>
      <c r="DC30" s="425">
        <v>3.6126928820995503E-2</v>
      </c>
      <c r="DD30" s="421">
        <v>0.96607938874753574</v>
      </c>
      <c r="DE30" s="422">
        <v>0.86876093778992247</v>
      </c>
      <c r="DF30" s="429">
        <v>3308.12</v>
      </c>
      <c r="DG30" s="429">
        <v>14747.13</v>
      </c>
      <c r="DH30" s="915">
        <v>11439.009999999998</v>
      </c>
      <c r="DI30" s="425">
        <v>3.4578582397252817</v>
      </c>
      <c r="DJ30" s="421">
        <v>1</v>
      </c>
      <c r="DK30" s="422">
        <v>1</v>
      </c>
      <c r="DL30" s="428">
        <v>0</v>
      </c>
      <c r="DM30" s="429">
        <v>0</v>
      </c>
      <c r="DN30" s="915">
        <v>0</v>
      </c>
      <c r="DO30" s="425">
        <v>0</v>
      </c>
      <c r="DP30" s="421">
        <v>0</v>
      </c>
      <c r="DQ30" s="422">
        <v>0</v>
      </c>
      <c r="DR30" s="428">
        <v>3308.12</v>
      </c>
      <c r="DS30" s="429">
        <v>14747.13</v>
      </c>
      <c r="DT30" s="915">
        <v>11439.009999999998</v>
      </c>
      <c r="DU30" s="425">
        <v>3.4578582397252817</v>
      </c>
      <c r="DV30" s="421">
        <v>1</v>
      </c>
      <c r="DW30" s="422">
        <v>1</v>
      </c>
      <c r="DX30" s="428">
        <v>0</v>
      </c>
      <c r="DY30" s="429">
        <v>0</v>
      </c>
      <c r="DZ30" s="915">
        <v>0</v>
      </c>
      <c r="EA30" s="425">
        <v>0</v>
      </c>
      <c r="EB30" s="421">
        <v>0</v>
      </c>
      <c r="EC30" s="422">
        <v>0</v>
      </c>
      <c r="ED30" s="428">
        <v>0</v>
      </c>
      <c r="EE30" s="429">
        <v>0</v>
      </c>
      <c r="EF30" s="915">
        <v>0</v>
      </c>
      <c r="EG30" s="425">
        <v>0</v>
      </c>
      <c r="EH30" s="421">
        <v>0</v>
      </c>
      <c r="EI30" s="422">
        <v>0</v>
      </c>
      <c r="EJ30" s="428">
        <v>0</v>
      </c>
      <c r="EK30" s="429">
        <v>0</v>
      </c>
      <c r="EL30" s="915">
        <v>0</v>
      </c>
      <c r="EM30" s="425">
        <v>0</v>
      </c>
      <c r="EN30" s="421">
        <v>0</v>
      </c>
      <c r="EO30" s="422">
        <v>0</v>
      </c>
      <c r="EP30" s="428">
        <v>0</v>
      </c>
      <c r="EQ30" s="429">
        <v>0</v>
      </c>
      <c r="ER30" s="915">
        <v>0</v>
      </c>
      <c r="ES30" s="425">
        <v>0</v>
      </c>
      <c r="ET30" s="421">
        <v>0</v>
      </c>
      <c r="EU30" s="422">
        <v>0</v>
      </c>
      <c r="EV30" s="428">
        <v>0</v>
      </c>
      <c r="EW30" s="429">
        <v>0</v>
      </c>
      <c r="EX30" s="915">
        <v>0</v>
      </c>
      <c r="EY30" s="425">
        <v>0</v>
      </c>
      <c r="EZ30" s="421">
        <v>0</v>
      </c>
      <c r="FA30" s="422">
        <v>0</v>
      </c>
      <c r="FB30" s="428">
        <v>0</v>
      </c>
      <c r="FC30" s="429">
        <v>0</v>
      </c>
      <c r="FD30" s="915">
        <v>0</v>
      </c>
      <c r="FE30" s="425">
        <v>0</v>
      </c>
      <c r="FF30" s="421">
        <v>0</v>
      </c>
      <c r="FG30" s="422">
        <v>0</v>
      </c>
      <c r="FH30" s="428">
        <v>0</v>
      </c>
      <c r="FI30" s="429">
        <v>0</v>
      </c>
      <c r="FJ30" s="915">
        <v>0</v>
      </c>
      <c r="FK30" s="425">
        <v>0</v>
      </c>
      <c r="FL30" s="421">
        <v>0</v>
      </c>
      <c r="FM30" s="422">
        <v>0</v>
      </c>
      <c r="FN30" s="428">
        <v>0</v>
      </c>
      <c r="FO30" s="429">
        <v>0</v>
      </c>
      <c r="FP30" s="915">
        <v>0</v>
      </c>
      <c r="FQ30" s="425">
        <v>0</v>
      </c>
      <c r="FR30" s="421">
        <v>0</v>
      </c>
      <c r="FS30" s="422">
        <v>0</v>
      </c>
      <c r="FT30" s="428">
        <v>0</v>
      </c>
      <c r="FU30" s="429">
        <v>0</v>
      </c>
      <c r="FV30" s="915">
        <v>0</v>
      </c>
      <c r="FW30" s="425">
        <v>0</v>
      </c>
      <c r="FX30" s="421">
        <v>0</v>
      </c>
      <c r="FY30" s="422">
        <v>0</v>
      </c>
      <c r="FZ30" s="428">
        <v>3308.12</v>
      </c>
      <c r="GA30" s="429">
        <v>14747.13</v>
      </c>
      <c r="GB30" s="915">
        <v>11439.009999999998</v>
      </c>
      <c r="GC30" s="425">
        <v>3.4578582397252817</v>
      </c>
      <c r="GD30" s="421">
        <v>3.3920508715347325E-2</v>
      </c>
      <c r="GE30" s="422">
        <v>0.13123906221007764</v>
      </c>
      <c r="GF30" s="428">
        <v>97525.66</v>
      </c>
      <c r="GG30" s="429">
        <v>112368.45</v>
      </c>
      <c r="GH30" s="915">
        <v>14842.789999999994</v>
      </c>
      <c r="GI30" s="425">
        <v>0.152193689332633</v>
      </c>
      <c r="GJ30" s="421">
        <v>0.99847125640568346</v>
      </c>
      <c r="GK30" s="422">
        <v>0.99481206805043976</v>
      </c>
      <c r="GL30" s="428">
        <v>149.33000000000001</v>
      </c>
      <c r="GM30" s="429">
        <v>586</v>
      </c>
      <c r="GN30" s="915">
        <v>436.66999999999996</v>
      </c>
      <c r="GO30" s="425">
        <v>2.9241947364896532</v>
      </c>
      <c r="GP30" s="421">
        <v>1.5288459746805171E-3</v>
      </c>
      <c r="GQ30" s="422">
        <v>5.1879319495601994E-3</v>
      </c>
      <c r="GR30" s="428">
        <v>97674.98</v>
      </c>
      <c r="GS30" s="429">
        <v>112954.45</v>
      </c>
      <c r="GT30" s="915">
        <v>15279.470000000001</v>
      </c>
      <c r="GU30" s="422">
        <v>0.15643176993739852</v>
      </c>
    </row>
    <row r="31" spans="1:207" s="759" customFormat="1" ht="17.25" customHeight="1">
      <c r="A31" s="758" t="s">
        <v>512</v>
      </c>
      <c r="B31" s="428">
        <v>0</v>
      </c>
      <c r="C31" s="429">
        <v>29003.66</v>
      </c>
      <c r="D31" s="915">
        <v>29003.66</v>
      </c>
      <c r="E31" s="425" t="s">
        <v>520</v>
      </c>
      <c r="F31" s="421" t="s">
        <v>488</v>
      </c>
      <c r="G31" s="421">
        <v>0.30919922176914261</v>
      </c>
      <c r="H31" s="428">
        <v>0</v>
      </c>
      <c r="I31" s="429">
        <v>29135.27</v>
      </c>
      <c r="J31" s="915">
        <v>29135.27</v>
      </c>
      <c r="K31" s="425" t="s">
        <v>520</v>
      </c>
      <c r="L31" s="421" t="s">
        <v>488</v>
      </c>
      <c r="M31" s="421">
        <v>0.31060227605874047</v>
      </c>
      <c r="N31" s="428">
        <v>0</v>
      </c>
      <c r="O31" s="429">
        <v>0</v>
      </c>
      <c r="P31" s="915">
        <v>0</v>
      </c>
      <c r="Q31" s="425">
        <v>0</v>
      </c>
      <c r="R31" s="421" t="s">
        <v>488</v>
      </c>
      <c r="S31" s="421">
        <v>0</v>
      </c>
      <c r="T31" s="428">
        <v>0</v>
      </c>
      <c r="U31" s="429">
        <v>58138.93</v>
      </c>
      <c r="V31" s="915">
        <v>58138.93</v>
      </c>
      <c r="W31" s="425" t="s">
        <v>520</v>
      </c>
      <c r="X31" s="421" t="s">
        <v>488</v>
      </c>
      <c r="Y31" s="421">
        <v>0.61980149782788307</v>
      </c>
      <c r="Z31" s="428">
        <v>0</v>
      </c>
      <c r="AA31" s="429">
        <v>0</v>
      </c>
      <c r="AB31" s="915">
        <v>0</v>
      </c>
      <c r="AC31" s="425">
        <v>0</v>
      </c>
      <c r="AD31" s="421" t="s">
        <v>488</v>
      </c>
      <c r="AE31" s="421">
        <v>0</v>
      </c>
      <c r="AF31" s="428">
        <v>0</v>
      </c>
      <c r="AG31" s="429">
        <v>0</v>
      </c>
      <c r="AH31" s="915">
        <v>0</v>
      </c>
      <c r="AI31" s="425">
        <v>0</v>
      </c>
      <c r="AJ31" s="421" t="s">
        <v>488</v>
      </c>
      <c r="AK31" s="421">
        <v>0</v>
      </c>
      <c r="AL31" s="428">
        <v>0</v>
      </c>
      <c r="AM31" s="429">
        <v>0</v>
      </c>
      <c r="AN31" s="915">
        <v>0</v>
      </c>
      <c r="AO31" s="425">
        <v>0</v>
      </c>
      <c r="AP31" s="421" t="s">
        <v>488</v>
      </c>
      <c r="AQ31" s="421">
        <v>0</v>
      </c>
      <c r="AR31" s="428">
        <v>0</v>
      </c>
      <c r="AS31" s="429">
        <v>0</v>
      </c>
      <c r="AT31" s="915">
        <v>0</v>
      </c>
      <c r="AU31" s="425">
        <v>0</v>
      </c>
      <c r="AV31" s="421" t="s">
        <v>488</v>
      </c>
      <c r="AW31" s="421">
        <v>0</v>
      </c>
      <c r="AX31" s="428">
        <v>0</v>
      </c>
      <c r="AY31" s="429">
        <v>7327.13</v>
      </c>
      <c r="AZ31" s="915">
        <v>7327.13</v>
      </c>
      <c r="BA31" s="425" t="s">
        <v>520</v>
      </c>
      <c r="BB31" s="421" t="s">
        <v>488</v>
      </c>
      <c r="BC31" s="421">
        <v>7.8112310439487215E-2</v>
      </c>
      <c r="BD31" s="428">
        <v>0</v>
      </c>
      <c r="BE31" s="429">
        <v>23094.73</v>
      </c>
      <c r="BF31" s="915">
        <v>23094.73</v>
      </c>
      <c r="BG31" s="425" t="s">
        <v>520</v>
      </c>
      <c r="BH31" s="421" t="s">
        <v>488</v>
      </c>
      <c r="BI31" s="421">
        <v>0.24620591135630712</v>
      </c>
      <c r="BJ31" s="428">
        <v>0</v>
      </c>
      <c r="BK31" s="429">
        <v>0</v>
      </c>
      <c r="BL31" s="915">
        <v>0</v>
      </c>
      <c r="BM31" s="425">
        <v>0</v>
      </c>
      <c r="BN31" s="421" t="s">
        <v>488</v>
      </c>
      <c r="BO31" s="421">
        <v>0</v>
      </c>
      <c r="BP31" s="428">
        <v>0</v>
      </c>
      <c r="BQ31" s="429">
        <v>30421.86</v>
      </c>
      <c r="BR31" s="915">
        <v>30421.86</v>
      </c>
      <c r="BS31" s="425" t="s">
        <v>520</v>
      </c>
      <c r="BT31" s="421" t="s">
        <v>488</v>
      </c>
      <c r="BU31" s="421">
        <v>0.32431822179579434</v>
      </c>
      <c r="BV31" s="428">
        <v>0</v>
      </c>
      <c r="BW31" s="429">
        <v>3998.29</v>
      </c>
      <c r="BX31" s="915">
        <v>3998.29</v>
      </c>
      <c r="BY31" s="425" t="s">
        <v>520</v>
      </c>
      <c r="BZ31" s="421" t="s">
        <v>488</v>
      </c>
      <c r="CA31" s="421">
        <v>4.262455691479438E-2</v>
      </c>
      <c r="CB31" s="428">
        <v>0</v>
      </c>
      <c r="CC31" s="429">
        <v>1243.42</v>
      </c>
      <c r="CD31" s="915">
        <v>1243.42</v>
      </c>
      <c r="CE31" s="425" t="s">
        <v>520</v>
      </c>
      <c r="CF31" s="421" t="s">
        <v>488</v>
      </c>
      <c r="CG31" s="422">
        <v>1.3255723461528212E-2</v>
      </c>
      <c r="CH31" s="429">
        <v>0</v>
      </c>
      <c r="CI31" s="429">
        <v>0</v>
      </c>
      <c r="CJ31" s="915">
        <v>0</v>
      </c>
      <c r="CK31" s="425">
        <v>0</v>
      </c>
      <c r="CL31" s="421" t="s">
        <v>488</v>
      </c>
      <c r="CM31" s="422">
        <v>0</v>
      </c>
      <c r="CN31" s="428">
        <v>0</v>
      </c>
      <c r="CO31" s="429">
        <v>5241.71</v>
      </c>
      <c r="CP31" s="915">
        <v>5241.71</v>
      </c>
      <c r="CQ31" s="425" t="s">
        <v>520</v>
      </c>
      <c r="CR31" s="421" t="s">
        <v>488</v>
      </c>
      <c r="CS31" s="422">
        <v>5.5880280376322596E-2</v>
      </c>
      <c r="CT31" s="428">
        <v>0</v>
      </c>
      <c r="CU31" s="429">
        <v>0</v>
      </c>
      <c r="CV31" s="915">
        <v>0</v>
      </c>
      <c r="CW31" s="422">
        <v>0</v>
      </c>
      <c r="CX31" s="421" t="s">
        <v>488</v>
      </c>
      <c r="CY31" s="422">
        <v>0</v>
      </c>
      <c r="CZ31" s="428">
        <v>0</v>
      </c>
      <c r="DA31" s="429">
        <v>93802.5</v>
      </c>
      <c r="DB31" s="915">
        <v>93802.5</v>
      </c>
      <c r="DC31" s="425" t="s">
        <v>520</v>
      </c>
      <c r="DD31" s="421" t="s">
        <v>488</v>
      </c>
      <c r="DE31" s="422">
        <v>1</v>
      </c>
      <c r="DF31" s="429">
        <v>0</v>
      </c>
      <c r="DG31" s="429">
        <v>0</v>
      </c>
      <c r="DH31" s="915">
        <v>0</v>
      </c>
      <c r="DI31" s="425">
        <v>0</v>
      </c>
      <c r="DJ31" s="421" t="s">
        <v>488</v>
      </c>
      <c r="DK31" s="422" t="s">
        <v>488</v>
      </c>
      <c r="DL31" s="428">
        <v>0</v>
      </c>
      <c r="DM31" s="429">
        <v>0</v>
      </c>
      <c r="DN31" s="915">
        <v>0</v>
      </c>
      <c r="DO31" s="425">
        <v>0</v>
      </c>
      <c r="DP31" s="421" t="s">
        <v>488</v>
      </c>
      <c r="DQ31" s="422" t="s">
        <v>488</v>
      </c>
      <c r="DR31" s="428">
        <v>0</v>
      </c>
      <c r="DS31" s="429">
        <v>0</v>
      </c>
      <c r="DT31" s="915">
        <v>0</v>
      </c>
      <c r="DU31" s="425">
        <v>0</v>
      </c>
      <c r="DV31" s="421" t="s">
        <v>488</v>
      </c>
      <c r="DW31" s="422" t="s">
        <v>488</v>
      </c>
      <c r="DX31" s="428">
        <v>0</v>
      </c>
      <c r="DY31" s="429">
        <v>0</v>
      </c>
      <c r="DZ31" s="915">
        <v>0</v>
      </c>
      <c r="EA31" s="425">
        <v>0</v>
      </c>
      <c r="EB31" s="421" t="s">
        <v>488</v>
      </c>
      <c r="EC31" s="422" t="s">
        <v>488</v>
      </c>
      <c r="ED31" s="428">
        <v>0</v>
      </c>
      <c r="EE31" s="429">
        <v>0</v>
      </c>
      <c r="EF31" s="915">
        <v>0</v>
      </c>
      <c r="EG31" s="425">
        <v>0</v>
      </c>
      <c r="EH31" s="421" t="s">
        <v>488</v>
      </c>
      <c r="EI31" s="422" t="s">
        <v>488</v>
      </c>
      <c r="EJ31" s="428">
        <v>0</v>
      </c>
      <c r="EK31" s="429">
        <v>0</v>
      </c>
      <c r="EL31" s="915">
        <v>0</v>
      </c>
      <c r="EM31" s="425">
        <v>0</v>
      </c>
      <c r="EN31" s="421" t="s">
        <v>488</v>
      </c>
      <c r="EO31" s="422" t="s">
        <v>488</v>
      </c>
      <c r="EP31" s="428">
        <v>0</v>
      </c>
      <c r="EQ31" s="429">
        <v>0</v>
      </c>
      <c r="ER31" s="915">
        <v>0</v>
      </c>
      <c r="ES31" s="425">
        <v>0</v>
      </c>
      <c r="ET31" s="421" t="s">
        <v>488</v>
      </c>
      <c r="EU31" s="422" t="s">
        <v>488</v>
      </c>
      <c r="EV31" s="428">
        <v>0</v>
      </c>
      <c r="EW31" s="429">
        <v>0</v>
      </c>
      <c r="EX31" s="915">
        <v>0</v>
      </c>
      <c r="EY31" s="425">
        <v>0</v>
      </c>
      <c r="EZ31" s="421" t="s">
        <v>488</v>
      </c>
      <c r="FA31" s="422" t="s">
        <v>488</v>
      </c>
      <c r="FB31" s="428">
        <v>0</v>
      </c>
      <c r="FC31" s="429">
        <v>0</v>
      </c>
      <c r="FD31" s="915">
        <v>0</v>
      </c>
      <c r="FE31" s="425">
        <v>0</v>
      </c>
      <c r="FF31" s="421" t="s">
        <v>488</v>
      </c>
      <c r="FG31" s="422" t="s">
        <v>488</v>
      </c>
      <c r="FH31" s="428">
        <v>0</v>
      </c>
      <c r="FI31" s="429">
        <v>0</v>
      </c>
      <c r="FJ31" s="915">
        <v>0</v>
      </c>
      <c r="FK31" s="425">
        <v>0</v>
      </c>
      <c r="FL31" s="421" t="s">
        <v>488</v>
      </c>
      <c r="FM31" s="422" t="s">
        <v>488</v>
      </c>
      <c r="FN31" s="428">
        <v>0</v>
      </c>
      <c r="FO31" s="429">
        <v>0</v>
      </c>
      <c r="FP31" s="915">
        <v>0</v>
      </c>
      <c r="FQ31" s="425">
        <v>0</v>
      </c>
      <c r="FR31" s="421" t="s">
        <v>488</v>
      </c>
      <c r="FS31" s="422" t="s">
        <v>488</v>
      </c>
      <c r="FT31" s="428">
        <v>0</v>
      </c>
      <c r="FU31" s="429">
        <v>0</v>
      </c>
      <c r="FV31" s="915">
        <v>0</v>
      </c>
      <c r="FW31" s="425">
        <v>0</v>
      </c>
      <c r="FX31" s="421" t="s">
        <v>488</v>
      </c>
      <c r="FY31" s="422" t="s">
        <v>488</v>
      </c>
      <c r="FZ31" s="428">
        <v>0</v>
      </c>
      <c r="GA31" s="429">
        <v>0</v>
      </c>
      <c r="GB31" s="915">
        <v>0</v>
      </c>
      <c r="GC31" s="425">
        <v>0</v>
      </c>
      <c r="GD31" s="421" t="s">
        <v>488</v>
      </c>
      <c r="GE31" s="422">
        <v>0</v>
      </c>
      <c r="GF31" s="428">
        <v>0</v>
      </c>
      <c r="GG31" s="429">
        <v>93802.5</v>
      </c>
      <c r="GH31" s="915">
        <v>93802.5</v>
      </c>
      <c r="GI31" s="425" t="s">
        <v>520</v>
      </c>
      <c r="GJ31" s="421" t="s">
        <v>488</v>
      </c>
      <c r="GK31" s="422">
        <v>1</v>
      </c>
      <c r="GL31" s="428">
        <v>0</v>
      </c>
      <c r="GM31" s="429">
        <v>0</v>
      </c>
      <c r="GN31" s="915">
        <v>0</v>
      </c>
      <c r="GO31" s="425">
        <v>0</v>
      </c>
      <c r="GP31" s="421" t="s">
        <v>488</v>
      </c>
      <c r="GQ31" s="422">
        <v>0</v>
      </c>
      <c r="GR31" s="428">
        <v>0</v>
      </c>
      <c r="GS31" s="429">
        <v>93802.5</v>
      </c>
      <c r="GT31" s="915">
        <v>93802.5</v>
      </c>
      <c r="GU31" s="422" t="s">
        <v>520</v>
      </c>
    </row>
    <row r="32" spans="1:207" s="759" customFormat="1" ht="17.25" customHeight="1">
      <c r="A32" s="758" t="s">
        <v>291</v>
      </c>
      <c r="B32" s="428">
        <v>55073.88</v>
      </c>
      <c r="C32" s="429">
        <v>72527.02</v>
      </c>
      <c r="D32" s="915">
        <v>17453.140000000007</v>
      </c>
      <c r="E32" s="425">
        <v>0.31690412950749081</v>
      </c>
      <c r="F32" s="421">
        <v>0.7618366508772263</v>
      </c>
      <c r="G32" s="421">
        <v>0.84877145436112433</v>
      </c>
      <c r="H32" s="428">
        <v>0</v>
      </c>
      <c r="I32" s="429">
        <v>0</v>
      </c>
      <c r="J32" s="915">
        <v>0</v>
      </c>
      <c r="K32" s="425">
        <v>0</v>
      </c>
      <c r="L32" s="421">
        <v>0</v>
      </c>
      <c r="M32" s="421">
        <v>0</v>
      </c>
      <c r="N32" s="428">
        <v>0</v>
      </c>
      <c r="O32" s="429">
        <v>0</v>
      </c>
      <c r="P32" s="915">
        <v>0</v>
      </c>
      <c r="Q32" s="425">
        <v>0</v>
      </c>
      <c r="R32" s="421">
        <v>0</v>
      </c>
      <c r="S32" s="421">
        <v>0</v>
      </c>
      <c r="T32" s="428">
        <v>55073.88</v>
      </c>
      <c r="U32" s="429">
        <v>72527.02</v>
      </c>
      <c r="V32" s="915">
        <v>17453.140000000007</v>
      </c>
      <c r="W32" s="425">
        <v>0.31690412950749081</v>
      </c>
      <c r="X32" s="421">
        <v>0.7618366508772263</v>
      </c>
      <c r="Y32" s="421">
        <v>0.84877145436112433</v>
      </c>
      <c r="Z32" s="428">
        <v>4727.26</v>
      </c>
      <c r="AA32" s="429">
        <v>0</v>
      </c>
      <c r="AB32" s="915">
        <v>-4727.26</v>
      </c>
      <c r="AC32" s="425">
        <v>-1</v>
      </c>
      <c r="AD32" s="421">
        <v>6.5392159154682342E-2</v>
      </c>
      <c r="AE32" s="421">
        <v>0</v>
      </c>
      <c r="AF32" s="428">
        <v>0</v>
      </c>
      <c r="AG32" s="429">
        <v>0</v>
      </c>
      <c r="AH32" s="915">
        <v>0</v>
      </c>
      <c r="AI32" s="425">
        <v>0</v>
      </c>
      <c r="AJ32" s="421">
        <v>0</v>
      </c>
      <c r="AK32" s="421">
        <v>0</v>
      </c>
      <c r="AL32" s="428">
        <v>0</v>
      </c>
      <c r="AM32" s="429">
        <v>0</v>
      </c>
      <c r="AN32" s="915">
        <v>0</v>
      </c>
      <c r="AO32" s="425">
        <v>0</v>
      </c>
      <c r="AP32" s="421">
        <v>0</v>
      </c>
      <c r="AQ32" s="421">
        <v>0</v>
      </c>
      <c r="AR32" s="428">
        <v>4727.26</v>
      </c>
      <c r="AS32" s="429">
        <v>0</v>
      </c>
      <c r="AT32" s="915">
        <v>-4727.26</v>
      </c>
      <c r="AU32" s="425">
        <v>-1</v>
      </c>
      <c r="AV32" s="421">
        <v>6.5392159154682342E-2</v>
      </c>
      <c r="AW32" s="421">
        <v>0</v>
      </c>
      <c r="AX32" s="428">
        <v>12489.79</v>
      </c>
      <c r="AY32" s="429">
        <v>12922.38</v>
      </c>
      <c r="AZ32" s="915">
        <v>432.58999999999833</v>
      </c>
      <c r="BA32" s="425">
        <v>3.4635490268451134E-2</v>
      </c>
      <c r="BB32" s="421">
        <v>0.17277118996809146</v>
      </c>
      <c r="BC32" s="421">
        <v>0.15122842861056618</v>
      </c>
      <c r="BD32" s="428">
        <v>0</v>
      </c>
      <c r="BE32" s="429">
        <v>0</v>
      </c>
      <c r="BF32" s="915">
        <v>0</v>
      </c>
      <c r="BG32" s="425">
        <v>0</v>
      </c>
      <c r="BH32" s="421">
        <v>0</v>
      </c>
      <c r="BI32" s="421">
        <v>0</v>
      </c>
      <c r="BJ32" s="428">
        <v>0</v>
      </c>
      <c r="BK32" s="429">
        <v>0</v>
      </c>
      <c r="BL32" s="915">
        <v>0</v>
      </c>
      <c r="BM32" s="425">
        <v>0</v>
      </c>
      <c r="BN32" s="421">
        <v>0</v>
      </c>
      <c r="BO32" s="421">
        <v>0</v>
      </c>
      <c r="BP32" s="428">
        <v>12489.79</v>
      </c>
      <c r="BQ32" s="429">
        <v>12922.38</v>
      </c>
      <c r="BR32" s="915">
        <v>432.58999999999833</v>
      </c>
      <c r="BS32" s="425">
        <v>3.4635490268451134E-2</v>
      </c>
      <c r="BT32" s="421">
        <v>0.17277118996809146</v>
      </c>
      <c r="BU32" s="421">
        <v>0.15122842861056618</v>
      </c>
      <c r="BV32" s="428">
        <v>0</v>
      </c>
      <c r="BW32" s="429">
        <v>0</v>
      </c>
      <c r="BX32" s="915">
        <v>0</v>
      </c>
      <c r="BY32" s="425">
        <v>0</v>
      </c>
      <c r="BZ32" s="421">
        <v>0</v>
      </c>
      <c r="CA32" s="421">
        <v>0</v>
      </c>
      <c r="CB32" s="428">
        <v>0</v>
      </c>
      <c r="CC32" s="429">
        <v>0</v>
      </c>
      <c r="CD32" s="915">
        <v>0</v>
      </c>
      <c r="CE32" s="425">
        <v>0</v>
      </c>
      <c r="CF32" s="421">
        <v>0</v>
      </c>
      <c r="CG32" s="422">
        <v>0</v>
      </c>
      <c r="CH32" s="429">
        <v>0</v>
      </c>
      <c r="CI32" s="429">
        <v>0</v>
      </c>
      <c r="CJ32" s="915">
        <v>0</v>
      </c>
      <c r="CK32" s="425">
        <v>0</v>
      </c>
      <c r="CL32" s="421">
        <v>0</v>
      </c>
      <c r="CM32" s="422">
        <v>0</v>
      </c>
      <c r="CN32" s="428">
        <v>0</v>
      </c>
      <c r="CO32" s="429">
        <v>0</v>
      </c>
      <c r="CP32" s="915">
        <v>0</v>
      </c>
      <c r="CQ32" s="425">
        <v>0</v>
      </c>
      <c r="CR32" s="421">
        <v>0</v>
      </c>
      <c r="CS32" s="422">
        <v>0</v>
      </c>
      <c r="CT32" s="428">
        <v>0</v>
      </c>
      <c r="CU32" s="429">
        <v>0</v>
      </c>
      <c r="CV32" s="915">
        <v>0</v>
      </c>
      <c r="CW32" s="422">
        <v>0</v>
      </c>
      <c r="CX32" s="421">
        <v>0</v>
      </c>
      <c r="CY32" s="422">
        <v>0</v>
      </c>
      <c r="CZ32" s="428">
        <v>72290.929999999993</v>
      </c>
      <c r="DA32" s="429">
        <v>85449.41</v>
      </c>
      <c r="DB32" s="915">
        <v>13158.48000000001</v>
      </c>
      <c r="DC32" s="425">
        <v>0.18202117471721571</v>
      </c>
      <c r="DD32" s="421">
        <v>0.98499969274509158</v>
      </c>
      <c r="DE32" s="422">
        <v>0.98377989612041516</v>
      </c>
      <c r="DF32" s="429">
        <v>0</v>
      </c>
      <c r="DG32" s="429">
        <v>0</v>
      </c>
      <c r="DH32" s="915">
        <v>0</v>
      </c>
      <c r="DI32" s="425">
        <v>0</v>
      </c>
      <c r="DJ32" s="421">
        <v>0</v>
      </c>
      <c r="DK32" s="422">
        <v>0</v>
      </c>
      <c r="DL32" s="428">
        <v>0</v>
      </c>
      <c r="DM32" s="429">
        <v>0</v>
      </c>
      <c r="DN32" s="915">
        <v>0</v>
      </c>
      <c r="DO32" s="425">
        <v>0</v>
      </c>
      <c r="DP32" s="421">
        <v>0</v>
      </c>
      <c r="DQ32" s="422">
        <v>0</v>
      </c>
      <c r="DR32" s="428">
        <v>0</v>
      </c>
      <c r="DS32" s="429">
        <v>0</v>
      </c>
      <c r="DT32" s="915">
        <v>0</v>
      </c>
      <c r="DU32" s="425">
        <v>0</v>
      </c>
      <c r="DV32" s="421">
        <v>0</v>
      </c>
      <c r="DW32" s="422">
        <v>0</v>
      </c>
      <c r="DX32" s="428">
        <v>0</v>
      </c>
      <c r="DY32" s="429">
        <v>0</v>
      </c>
      <c r="DZ32" s="915">
        <v>0</v>
      </c>
      <c r="EA32" s="425">
        <v>0</v>
      </c>
      <c r="EB32" s="421">
        <v>0</v>
      </c>
      <c r="EC32" s="422">
        <v>0</v>
      </c>
      <c r="ED32" s="428">
        <v>0</v>
      </c>
      <c r="EE32" s="429">
        <v>0</v>
      </c>
      <c r="EF32" s="915">
        <v>0</v>
      </c>
      <c r="EG32" s="425">
        <v>0</v>
      </c>
      <c r="EH32" s="421">
        <v>0</v>
      </c>
      <c r="EI32" s="422">
        <v>0</v>
      </c>
      <c r="EJ32" s="428">
        <v>0</v>
      </c>
      <c r="EK32" s="429">
        <v>0</v>
      </c>
      <c r="EL32" s="915">
        <v>0</v>
      </c>
      <c r="EM32" s="425">
        <v>0</v>
      </c>
      <c r="EN32" s="421">
        <v>0</v>
      </c>
      <c r="EO32" s="422">
        <v>0</v>
      </c>
      <c r="EP32" s="428">
        <v>0.01</v>
      </c>
      <c r="EQ32" s="429">
        <v>0</v>
      </c>
      <c r="ER32" s="915">
        <v>-0.01</v>
      </c>
      <c r="ES32" s="425">
        <v>-1</v>
      </c>
      <c r="ET32" s="421">
        <v>9.0834771550549553E-6</v>
      </c>
      <c r="EU32" s="422">
        <v>0</v>
      </c>
      <c r="EV32" s="428">
        <v>0</v>
      </c>
      <c r="EW32" s="429">
        <v>0</v>
      </c>
      <c r="EX32" s="915">
        <v>0</v>
      </c>
      <c r="EY32" s="425">
        <v>0</v>
      </c>
      <c r="EZ32" s="421">
        <v>0</v>
      </c>
      <c r="FA32" s="422">
        <v>0</v>
      </c>
      <c r="FB32" s="428">
        <v>0</v>
      </c>
      <c r="FC32" s="429">
        <v>0</v>
      </c>
      <c r="FD32" s="915">
        <v>0</v>
      </c>
      <c r="FE32" s="425">
        <v>0</v>
      </c>
      <c r="FF32" s="421">
        <v>0</v>
      </c>
      <c r="FG32" s="422">
        <v>0</v>
      </c>
      <c r="FH32" s="428">
        <v>0</v>
      </c>
      <c r="FI32" s="429">
        <v>0</v>
      </c>
      <c r="FJ32" s="915">
        <v>0</v>
      </c>
      <c r="FK32" s="425">
        <v>0</v>
      </c>
      <c r="FL32" s="421">
        <v>0</v>
      </c>
      <c r="FM32" s="422">
        <v>0</v>
      </c>
      <c r="FN32" s="428">
        <v>1100.8900000000001</v>
      </c>
      <c r="FO32" s="429">
        <v>1408.85</v>
      </c>
      <c r="FP32" s="915">
        <v>307.95999999999981</v>
      </c>
      <c r="FQ32" s="425">
        <v>0.27973730345447756</v>
      </c>
      <c r="FR32" s="421">
        <v>0.999990916522845</v>
      </c>
      <c r="FS32" s="422">
        <v>1</v>
      </c>
      <c r="FT32" s="428">
        <v>0</v>
      </c>
      <c r="FU32" s="429">
        <v>0</v>
      </c>
      <c r="FV32" s="915">
        <v>0</v>
      </c>
      <c r="FW32" s="425">
        <v>0</v>
      </c>
      <c r="FX32" s="421">
        <v>0</v>
      </c>
      <c r="FY32" s="422">
        <v>0</v>
      </c>
      <c r="FZ32" s="428">
        <v>1100.9000000000001</v>
      </c>
      <c r="GA32" s="429">
        <v>1408.85</v>
      </c>
      <c r="GB32" s="915">
        <v>307.94999999999982</v>
      </c>
      <c r="GC32" s="425">
        <v>0.27972567898991713</v>
      </c>
      <c r="GD32" s="421">
        <v>1.5000307254908347E-2</v>
      </c>
      <c r="GE32" s="422">
        <v>1.622010387958497E-2</v>
      </c>
      <c r="GF32" s="428">
        <v>73391.83</v>
      </c>
      <c r="GG32" s="429">
        <v>86858.26</v>
      </c>
      <c r="GH32" s="915">
        <v>13466.429999999993</v>
      </c>
      <c r="GI32" s="425">
        <v>0.18348677230149449</v>
      </c>
      <c r="GJ32" s="421">
        <v>1</v>
      </c>
      <c r="GK32" s="422">
        <v>1</v>
      </c>
      <c r="GL32" s="428">
        <v>0</v>
      </c>
      <c r="GM32" s="429">
        <v>0</v>
      </c>
      <c r="GN32" s="915">
        <v>0</v>
      </c>
      <c r="GO32" s="425">
        <v>0</v>
      </c>
      <c r="GP32" s="421">
        <v>0</v>
      </c>
      <c r="GQ32" s="422">
        <v>0</v>
      </c>
      <c r="GR32" s="428">
        <v>73391.83</v>
      </c>
      <c r="GS32" s="429">
        <v>86858.26</v>
      </c>
      <c r="GT32" s="915">
        <v>13466.429999999993</v>
      </c>
      <c r="GU32" s="422">
        <v>0.18348677230149449</v>
      </c>
    </row>
    <row r="33" spans="1:209" s="759" customFormat="1" ht="17.25" customHeight="1">
      <c r="A33" s="758" t="s">
        <v>433</v>
      </c>
      <c r="B33" s="428">
        <v>32605.360000000001</v>
      </c>
      <c r="C33" s="429">
        <v>32121.48</v>
      </c>
      <c r="D33" s="915">
        <v>-483.88000000000102</v>
      </c>
      <c r="E33" s="425">
        <v>-1.4840504751366064E-2</v>
      </c>
      <c r="F33" s="421">
        <v>0.6754243339411844</v>
      </c>
      <c r="G33" s="421">
        <v>0.71981907647792531</v>
      </c>
      <c r="H33" s="428">
        <v>0</v>
      </c>
      <c r="I33" s="429">
        <v>0</v>
      </c>
      <c r="J33" s="915">
        <v>0</v>
      </c>
      <c r="K33" s="425">
        <v>0</v>
      </c>
      <c r="L33" s="421">
        <v>0</v>
      </c>
      <c r="M33" s="421">
        <v>0</v>
      </c>
      <c r="N33" s="428">
        <v>0</v>
      </c>
      <c r="O33" s="429">
        <v>0</v>
      </c>
      <c r="P33" s="915">
        <v>0</v>
      </c>
      <c r="Q33" s="425">
        <v>0</v>
      </c>
      <c r="R33" s="421">
        <v>0</v>
      </c>
      <c r="S33" s="421">
        <v>0</v>
      </c>
      <c r="T33" s="428">
        <v>32605.360000000001</v>
      </c>
      <c r="U33" s="429">
        <v>32121.48</v>
      </c>
      <c r="V33" s="915">
        <v>-483.88000000000102</v>
      </c>
      <c r="W33" s="425">
        <v>-1.4840504751366064E-2</v>
      </c>
      <c r="X33" s="421">
        <v>0.6754243339411844</v>
      </c>
      <c r="Y33" s="421">
        <v>0.71981907647792531</v>
      </c>
      <c r="Z33" s="428">
        <v>0</v>
      </c>
      <c r="AA33" s="429">
        <v>0</v>
      </c>
      <c r="AB33" s="915">
        <v>0</v>
      </c>
      <c r="AC33" s="425">
        <v>0</v>
      </c>
      <c r="AD33" s="421">
        <v>0</v>
      </c>
      <c r="AE33" s="421">
        <v>0</v>
      </c>
      <c r="AF33" s="428">
        <v>0</v>
      </c>
      <c r="AG33" s="429">
        <v>0</v>
      </c>
      <c r="AH33" s="915">
        <v>0</v>
      </c>
      <c r="AI33" s="425">
        <v>0</v>
      </c>
      <c r="AJ33" s="421">
        <v>0</v>
      </c>
      <c r="AK33" s="421">
        <v>0</v>
      </c>
      <c r="AL33" s="428">
        <v>0</v>
      </c>
      <c r="AM33" s="429">
        <v>0</v>
      </c>
      <c r="AN33" s="915">
        <v>0</v>
      </c>
      <c r="AO33" s="425">
        <v>0</v>
      </c>
      <c r="AP33" s="421">
        <v>0</v>
      </c>
      <c r="AQ33" s="421">
        <v>0</v>
      </c>
      <c r="AR33" s="428">
        <v>0</v>
      </c>
      <c r="AS33" s="429">
        <v>0</v>
      </c>
      <c r="AT33" s="915">
        <v>0</v>
      </c>
      <c r="AU33" s="425">
        <v>0</v>
      </c>
      <c r="AV33" s="421">
        <v>0</v>
      </c>
      <c r="AW33" s="421">
        <v>0</v>
      </c>
      <c r="AX33" s="428">
        <v>15668.53</v>
      </c>
      <c r="AY33" s="429">
        <v>12502.9</v>
      </c>
      <c r="AZ33" s="915">
        <v>-3165.630000000001</v>
      </c>
      <c r="BA33" s="425">
        <v>-0.20203745979999405</v>
      </c>
      <c r="BB33" s="421">
        <v>0.32457566605881566</v>
      </c>
      <c r="BC33" s="421">
        <v>0.28018092352207469</v>
      </c>
      <c r="BD33" s="428">
        <v>0</v>
      </c>
      <c r="BE33" s="429">
        <v>0</v>
      </c>
      <c r="BF33" s="915">
        <v>0</v>
      </c>
      <c r="BG33" s="425">
        <v>0</v>
      </c>
      <c r="BH33" s="421">
        <v>0</v>
      </c>
      <c r="BI33" s="421">
        <v>0</v>
      </c>
      <c r="BJ33" s="428">
        <v>0</v>
      </c>
      <c r="BK33" s="429">
        <v>0</v>
      </c>
      <c r="BL33" s="915">
        <v>0</v>
      </c>
      <c r="BM33" s="425">
        <v>0</v>
      </c>
      <c r="BN33" s="421">
        <v>0</v>
      </c>
      <c r="BO33" s="421">
        <v>0</v>
      </c>
      <c r="BP33" s="428">
        <v>15668.53</v>
      </c>
      <c r="BQ33" s="429">
        <v>12502.9</v>
      </c>
      <c r="BR33" s="915">
        <v>-3165.630000000001</v>
      </c>
      <c r="BS33" s="425">
        <v>-0.20203745979999405</v>
      </c>
      <c r="BT33" s="421">
        <v>0.32457566605881566</v>
      </c>
      <c r="BU33" s="421">
        <v>0.28018092352207469</v>
      </c>
      <c r="BV33" s="428">
        <v>0</v>
      </c>
      <c r="BW33" s="429">
        <v>0</v>
      </c>
      <c r="BX33" s="915">
        <v>0</v>
      </c>
      <c r="BY33" s="425">
        <v>0</v>
      </c>
      <c r="BZ33" s="421">
        <v>0</v>
      </c>
      <c r="CA33" s="421">
        <v>0</v>
      </c>
      <c r="CB33" s="428">
        <v>0</v>
      </c>
      <c r="CC33" s="429">
        <v>0</v>
      </c>
      <c r="CD33" s="915">
        <v>0</v>
      </c>
      <c r="CE33" s="425">
        <v>0</v>
      </c>
      <c r="CF33" s="421">
        <v>0</v>
      </c>
      <c r="CG33" s="422">
        <v>0</v>
      </c>
      <c r="CH33" s="429">
        <v>0</v>
      </c>
      <c r="CI33" s="429">
        <v>0</v>
      </c>
      <c r="CJ33" s="915">
        <v>0</v>
      </c>
      <c r="CK33" s="425">
        <v>0</v>
      </c>
      <c r="CL33" s="421">
        <v>0</v>
      </c>
      <c r="CM33" s="422">
        <v>0</v>
      </c>
      <c r="CN33" s="428">
        <v>0</v>
      </c>
      <c r="CO33" s="429">
        <v>0</v>
      </c>
      <c r="CP33" s="915">
        <v>0</v>
      </c>
      <c r="CQ33" s="425">
        <v>0</v>
      </c>
      <c r="CR33" s="421">
        <v>0</v>
      </c>
      <c r="CS33" s="422">
        <v>0</v>
      </c>
      <c r="CT33" s="428">
        <v>0</v>
      </c>
      <c r="CU33" s="429">
        <v>0</v>
      </c>
      <c r="CV33" s="915">
        <v>0</v>
      </c>
      <c r="CW33" s="422">
        <v>0</v>
      </c>
      <c r="CX33" s="421">
        <v>0</v>
      </c>
      <c r="CY33" s="422">
        <v>0</v>
      </c>
      <c r="CZ33" s="428">
        <v>48273.89</v>
      </c>
      <c r="DA33" s="429">
        <v>44624.38</v>
      </c>
      <c r="DB33" s="915">
        <v>-3649.510000000002</v>
      </c>
      <c r="DC33" s="425">
        <v>-7.5600081120456672E-2</v>
      </c>
      <c r="DD33" s="421">
        <v>0.99418079369476153</v>
      </c>
      <c r="DE33" s="422">
        <v>0.9919140929333613</v>
      </c>
      <c r="DF33" s="429">
        <v>282.56</v>
      </c>
      <c r="DG33" s="429">
        <v>363.78</v>
      </c>
      <c r="DH33" s="915">
        <v>81.21999999999997</v>
      </c>
      <c r="DI33" s="425">
        <v>0.28744337485843702</v>
      </c>
      <c r="DJ33" s="421">
        <v>1</v>
      </c>
      <c r="DK33" s="422">
        <v>1</v>
      </c>
      <c r="DL33" s="428">
        <v>0</v>
      </c>
      <c r="DM33" s="429">
        <v>0</v>
      </c>
      <c r="DN33" s="915">
        <v>0</v>
      </c>
      <c r="DO33" s="425">
        <v>0</v>
      </c>
      <c r="DP33" s="421">
        <v>0</v>
      </c>
      <c r="DQ33" s="422">
        <v>0</v>
      </c>
      <c r="DR33" s="428">
        <v>282.56</v>
      </c>
      <c r="DS33" s="429">
        <v>363.78</v>
      </c>
      <c r="DT33" s="915">
        <v>81.21999999999997</v>
      </c>
      <c r="DU33" s="425">
        <v>0.28744337485843702</v>
      </c>
      <c r="DV33" s="421">
        <v>1</v>
      </c>
      <c r="DW33" s="422">
        <v>1</v>
      </c>
      <c r="DX33" s="428">
        <v>0</v>
      </c>
      <c r="DY33" s="429">
        <v>0</v>
      </c>
      <c r="DZ33" s="915">
        <v>0</v>
      </c>
      <c r="EA33" s="425">
        <v>0</v>
      </c>
      <c r="EB33" s="421">
        <v>0</v>
      </c>
      <c r="EC33" s="422">
        <v>0</v>
      </c>
      <c r="ED33" s="428">
        <v>0</v>
      </c>
      <c r="EE33" s="429">
        <v>0</v>
      </c>
      <c r="EF33" s="915">
        <v>0</v>
      </c>
      <c r="EG33" s="425">
        <v>0</v>
      </c>
      <c r="EH33" s="421">
        <v>0</v>
      </c>
      <c r="EI33" s="422">
        <v>0</v>
      </c>
      <c r="EJ33" s="428">
        <v>0</v>
      </c>
      <c r="EK33" s="429">
        <v>0</v>
      </c>
      <c r="EL33" s="915">
        <v>0</v>
      </c>
      <c r="EM33" s="425">
        <v>0</v>
      </c>
      <c r="EN33" s="421">
        <v>0</v>
      </c>
      <c r="EO33" s="422">
        <v>0</v>
      </c>
      <c r="EP33" s="428">
        <v>0</v>
      </c>
      <c r="EQ33" s="429">
        <v>0</v>
      </c>
      <c r="ER33" s="915">
        <v>0</v>
      </c>
      <c r="ES33" s="425">
        <v>0</v>
      </c>
      <c r="ET33" s="421">
        <v>0</v>
      </c>
      <c r="EU33" s="422">
        <v>0</v>
      </c>
      <c r="EV33" s="428">
        <v>0</v>
      </c>
      <c r="EW33" s="429">
        <v>0</v>
      </c>
      <c r="EX33" s="915">
        <v>0</v>
      </c>
      <c r="EY33" s="425">
        <v>0</v>
      </c>
      <c r="EZ33" s="421">
        <v>0</v>
      </c>
      <c r="FA33" s="422">
        <v>0</v>
      </c>
      <c r="FB33" s="428">
        <v>0</v>
      </c>
      <c r="FC33" s="429">
        <v>0</v>
      </c>
      <c r="FD33" s="915">
        <v>0</v>
      </c>
      <c r="FE33" s="425">
        <v>0</v>
      </c>
      <c r="FF33" s="421">
        <v>0</v>
      </c>
      <c r="FG33" s="422">
        <v>0</v>
      </c>
      <c r="FH33" s="428">
        <v>0</v>
      </c>
      <c r="FI33" s="429">
        <v>0</v>
      </c>
      <c r="FJ33" s="915">
        <v>0</v>
      </c>
      <c r="FK33" s="425">
        <v>0</v>
      </c>
      <c r="FL33" s="421">
        <v>0</v>
      </c>
      <c r="FM33" s="422">
        <v>0</v>
      </c>
      <c r="FN33" s="428">
        <v>0</v>
      </c>
      <c r="FO33" s="429">
        <v>0</v>
      </c>
      <c r="FP33" s="915">
        <v>0</v>
      </c>
      <c r="FQ33" s="425">
        <v>0</v>
      </c>
      <c r="FR33" s="421">
        <v>0</v>
      </c>
      <c r="FS33" s="422">
        <v>0</v>
      </c>
      <c r="FT33" s="428">
        <v>0</v>
      </c>
      <c r="FU33" s="429">
        <v>0</v>
      </c>
      <c r="FV33" s="915">
        <v>0</v>
      </c>
      <c r="FW33" s="425">
        <v>0</v>
      </c>
      <c r="FX33" s="421">
        <v>0</v>
      </c>
      <c r="FY33" s="422">
        <v>0</v>
      </c>
      <c r="FZ33" s="428">
        <v>282.56</v>
      </c>
      <c r="GA33" s="429">
        <v>363.78</v>
      </c>
      <c r="GB33" s="915">
        <v>81.21999999999997</v>
      </c>
      <c r="GC33" s="425">
        <v>0.28744337485843702</v>
      </c>
      <c r="GD33" s="421">
        <v>5.8192063052385423E-3</v>
      </c>
      <c r="GE33" s="422">
        <v>8.0861293473948135E-3</v>
      </c>
      <c r="GF33" s="428">
        <v>48556.45</v>
      </c>
      <c r="GG33" s="429">
        <v>44988.15</v>
      </c>
      <c r="GH33" s="915">
        <v>-3568.2999999999956</v>
      </c>
      <c r="GI33" s="425">
        <v>-7.348766229821159E-2</v>
      </c>
      <c r="GJ33" s="421">
        <v>1</v>
      </c>
      <c r="GK33" s="422">
        <v>1</v>
      </c>
      <c r="GL33" s="428">
        <v>0</v>
      </c>
      <c r="GM33" s="429">
        <v>0</v>
      </c>
      <c r="GN33" s="915">
        <v>0</v>
      </c>
      <c r="GO33" s="425">
        <v>0</v>
      </c>
      <c r="GP33" s="421">
        <v>0</v>
      </c>
      <c r="GQ33" s="422">
        <v>0</v>
      </c>
      <c r="GR33" s="428">
        <v>48556.45</v>
      </c>
      <c r="GS33" s="429">
        <v>44988.15</v>
      </c>
      <c r="GT33" s="915">
        <v>-3568.2999999999956</v>
      </c>
      <c r="GU33" s="422">
        <v>-7.348766229821159E-2</v>
      </c>
    </row>
    <row r="34" spans="1:209" s="759" customFormat="1" ht="17.25" customHeight="1">
      <c r="A34" s="758" t="s">
        <v>513</v>
      </c>
      <c r="B34" s="428">
        <v>0</v>
      </c>
      <c r="C34" s="429">
        <v>0</v>
      </c>
      <c r="D34" s="915">
        <v>0</v>
      </c>
      <c r="E34" s="425">
        <v>0</v>
      </c>
      <c r="F34" s="421" t="s">
        <v>488</v>
      </c>
      <c r="G34" s="421">
        <v>0</v>
      </c>
      <c r="H34" s="428">
        <v>0</v>
      </c>
      <c r="I34" s="429">
        <v>0</v>
      </c>
      <c r="J34" s="915">
        <v>0</v>
      </c>
      <c r="K34" s="425">
        <v>0</v>
      </c>
      <c r="L34" s="421" t="s">
        <v>488</v>
      </c>
      <c r="M34" s="421">
        <v>0</v>
      </c>
      <c r="N34" s="428">
        <v>0</v>
      </c>
      <c r="O34" s="429">
        <v>6041.82</v>
      </c>
      <c r="P34" s="915">
        <v>6041.82</v>
      </c>
      <c r="Q34" s="425" t="s">
        <v>520</v>
      </c>
      <c r="R34" s="421" t="s">
        <v>488</v>
      </c>
      <c r="S34" s="421">
        <v>0.6939388231402529</v>
      </c>
      <c r="T34" s="428">
        <v>0</v>
      </c>
      <c r="U34" s="429">
        <v>6041.82</v>
      </c>
      <c r="V34" s="915">
        <v>6041.82</v>
      </c>
      <c r="W34" s="425" t="s">
        <v>520</v>
      </c>
      <c r="X34" s="421" t="s">
        <v>488</v>
      </c>
      <c r="Y34" s="421">
        <v>0.6939388231402529</v>
      </c>
      <c r="Z34" s="428">
        <v>0</v>
      </c>
      <c r="AA34" s="429">
        <v>0</v>
      </c>
      <c r="AB34" s="915">
        <v>0</v>
      </c>
      <c r="AC34" s="425">
        <v>0</v>
      </c>
      <c r="AD34" s="421" t="s">
        <v>488</v>
      </c>
      <c r="AE34" s="421">
        <v>0</v>
      </c>
      <c r="AF34" s="428">
        <v>0</v>
      </c>
      <c r="AG34" s="429">
        <v>0</v>
      </c>
      <c r="AH34" s="915">
        <v>0</v>
      </c>
      <c r="AI34" s="425">
        <v>0</v>
      </c>
      <c r="AJ34" s="421" t="s">
        <v>488</v>
      </c>
      <c r="AK34" s="421">
        <v>0</v>
      </c>
      <c r="AL34" s="428">
        <v>0</v>
      </c>
      <c r="AM34" s="429">
        <v>0</v>
      </c>
      <c r="AN34" s="915">
        <v>0</v>
      </c>
      <c r="AO34" s="425">
        <v>0</v>
      </c>
      <c r="AP34" s="421" t="s">
        <v>488</v>
      </c>
      <c r="AQ34" s="421">
        <v>0</v>
      </c>
      <c r="AR34" s="428">
        <v>0</v>
      </c>
      <c r="AS34" s="429">
        <v>0</v>
      </c>
      <c r="AT34" s="915">
        <v>0</v>
      </c>
      <c r="AU34" s="425">
        <v>0</v>
      </c>
      <c r="AV34" s="421" t="s">
        <v>488</v>
      </c>
      <c r="AW34" s="421">
        <v>0</v>
      </c>
      <c r="AX34" s="428">
        <v>0</v>
      </c>
      <c r="AY34" s="429">
        <v>0</v>
      </c>
      <c r="AZ34" s="915">
        <v>0</v>
      </c>
      <c r="BA34" s="425">
        <v>0</v>
      </c>
      <c r="BB34" s="421" t="s">
        <v>488</v>
      </c>
      <c r="BC34" s="421">
        <v>0</v>
      </c>
      <c r="BD34" s="428">
        <v>0</v>
      </c>
      <c r="BE34" s="429">
        <v>0</v>
      </c>
      <c r="BF34" s="915">
        <v>0</v>
      </c>
      <c r="BG34" s="425">
        <v>0</v>
      </c>
      <c r="BH34" s="421" t="s">
        <v>488</v>
      </c>
      <c r="BI34" s="421">
        <v>0</v>
      </c>
      <c r="BJ34" s="428">
        <v>0</v>
      </c>
      <c r="BK34" s="429">
        <v>2664.74</v>
      </c>
      <c r="BL34" s="915">
        <v>2664.74</v>
      </c>
      <c r="BM34" s="425" t="s">
        <v>520</v>
      </c>
      <c r="BN34" s="421" t="s">
        <v>488</v>
      </c>
      <c r="BO34" s="421">
        <v>0.30606117685974715</v>
      </c>
      <c r="BP34" s="428">
        <v>0</v>
      </c>
      <c r="BQ34" s="429">
        <v>2664.74</v>
      </c>
      <c r="BR34" s="915">
        <v>2664.74</v>
      </c>
      <c r="BS34" s="425" t="s">
        <v>520</v>
      </c>
      <c r="BT34" s="421" t="s">
        <v>488</v>
      </c>
      <c r="BU34" s="421">
        <v>0.30606117685974715</v>
      </c>
      <c r="BV34" s="428">
        <v>0</v>
      </c>
      <c r="BW34" s="429">
        <v>0</v>
      </c>
      <c r="BX34" s="915">
        <v>0</v>
      </c>
      <c r="BY34" s="425">
        <v>0</v>
      </c>
      <c r="BZ34" s="421" t="s">
        <v>488</v>
      </c>
      <c r="CA34" s="421">
        <v>0</v>
      </c>
      <c r="CB34" s="428">
        <v>0</v>
      </c>
      <c r="CC34" s="429">
        <v>0</v>
      </c>
      <c r="CD34" s="915">
        <v>0</v>
      </c>
      <c r="CE34" s="425">
        <v>0</v>
      </c>
      <c r="CF34" s="421" t="s">
        <v>488</v>
      </c>
      <c r="CG34" s="422">
        <v>0</v>
      </c>
      <c r="CH34" s="429">
        <v>0</v>
      </c>
      <c r="CI34" s="429">
        <v>0</v>
      </c>
      <c r="CJ34" s="915">
        <v>0</v>
      </c>
      <c r="CK34" s="425">
        <v>0</v>
      </c>
      <c r="CL34" s="421" t="s">
        <v>488</v>
      </c>
      <c r="CM34" s="422">
        <v>0</v>
      </c>
      <c r="CN34" s="428">
        <v>0</v>
      </c>
      <c r="CO34" s="429">
        <v>0</v>
      </c>
      <c r="CP34" s="915">
        <v>0</v>
      </c>
      <c r="CQ34" s="425">
        <v>0</v>
      </c>
      <c r="CR34" s="421" t="s">
        <v>488</v>
      </c>
      <c r="CS34" s="422">
        <v>0</v>
      </c>
      <c r="CT34" s="428">
        <v>0</v>
      </c>
      <c r="CU34" s="429">
        <v>0</v>
      </c>
      <c r="CV34" s="915">
        <v>0</v>
      </c>
      <c r="CW34" s="422">
        <v>0</v>
      </c>
      <c r="CX34" s="421" t="s">
        <v>488</v>
      </c>
      <c r="CY34" s="422">
        <v>0</v>
      </c>
      <c r="CZ34" s="428">
        <v>0</v>
      </c>
      <c r="DA34" s="429">
        <v>8706.56</v>
      </c>
      <c r="DB34" s="915">
        <v>8706.56</v>
      </c>
      <c r="DC34" s="425" t="s">
        <v>520</v>
      </c>
      <c r="DD34" s="421" t="s">
        <v>488</v>
      </c>
      <c r="DE34" s="422">
        <v>0.24993720394350621</v>
      </c>
      <c r="DF34" s="429">
        <v>0</v>
      </c>
      <c r="DG34" s="429">
        <v>26128.43</v>
      </c>
      <c r="DH34" s="915">
        <v>26128.43</v>
      </c>
      <c r="DI34" s="425" t="s">
        <v>520</v>
      </c>
      <c r="DJ34" s="421" t="s">
        <v>488</v>
      </c>
      <c r="DK34" s="422">
        <v>1</v>
      </c>
      <c r="DL34" s="428">
        <v>0</v>
      </c>
      <c r="DM34" s="429">
        <v>0</v>
      </c>
      <c r="DN34" s="915">
        <v>0</v>
      </c>
      <c r="DO34" s="425">
        <v>0</v>
      </c>
      <c r="DP34" s="421" t="s">
        <v>488</v>
      </c>
      <c r="DQ34" s="422">
        <v>0</v>
      </c>
      <c r="DR34" s="428">
        <v>0</v>
      </c>
      <c r="DS34" s="429">
        <v>26128.43</v>
      </c>
      <c r="DT34" s="915">
        <v>26128.43</v>
      </c>
      <c r="DU34" s="425" t="s">
        <v>520</v>
      </c>
      <c r="DV34" s="421" t="s">
        <v>488</v>
      </c>
      <c r="DW34" s="422">
        <v>1</v>
      </c>
      <c r="DX34" s="428">
        <v>0</v>
      </c>
      <c r="DY34" s="429">
        <v>0</v>
      </c>
      <c r="DZ34" s="915">
        <v>0</v>
      </c>
      <c r="EA34" s="425">
        <v>0</v>
      </c>
      <c r="EB34" s="421" t="s">
        <v>488</v>
      </c>
      <c r="EC34" s="422">
        <v>0</v>
      </c>
      <c r="ED34" s="428">
        <v>0</v>
      </c>
      <c r="EE34" s="429">
        <v>0</v>
      </c>
      <c r="EF34" s="915">
        <v>0</v>
      </c>
      <c r="EG34" s="425">
        <v>0</v>
      </c>
      <c r="EH34" s="421" t="s">
        <v>488</v>
      </c>
      <c r="EI34" s="422">
        <v>0</v>
      </c>
      <c r="EJ34" s="428">
        <v>0</v>
      </c>
      <c r="EK34" s="429">
        <v>0</v>
      </c>
      <c r="EL34" s="915">
        <v>0</v>
      </c>
      <c r="EM34" s="425">
        <v>0</v>
      </c>
      <c r="EN34" s="421" t="s">
        <v>488</v>
      </c>
      <c r="EO34" s="422">
        <v>0</v>
      </c>
      <c r="EP34" s="428">
        <v>0</v>
      </c>
      <c r="EQ34" s="429">
        <v>0</v>
      </c>
      <c r="ER34" s="915">
        <v>0</v>
      </c>
      <c r="ES34" s="425">
        <v>0</v>
      </c>
      <c r="ET34" s="421" t="s">
        <v>488</v>
      </c>
      <c r="EU34" s="422">
        <v>0</v>
      </c>
      <c r="EV34" s="428">
        <v>0</v>
      </c>
      <c r="EW34" s="429">
        <v>0</v>
      </c>
      <c r="EX34" s="915">
        <v>0</v>
      </c>
      <c r="EY34" s="425">
        <v>0</v>
      </c>
      <c r="EZ34" s="421" t="s">
        <v>488</v>
      </c>
      <c r="FA34" s="422">
        <v>0</v>
      </c>
      <c r="FB34" s="428">
        <v>0</v>
      </c>
      <c r="FC34" s="429">
        <v>0</v>
      </c>
      <c r="FD34" s="915">
        <v>0</v>
      </c>
      <c r="FE34" s="425">
        <v>0</v>
      </c>
      <c r="FF34" s="421" t="s">
        <v>488</v>
      </c>
      <c r="FG34" s="422">
        <v>0</v>
      </c>
      <c r="FH34" s="428">
        <v>0</v>
      </c>
      <c r="FI34" s="429">
        <v>0</v>
      </c>
      <c r="FJ34" s="915">
        <v>0</v>
      </c>
      <c r="FK34" s="425">
        <v>0</v>
      </c>
      <c r="FL34" s="421" t="s">
        <v>488</v>
      </c>
      <c r="FM34" s="422">
        <v>0</v>
      </c>
      <c r="FN34" s="428">
        <v>0</v>
      </c>
      <c r="FO34" s="429">
        <v>0</v>
      </c>
      <c r="FP34" s="915">
        <v>0</v>
      </c>
      <c r="FQ34" s="425">
        <v>0</v>
      </c>
      <c r="FR34" s="421" t="s">
        <v>488</v>
      </c>
      <c r="FS34" s="422">
        <v>0</v>
      </c>
      <c r="FT34" s="428">
        <v>0</v>
      </c>
      <c r="FU34" s="429">
        <v>0</v>
      </c>
      <c r="FV34" s="915">
        <v>0</v>
      </c>
      <c r="FW34" s="425">
        <v>0</v>
      </c>
      <c r="FX34" s="421" t="s">
        <v>488</v>
      </c>
      <c r="FY34" s="422">
        <v>0</v>
      </c>
      <c r="FZ34" s="428">
        <v>0</v>
      </c>
      <c r="GA34" s="429">
        <v>26128.43</v>
      </c>
      <c r="GB34" s="915">
        <v>26128.43</v>
      </c>
      <c r="GC34" s="425" t="s">
        <v>520</v>
      </c>
      <c r="GD34" s="421" t="s">
        <v>488</v>
      </c>
      <c r="GE34" s="422">
        <v>0.75006279605649384</v>
      </c>
      <c r="GF34" s="428">
        <v>0</v>
      </c>
      <c r="GG34" s="429">
        <v>34834.99</v>
      </c>
      <c r="GH34" s="915">
        <v>34834.99</v>
      </c>
      <c r="GI34" s="425" t="s">
        <v>520</v>
      </c>
      <c r="GJ34" s="421" t="s">
        <v>488</v>
      </c>
      <c r="GK34" s="422">
        <v>1</v>
      </c>
      <c r="GL34" s="428">
        <v>0</v>
      </c>
      <c r="GM34" s="429">
        <v>0</v>
      </c>
      <c r="GN34" s="915">
        <v>0</v>
      </c>
      <c r="GO34" s="425">
        <v>0</v>
      </c>
      <c r="GP34" s="421" t="s">
        <v>488</v>
      </c>
      <c r="GQ34" s="422">
        <v>0</v>
      </c>
      <c r="GR34" s="428">
        <v>0</v>
      </c>
      <c r="GS34" s="429">
        <v>34834.99</v>
      </c>
      <c r="GT34" s="915">
        <v>34834.99</v>
      </c>
      <c r="GU34" s="422" t="s">
        <v>520</v>
      </c>
    </row>
    <row r="35" spans="1:209" s="759" customFormat="1" ht="17.25" customHeight="1" thickBot="1">
      <c r="A35" s="758" t="s">
        <v>292</v>
      </c>
      <c r="B35" s="428">
        <v>23636.46</v>
      </c>
      <c r="C35" s="429">
        <v>20081.82</v>
      </c>
      <c r="D35" s="915">
        <v>-3554.6399999999994</v>
      </c>
      <c r="E35" s="425">
        <v>-0.15038800226429844</v>
      </c>
      <c r="F35" s="421">
        <v>0.83336953133924629</v>
      </c>
      <c r="G35" s="421">
        <v>0.67119189936777313</v>
      </c>
      <c r="H35" s="428">
        <v>0</v>
      </c>
      <c r="I35" s="429">
        <v>0</v>
      </c>
      <c r="J35" s="915">
        <v>0</v>
      </c>
      <c r="K35" s="425">
        <v>0</v>
      </c>
      <c r="L35" s="421">
        <v>0</v>
      </c>
      <c r="M35" s="421">
        <v>0</v>
      </c>
      <c r="N35" s="428">
        <v>0</v>
      </c>
      <c r="O35" s="429">
        <v>4097.8599999999997</v>
      </c>
      <c r="P35" s="915">
        <v>4097.8599999999997</v>
      </c>
      <c r="Q35" s="425" t="s">
        <v>520</v>
      </c>
      <c r="R35" s="421">
        <v>0</v>
      </c>
      <c r="S35" s="421">
        <v>0.13696220943834886</v>
      </c>
      <c r="T35" s="428">
        <v>23636.46</v>
      </c>
      <c r="U35" s="429">
        <v>24179.68</v>
      </c>
      <c r="V35" s="915">
        <v>543.22000000000116</v>
      </c>
      <c r="W35" s="425">
        <v>2.2982290918352459E-2</v>
      </c>
      <c r="X35" s="421">
        <v>0.83336953133924629</v>
      </c>
      <c r="Y35" s="421">
        <v>0.80815410880612204</v>
      </c>
      <c r="Z35" s="428">
        <v>0</v>
      </c>
      <c r="AA35" s="429">
        <v>0</v>
      </c>
      <c r="AB35" s="915">
        <v>0</v>
      </c>
      <c r="AC35" s="425">
        <v>0</v>
      </c>
      <c r="AD35" s="421">
        <v>0</v>
      </c>
      <c r="AE35" s="421">
        <v>0</v>
      </c>
      <c r="AF35" s="428">
        <v>0</v>
      </c>
      <c r="AG35" s="429">
        <v>0</v>
      </c>
      <c r="AH35" s="915">
        <v>0</v>
      </c>
      <c r="AI35" s="425">
        <v>0</v>
      </c>
      <c r="AJ35" s="421">
        <v>0</v>
      </c>
      <c r="AK35" s="421">
        <v>0</v>
      </c>
      <c r="AL35" s="428">
        <v>0</v>
      </c>
      <c r="AM35" s="429">
        <v>0</v>
      </c>
      <c r="AN35" s="915">
        <v>0</v>
      </c>
      <c r="AO35" s="425">
        <v>0</v>
      </c>
      <c r="AP35" s="421">
        <v>0</v>
      </c>
      <c r="AQ35" s="421">
        <v>0</v>
      </c>
      <c r="AR35" s="428">
        <v>0</v>
      </c>
      <c r="AS35" s="429">
        <v>0</v>
      </c>
      <c r="AT35" s="915">
        <v>0</v>
      </c>
      <c r="AU35" s="425">
        <v>0</v>
      </c>
      <c r="AV35" s="421">
        <v>0</v>
      </c>
      <c r="AW35" s="421">
        <v>0</v>
      </c>
      <c r="AX35" s="428">
        <v>4195.34</v>
      </c>
      <c r="AY35" s="429">
        <v>5719.45</v>
      </c>
      <c r="AZ35" s="915">
        <v>1524.1099999999997</v>
      </c>
      <c r="BA35" s="425">
        <v>0.36328640825296632</v>
      </c>
      <c r="BB35" s="421">
        <v>0.14791845012361385</v>
      </c>
      <c r="BC35" s="421">
        <v>0.19116038829344204</v>
      </c>
      <c r="BD35" s="428">
        <v>0</v>
      </c>
      <c r="BE35" s="429">
        <v>0</v>
      </c>
      <c r="BF35" s="915">
        <v>0</v>
      </c>
      <c r="BG35" s="425">
        <v>0</v>
      </c>
      <c r="BH35" s="421">
        <v>0</v>
      </c>
      <c r="BI35" s="421">
        <v>0</v>
      </c>
      <c r="BJ35" s="428">
        <v>530.72</v>
      </c>
      <c r="BK35" s="429">
        <v>20.52</v>
      </c>
      <c r="BL35" s="915">
        <v>-510.20000000000005</v>
      </c>
      <c r="BM35" s="425">
        <v>-0.96133554416641542</v>
      </c>
      <c r="BN35" s="421">
        <v>1.8712018537139861E-2</v>
      </c>
      <c r="BO35" s="421">
        <v>6.8583712905636565E-4</v>
      </c>
      <c r="BP35" s="428">
        <v>4726.0600000000004</v>
      </c>
      <c r="BQ35" s="429">
        <v>5739.97</v>
      </c>
      <c r="BR35" s="915">
        <v>1013.9099999999999</v>
      </c>
      <c r="BS35" s="425">
        <v>0.21453599827340317</v>
      </c>
      <c r="BT35" s="421">
        <v>0.16663046866075371</v>
      </c>
      <c r="BU35" s="421">
        <v>0.19184622542249841</v>
      </c>
      <c r="BV35" s="428">
        <v>0</v>
      </c>
      <c r="BW35" s="429">
        <v>0</v>
      </c>
      <c r="BX35" s="915">
        <v>0</v>
      </c>
      <c r="BY35" s="425">
        <v>0</v>
      </c>
      <c r="BZ35" s="421">
        <v>0</v>
      </c>
      <c r="CA35" s="421">
        <v>0</v>
      </c>
      <c r="CB35" s="428">
        <v>0</v>
      </c>
      <c r="CC35" s="429">
        <v>0</v>
      </c>
      <c r="CD35" s="915">
        <v>0</v>
      </c>
      <c r="CE35" s="425">
        <v>0</v>
      </c>
      <c r="CF35" s="421">
        <v>0</v>
      </c>
      <c r="CG35" s="422">
        <v>0</v>
      </c>
      <c r="CH35" s="429">
        <v>0</v>
      </c>
      <c r="CI35" s="429">
        <v>0</v>
      </c>
      <c r="CJ35" s="915">
        <v>0</v>
      </c>
      <c r="CK35" s="425">
        <v>0</v>
      </c>
      <c r="CL35" s="421">
        <v>0</v>
      </c>
      <c r="CM35" s="422">
        <v>0</v>
      </c>
      <c r="CN35" s="428">
        <v>0</v>
      </c>
      <c r="CO35" s="429">
        <v>0</v>
      </c>
      <c r="CP35" s="915">
        <v>0</v>
      </c>
      <c r="CQ35" s="425">
        <v>0</v>
      </c>
      <c r="CR35" s="421">
        <v>0</v>
      </c>
      <c r="CS35" s="422">
        <v>0</v>
      </c>
      <c r="CT35" s="428">
        <v>0</v>
      </c>
      <c r="CU35" s="429">
        <v>0</v>
      </c>
      <c r="CV35" s="915">
        <v>0</v>
      </c>
      <c r="CW35" s="422">
        <v>0</v>
      </c>
      <c r="CX35" s="421">
        <v>0</v>
      </c>
      <c r="CY35" s="422">
        <v>0</v>
      </c>
      <c r="CZ35" s="428">
        <v>28362.52</v>
      </c>
      <c r="DA35" s="429">
        <v>29919.64</v>
      </c>
      <c r="DB35" s="915">
        <v>1557.119999999999</v>
      </c>
      <c r="DC35" s="425">
        <v>5.4900622370649681E-2</v>
      </c>
      <c r="DD35" s="421">
        <v>1</v>
      </c>
      <c r="DE35" s="422">
        <v>1</v>
      </c>
      <c r="DF35" s="429">
        <v>0</v>
      </c>
      <c r="DG35" s="429">
        <v>0</v>
      </c>
      <c r="DH35" s="915">
        <v>0</v>
      </c>
      <c r="DI35" s="425">
        <v>0</v>
      </c>
      <c r="DJ35" s="421" t="s">
        <v>488</v>
      </c>
      <c r="DK35" s="422" t="s">
        <v>488</v>
      </c>
      <c r="DL35" s="428">
        <v>0</v>
      </c>
      <c r="DM35" s="429">
        <v>0</v>
      </c>
      <c r="DN35" s="915">
        <v>0</v>
      </c>
      <c r="DO35" s="425">
        <v>0</v>
      </c>
      <c r="DP35" s="421" t="s">
        <v>488</v>
      </c>
      <c r="DQ35" s="422" t="s">
        <v>488</v>
      </c>
      <c r="DR35" s="428">
        <v>0</v>
      </c>
      <c r="DS35" s="429">
        <v>0</v>
      </c>
      <c r="DT35" s="915">
        <v>0</v>
      </c>
      <c r="DU35" s="425">
        <v>0</v>
      </c>
      <c r="DV35" s="421" t="s">
        <v>488</v>
      </c>
      <c r="DW35" s="422" t="s">
        <v>488</v>
      </c>
      <c r="DX35" s="428">
        <v>0</v>
      </c>
      <c r="DY35" s="429">
        <v>0</v>
      </c>
      <c r="DZ35" s="915">
        <v>0</v>
      </c>
      <c r="EA35" s="425">
        <v>0</v>
      </c>
      <c r="EB35" s="421" t="s">
        <v>488</v>
      </c>
      <c r="EC35" s="422" t="s">
        <v>488</v>
      </c>
      <c r="ED35" s="428">
        <v>0</v>
      </c>
      <c r="EE35" s="429">
        <v>0</v>
      </c>
      <c r="EF35" s="915">
        <v>0</v>
      </c>
      <c r="EG35" s="425">
        <v>0</v>
      </c>
      <c r="EH35" s="421" t="s">
        <v>488</v>
      </c>
      <c r="EI35" s="422" t="s">
        <v>488</v>
      </c>
      <c r="EJ35" s="428">
        <v>0</v>
      </c>
      <c r="EK35" s="429">
        <v>0</v>
      </c>
      <c r="EL35" s="915">
        <v>0</v>
      </c>
      <c r="EM35" s="425">
        <v>0</v>
      </c>
      <c r="EN35" s="421" t="s">
        <v>488</v>
      </c>
      <c r="EO35" s="422" t="s">
        <v>488</v>
      </c>
      <c r="EP35" s="428">
        <v>0</v>
      </c>
      <c r="EQ35" s="429">
        <v>0</v>
      </c>
      <c r="ER35" s="915">
        <v>0</v>
      </c>
      <c r="ES35" s="425">
        <v>0</v>
      </c>
      <c r="ET35" s="421" t="s">
        <v>488</v>
      </c>
      <c r="EU35" s="422" t="s">
        <v>488</v>
      </c>
      <c r="EV35" s="428">
        <v>0</v>
      </c>
      <c r="EW35" s="429">
        <v>0</v>
      </c>
      <c r="EX35" s="915">
        <v>0</v>
      </c>
      <c r="EY35" s="425">
        <v>0</v>
      </c>
      <c r="EZ35" s="421" t="s">
        <v>488</v>
      </c>
      <c r="FA35" s="422" t="s">
        <v>488</v>
      </c>
      <c r="FB35" s="428">
        <v>0</v>
      </c>
      <c r="FC35" s="429">
        <v>0</v>
      </c>
      <c r="FD35" s="915">
        <v>0</v>
      </c>
      <c r="FE35" s="425">
        <v>0</v>
      </c>
      <c r="FF35" s="421" t="s">
        <v>488</v>
      </c>
      <c r="FG35" s="422" t="s">
        <v>488</v>
      </c>
      <c r="FH35" s="428">
        <v>0</v>
      </c>
      <c r="FI35" s="429">
        <v>0</v>
      </c>
      <c r="FJ35" s="915">
        <v>0</v>
      </c>
      <c r="FK35" s="425">
        <v>0</v>
      </c>
      <c r="FL35" s="421" t="s">
        <v>488</v>
      </c>
      <c r="FM35" s="422" t="s">
        <v>488</v>
      </c>
      <c r="FN35" s="428">
        <v>0</v>
      </c>
      <c r="FO35" s="429">
        <v>0</v>
      </c>
      <c r="FP35" s="915">
        <v>0</v>
      </c>
      <c r="FQ35" s="425">
        <v>0</v>
      </c>
      <c r="FR35" s="421" t="s">
        <v>488</v>
      </c>
      <c r="FS35" s="422" t="s">
        <v>488</v>
      </c>
      <c r="FT35" s="428">
        <v>0</v>
      </c>
      <c r="FU35" s="429">
        <v>0</v>
      </c>
      <c r="FV35" s="915">
        <v>0</v>
      </c>
      <c r="FW35" s="425">
        <v>0</v>
      </c>
      <c r="FX35" s="421" t="s">
        <v>488</v>
      </c>
      <c r="FY35" s="422" t="s">
        <v>488</v>
      </c>
      <c r="FZ35" s="428">
        <v>0</v>
      </c>
      <c r="GA35" s="429">
        <v>0</v>
      </c>
      <c r="GB35" s="915">
        <v>0</v>
      </c>
      <c r="GC35" s="425">
        <v>0</v>
      </c>
      <c r="GD35" s="421">
        <v>0</v>
      </c>
      <c r="GE35" s="422">
        <v>0</v>
      </c>
      <c r="GF35" s="428">
        <v>28362.52</v>
      </c>
      <c r="GG35" s="429">
        <v>29919.64</v>
      </c>
      <c r="GH35" s="915">
        <v>1557.119999999999</v>
      </c>
      <c r="GI35" s="425">
        <v>5.4900622370649681E-2</v>
      </c>
      <c r="GJ35" s="421">
        <v>1</v>
      </c>
      <c r="GK35" s="422">
        <v>1</v>
      </c>
      <c r="GL35" s="428">
        <v>0</v>
      </c>
      <c r="GM35" s="429">
        <v>0</v>
      </c>
      <c r="GN35" s="915">
        <v>0</v>
      </c>
      <c r="GO35" s="425">
        <v>0</v>
      </c>
      <c r="GP35" s="421">
        <v>0</v>
      </c>
      <c r="GQ35" s="422">
        <v>0</v>
      </c>
      <c r="GR35" s="428">
        <v>28362.52</v>
      </c>
      <c r="GS35" s="429">
        <v>29919.64</v>
      </c>
      <c r="GT35" s="915">
        <v>1557.119999999999</v>
      </c>
      <c r="GU35" s="422">
        <v>5.4900622370649681E-2</v>
      </c>
    </row>
    <row r="36" spans="1:209" s="45" customFormat="1" ht="22.5" customHeight="1" thickTop="1" thickBot="1">
      <c r="A36" s="24" t="s">
        <v>9</v>
      </c>
      <c r="B36" s="25">
        <v>2818330.2600000002</v>
      </c>
      <c r="C36" s="26">
        <v>3228304.7699999996</v>
      </c>
      <c r="D36" s="910">
        <v>409974.51</v>
      </c>
      <c r="E36" s="178">
        <v>0.14546716395118267</v>
      </c>
      <c r="F36" s="177">
        <v>0.16038332394498975</v>
      </c>
      <c r="G36" s="177">
        <v>0.16590540115651911</v>
      </c>
      <c r="H36" s="25">
        <v>4237297.8099999996</v>
      </c>
      <c r="I36" s="26">
        <v>4556055.05</v>
      </c>
      <c r="J36" s="910">
        <v>318757.24</v>
      </c>
      <c r="K36" s="178">
        <v>7.5226536885780099E-2</v>
      </c>
      <c r="L36" s="177">
        <v>0.2411328143326345</v>
      </c>
      <c r="M36" s="177">
        <v>0.23413964746625668</v>
      </c>
      <c r="N36" s="25">
        <v>1375213.15</v>
      </c>
      <c r="O36" s="26">
        <v>2099736.21</v>
      </c>
      <c r="P36" s="910">
        <v>724523.05999999994</v>
      </c>
      <c r="Q36" s="178">
        <v>0.5268441913895312</v>
      </c>
      <c r="R36" s="177">
        <v>7.8259549372279649E-2</v>
      </c>
      <c r="S36" s="177">
        <v>0.10790727736740888</v>
      </c>
      <c r="T36" s="67">
        <v>8430841.2200000007</v>
      </c>
      <c r="U36" s="68">
        <v>9884096.0199999996</v>
      </c>
      <c r="V36" s="910">
        <v>1453254.8</v>
      </c>
      <c r="W36" s="178">
        <v>0.17237364126281088</v>
      </c>
      <c r="X36" s="177">
        <v>0.47977568764990397</v>
      </c>
      <c r="Y36" s="177">
        <v>0.50795232547627589</v>
      </c>
      <c r="Z36" s="67">
        <v>508105.42000000004</v>
      </c>
      <c r="AA36" s="68">
        <v>501074.68000000005</v>
      </c>
      <c r="AB36" s="910">
        <v>-7030.7399999999898</v>
      </c>
      <c r="AC36" s="178">
        <v>-1.3837167885357314E-2</v>
      </c>
      <c r="AD36" s="177">
        <v>2.8914863999673721E-2</v>
      </c>
      <c r="AE36" s="177">
        <v>2.5750665354552157E-2</v>
      </c>
      <c r="AF36" s="67">
        <v>224815.93</v>
      </c>
      <c r="AG36" s="68">
        <v>205705.67</v>
      </c>
      <c r="AH36" s="910">
        <v>-19110.260000000002</v>
      </c>
      <c r="AI36" s="178">
        <v>-8.5004029741130804E-2</v>
      </c>
      <c r="AJ36" s="177">
        <v>1.2793648296273176E-2</v>
      </c>
      <c r="AK36" s="177">
        <v>1.057139400798288E-2</v>
      </c>
      <c r="AL36" s="67">
        <v>34284.75</v>
      </c>
      <c r="AM36" s="68">
        <v>31285.599999999999</v>
      </c>
      <c r="AN36" s="910">
        <v>-2999.1499999999992</v>
      </c>
      <c r="AO36" s="178">
        <v>-8.7477668642763948E-2</v>
      </c>
      <c r="AP36" s="426">
        <v>1.9510496139025903E-3</v>
      </c>
      <c r="AQ36" s="426">
        <v>1.6077943032690792E-3</v>
      </c>
      <c r="AR36" s="67">
        <v>767206.1</v>
      </c>
      <c r="AS36" s="68">
        <v>738065.91</v>
      </c>
      <c r="AT36" s="910">
        <v>-29140.190000000002</v>
      </c>
      <c r="AU36" s="178">
        <v>-3.7982218858791592E-2</v>
      </c>
      <c r="AV36" s="177">
        <v>4.3659561909849487E-2</v>
      </c>
      <c r="AW36" s="177">
        <v>3.7929851610169187E-2</v>
      </c>
      <c r="AX36" s="67">
        <v>2856834.82</v>
      </c>
      <c r="AY36" s="68">
        <v>2937963.3899999992</v>
      </c>
      <c r="AZ36" s="910">
        <v>81128.569999999963</v>
      </c>
      <c r="BA36" s="178">
        <v>2.8398061180169798E-2</v>
      </c>
      <c r="BB36" s="426">
        <v>0.16257451119067445</v>
      </c>
      <c r="BC36" s="426">
        <v>0.15098450410588612</v>
      </c>
      <c r="BD36" s="67">
        <v>2274999.4299999997</v>
      </c>
      <c r="BE36" s="68">
        <v>2216618.5</v>
      </c>
      <c r="BF36" s="910">
        <v>-58380.929999999993</v>
      </c>
      <c r="BG36" s="178">
        <v>-2.5661953682335519E-2</v>
      </c>
      <c r="BH36" s="426">
        <v>0.12946387999125303</v>
      </c>
      <c r="BI36" s="426">
        <v>0.11391396031467677</v>
      </c>
      <c r="BJ36" s="67">
        <v>687113.32000000007</v>
      </c>
      <c r="BK36" s="68">
        <v>1024548.88</v>
      </c>
      <c r="BL36" s="910">
        <v>337435.56</v>
      </c>
      <c r="BM36" s="178">
        <v>0.49109157132916575</v>
      </c>
      <c r="BN36" s="426">
        <v>3.9101704918172865E-2</v>
      </c>
      <c r="BO36" s="426">
        <v>5.2652461601654293E-2</v>
      </c>
      <c r="BP36" s="67">
        <v>5818947.5599999987</v>
      </c>
      <c r="BQ36" s="68">
        <v>6179130.7699999996</v>
      </c>
      <c r="BR36" s="910">
        <v>360183.2099999999</v>
      </c>
      <c r="BS36" s="178">
        <v>6.1898342661813051E-2</v>
      </c>
      <c r="BT36" s="426">
        <v>0.33114009553102813</v>
      </c>
      <c r="BU36" s="426">
        <v>0.31755092602221718</v>
      </c>
      <c r="BV36" s="67">
        <v>1009502.9700000002</v>
      </c>
      <c r="BW36" s="68">
        <v>1126962.49</v>
      </c>
      <c r="BX36" s="910">
        <v>117459.51999999999</v>
      </c>
      <c r="BY36" s="178">
        <v>0.11635381320373903</v>
      </c>
      <c r="BZ36" s="426">
        <v>5.744800180406795E-2</v>
      </c>
      <c r="CA36" s="426">
        <v>5.7915586449354871E-2</v>
      </c>
      <c r="CB36" s="67">
        <v>974034.02</v>
      </c>
      <c r="CC36" s="68">
        <v>879263.83000000007</v>
      </c>
      <c r="CD36" s="910">
        <v>-94770.19</v>
      </c>
      <c r="CE36" s="178">
        <v>-9.7296591344930586E-2</v>
      </c>
      <c r="CF36" s="177">
        <v>5.5429562667045497E-2</v>
      </c>
      <c r="CG36" s="175">
        <v>4.5186136016076156E-2</v>
      </c>
      <c r="CH36" s="68">
        <v>573633.72</v>
      </c>
      <c r="CI36" s="68">
        <v>652973.93000000005</v>
      </c>
      <c r="CJ36" s="910">
        <v>79340.210000000036</v>
      </c>
      <c r="CK36" s="178">
        <v>0.1383116215692482</v>
      </c>
      <c r="CL36" s="177">
        <v>3.2643897007488945E-2</v>
      </c>
      <c r="CM36" s="175">
        <v>3.3556900453794163E-2</v>
      </c>
      <c r="CN36" s="67">
        <v>2557170.7199999993</v>
      </c>
      <c r="CO36" s="68">
        <v>2659200.2699999996</v>
      </c>
      <c r="CP36" s="910">
        <v>102029.54999999993</v>
      </c>
      <c r="CQ36" s="178">
        <v>3.9899389275034523E-2</v>
      </c>
      <c r="CR36" s="426">
        <v>0.14552146204767447</v>
      </c>
      <c r="CS36" s="427">
        <v>0.13665862394704262</v>
      </c>
      <c r="CT36" s="67">
        <v>-1701.17</v>
      </c>
      <c r="CU36" s="68">
        <v>-1784.8899999999999</v>
      </c>
      <c r="CV36" s="910">
        <v>-83.71999999999997</v>
      </c>
      <c r="CW36" s="175">
        <v>-4.9213188570219203E-2</v>
      </c>
      <c r="CX36" s="177">
        <v>-9.6808845672862425E-5</v>
      </c>
      <c r="CY36" s="175">
        <v>-9.1727055704923243E-5</v>
      </c>
      <c r="CZ36" s="67">
        <v>17572464.460000005</v>
      </c>
      <c r="DA36" s="68">
        <v>19458708.079999998</v>
      </c>
      <c r="DB36" s="910">
        <v>1886243.6199999996</v>
      </c>
      <c r="DC36" s="178">
        <v>0.10734086981900734</v>
      </c>
      <c r="DD36" s="426">
        <v>0.85240191364177686</v>
      </c>
      <c r="DE36" s="427">
        <v>0.85264312882459292</v>
      </c>
      <c r="DF36" s="68">
        <v>989999.31</v>
      </c>
      <c r="DG36" s="68">
        <v>1062077.6199999999</v>
      </c>
      <c r="DH36" s="910">
        <v>72078.310000000012</v>
      </c>
      <c r="DI36" s="178">
        <v>7.2806424481245163E-2</v>
      </c>
      <c r="DJ36" s="177">
        <v>0.32536130856229106</v>
      </c>
      <c r="DK36" s="175">
        <v>0.31581966326152505</v>
      </c>
      <c r="DL36" s="67">
        <v>247483.33000000002</v>
      </c>
      <c r="DM36" s="68">
        <v>284320.26</v>
      </c>
      <c r="DN36" s="910">
        <v>36836.93</v>
      </c>
      <c r="DO36" s="178">
        <v>0.14884610611955154</v>
      </c>
      <c r="DP36" s="177">
        <v>8.1334905269937322E-2</v>
      </c>
      <c r="DQ36" s="175">
        <v>8.4545542699251366E-2</v>
      </c>
      <c r="DR36" s="67">
        <v>1237482.6299999999</v>
      </c>
      <c r="DS36" s="68">
        <v>1346397.89</v>
      </c>
      <c r="DT36" s="910">
        <v>108915.26</v>
      </c>
      <c r="DU36" s="178">
        <v>8.8013566703558518E-2</v>
      </c>
      <c r="DV36" s="426">
        <v>0.40669621054574817</v>
      </c>
      <c r="DW36" s="427">
        <v>0.40036520893437894</v>
      </c>
      <c r="DX36" s="67">
        <v>132961.83000000002</v>
      </c>
      <c r="DY36" s="68">
        <v>196096.96</v>
      </c>
      <c r="DZ36" s="910">
        <v>63135.129999999983</v>
      </c>
      <c r="EA36" s="178">
        <v>0.47483650006923017</v>
      </c>
      <c r="EB36" s="177">
        <v>4.3697641564656137E-2</v>
      </c>
      <c r="EC36" s="175">
        <v>5.8311440432958897E-2</v>
      </c>
      <c r="ED36" s="67">
        <v>0</v>
      </c>
      <c r="EE36" s="68">
        <v>0</v>
      </c>
      <c r="EF36" s="910">
        <v>0</v>
      </c>
      <c r="EG36" s="178">
        <v>0</v>
      </c>
      <c r="EH36" s="177">
        <v>0</v>
      </c>
      <c r="EI36" s="175">
        <v>0</v>
      </c>
      <c r="EJ36" s="67">
        <v>132961.83000000002</v>
      </c>
      <c r="EK36" s="68">
        <v>196096.96</v>
      </c>
      <c r="EL36" s="910">
        <v>63135.129999999983</v>
      </c>
      <c r="EM36" s="178">
        <v>0.47483650006923017</v>
      </c>
      <c r="EN36" s="426">
        <v>4.3697641564656137E-2</v>
      </c>
      <c r="EO36" s="427">
        <v>5.8311440432958897E-2</v>
      </c>
      <c r="EP36" s="67">
        <v>359611.65</v>
      </c>
      <c r="EQ36" s="68">
        <v>397997.15</v>
      </c>
      <c r="ER36" s="910">
        <v>38385.500000000022</v>
      </c>
      <c r="ES36" s="178">
        <v>0.10674153632119537</v>
      </c>
      <c r="ET36" s="426">
        <v>0.11818565511752188</v>
      </c>
      <c r="EU36" s="427">
        <v>0.11834853077126953</v>
      </c>
      <c r="EV36" s="67">
        <v>1217718.52</v>
      </c>
      <c r="EW36" s="68">
        <v>1343619.58</v>
      </c>
      <c r="EX36" s="910">
        <v>125901.06000000022</v>
      </c>
      <c r="EY36" s="178">
        <v>0.10339093799772385</v>
      </c>
      <c r="EZ36" s="426">
        <v>0.40020077501643553</v>
      </c>
      <c r="FA36" s="427">
        <v>0.39953904998694145</v>
      </c>
      <c r="FB36" s="67">
        <v>0</v>
      </c>
      <c r="FC36" s="68">
        <v>0</v>
      </c>
      <c r="FD36" s="910">
        <v>0</v>
      </c>
      <c r="FE36" s="178">
        <v>0</v>
      </c>
      <c r="FF36" s="426">
        <v>0</v>
      </c>
      <c r="FG36" s="427">
        <v>0</v>
      </c>
      <c r="FH36" s="67">
        <v>3173.23</v>
      </c>
      <c r="FI36" s="68">
        <v>3377.43</v>
      </c>
      <c r="FJ36" s="910">
        <v>204.20000000000005</v>
      </c>
      <c r="FK36" s="178">
        <v>6.4350834953659147E-2</v>
      </c>
      <c r="FL36" s="426">
        <v>1.0428757421751323E-3</v>
      </c>
      <c r="FM36" s="427">
        <v>1.004313418532793E-3</v>
      </c>
      <c r="FN36" s="67">
        <v>93651.08</v>
      </c>
      <c r="FO36" s="68">
        <v>76584.91</v>
      </c>
      <c r="FP36" s="910">
        <v>-17066.170000000002</v>
      </c>
      <c r="FQ36" s="178">
        <v>-0.18223142755000796</v>
      </c>
      <c r="FR36" s="426">
        <v>3.0778241589958084E-2</v>
      </c>
      <c r="FS36" s="427">
        <v>2.2773307742906972E-2</v>
      </c>
      <c r="FT36" s="67">
        <v>-1829.95</v>
      </c>
      <c r="FU36" s="68">
        <v>-1149.6100000000001</v>
      </c>
      <c r="FV36" s="910">
        <v>680.33999999999992</v>
      </c>
      <c r="FW36" s="178">
        <v>0.37178064974452846</v>
      </c>
      <c r="FX36" s="426">
        <v>-6.0140943593542959E-4</v>
      </c>
      <c r="FY36" s="427">
        <v>-3.4184831338606109E-4</v>
      </c>
      <c r="FZ36" s="67">
        <v>3042769.02</v>
      </c>
      <c r="GA36" s="68">
        <v>3362924.3</v>
      </c>
      <c r="GB36" s="910">
        <v>320155.27999999997</v>
      </c>
      <c r="GC36" s="178">
        <v>0.10521839741880894</v>
      </c>
      <c r="GD36" s="177">
        <v>0.14759808684330175</v>
      </c>
      <c r="GE36" s="175">
        <v>0.14735686898450323</v>
      </c>
      <c r="GF36" s="67">
        <v>20615233.469999995</v>
      </c>
      <c r="GG36" s="68">
        <v>22821632.43</v>
      </c>
      <c r="GH36" s="910">
        <v>2206398.96</v>
      </c>
      <c r="GI36" s="178">
        <v>0.10702759991589875</v>
      </c>
      <c r="GJ36" s="177">
        <v>0.9967464904595742</v>
      </c>
      <c r="GK36" s="175">
        <v>0.99746691552802047</v>
      </c>
      <c r="GL36" s="67">
        <v>67290.78</v>
      </c>
      <c r="GM36" s="68">
        <v>57955.95</v>
      </c>
      <c r="GN36" s="910">
        <v>-9334.8300000000017</v>
      </c>
      <c r="GO36" s="178">
        <v>-0.13872375977808551</v>
      </c>
      <c r="GP36" s="426">
        <v>3.2535090569259179E-3</v>
      </c>
      <c r="GQ36" s="427">
        <v>2.5330853461211483E-3</v>
      </c>
      <c r="GR36" s="67">
        <v>20682524.259999994</v>
      </c>
      <c r="GS36" s="68">
        <v>22879588.359999999</v>
      </c>
      <c r="GT36" s="910">
        <v>2197064.1000000006</v>
      </c>
      <c r="GU36" s="175">
        <v>0.10622804413913478</v>
      </c>
      <c r="GV36" s="229"/>
      <c r="GW36" s="229"/>
      <c r="GX36" s="173"/>
      <c r="GY36" s="173"/>
      <c r="GZ36" s="128"/>
      <c r="HA36" s="128"/>
    </row>
    <row r="37" spans="1:209" s="45" customFormat="1" ht="20.25" customHeight="1" thickTop="1">
      <c r="A37" s="174" t="s">
        <v>231</v>
      </c>
      <c r="B37" s="153"/>
      <c r="C37" s="172"/>
      <c r="D37" s="172"/>
      <c r="E37" s="228"/>
      <c r="F37" s="171"/>
      <c r="G37" s="171"/>
      <c r="H37" s="172"/>
      <c r="I37" s="172"/>
      <c r="J37" s="172"/>
      <c r="K37" s="171"/>
      <c r="L37" s="171"/>
      <c r="M37" s="171"/>
      <c r="N37" s="172"/>
      <c r="O37" s="172"/>
      <c r="P37" s="172"/>
      <c r="Q37" s="171"/>
      <c r="R37" s="171"/>
      <c r="S37" s="171"/>
      <c r="T37" s="172"/>
      <c r="U37" s="172"/>
      <c r="V37" s="172"/>
      <c r="W37" s="227"/>
      <c r="X37" s="171"/>
      <c r="Y37" s="171"/>
      <c r="Z37" s="153"/>
      <c r="AA37" s="172"/>
      <c r="AB37" s="172"/>
      <c r="AC37" s="227"/>
      <c r="AD37" s="171"/>
      <c r="AE37" s="171"/>
      <c r="AF37" s="173"/>
      <c r="AG37" s="173"/>
      <c r="AH37" s="172"/>
      <c r="AI37" s="227"/>
      <c r="AJ37" s="171"/>
      <c r="AK37" s="171"/>
      <c r="AL37" s="173"/>
      <c r="AM37" s="173"/>
      <c r="AN37" s="172"/>
      <c r="AO37" s="227"/>
      <c r="AP37" s="171"/>
      <c r="AQ37" s="171"/>
      <c r="AR37" s="173"/>
      <c r="AS37" s="173"/>
      <c r="AT37" s="172"/>
      <c r="AU37" s="227"/>
      <c r="AV37" s="171"/>
      <c r="AW37" s="171"/>
      <c r="AX37" s="153"/>
      <c r="AY37" s="173"/>
      <c r="AZ37" s="172"/>
      <c r="BA37" s="227"/>
      <c r="BB37" s="171"/>
      <c r="BC37" s="432"/>
      <c r="BD37" s="433"/>
      <c r="BE37" s="433"/>
      <c r="BF37" s="434"/>
      <c r="BG37" s="435"/>
      <c r="BH37" s="432"/>
      <c r="BI37" s="432"/>
      <c r="BJ37" s="433"/>
      <c r="BK37" s="173"/>
      <c r="BL37" s="172"/>
      <c r="BM37" s="227"/>
      <c r="BN37" s="171"/>
      <c r="BO37" s="171"/>
      <c r="BP37" s="173"/>
      <c r="BQ37" s="173"/>
      <c r="BR37" s="172"/>
      <c r="BS37" s="227"/>
      <c r="BT37" s="171"/>
      <c r="BU37" s="171"/>
      <c r="BV37" s="153"/>
      <c r="BW37" s="173"/>
      <c r="BX37" s="172"/>
      <c r="BY37" s="227"/>
      <c r="BZ37" s="171"/>
      <c r="CA37" s="171"/>
      <c r="CB37" s="173"/>
      <c r="CC37" s="173"/>
      <c r="CD37" s="172"/>
      <c r="CE37" s="227"/>
      <c r="CF37" s="171"/>
      <c r="CG37" s="171"/>
      <c r="CH37" s="173"/>
      <c r="CI37" s="173"/>
      <c r="CJ37" s="172"/>
      <c r="CK37" s="227"/>
      <c r="CL37" s="171"/>
      <c r="CM37" s="171"/>
      <c r="CQ37" s="225"/>
      <c r="CR37" s="171"/>
      <c r="CS37" s="171"/>
      <c r="CW37" s="225"/>
      <c r="DC37" s="225"/>
      <c r="DD37" s="171"/>
      <c r="DE37" s="171"/>
      <c r="DI37" s="225"/>
      <c r="DJ37" s="171"/>
      <c r="DK37" s="171"/>
      <c r="DO37" s="225"/>
      <c r="DP37" s="171"/>
      <c r="DQ37" s="171"/>
      <c r="DU37" s="225"/>
      <c r="DV37" s="171"/>
      <c r="DW37" s="171"/>
      <c r="DX37" s="430"/>
      <c r="DY37" s="430"/>
      <c r="DZ37" s="430"/>
      <c r="EA37" s="431"/>
      <c r="EB37" s="432"/>
      <c r="EC37" s="432"/>
      <c r="ED37" s="171"/>
      <c r="EE37" s="171"/>
      <c r="EF37" s="171"/>
      <c r="EG37" s="227"/>
      <c r="EH37" s="432"/>
      <c r="EI37" s="432"/>
      <c r="EJ37" s="432"/>
      <c r="EK37" s="171"/>
      <c r="EL37" s="171"/>
      <c r="EM37" s="227"/>
      <c r="EN37" s="171"/>
      <c r="EO37" s="171"/>
      <c r="EP37" s="225"/>
      <c r="EQ37" s="225"/>
      <c r="ER37" s="225"/>
      <c r="ES37" s="225"/>
      <c r="ET37" s="225"/>
      <c r="EU37" s="225"/>
      <c r="EV37" s="225"/>
      <c r="EW37" s="225"/>
      <c r="EX37" s="225"/>
      <c r="EY37" s="225"/>
      <c r="EZ37" s="225"/>
      <c r="FA37" s="225"/>
      <c r="FB37" s="225"/>
      <c r="FC37" s="225"/>
      <c r="FD37" s="225"/>
      <c r="FE37" s="225"/>
      <c r="FF37" s="225"/>
      <c r="FG37" s="225"/>
      <c r="FH37" s="225"/>
      <c r="FI37" s="225"/>
      <c r="FJ37" s="225"/>
      <c r="FK37" s="225"/>
      <c r="FL37" s="225"/>
      <c r="FM37" s="225"/>
      <c r="FN37" s="225"/>
      <c r="FO37" s="225"/>
      <c r="FP37" s="225"/>
      <c r="FQ37" s="225"/>
      <c r="FR37" s="225"/>
      <c r="FS37" s="225"/>
      <c r="FT37" s="225"/>
      <c r="FU37" s="225"/>
      <c r="FV37" s="225"/>
      <c r="FW37" s="225"/>
      <c r="FX37" s="225"/>
      <c r="FY37" s="225"/>
      <c r="FZ37" s="225"/>
      <c r="GA37" s="225"/>
      <c r="GB37" s="225"/>
      <c r="GC37" s="225"/>
      <c r="GD37" s="225"/>
      <c r="GE37" s="225"/>
      <c r="GF37" s="225"/>
      <c r="GG37" s="225"/>
      <c r="GH37" s="225"/>
      <c r="GI37" s="225"/>
      <c r="GJ37" s="225"/>
      <c r="GK37" s="225"/>
      <c r="GL37" s="225"/>
      <c r="GM37" s="225"/>
      <c r="GN37" s="225"/>
      <c r="GO37" s="225"/>
      <c r="GP37" s="225"/>
      <c r="GR37" s="226"/>
      <c r="GS37" s="441"/>
      <c r="GU37" s="225"/>
      <c r="GZ37" s="224"/>
      <c r="HA37" s="224"/>
    </row>
    <row r="38" spans="1:209">
      <c r="B38" s="286" t="s">
        <v>218</v>
      </c>
      <c r="Z38" s="152"/>
      <c r="AC38" s="221"/>
      <c r="AD38" s="39"/>
      <c r="AE38" s="39"/>
      <c r="AX38" s="286" t="s">
        <v>218</v>
      </c>
      <c r="BC38" s="370"/>
      <c r="BD38" s="370"/>
      <c r="BE38" s="370"/>
      <c r="BF38" s="370"/>
      <c r="BG38" s="436"/>
      <c r="BH38" s="370"/>
      <c r="BI38" s="370"/>
      <c r="BJ38" s="370"/>
      <c r="BV38" s="152"/>
      <c r="DB38" s="370"/>
      <c r="DC38" s="436"/>
      <c r="DD38" s="370"/>
      <c r="DE38" s="370"/>
      <c r="DR38" s="286" t="s">
        <v>218</v>
      </c>
      <c r="EK38" s="128"/>
      <c r="FT38" s="286" t="s">
        <v>218</v>
      </c>
      <c r="GS38" s="842"/>
    </row>
    <row r="39" spans="1:209">
      <c r="B39" s="286" t="s">
        <v>440</v>
      </c>
      <c r="AC39" s="221"/>
      <c r="AD39" s="39"/>
      <c r="AE39" s="39"/>
      <c r="AX39" s="286" t="s">
        <v>440</v>
      </c>
      <c r="BC39" s="370"/>
      <c r="BD39" s="370"/>
      <c r="BE39" s="370"/>
      <c r="BF39" s="370"/>
      <c r="BG39" s="436"/>
      <c r="BH39" s="370"/>
      <c r="BI39" s="370"/>
      <c r="BJ39" s="370"/>
      <c r="DB39" s="370"/>
      <c r="DC39" s="933"/>
      <c r="DD39" s="370"/>
      <c r="DE39" s="370"/>
      <c r="DR39" s="286" t="s">
        <v>440</v>
      </c>
      <c r="EK39" s="128"/>
      <c r="EN39" s="128"/>
      <c r="EO39" s="128"/>
      <c r="FT39" s="157" t="s">
        <v>440</v>
      </c>
      <c r="FY39" s="436"/>
      <c r="FZ39" s="436"/>
      <c r="GA39" s="436"/>
      <c r="GB39" s="436"/>
      <c r="GC39" s="436"/>
      <c r="GD39" s="436"/>
      <c r="GE39" s="436"/>
      <c r="GF39" s="436"/>
    </row>
    <row r="40" spans="1:209">
      <c r="AC40" s="221"/>
      <c r="AD40" s="39"/>
      <c r="AE40" s="39"/>
      <c r="BC40" s="370"/>
      <c r="BD40" s="370"/>
      <c r="BE40" s="370"/>
      <c r="BF40" s="370"/>
      <c r="BG40" s="436"/>
      <c r="BH40" s="370"/>
      <c r="BI40" s="370"/>
      <c r="BJ40" s="370"/>
      <c r="FY40" s="436"/>
      <c r="FZ40" s="436"/>
      <c r="GA40" s="436"/>
      <c r="GB40" s="436"/>
      <c r="GC40" s="436"/>
      <c r="GD40" s="436"/>
      <c r="GE40" s="436"/>
      <c r="GF40" s="436"/>
      <c r="GS40" s="128"/>
    </row>
    <row r="41" spans="1:209">
      <c r="AC41" s="221"/>
      <c r="AD41" s="39"/>
      <c r="AE41" s="39"/>
      <c r="AF41" s="47"/>
      <c r="AG41" s="46"/>
      <c r="AH41" s="47"/>
      <c r="AI41" s="223"/>
      <c r="AJ41" s="46"/>
      <c r="AK41" s="46"/>
      <c r="AL41" s="47"/>
      <c r="AM41" s="39"/>
      <c r="BC41" s="370"/>
      <c r="BD41" s="370"/>
      <c r="BE41" s="370"/>
      <c r="BF41" s="370"/>
      <c r="BG41" s="436"/>
      <c r="BH41" s="370"/>
      <c r="BI41" s="370"/>
      <c r="BJ41" s="370"/>
      <c r="DM41" s="128"/>
      <c r="FY41" s="436"/>
      <c r="FZ41" s="436"/>
      <c r="GA41" s="436"/>
      <c r="GB41" s="436"/>
      <c r="GC41" s="436"/>
      <c r="GD41" s="436"/>
      <c r="GE41" s="436"/>
      <c r="GF41" s="436"/>
    </row>
    <row r="42" spans="1:209">
      <c r="F42" s="415"/>
      <c r="G42" s="415"/>
      <c r="H42" s="415"/>
      <c r="I42" s="415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  <c r="AR42" s="415"/>
      <c r="AS42" s="415"/>
      <c r="AT42" s="415"/>
      <c r="AU42" s="415"/>
      <c r="AV42" s="415"/>
      <c r="AW42" s="415"/>
      <c r="AX42" s="415"/>
      <c r="AY42" s="415"/>
      <c r="AZ42" s="415"/>
      <c r="BA42" s="415"/>
      <c r="BB42" s="415"/>
      <c r="BC42" s="415"/>
      <c r="BD42" s="415"/>
      <c r="BE42" s="415"/>
      <c r="BF42" s="415"/>
      <c r="BG42" s="415"/>
      <c r="BH42" s="415"/>
      <c r="BI42" s="415"/>
      <c r="BJ42" s="415"/>
      <c r="BK42" s="415"/>
      <c r="BL42" s="415"/>
      <c r="BM42" s="415"/>
      <c r="BN42" s="415"/>
      <c r="BO42" s="415"/>
      <c r="BP42" s="415"/>
      <c r="BQ42" s="415"/>
      <c r="BR42" s="415"/>
      <c r="BS42" s="415"/>
      <c r="BT42" s="415"/>
      <c r="BU42" s="415"/>
      <c r="BV42" s="415"/>
      <c r="BW42" s="415"/>
      <c r="BX42" s="415"/>
      <c r="BY42" s="415"/>
      <c r="BZ42" s="415"/>
      <c r="CA42" s="415"/>
      <c r="CB42" s="415"/>
      <c r="CC42" s="415"/>
      <c r="CD42" s="415"/>
      <c r="CE42" s="415"/>
      <c r="CF42" s="415"/>
      <c r="CG42" s="415"/>
      <c r="CH42" s="415"/>
      <c r="CI42" s="415"/>
      <c r="CJ42" s="415"/>
      <c r="CK42" s="415"/>
      <c r="CL42" s="415"/>
      <c r="CM42" s="415"/>
      <c r="CN42" s="415"/>
      <c r="CO42" s="415"/>
      <c r="CP42" s="415"/>
      <c r="CQ42" s="415"/>
      <c r="CR42" s="415"/>
      <c r="CS42" s="415"/>
      <c r="CT42" s="415"/>
      <c r="CU42" s="415"/>
      <c r="CV42" s="415"/>
      <c r="CW42" s="415"/>
      <c r="CX42" s="415"/>
      <c r="CY42" s="415"/>
      <c r="CZ42" s="415"/>
      <c r="DA42" s="415"/>
      <c r="DB42" s="415"/>
      <c r="DC42" s="415"/>
      <c r="DD42" s="415"/>
      <c r="DE42" s="415"/>
      <c r="DF42" s="415"/>
      <c r="DG42" s="415"/>
      <c r="DH42" s="415"/>
      <c r="DI42" s="415"/>
      <c r="DJ42" s="415"/>
      <c r="DK42" s="415"/>
      <c r="DL42" s="415"/>
      <c r="DM42" s="415"/>
      <c r="DN42" s="415"/>
      <c r="DO42" s="415"/>
      <c r="DP42" s="415"/>
      <c r="DQ42" s="415"/>
      <c r="DR42" s="415"/>
      <c r="DS42" s="415"/>
      <c r="DT42" s="415"/>
      <c r="DU42" s="415"/>
      <c r="DV42" s="415"/>
      <c r="DW42" s="415"/>
      <c r="DX42" s="415"/>
      <c r="DY42" s="415"/>
      <c r="DZ42" s="415"/>
      <c r="EA42" s="415"/>
      <c r="EB42" s="415"/>
      <c r="EC42" s="415"/>
      <c r="ED42" s="415"/>
      <c r="EE42" s="415"/>
      <c r="EF42" s="415"/>
      <c r="EG42" s="415"/>
      <c r="FY42" s="436"/>
      <c r="FZ42" s="436"/>
      <c r="GA42" s="436"/>
      <c r="GB42" s="436"/>
      <c r="GC42" s="436"/>
      <c r="GD42" s="436"/>
      <c r="GE42" s="436"/>
      <c r="GF42" s="436"/>
    </row>
    <row r="43" spans="1:209">
      <c r="AC43" s="221"/>
      <c r="AD43" s="39"/>
      <c r="AE43" s="39"/>
      <c r="AF43" s="47"/>
      <c r="AG43" s="46"/>
      <c r="AH43" s="47"/>
      <c r="AI43" s="223"/>
      <c r="AJ43" s="46"/>
      <c r="AK43" s="46"/>
      <c r="AL43" s="47"/>
      <c r="AM43" s="39"/>
    </row>
    <row r="44" spans="1:209">
      <c r="AC44" s="221"/>
      <c r="AD44" s="39"/>
      <c r="AE44" s="39"/>
      <c r="AF44" s="47"/>
      <c r="AG44" s="46"/>
      <c r="AH44" s="47"/>
      <c r="AI44" s="223"/>
      <c r="AJ44" s="46"/>
      <c r="AK44" s="46"/>
      <c r="AL44" s="47"/>
      <c r="AM44" s="39"/>
    </row>
    <row r="86" spans="2:203">
      <c r="E86" s="39"/>
      <c r="W86" s="39"/>
      <c r="AO86" s="39"/>
      <c r="AU86" s="39"/>
      <c r="BA86" s="39"/>
      <c r="BG86" s="39"/>
      <c r="BM86" s="39"/>
      <c r="BS86" s="39"/>
      <c r="BY86" s="39"/>
      <c r="CE86" s="39"/>
      <c r="CK86" s="39"/>
      <c r="CQ86" s="39"/>
      <c r="CW86" s="39"/>
      <c r="DC86" s="39"/>
      <c r="DI86" s="39"/>
      <c r="DO86" s="39"/>
      <c r="DU86" s="39"/>
      <c r="EA86" s="39"/>
      <c r="EG86" s="39"/>
      <c r="EM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U86" s="39"/>
    </row>
    <row r="87" spans="2:203">
      <c r="E87" s="39"/>
      <c r="W87" s="39"/>
      <c r="AO87" s="39"/>
      <c r="AU87" s="39"/>
      <c r="BA87" s="39"/>
      <c r="BG87" s="39"/>
      <c r="BM87" s="39"/>
      <c r="BS87" s="39"/>
      <c r="BY87" s="39"/>
      <c r="CE87" s="39"/>
      <c r="CK87" s="39"/>
      <c r="CQ87" s="39"/>
      <c r="CW87" s="39"/>
      <c r="DC87" s="39"/>
      <c r="DI87" s="39"/>
      <c r="DO87" s="39"/>
      <c r="DU87" s="39"/>
      <c r="EA87" s="39"/>
      <c r="EG87" s="39"/>
      <c r="EM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U87" s="39"/>
    </row>
    <row r="88" spans="2:203">
      <c r="B88" s="39">
        <v>94</v>
      </c>
      <c r="E88" s="39"/>
      <c r="W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O88" s="39"/>
      <c r="AU88" s="39"/>
      <c r="BA88" s="39"/>
      <c r="BG88" s="39"/>
      <c r="BM88" s="39"/>
      <c r="BS88" s="39"/>
      <c r="BY88" s="39"/>
      <c r="CE88" s="39"/>
      <c r="CK88" s="39"/>
      <c r="CQ88" s="39"/>
      <c r="CW88" s="39"/>
      <c r="DC88" s="39"/>
      <c r="DI88" s="39"/>
      <c r="DO88" s="39"/>
      <c r="DU88" s="39"/>
      <c r="EA88" s="39"/>
      <c r="EG88" s="39"/>
      <c r="EM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U88" s="39"/>
    </row>
    <row r="89" spans="2:203">
      <c r="B89" s="39">
        <v>96</v>
      </c>
      <c r="E89" s="39"/>
      <c r="W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O89" s="39"/>
      <c r="AU89" s="39"/>
      <c r="BA89" s="39"/>
      <c r="BG89" s="39"/>
      <c r="BM89" s="39"/>
      <c r="BS89" s="39"/>
      <c r="BY89" s="39"/>
      <c r="CE89" s="39"/>
      <c r="CK89" s="39"/>
      <c r="CQ89" s="39"/>
      <c r="CW89" s="39"/>
      <c r="DC89" s="39"/>
      <c r="DI89" s="39"/>
      <c r="DO89" s="39"/>
      <c r="DU89" s="39"/>
      <c r="EA89" s="39"/>
      <c r="EG89" s="39"/>
      <c r="EM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U89" s="39"/>
    </row>
    <row r="90" spans="2:203">
      <c r="B90" s="39">
        <v>97</v>
      </c>
      <c r="E90" s="39"/>
      <c r="W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O90" s="39"/>
      <c r="AU90" s="39"/>
      <c r="BA90" s="39"/>
      <c r="BG90" s="39"/>
      <c r="BM90" s="39"/>
      <c r="BS90" s="39"/>
      <c r="BY90" s="39"/>
      <c r="CE90" s="39"/>
      <c r="CK90" s="39"/>
      <c r="CQ90" s="39"/>
      <c r="CW90" s="39"/>
      <c r="DC90" s="39"/>
      <c r="DI90" s="39"/>
      <c r="DO90" s="39"/>
      <c r="DU90" s="39"/>
      <c r="EA90" s="39"/>
      <c r="EG90" s="39"/>
      <c r="EM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U90" s="39"/>
    </row>
    <row r="91" spans="2:203">
      <c r="B91" s="39">
        <v>98</v>
      </c>
      <c r="E91" s="39"/>
      <c r="W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O91" s="39"/>
      <c r="AU91" s="39"/>
      <c r="BA91" s="39"/>
      <c r="BG91" s="39"/>
      <c r="BM91" s="39"/>
      <c r="BS91" s="39"/>
      <c r="BY91" s="39"/>
      <c r="CE91" s="39"/>
      <c r="CK91" s="39"/>
      <c r="CQ91" s="39"/>
      <c r="CW91" s="39"/>
      <c r="DC91" s="39"/>
      <c r="DI91" s="39"/>
      <c r="DO91" s="39"/>
      <c r="DU91" s="39"/>
      <c r="EA91" s="39"/>
      <c r="EG91" s="39"/>
      <c r="EM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U91" s="39"/>
    </row>
    <row r="92" spans="2:203">
      <c r="B92" s="39">
        <v>99</v>
      </c>
      <c r="E92" s="39"/>
      <c r="W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O92" s="39"/>
      <c r="AU92" s="39"/>
      <c r="BA92" s="39"/>
      <c r="BG92" s="39"/>
      <c r="BM92" s="39"/>
      <c r="BS92" s="39"/>
      <c r="BY92" s="39"/>
      <c r="CE92" s="39"/>
      <c r="CK92" s="39"/>
      <c r="CQ92" s="39"/>
      <c r="CW92" s="39"/>
      <c r="DC92" s="39"/>
      <c r="DI92" s="39"/>
      <c r="DO92" s="39"/>
      <c r="DU92" s="39"/>
      <c r="EA92" s="39"/>
      <c r="EG92" s="39"/>
      <c r="EM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U92" s="39"/>
    </row>
    <row r="93" spans="2:203">
      <c r="B93" s="39">
        <v>100</v>
      </c>
      <c r="E93" s="39"/>
      <c r="W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O93" s="39"/>
      <c r="AU93" s="39"/>
      <c r="BA93" s="39"/>
      <c r="BG93" s="39"/>
      <c r="BM93" s="39"/>
      <c r="BS93" s="39"/>
      <c r="BY93" s="39"/>
      <c r="CE93" s="39"/>
      <c r="CK93" s="39"/>
      <c r="CQ93" s="39"/>
      <c r="CW93" s="39"/>
      <c r="DC93" s="39"/>
      <c r="DI93" s="39"/>
      <c r="DO93" s="39"/>
      <c r="DU93" s="39"/>
      <c r="EA93" s="39"/>
      <c r="EG93" s="39"/>
      <c r="EM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U93" s="39"/>
    </row>
    <row r="94" spans="2:203">
      <c r="B94" s="39">
        <v>101</v>
      </c>
      <c r="E94" s="39"/>
      <c r="W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O94" s="39"/>
      <c r="AU94" s="39"/>
      <c r="BA94" s="39"/>
      <c r="BG94" s="39"/>
      <c r="BM94" s="39"/>
      <c r="BS94" s="39"/>
      <c r="BY94" s="39"/>
      <c r="CE94" s="39"/>
      <c r="CK94" s="39"/>
      <c r="CQ94" s="39"/>
      <c r="CW94" s="39"/>
      <c r="DC94" s="39"/>
      <c r="DI94" s="39"/>
      <c r="DO94" s="39"/>
      <c r="DU94" s="39"/>
      <c r="EA94" s="39"/>
      <c r="EG94" s="39"/>
      <c r="EM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U94" s="39"/>
    </row>
    <row r="95" spans="2:203">
      <c r="B95" s="39">
        <v>102</v>
      </c>
      <c r="E95" s="39"/>
      <c r="W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O95" s="39"/>
      <c r="AU95" s="39"/>
      <c r="BA95" s="39"/>
      <c r="BG95" s="39"/>
      <c r="BM95" s="39"/>
      <c r="BS95" s="39"/>
      <c r="BY95" s="39"/>
      <c r="CE95" s="39"/>
      <c r="CK95" s="39"/>
      <c r="CQ95" s="39"/>
      <c r="CW95" s="39"/>
      <c r="DC95" s="39"/>
      <c r="DI95" s="39"/>
      <c r="DO95" s="39"/>
      <c r="DU95" s="39"/>
      <c r="EA95" s="39"/>
      <c r="EG95" s="39"/>
      <c r="EM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U95" s="39"/>
    </row>
    <row r="96" spans="2:203">
      <c r="B96" s="39">
        <v>103</v>
      </c>
      <c r="E96" s="39"/>
      <c r="W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O96" s="39"/>
      <c r="AU96" s="39"/>
      <c r="BA96" s="39"/>
      <c r="BG96" s="39"/>
      <c r="BM96" s="39"/>
      <c r="BS96" s="39"/>
      <c r="BY96" s="39"/>
      <c r="CE96" s="39"/>
      <c r="CK96" s="39"/>
      <c r="CQ96" s="39"/>
      <c r="CW96" s="39"/>
      <c r="DC96" s="39"/>
      <c r="DI96" s="39"/>
      <c r="DO96" s="39"/>
      <c r="DU96" s="39"/>
      <c r="EA96" s="39"/>
      <c r="EG96" s="39"/>
      <c r="EM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U96" s="39"/>
    </row>
    <row r="97" spans="2:203">
      <c r="B97" s="39">
        <v>104</v>
      </c>
      <c r="E97" s="39"/>
      <c r="W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O97" s="39"/>
      <c r="AU97" s="39"/>
      <c r="BA97" s="39"/>
      <c r="BG97" s="39"/>
      <c r="BM97" s="39"/>
      <c r="BS97" s="39"/>
      <c r="BY97" s="39"/>
      <c r="CE97" s="39"/>
      <c r="CK97" s="39"/>
      <c r="CQ97" s="39"/>
      <c r="CW97" s="39"/>
      <c r="DC97" s="39"/>
      <c r="DI97" s="39"/>
      <c r="DO97" s="39"/>
      <c r="DU97" s="39"/>
      <c r="EA97" s="39"/>
      <c r="EG97" s="39"/>
      <c r="EM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U97" s="39"/>
    </row>
    <row r="98" spans="2:203">
      <c r="B98" s="39">
        <v>105</v>
      </c>
      <c r="E98" s="39"/>
      <c r="W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O98" s="39"/>
      <c r="AU98" s="39"/>
      <c r="BA98" s="39"/>
      <c r="BG98" s="39"/>
      <c r="BM98" s="39"/>
      <c r="BS98" s="39"/>
      <c r="BY98" s="39"/>
      <c r="CE98" s="39"/>
      <c r="CK98" s="39"/>
      <c r="CQ98" s="39"/>
      <c r="CW98" s="39"/>
      <c r="DC98" s="39"/>
      <c r="DI98" s="39"/>
      <c r="DO98" s="39"/>
      <c r="DU98" s="39"/>
      <c r="EA98" s="39"/>
      <c r="EG98" s="39"/>
      <c r="EM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U98" s="39"/>
    </row>
    <row r="99" spans="2:203">
      <c r="B99" s="39">
        <v>106</v>
      </c>
      <c r="E99" s="39"/>
      <c r="W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O99" s="39"/>
      <c r="AU99" s="39"/>
      <c r="BA99" s="39"/>
      <c r="BG99" s="39"/>
      <c r="BM99" s="39"/>
      <c r="BS99" s="39"/>
      <c r="BY99" s="39"/>
      <c r="CE99" s="39"/>
      <c r="CK99" s="39"/>
      <c r="CQ99" s="39"/>
      <c r="CW99" s="39"/>
      <c r="DC99" s="39"/>
      <c r="DI99" s="39"/>
      <c r="DO99" s="39"/>
      <c r="DU99" s="39"/>
      <c r="EA99" s="39"/>
      <c r="EG99" s="39"/>
      <c r="EM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U99" s="39"/>
    </row>
    <row r="100" spans="2:203">
      <c r="B100" s="39">
        <v>107</v>
      </c>
      <c r="E100" s="39"/>
      <c r="W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O100" s="39"/>
      <c r="AU100" s="39"/>
      <c r="BA100" s="39"/>
      <c r="BG100" s="39"/>
      <c r="BM100" s="39"/>
      <c r="BS100" s="39"/>
      <c r="BY100" s="39"/>
      <c r="CE100" s="39"/>
      <c r="CK100" s="39"/>
      <c r="CQ100" s="39"/>
      <c r="CW100" s="39"/>
      <c r="DC100" s="39"/>
      <c r="DI100" s="39"/>
      <c r="DO100" s="39"/>
      <c r="DU100" s="39"/>
      <c r="EA100" s="39"/>
      <c r="EG100" s="39"/>
      <c r="EM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U100" s="39"/>
    </row>
    <row r="101" spans="2:203">
      <c r="B101" s="39">
        <v>108</v>
      </c>
      <c r="E101" s="39"/>
      <c r="W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O101" s="39"/>
      <c r="AU101" s="39"/>
      <c r="BA101" s="39"/>
      <c r="BG101" s="39"/>
      <c r="BM101" s="39"/>
      <c r="BS101" s="39"/>
      <c r="BY101" s="39"/>
      <c r="CE101" s="39"/>
      <c r="CK101" s="39"/>
      <c r="CQ101" s="39"/>
      <c r="CW101" s="39"/>
      <c r="DC101" s="39"/>
      <c r="DI101" s="39"/>
      <c r="DO101" s="39"/>
      <c r="DU101" s="39"/>
      <c r="EA101" s="39"/>
      <c r="EG101" s="39"/>
      <c r="EM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U101" s="39"/>
    </row>
    <row r="102" spans="2:203">
      <c r="B102" s="39">
        <v>109</v>
      </c>
      <c r="E102" s="39"/>
      <c r="W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O102" s="39"/>
      <c r="AU102" s="39"/>
      <c r="BA102" s="39"/>
      <c r="BG102" s="39"/>
      <c r="BM102" s="39"/>
      <c r="BS102" s="39"/>
      <c r="BY102" s="39"/>
      <c r="CE102" s="39"/>
      <c r="CK102" s="39"/>
      <c r="CQ102" s="39"/>
      <c r="CW102" s="39"/>
      <c r="DC102" s="39"/>
      <c r="DI102" s="39"/>
      <c r="DO102" s="39"/>
      <c r="DU102" s="39"/>
      <c r="EA102" s="39"/>
      <c r="EG102" s="39"/>
      <c r="EM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U102" s="39"/>
    </row>
    <row r="103" spans="2:203">
      <c r="B103" s="39">
        <v>110</v>
      </c>
      <c r="E103" s="39"/>
      <c r="W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O103" s="39"/>
      <c r="AU103" s="39"/>
      <c r="BA103" s="39"/>
      <c r="BG103" s="39"/>
      <c r="BM103" s="39"/>
      <c r="BS103" s="39"/>
      <c r="BY103" s="39"/>
      <c r="CE103" s="39"/>
      <c r="CK103" s="39"/>
      <c r="CQ103" s="39"/>
      <c r="CW103" s="39"/>
      <c r="DC103" s="39"/>
      <c r="DI103" s="39"/>
      <c r="DO103" s="39"/>
      <c r="DU103" s="39"/>
      <c r="EA103" s="39"/>
      <c r="EG103" s="39"/>
      <c r="EM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U103" s="39"/>
    </row>
    <row r="104" spans="2:203">
      <c r="B104" s="39">
        <v>111</v>
      </c>
      <c r="E104" s="39"/>
      <c r="W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O104" s="39"/>
      <c r="AU104" s="39"/>
      <c r="BA104" s="39"/>
      <c r="BG104" s="39"/>
      <c r="BM104" s="39"/>
      <c r="BS104" s="39"/>
      <c r="BY104" s="39"/>
      <c r="CE104" s="39"/>
      <c r="CK104" s="39"/>
      <c r="CQ104" s="39"/>
      <c r="CW104" s="39"/>
      <c r="DC104" s="39"/>
      <c r="DI104" s="39"/>
      <c r="DO104" s="39"/>
      <c r="DU104" s="39"/>
      <c r="EA104" s="39"/>
      <c r="EG104" s="39"/>
      <c r="EM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U104" s="39"/>
    </row>
    <row r="105" spans="2:203">
      <c r="B105" s="39">
        <v>112</v>
      </c>
      <c r="E105" s="39"/>
      <c r="W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O105" s="39"/>
      <c r="AU105" s="39"/>
      <c r="BA105" s="39"/>
      <c r="BG105" s="39"/>
      <c r="BM105" s="39"/>
      <c r="BS105" s="39"/>
      <c r="BY105" s="39"/>
      <c r="CE105" s="39"/>
      <c r="CK105" s="39"/>
      <c r="CQ105" s="39"/>
      <c r="CW105" s="39"/>
      <c r="DC105" s="39"/>
      <c r="DI105" s="39"/>
      <c r="DO105" s="39"/>
      <c r="DU105" s="39"/>
      <c r="EA105" s="39"/>
      <c r="EG105" s="39"/>
      <c r="EM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U105" s="39"/>
    </row>
    <row r="106" spans="2:203">
      <c r="B106" s="39">
        <v>113</v>
      </c>
      <c r="E106" s="39"/>
      <c r="W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O106" s="39"/>
      <c r="AU106" s="39"/>
      <c r="BA106" s="39"/>
      <c r="BG106" s="39"/>
      <c r="BM106" s="39"/>
      <c r="BS106" s="39"/>
      <c r="BY106" s="39"/>
      <c r="CE106" s="39"/>
      <c r="CK106" s="39"/>
      <c r="CQ106" s="39"/>
      <c r="CW106" s="39"/>
      <c r="DC106" s="39"/>
      <c r="DI106" s="39"/>
      <c r="DO106" s="39"/>
      <c r="DU106" s="39"/>
      <c r="EA106" s="39"/>
      <c r="EG106" s="39"/>
      <c r="EM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U106" s="39"/>
    </row>
    <row r="107" spans="2:203">
      <c r="B107" s="39">
        <v>114</v>
      </c>
      <c r="E107" s="39"/>
      <c r="W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O107" s="39"/>
      <c r="AU107" s="39"/>
      <c r="BA107" s="39"/>
      <c r="BG107" s="39"/>
      <c r="BM107" s="39"/>
      <c r="BS107" s="39"/>
      <c r="BY107" s="39"/>
      <c r="CE107" s="39"/>
      <c r="CK107" s="39"/>
      <c r="CQ107" s="39"/>
      <c r="CW107" s="39"/>
      <c r="DC107" s="39"/>
      <c r="DI107" s="39"/>
      <c r="DO107" s="39"/>
      <c r="DU107" s="39"/>
      <c r="EA107" s="39"/>
      <c r="EG107" s="39"/>
      <c r="EM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U107" s="39"/>
    </row>
    <row r="108" spans="2:203">
      <c r="B108" s="39">
        <v>115</v>
      </c>
      <c r="E108" s="39"/>
      <c r="W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O108" s="39"/>
      <c r="AU108" s="39"/>
      <c r="BA108" s="39"/>
      <c r="BG108" s="39"/>
      <c r="BM108" s="39"/>
      <c r="BS108" s="39"/>
      <c r="BY108" s="39"/>
      <c r="CE108" s="39"/>
      <c r="CK108" s="39"/>
      <c r="CQ108" s="39"/>
      <c r="CW108" s="39"/>
      <c r="DC108" s="39"/>
      <c r="DI108" s="39"/>
      <c r="DO108" s="39"/>
      <c r="DU108" s="39"/>
      <c r="EA108" s="39"/>
      <c r="EG108" s="39"/>
      <c r="EM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U108" s="39"/>
    </row>
    <row r="109" spans="2:203">
      <c r="B109" s="39">
        <v>116</v>
      </c>
      <c r="E109" s="39"/>
      <c r="W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O109" s="39"/>
      <c r="AU109" s="39"/>
      <c r="BA109" s="39"/>
      <c r="BG109" s="39"/>
      <c r="BM109" s="39"/>
      <c r="BS109" s="39"/>
      <c r="BY109" s="39"/>
      <c r="CE109" s="39"/>
      <c r="CK109" s="39"/>
      <c r="CQ109" s="39"/>
      <c r="CW109" s="39"/>
      <c r="DC109" s="39"/>
      <c r="DI109" s="39"/>
      <c r="DO109" s="39"/>
      <c r="DU109" s="39"/>
      <c r="EA109" s="39"/>
      <c r="EG109" s="39"/>
      <c r="EM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U109" s="39"/>
    </row>
    <row r="110" spans="2:203">
      <c r="B110" s="39">
        <v>117</v>
      </c>
      <c r="E110" s="39"/>
      <c r="W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O110" s="39"/>
      <c r="AU110" s="39"/>
      <c r="BA110" s="39"/>
      <c r="BG110" s="39"/>
      <c r="BM110" s="39"/>
      <c r="BS110" s="39"/>
      <c r="BY110" s="39"/>
      <c r="CE110" s="39"/>
      <c r="CK110" s="39"/>
      <c r="CQ110" s="39"/>
      <c r="CW110" s="39"/>
      <c r="DC110" s="39"/>
      <c r="DI110" s="39"/>
      <c r="DO110" s="39"/>
      <c r="DU110" s="39"/>
      <c r="EA110" s="39"/>
      <c r="EG110" s="39"/>
      <c r="EM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U110" s="39"/>
    </row>
    <row r="111" spans="2:203">
      <c r="B111" s="39">
        <v>118</v>
      </c>
      <c r="E111" s="39"/>
      <c r="W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O111" s="39"/>
      <c r="AU111" s="39"/>
      <c r="BA111" s="39"/>
      <c r="BG111" s="39"/>
      <c r="BM111" s="39"/>
      <c r="BS111" s="39"/>
      <c r="BY111" s="39"/>
      <c r="CE111" s="39"/>
      <c r="CK111" s="39"/>
      <c r="CQ111" s="39"/>
      <c r="CW111" s="39"/>
      <c r="DC111" s="39"/>
      <c r="DI111" s="39"/>
      <c r="DO111" s="39"/>
      <c r="DU111" s="39"/>
      <c r="EA111" s="39"/>
      <c r="EG111" s="39"/>
      <c r="EM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U111" s="39"/>
    </row>
    <row r="112" spans="2:203">
      <c r="B112" s="39">
        <v>119</v>
      </c>
      <c r="E112" s="39"/>
      <c r="W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O112" s="39"/>
      <c r="AU112" s="39"/>
      <c r="BA112" s="39"/>
      <c r="BG112" s="39"/>
      <c r="BM112" s="39"/>
      <c r="BS112" s="39"/>
      <c r="BY112" s="39"/>
      <c r="CE112" s="39"/>
      <c r="CK112" s="39"/>
      <c r="CQ112" s="39"/>
      <c r="CW112" s="39"/>
      <c r="DC112" s="39"/>
      <c r="DI112" s="39"/>
      <c r="DO112" s="39"/>
      <c r="DU112" s="39"/>
      <c r="EA112" s="39"/>
      <c r="EG112" s="39"/>
      <c r="EM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U112" s="39"/>
    </row>
    <row r="113" spans="2:203">
      <c r="B113" s="39">
        <v>120</v>
      </c>
      <c r="E113" s="39"/>
      <c r="W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O113" s="39"/>
      <c r="AU113" s="39"/>
      <c r="BA113" s="39"/>
      <c r="BG113" s="39"/>
      <c r="BM113" s="39"/>
      <c r="BS113" s="39"/>
      <c r="BY113" s="39"/>
      <c r="CE113" s="39"/>
      <c r="CK113" s="39"/>
      <c r="CQ113" s="39"/>
      <c r="CW113" s="39"/>
      <c r="DC113" s="39"/>
      <c r="DI113" s="39"/>
      <c r="DO113" s="39"/>
      <c r="DU113" s="39"/>
      <c r="EA113" s="39"/>
      <c r="EG113" s="39"/>
      <c r="EM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U113" s="39"/>
    </row>
    <row r="114" spans="2:203">
      <c r="B114" s="39">
        <v>121</v>
      </c>
      <c r="E114" s="39"/>
      <c r="W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O114" s="39"/>
      <c r="AU114" s="39"/>
      <c r="BA114" s="39"/>
      <c r="BG114" s="39"/>
      <c r="BM114" s="39"/>
      <c r="BS114" s="39"/>
      <c r="BY114" s="39"/>
      <c r="CE114" s="39"/>
      <c r="CK114" s="39"/>
      <c r="CQ114" s="39"/>
      <c r="CW114" s="39"/>
      <c r="DC114" s="39"/>
      <c r="DI114" s="39"/>
      <c r="DO114" s="39"/>
      <c r="DU114" s="39"/>
      <c r="EA114" s="39"/>
      <c r="EG114" s="39"/>
      <c r="EM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U114" s="39"/>
    </row>
    <row r="115" spans="2:203">
      <c r="B115" s="39">
        <v>122</v>
      </c>
      <c r="E115" s="39"/>
      <c r="W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O115" s="39"/>
      <c r="AU115" s="39"/>
      <c r="BA115" s="39"/>
      <c r="BG115" s="39"/>
      <c r="BM115" s="39"/>
      <c r="BS115" s="39"/>
      <c r="BY115" s="39"/>
      <c r="CE115" s="39"/>
      <c r="CK115" s="39"/>
      <c r="CQ115" s="39"/>
      <c r="CW115" s="39"/>
      <c r="DC115" s="39"/>
      <c r="DI115" s="39"/>
      <c r="DO115" s="39"/>
      <c r="DU115" s="39"/>
      <c r="EA115" s="39"/>
      <c r="EG115" s="39"/>
      <c r="EM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U115" s="39"/>
    </row>
    <row r="116" spans="2:203">
      <c r="B116" s="39">
        <v>123</v>
      </c>
      <c r="E116" s="39"/>
      <c r="W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O116" s="39"/>
      <c r="AU116" s="39"/>
      <c r="BA116" s="39"/>
      <c r="BG116" s="39"/>
      <c r="BM116" s="39"/>
      <c r="BS116" s="39"/>
      <c r="BY116" s="39"/>
      <c r="CE116" s="39"/>
      <c r="CK116" s="39"/>
      <c r="CQ116" s="39"/>
      <c r="CW116" s="39"/>
      <c r="DC116" s="39"/>
      <c r="DI116" s="39"/>
      <c r="DO116" s="39"/>
      <c r="DU116" s="39"/>
      <c r="EA116" s="39"/>
      <c r="EG116" s="39"/>
      <c r="EM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U116" s="39"/>
    </row>
    <row r="117" spans="2:203">
      <c r="B117" s="39">
        <v>124</v>
      </c>
      <c r="E117" s="39"/>
      <c r="W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O117" s="39"/>
      <c r="AU117" s="39"/>
      <c r="BA117" s="39"/>
      <c r="BG117" s="39"/>
      <c r="BM117" s="39"/>
      <c r="BS117" s="39"/>
      <c r="BY117" s="39"/>
      <c r="CE117" s="39"/>
      <c r="CK117" s="39"/>
      <c r="CQ117" s="39"/>
      <c r="CW117" s="39"/>
      <c r="DC117" s="39"/>
      <c r="DI117" s="39"/>
      <c r="DO117" s="39"/>
      <c r="DU117" s="39"/>
      <c r="EA117" s="39"/>
      <c r="EG117" s="39"/>
      <c r="EM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U117" s="39"/>
    </row>
    <row r="118" spans="2:203">
      <c r="B118" s="39">
        <v>125</v>
      </c>
      <c r="E118" s="39"/>
      <c r="W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O118" s="39"/>
      <c r="AU118" s="39"/>
      <c r="BA118" s="39"/>
      <c r="BG118" s="39"/>
      <c r="BM118" s="39"/>
      <c r="BS118" s="39"/>
      <c r="BY118" s="39"/>
      <c r="CE118" s="39"/>
      <c r="CK118" s="39"/>
      <c r="CQ118" s="39"/>
      <c r="CW118" s="39"/>
      <c r="DC118" s="39"/>
      <c r="DI118" s="39"/>
      <c r="DO118" s="39"/>
      <c r="DU118" s="39"/>
      <c r="EA118" s="39"/>
      <c r="EG118" s="39"/>
      <c r="EM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U118" s="39"/>
    </row>
    <row r="119" spans="2:203">
      <c r="B119" s="39">
        <v>126</v>
      </c>
      <c r="E119" s="39"/>
      <c r="W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O119" s="39"/>
      <c r="AU119" s="39"/>
      <c r="BA119" s="39"/>
      <c r="BG119" s="39"/>
      <c r="BM119" s="39"/>
      <c r="BS119" s="39"/>
      <c r="BY119" s="39"/>
      <c r="CE119" s="39"/>
      <c r="CK119" s="39"/>
      <c r="CQ119" s="39"/>
      <c r="CW119" s="39"/>
      <c r="DC119" s="39"/>
      <c r="DI119" s="39"/>
      <c r="DO119" s="39"/>
      <c r="DU119" s="39"/>
      <c r="EA119" s="39"/>
      <c r="EG119" s="39"/>
      <c r="EM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U119" s="39"/>
    </row>
    <row r="120" spans="2:203">
      <c r="B120" s="39">
        <v>127</v>
      </c>
      <c r="E120" s="39"/>
      <c r="W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O120" s="39"/>
      <c r="AU120" s="39"/>
      <c r="BA120" s="39"/>
      <c r="BG120" s="39"/>
      <c r="BM120" s="39"/>
      <c r="BS120" s="39"/>
      <c r="BY120" s="39"/>
      <c r="CE120" s="39"/>
      <c r="CK120" s="39"/>
      <c r="CQ120" s="39"/>
      <c r="CW120" s="39"/>
      <c r="DC120" s="39"/>
      <c r="DI120" s="39"/>
      <c r="DO120" s="39"/>
      <c r="DU120" s="39"/>
      <c r="EA120" s="39"/>
      <c r="EG120" s="39"/>
      <c r="EM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U120" s="39"/>
    </row>
    <row r="121" spans="2:203">
      <c r="B121" s="39">
        <v>128</v>
      </c>
      <c r="E121" s="39"/>
      <c r="W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O121" s="39"/>
      <c r="AU121" s="39"/>
      <c r="BA121" s="39"/>
      <c r="BG121" s="39"/>
      <c r="BM121" s="39"/>
      <c r="BS121" s="39"/>
      <c r="BY121" s="39"/>
      <c r="CE121" s="39"/>
      <c r="CK121" s="39"/>
      <c r="CQ121" s="39"/>
      <c r="CW121" s="39"/>
      <c r="DC121" s="39"/>
      <c r="DI121" s="39"/>
      <c r="DO121" s="39"/>
      <c r="DU121" s="39"/>
      <c r="EA121" s="39"/>
      <c r="EG121" s="39"/>
      <c r="EM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U121" s="39"/>
    </row>
    <row r="122" spans="2:203">
      <c r="B122" s="39">
        <v>129</v>
      </c>
      <c r="E122" s="39"/>
      <c r="W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O122" s="39"/>
      <c r="AU122" s="39"/>
      <c r="BA122" s="39"/>
      <c r="BG122" s="39"/>
      <c r="BM122" s="39"/>
      <c r="BS122" s="39"/>
      <c r="BY122" s="39"/>
      <c r="CE122" s="39"/>
      <c r="CK122" s="39"/>
      <c r="CQ122" s="39"/>
      <c r="CW122" s="39"/>
      <c r="DC122" s="39"/>
      <c r="DI122" s="39"/>
      <c r="DO122" s="39"/>
      <c r="DU122" s="39"/>
      <c r="EA122" s="39"/>
      <c r="EG122" s="39"/>
      <c r="EM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U122" s="39"/>
    </row>
    <row r="123" spans="2:203">
      <c r="B123" s="39">
        <v>130</v>
      </c>
      <c r="E123" s="39"/>
      <c r="W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O123" s="39"/>
      <c r="AU123" s="39"/>
      <c r="BA123" s="39"/>
      <c r="BG123" s="39"/>
      <c r="BM123" s="39"/>
      <c r="BS123" s="39"/>
      <c r="BY123" s="39"/>
      <c r="CE123" s="39"/>
      <c r="CK123" s="39"/>
      <c r="CQ123" s="39"/>
      <c r="CW123" s="39"/>
      <c r="DC123" s="39"/>
      <c r="DI123" s="39"/>
      <c r="DO123" s="39"/>
      <c r="DU123" s="39"/>
      <c r="EA123" s="39"/>
      <c r="EG123" s="39"/>
      <c r="EM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U123" s="39"/>
    </row>
    <row r="124" spans="2:203">
      <c r="B124" s="39">
        <v>130</v>
      </c>
      <c r="E124" s="39"/>
      <c r="W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O124" s="39"/>
      <c r="AU124" s="39"/>
      <c r="BA124" s="39"/>
      <c r="BG124" s="39"/>
      <c r="BM124" s="39"/>
      <c r="BS124" s="39"/>
      <c r="BY124" s="39"/>
      <c r="CE124" s="39"/>
      <c r="CK124" s="39"/>
      <c r="CQ124" s="39"/>
      <c r="CW124" s="39"/>
      <c r="DC124" s="39"/>
      <c r="DI124" s="39"/>
      <c r="DO124" s="39"/>
      <c r="DU124" s="39"/>
      <c r="EA124" s="39"/>
      <c r="EG124" s="39"/>
      <c r="EM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U124" s="39"/>
    </row>
    <row r="125" spans="2:203">
      <c r="B125" s="39">
        <v>132</v>
      </c>
      <c r="E125" s="39"/>
      <c r="W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O125" s="39"/>
      <c r="AU125" s="39"/>
      <c r="BA125" s="39"/>
      <c r="BG125" s="39"/>
      <c r="BM125" s="39"/>
      <c r="BS125" s="39"/>
      <c r="BY125" s="39"/>
      <c r="CE125" s="39"/>
      <c r="CK125" s="39"/>
      <c r="CQ125" s="39"/>
      <c r="CW125" s="39"/>
      <c r="DC125" s="39"/>
      <c r="DI125" s="39"/>
      <c r="DO125" s="39"/>
      <c r="DU125" s="39"/>
      <c r="EA125" s="39"/>
      <c r="EG125" s="39"/>
      <c r="EM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U125" s="39"/>
    </row>
    <row r="126" spans="2:203">
      <c r="B126" s="39">
        <v>133</v>
      </c>
      <c r="E126" s="39"/>
      <c r="W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O126" s="39"/>
      <c r="AU126" s="39"/>
      <c r="BA126" s="39"/>
      <c r="BG126" s="39"/>
      <c r="BM126" s="39"/>
      <c r="BS126" s="39"/>
      <c r="BY126" s="39"/>
      <c r="CE126" s="39"/>
      <c r="CK126" s="39"/>
      <c r="CQ126" s="39"/>
      <c r="CW126" s="39"/>
      <c r="DC126" s="39"/>
      <c r="DI126" s="39"/>
      <c r="DO126" s="39"/>
      <c r="DU126" s="39"/>
      <c r="EA126" s="39"/>
      <c r="EG126" s="39"/>
      <c r="EM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U126" s="39"/>
    </row>
    <row r="127" spans="2:203">
      <c r="B127" s="39">
        <v>134</v>
      </c>
      <c r="E127" s="39"/>
      <c r="W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O127" s="39"/>
      <c r="AU127" s="39"/>
      <c r="BA127" s="39"/>
      <c r="BG127" s="39"/>
      <c r="BM127" s="39"/>
      <c r="BS127" s="39"/>
      <c r="BY127" s="39"/>
      <c r="CE127" s="39"/>
      <c r="CK127" s="39"/>
      <c r="CQ127" s="39"/>
      <c r="CW127" s="39"/>
      <c r="DC127" s="39"/>
      <c r="DI127" s="39"/>
      <c r="DO127" s="39"/>
      <c r="DU127" s="39"/>
      <c r="EA127" s="39"/>
      <c r="EG127" s="39"/>
      <c r="EM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U127" s="39"/>
    </row>
  </sheetData>
  <sortState xmlns:xlrd2="http://schemas.microsoft.com/office/spreadsheetml/2017/richdata2" ref="A9:GU35">
    <sortCondition descending="1" ref="GG9:GG35"/>
  </sortState>
  <mergeCells count="307">
    <mergeCell ref="CT8:CU8"/>
    <mergeCell ref="CP7:CP8"/>
    <mergeCell ref="CQ7:CQ8"/>
    <mergeCell ref="CV7:CV8"/>
    <mergeCell ref="BP8:BQ8"/>
    <mergeCell ref="CD6:CE6"/>
    <mergeCell ref="BR6:BS6"/>
    <mergeCell ref="BT6:BU6"/>
    <mergeCell ref="DC7:DC8"/>
    <mergeCell ref="CR8:CS8"/>
    <mergeCell ref="CX8:CY8"/>
    <mergeCell ref="CZ8:DA8"/>
    <mergeCell ref="CL8:CM8"/>
    <mergeCell ref="CK7:CK8"/>
    <mergeCell ref="CB8:CC8"/>
    <mergeCell ref="CF8:CG8"/>
    <mergeCell ref="DH7:DH8"/>
    <mergeCell ref="DI7:DI8"/>
    <mergeCell ref="DN7:DN8"/>
    <mergeCell ref="CW7:CW8"/>
    <mergeCell ref="CX6:CY6"/>
    <mergeCell ref="DL6:DM6"/>
    <mergeCell ref="DN6:DO6"/>
    <mergeCell ref="FN1:GU1"/>
    <mergeCell ref="FN2:GU2"/>
    <mergeCell ref="FN3:GU3"/>
    <mergeCell ref="FN4:GU4"/>
    <mergeCell ref="ED1:FM1"/>
    <mergeCell ref="ED2:FM2"/>
    <mergeCell ref="ED3:FM3"/>
    <mergeCell ref="ED4:FM4"/>
    <mergeCell ref="DF1:EC1"/>
    <mergeCell ref="DF2:EC2"/>
    <mergeCell ref="DF3:EC3"/>
    <mergeCell ref="DF4:EC4"/>
    <mergeCell ref="CH1:DE1"/>
    <mergeCell ref="CH2:DE2"/>
    <mergeCell ref="CH3:DE3"/>
    <mergeCell ref="CH4:DE4"/>
    <mergeCell ref="DP6:DQ6"/>
    <mergeCell ref="BD1:BO1"/>
    <mergeCell ref="BD2:BO2"/>
    <mergeCell ref="BD3:BO3"/>
    <mergeCell ref="BD4:BO4"/>
    <mergeCell ref="BP4:CG4"/>
    <mergeCell ref="BZ6:CA6"/>
    <mergeCell ref="CB6:CC6"/>
    <mergeCell ref="BP1:CG1"/>
    <mergeCell ref="DH6:DI6"/>
    <mergeCell ref="BP2:CG2"/>
    <mergeCell ref="BP3:CG3"/>
    <mergeCell ref="BX6:BY6"/>
    <mergeCell ref="CH6:CI6"/>
    <mergeCell ref="CJ6:CK6"/>
    <mergeCell ref="CF6:CG6"/>
    <mergeCell ref="BV6:BW6"/>
    <mergeCell ref="CL6:CM6"/>
    <mergeCell ref="BD6:BE6"/>
    <mergeCell ref="DD8:DE8"/>
    <mergeCell ref="DB7:DB8"/>
    <mergeCell ref="BA7:BA8"/>
    <mergeCell ref="BF7:BF8"/>
    <mergeCell ref="BG7:BG8"/>
    <mergeCell ref="DZ7:DZ8"/>
    <mergeCell ref="DP8:DQ8"/>
    <mergeCell ref="DL8:DM8"/>
    <mergeCell ref="DF8:DG8"/>
    <mergeCell ref="BJ8:BK8"/>
    <mergeCell ref="BV8:BW8"/>
    <mergeCell ref="BX7:BX8"/>
    <mergeCell ref="BY7:BY8"/>
    <mergeCell ref="CD7:CD8"/>
    <mergeCell ref="DJ8:DK8"/>
    <mergeCell ref="BR7:BR8"/>
    <mergeCell ref="BS7:BS8"/>
    <mergeCell ref="CH8:CI8"/>
    <mergeCell ref="CE7:CE8"/>
    <mergeCell ref="BN8:BO8"/>
    <mergeCell ref="BZ8:CA8"/>
    <mergeCell ref="CN8:CO8"/>
    <mergeCell ref="BT8:BU8"/>
    <mergeCell ref="CJ7:CJ8"/>
    <mergeCell ref="ED8:EE8"/>
    <mergeCell ref="EH8:EI8"/>
    <mergeCell ref="DX8:DY8"/>
    <mergeCell ref="DR8:DS8"/>
    <mergeCell ref="EA7:EA8"/>
    <mergeCell ref="DO7:DO8"/>
    <mergeCell ref="DT7:DT8"/>
    <mergeCell ref="DU7:DU8"/>
    <mergeCell ref="EB8:EC8"/>
    <mergeCell ref="EF7:EF8"/>
    <mergeCell ref="DV8:DW8"/>
    <mergeCell ref="AF6:AG6"/>
    <mergeCell ref="AH6:AI6"/>
    <mergeCell ref="AH7:AH8"/>
    <mergeCell ref="AI7:AI8"/>
    <mergeCell ref="AL8:AM8"/>
    <mergeCell ref="AP8:AQ8"/>
    <mergeCell ref="AJ6:AK6"/>
    <mergeCell ref="AL6:AM6"/>
    <mergeCell ref="AN6:AO6"/>
    <mergeCell ref="AP6:AQ6"/>
    <mergeCell ref="AN7:AN8"/>
    <mergeCell ref="AO7:AO8"/>
    <mergeCell ref="T8:U8"/>
    <mergeCell ref="X8:Y8"/>
    <mergeCell ref="P7:P8"/>
    <mergeCell ref="Q7:Q8"/>
    <mergeCell ref="V7:V8"/>
    <mergeCell ref="W7:W8"/>
    <mergeCell ref="R8:S8"/>
    <mergeCell ref="BL7:BL8"/>
    <mergeCell ref="BM7:BM8"/>
    <mergeCell ref="Z8:AA8"/>
    <mergeCell ref="AD8:AE8"/>
    <mergeCell ref="AF8:AG8"/>
    <mergeCell ref="AJ8:AK8"/>
    <mergeCell ref="AB7:AB8"/>
    <mergeCell ref="AC7:AC8"/>
    <mergeCell ref="AR8:AS8"/>
    <mergeCell ref="AV8:AW8"/>
    <mergeCell ref="AT7:AT8"/>
    <mergeCell ref="AU7:AU8"/>
    <mergeCell ref="AX8:AY8"/>
    <mergeCell ref="BB8:BC8"/>
    <mergeCell ref="BD8:BE8"/>
    <mergeCell ref="BH8:BI8"/>
    <mergeCell ref="AZ7:AZ8"/>
    <mergeCell ref="GT7:GT8"/>
    <mergeCell ref="GU7:GU8"/>
    <mergeCell ref="GR8:GS8"/>
    <mergeCell ref="DV6:DW6"/>
    <mergeCell ref="EG7:EG8"/>
    <mergeCell ref="EJ6:EK6"/>
    <mergeCell ref="EL6:EM6"/>
    <mergeCell ref="EH6:EI6"/>
    <mergeCell ref="EJ8:EK8"/>
    <mergeCell ref="EN6:EO6"/>
    <mergeCell ref="EL7:EL8"/>
    <mergeCell ref="EM7:EM8"/>
    <mergeCell ref="EN8:EO8"/>
    <mergeCell ref="GT6:GU6"/>
    <mergeCell ref="GR6:GS6"/>
    <mergeCell ref="DX6:DY6"/>
    <mergeCell ref="DZ6:EA6"/>
    <mergeCell ref="EB6:EC6"/>
    <mergeCell ref="EF6:EG6"/>
    <mergeCell ref="ED6:EE6"/>
    <mergeCell ref="FD7:FD8"/>
    <mergeCell ref="FE7:FE8"/>
    <mergeCell ref="FB8:FC8"/>
    <mergeCell ref="FF8:FG8"/>
    <mergeCell ref="AV6:AW6"/>
    <mergeCell ref="DX5:EC5"/>
    <mergeCell ref="DF5:DK5"/>
    <mergeCell ref="DL5:DQ5"/>
    <mergeCell ref="DR5:DW5"/>
    <mergeCell ref="BH6:BI6"/>
    <mergeCell ref="CN5:CS5"/>
    <mergeCell ref="CT5:CY5"/>
    <mergeCell ref="CZ5:DE5"/>
    <mergeCell ref="BV5:CA5"/>
    <mergeCell ref="BP5:BU5"/>
    <mergeCell ref="BF6:BG6"/>
    <mergeCell ref="CT6:CU6"/>
    <mergeCell ref="DB6:DC6"/>
    <mergeCell ref="DD6:DE6"/>
    <mergeCell ref="CV6:CW6"/>
    <mergeCell ref="CN6:CO6"/>
    <mergeCell ref="CP6:CQ6"/>
    <mergeCell ref="CR6:CS6"/>
    <mergeCell ref="CZ6:DA6"/>
    <mergeCell ref="DJ6:DK6"/>
    <mergeCell ref="DT6:DU6"/>
    <mergeCell ref="DF6:DG6"/>
    <mergeCell ref="DR6:DS6"/>
    <mergeCell ref="GR5:GU5"/>
    <mergeCell ref="B6:C6"/>
    <mergeCell ref="D6:E6"/>
    <mergeCell ref="F6:G6"/>
    <mergeCell ref="H6:I6"/>
    <mergeCell ref="J6:K6"/>
    <mergeCell ref="L6:M6"/>
    <mergeCell ref="T6:U6"/>
    <mergeCell ref="EJ5:EO5"/>
    <mergeCell ref="CB5:CG5"/>
    <mergeCell ref="CH5:CM5"/>
    <mergeCell ref="ED5:EI5"/>
    <mergeCell ref="V6:W6"/>
    <mergeCell ref="X6:Y6"/>
    <mergeCell ref="Z6:AA6"/>
    <mergeCell ref="AB6:AC6"/>
    <mergeCell ref="AD6:AE6"/>
    <mergeCell ref="BD5:BI5"/>
    <mergeCell ref="AT6:AU6"/>
    <mergeCell ref="BL6:BM6"/>
    <mergeCell ref="BN6:BO6"/>
    <mergeCell ref="BP6:BQ6"/>
    <mergeCell ref="T5:Y5"/>
    <mergeCell ref="AX6:AY6"/>
    <mergeCell ref="B8:C8"/>
    <mergeCell ref="F8:G8"/>
    <mergeCell ref="H8:I8"/>
    <mergeCell ref="L8:M8"/>
    <mergeCell ref="N6:O6"/>
    <mergeCell ref="N8:O8"/>
    <mergeCell ref="A5:A8"/>
    <mergeCell ref="B5:G5"/>
    <mergeCell ref="H5:M5"/>
    <mergeCell ref="N5:S5"/>
    <mergeCell ref="P6:Q6"/>
    <mergeCell ref="R6:S6"/>
    <mergeCell ref="D7:D8"/>
    <mergeCell ref="E7:E8"/>
    <mergeCell ref="J7:J8"/>
    <mergeCell ref="K7:K8"/>
    <mergeCell ref="B4:S4"/>
    <mergeCell ref="T4:AK4"/>
    <mergeCell ref="AL4:BC4"/>
    <mergeCell ref="B3:S3"/>
    <mergeCell ref="T3:AK3"/>
    <mergeCell ref="AL3:BC3"/>
    <mergeCell ref="B2:S2"/>
    <mergeCell ref="T2:AK2"/>
    <mergeCell ref="B1:S1"/>
    <mergeCell ref="AL2:BC2"/>
    <mergeCell ref="Z5:AE5"/>
    <mergeCell ref="AF5:AK5"/>
    <mergeCell ref="AL5:AQ5"/>
    <mergeCell ref="AR5:AW5"/>
    <mergeCell ref="AX5:BC5"/>
    <mergeCell ref="T1:AK1"/>
    <mergeCell ref="AL1:BC1"/>
    <mergeCell ref="FB5:FG5"/>
    <mergeCell ref="FB6:FC6"/>
    <mergeCell ref="FD6:FE6"/>
    <mergeCell ref="FF6:FG6"/>
    <mergeCell ref="EV5:FA5"/>
    <mergeCell ref="EV6:EW6"/>
    <mergeCell ref="EX6:EY6"/>
    <mergeCell ref="EZ6:FA6"/>
    <mergeCell ref="EP5:EU5"/>
    <mergeCell ref="EP6:EQ6"/>
    <mergeCell ref="ER6:ES6"/>
    <mergeCell ref="ET6:EU6"/>
    <mergeCell ref="AR6:AS6"/>
    <mergeCell ref="BJ5:BO5"/>
    <mergeCell ref="BJ6:BK6"/>
    <mergeCell ref="AZ6:BA6"/>
    <mergeCell ref="BB6:BC6"/>
    <mergeCell ref="EX7:EX8"/>
    <mergeCell ref="EY7:EY8"/>
    <mergeCell ref="EV8:EW8"/>
    <mergeCell ref="EZ8:FA8"/>
    <mergeCell ref="FN5:FS5"/>
    <mergeCell ref="FN6:FO6"/>
    <mergeCell ref="FP6:FQ6"/>
    <mergeCell ref="FR6:FS6"/>
    <mergeCell ref="FP7:FP8"/>
    <mergeCell ref="FQ7:FQ8"/>
    <mergeCell ref="FN8:FO8"/>
    <mergeCell ref="FR8:FS8"/>
    <mergeCell ref="FH5:FM5"/>
    <mergeCell ref="FH6:FI6"/>
    <mergeCell ref="FJ6:FK6"/>
    <mergeCell ref="FL6:FM6"/>
    <mergeCell ref="FJ7:FJ8"/>
    <mergeCell ref="FK7:FK8"/>
    <mergeCell ref="FH8:FI8"/>
    <mergeCell ref="FL8:FM8"/>
    <mergeCell ref="GB7:GB8"/>
    <mergeCell ref="GC7:GC8"/>
    <mergeCell ref="FZ8:GA8"/>
    <mergeCell ref="GD8:GE8"/>
    <mergeCell ref="FT5:FY5"/>
    <mergeCell ref="FT6:FU6"/>
    <mergeCell ref="FV6:FW6"/>
    <mergeCell ref="FX6:FY6"/>
    <mergeCell ref="FV7:FV8"/>
    <mergeCell ref="FW7:FW8"/>
    <mergeCell ref="FT8:FU8"/>
    <mergeCell ref="FX8:FY8"/>
    <mergeCell ref="ER7:ER8"/>
    <mergeCell ref="ES7:ES8"/>
    <mergeCell ref="EP8:EQ8"/>
    <mergeCell ref="ET8:EU8"/>
    <mergeCell ref="GL5:GQ5"/>
    <mergeCell ref="GL6:GM6"/>
    <mergeCell ref="GN6:GO6"/>
    <mergeCell ref="GP6:GQ6"/>
    <mergeCell ref="GN7:GN8"/>
    <mergeCell ref="GO7:GO8"/>
    <mergeCell ref="GL8:GM8"/>
    <mergeCell ref="GP8:GQ8"/>
    <mergeCell ref="GF5:GK5"/>
    <mergeCell ref="GF6:GG6"/>
    <mergeCell ref="GH6:GI6"/>
    <mergeCell ref="GJ6:GK6"/>
    <mergeCell ref="GH7:GH8"/>
    <mergeCell ref="GI7:GI8"/>
    <mergeCell ref="GF8:GG8"/>
    <mergeCell ref="GJ8:GK8"/>
    <mergeCell ref="FZ5:GE5"/>
    <mergeCell ref="FZ6:GA6"/>
    <mergeCell ref="GB6:GC6"/>
    <mergeCell ref="GD6:GE6"/>
  </mergeCells>
  <pageMargins left="0.75" right="0.75" top="1" bottom="1" header="0" footer="0"/>
  <pageSetup scale="75" orientation="landscape" r:id="rId1"/>
  <headerFooter alignWithMargins="0"/>
  <colBreaks count="6" manualBreakCount="6">
    <brk id="55" max="36" man="1"/>
    <brk id="67" max="36" man="1"/>
    <brk id="85" max="36" man="1"/>
    <brk id="103" max="36" man="1"/>
    <brk id="121" max="36" man="1"/>
    <brk id="139" max="36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EM34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6.7109375" style="6" customWidth="1"/>
    <col min="2" max="3" width="12.7109375" style="6" customWidth="1"/>
    <col min="4" max="17" width="10.7109375" style="6" customWidth="1"/>
    <col min="18" max="19" width="12.7109375" style="6" customWidth="1"/>
    <col min="20" max="21" width="10.7109375" style="6" customWidth="1"/>
    <col min="22" max="23" width="12.7109375" style="6" customWidth="1"/>
    <col min="24" max="25" width="10.7109375" style="6" customWidth="1"/>
    <col min="26" max="27" width="8.7109375" style="6" customWidth="1"/>
    <col min="28" max="29" width="12.7109375" style="6" customWidth="1"/>
    <col min="30" max="31" width="10.7109375" style="6" customWidth="1"/>
    <col min="32" max="33" width="10.140625" style="6" customWidth="1"/>
    <col min="34" max="35" width="12.7109375" style="6" customWidth="1"/>
    <col min="36" max="37" width="10.7109375" style="6" customWidth="1"/>
    <col min="38" max="38" width="11.7109375" style="6" customWidth="1"/>
    <col min="39" max="39" width="12.5703125" style="6" customWidth="1"/>
    <col min="40" max="41" width="12.7109375" style="6" customWidth="1"/>
    <col min="42" max="43" width="10.7109375" style="6" customWidth="1"/>
    <col min="44" max="45" width="12.85546875" style="6" customWidth="1"/>
    <col min="46" max="47" width="12.7109375" style="6" customWidth="1"/>
    <col min="48" max="49" width="10.7109375" style="6" customWidth="1"/>
    <col min="50" max="51" width="12" style="6" customWidth="1"/>
    <col min="52" max="53" width="12.7109375" style="6" customWidth="1"/>
    <col min="54" max="55" width="10.7109375" style="6" customWidth="1"/>
    <col min="56" max="57" width="11.85546875" style="6" customWidth="1"/>
    <col min="58" max="59" width="12.7109375" style="6" customWidth="1"/>
    <col min="60" max="61" width="10.7109375" style="6" customWidth="1"/>
    <col min="62" max="63" width="11.85546875" style="6" customWidth="1"/>
    <col min="64" max="65" width="12.7109375" style="6" customWidth="1"/>
    <col min="66" max="66" width="10.7109375" style="6" customWidth="1"/>
    <col min="67" max="67" width="10.7109375" style="7" customWidth="1"/>
    <col min="68" max="68" width="11.85546875" style="11" customWidth="1"/>
    <col min="69" max="69" width="11.85546875" style="7" customWidth="1"/>
    <col min="70" max="71" width="12.7109375" style="7" customWidth="1"/>
    <col min="72" max="72" width="10.7109375" style="11" customWidth="1"/>
    <col min="73" max="73" width="10.7109375" style="7" customWidth="1"/>
    <col min="74" max="74" width="11" style="11" customWidth="1"/>
    <col min="75" max="75" width="11" style="7" customWidth="1"/>
    <col min="76" max="77" width="12.7109375" style="7" customWidth="1"/>
    <col min="78" max="78" width="10.7109375" style="6" customWidth="1"/>
    <col min="79" max="79" width="10.7109375" style="233" customWidth="1"/>
    <col min="80" max="81" width="11.140625" style="6" customWidth="1"/>
    <col min="82" max="83" width="12.7109375" style="6" customWidth="1"/>
    <col min="84" max="85" width="10.7109375" style="6" customWidth="1"/>
    <col min="86" max="87" width="10.85546875" style="6" customWidth="1"/>
    <col min="88" max="89" width="12.7109375" style="6" customWidth="1"/>
    <col min="90" max="93" width="10.7109375" style="6" customWidth="1"/>
    <col min="94" max="95" width="12.7109375" style="6" customWidth="1"/>
    <col min="96" max="97" width="10.7109375" style="6" customWidth="1"/>
    <col min="98" max="99" width="11.7109375" style="6" customWidth="1"/>
    <col min="100" max="101" width="12.7109375" style="6" customWidth="1"/>
    <col min="102" max="103" width="10.7109375" style="6" customWidth="1"/>
    <col min="104" max="105" width="10.5703125" style="6" customWidth="1"/>
    <col min="106" max="107" width="12.7109375" style="6" customWidth="1"/>
    <col min="108" max="109" width="10.7109375" style="6" customWidth="1"/>
    <col min="110" max="111" width="10.28515625" style="6" customWidth="1"/>
    <col min="112" max="113" width="12.7109375" style="6" customWidth="1"/>
    <col min="114" max="115" width="10.7109375" style="6" customWidth="1"/>
    <col min="116" max="117" width="10" style="6" customWidth="1"/>
    <col min="118" max="119" width="12.7109375" style="6" customWidth="1"/>
    <col min="120" max="120" width="10.5703125" style="6" customWidth="1"/>
    <col min="121" max="122" width="9.85546875" style="6" customWidth="1"/>
    <col min="123" max="123" width="9.5703125" style="6" customWidth="1"/>
    <col min="124" max="124" width="10.140625" style="6" customWidth="1"/>
    <col min="125" max="125" width="9.5703125" style="6" customWidth="1"/>
    <col min="126" max="127" width="9.85546875" style="6" customWidth="1"/>
    <col min="128" max="128" width="11.5703125" style="6" customWidth="1"/>
    <col min="129" max="130" width="11.7109375" style="6" customWidth="1"/>
    <col min="131" max="131" width="10.5703125" style="6" customWidth="1"/>
    <col min="132" max="132" width="9.140625" style="6" customWidth="1"/>
    <col min="133" max="133" width="9.7109375" style="6" customWidth="1"/>
    <col min="134" max="134" width="11.42578125" style="6"/>
    <col min="135" max="135" width="10.7109375" style="6" customWidth="1"/>
    <col min="136" max="136" width="14.28515625" style="6" bestFit="1" customWidth="1"/>
    <col min="137" max="16384" width="11.42578125" style="6"/>
  </cols>
  <sheetData>
    <row r="1" spans="1:143" s="36" customFormat="1" ht="24" customHeight="1">
      <c r="A1" s="35"/>
      <c r="B1" s="1384" t="s">
        <v>303</v>
      </c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/>
      <c r="Y1" s="1384"/>
      <c r="Z1" s="1384"/>
      <c r="AA1" s="1384"/>
      <c r="AB1" s="1384"/>
      <c r="AC1" s="1384"/>
      <c r="AD1" s="1384"/>
      <c r="AE1" s="1384"/>
      <c r="AF1" s="1384" t="s">
        <v>303</v>
      </c>
      <c r="AG1" s="1384"/>
      <c r="AH1" s="1384"/>
      <c r="AI1" s="1384"/>
      <c r="AJ1" s="1384"/>
      <c r="AK1" s="1384"/>
      <c r="AL1" s="1384"/>
      <c r="AM1" s="1384"/>
      <c r="AN1" s="1384"/>
      <c r="AO1" s="1384"/>
      <c r="AP1" s="1384"/>
      <c r="AQ1" s="1384"/>
      <c r="AR1" s="1384"/>
      <c r="AS1" s="1384"/>
      <c r="AT1" s="1384"/>
      <c r="AU1" s="1384"/>
      <c r="AV1" s="1384"/>
      <c r="AW1" s="1384"/>
      <c r="AX1" s="1384"/>
      <c r="AY1" s="1384"/>
      <c r="AZ1" s="1384" t="s">
        <v>303</v>
      </c>
      <c r="BA1" s="1384"/>
      <c r="BB1" s="1384"/>
      <c r="BC1" s="1384"/>
      <c r="BD1" s="1384"/>
      <c r="BE1" s="1384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 t="s">
        <v>303</v>
      </c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/>
      <c r="CM1" s="1384"/>
      <c r="CN1" s="1384" t="s">
        <v>303</v>
      </c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  <c r="CY1" s="1384"/>
      <c r="CZ1" s="1384"/>
      <c r="DA1" s="1384"/>
      <c r="DB1" s="1384"/>
      <c r="DC1" s="1384"/>
      <c r="DD1" s="1384"/>
      <c r="DE1" s="1384"/>
      <c r="DF1" s="1384"/>
      <c r="DG1" s="1384"/>
      <c r="DH1" s="1384" t="s">
        <v>303</v>
      </c>
      <c r="DI1" s="1384"/>
      <c r="DJ1" s="1384"/>
      <c r="DK1" s="1384"/>
      <c r="DL1" s="1384"/>
      <c r="DM1" s="1384"/>
      <c r="DN1" s="1384"/>
      <c r="DO1" s="1384"/>
      <c r="DP1" s="1384"/>
      <c r="DQ1" s="1384"/>
      <c r="DR1" s="1384"/>
      <c r="DS1" s="1384"/>
      <c r="DT1" s="1384"/>
      <c r="DU1" s="1384"/>
      <c r="DV1" s="1384"/>
      <c r="DW1" s="1384"/>
      <c r="DX1" s="1384"/>
      <c r="DY1" s="1384"/>
      <c r="DZ1" s="1384"/>
      <c r="EA1" s="1384"/>
      <c r="EB1" s="122"/>
      <c r="EC1" s="122"/>
      <c r="ED1" s="122"/>
      <c r="EE1" s="122"/>
      <c r="EF1" s="35"/>
      <c r="EG1" s="35"/>
      <c r="EH1" s="35"/>
      <c r="EI1" s="35"/>
    </row>
    <row r="2" spans="1:143" ht="22.5" customHeight="1">
      <c r="A2" s="22"/>
      <c r="B2" s="1517" t="s">
        <v>79</v>
      </c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  <c r="Y2" s="1517"/>
      <c r="Z2" s="1517"/>
      <c r="AA2" s="1517"/>
      <c r="AB2" s="1517"/>
      <c r="AC2" s="1517"/>
      <c r="AD2" s="1517"/>
      <c r="AE2" s="1517"/>
      <c r="AF2" s="1517" t="s">
        <v>79</v>
      </c>
      <c r="AG2" s="1517"/>
      <c r="AH2" s="1517"/>
      <c r="AI2" s="1517"/>
      <c r="AJ2" s="1517"/>
      <c r="AK2" s="1517"/>
      <c r="AL2" s="1517"/>
      <c r="AM2" s="1517"/>
      <c r="AN2" s="1517"/>
      <c r="AO2" s="1517"/>
      <c r="AP2" s="1517"/>
      <c r="AQ2" s="1517"/>
      <c r="AR2" s="1517"/>
      <c r="AS2" s="1517"/>
      <c r="AT2" s="1517"/>
      <c r="AU2" s="1517"/>
      <c r="AV2" s="1517"/>
      <c r="AW2" s="1517"/>
      <c r="AX2" s="1517"/>
      <c r="AY2" s="1517"/>
      <c r="AZ2" s="1517" t="s">
        <v>79</v>
      </c>
      <c r="BA2" s="1517"/>
      <c r="BB2" s="1517"/>
      <c r="BC2" s="1517"/>
      <c r="BD2" s="1517"/>
      <c r="BE2" s="1517"/>
      <c r="BF2" s="1517"/>
      <c r="BG2" s="1517"/>
      <c r="BH2" s="1517"/>
      <c r="BI2" s="1517"/>
      <c r="BJ2" s="1517"/>
      <c r="BK2" s="1517"/>
      <c r="BL2" s="1517"/>
      <c r="BM2" s="1517"/>
      <c r="BN2" s="1517"/>
      <c r="BO2" s="1517"/>
      <c r="BP2" s="1517"/>
      <c r="BQ2" s="1517"/>
      <c r="BR2" s="1517"/>
      <c r="BS2" s="1517"/>
      <c r="BT2" s="1517" t="s">
        <v>79</v>
      </c>
      <c r="BU2" s="1517"/>
      <c r="BV2" s="1517"/>
      <c r="BW2" s="1517"/>
      <c r="BX2" s="1517"/>
      <c r="BY2" s="1517"/>
      <c r="BZ2" s="1517"/>
      <c r="CA2" s="1517"/>
      <c r="CB2" s="1517"/>
      <c r="CC2" s="1517"/>
      <c r="CD2" s="1517"/>
      <c r="CE2" s="1517"/>
      <c r="CF2" s="1517"/>
      <c r="CG2" s="1517"/>
      <c r="CH2" s="1517"/>
      <c r="CI2" s="1517"/>
      <c r="CJ2" s="1517"/>
      <c r="CK2" s="1517"/>
      <c r="CL2" s="1517"/>
      <c r="CM2" s="1517"/>
      <c r="CN2" s="1517" t="s">
        <v>79</v>
      </c>
      <c r="CO2" s="1517"/>
      <c r="CP2" s="1517"/>
      <c r="CQ2" s="1517"/>
      <c r="CR2" s="1517"/>
      <c r="CS2" s="1517"/>
      <c r="CT2" s="1517"/>
      <c r="CU2" s="1517"/>
      <c r="CV2" s="1517"/>
      <c r="CW2" s="1517"/>
      <c r="CX2" s="1517"/>
      <c r="CY2" s="1517"/>
      <c r="CZ2" s="1517"/>
      <c r="DA2" s="1517"/>
      <c r="DB2" s="1517"/>
      <c r="DC2" s="1517"/>
      <c r="DD2" s="1517"/>
      <c r="DE2" s="1517"/>
      <c r="DF2" s="1517"/>
      <c r="DG2" s="1517"/>
      <c r="DH2" s="1517" t="s">
        <v>79</v>
      </c>
      <c r="DI2" s="1517"/>
      <c r="DJ2" s="1517"/>
      <c r="DK2" s="1517"/>
      <c r="DL2" s="1517"/>
      <c r="DM2" s="1517"/>
      <c r="DN2" s="1517"/>
      <c r="DO2" s="1517"/>
      <c r="DP2" s="1517"/>
      <c r="DQ2" s="1517"/>
      <c r="DR2" s="1517"/>
      <c r="DS2" s="1517"/>
      <c r="DT2" s="1517"/>
      <c r="DU2" s="1517"/>
      <c r="DV2" s="1517"/>
      <c r="DW2" s="1517"/>
      <c r="DX2" s="1517"/>
      <c r="DY2" s="1517"/>
      <c r="DZ2" s="1517"/>
      <c r="EA2" s="1517"/>
      <c r="EB2" s="123"/>
      <c r="EC2" s="123"/>
      <c r="ED2" s="123"/>
      <c r="EE2" s="123"/>
      <c r="EF2" s="22"/>
      <c r="EG2" s="22"/>
      <c r="EH2" s="22"/>
      <c r="EI2" s="22"/>
    </row>
    <row r="3" spans="1:143" s="184" customFormat="1" ht="17.25" customHeight="1">
      <c r="A3" s="108"/>
      <c r="B3" s="1329" t="s">
        <v>486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329"/>
      <c r="Y3" s="1329"/>
      <c r="Z3" s="1329"/>
      <c r="AA3" s="1329"/>
      <c r="AB3" s="1329"/>
      <c r="AC3" s="1329"/>
      <c r="AD3" s="1329"/>
      <c r="AE3" s="1329"/>
      <c r="AF3" s="1329" t="s">
        <v>486</v>
      </c>
      <c r="AG3" s="1329"/>
      <c r="AH3" s="1329"/>
      <c r="AI3" s="1329"/>
      <c r="AJ3" s="1329"/>
      <c r="AK3" s="1329"/>
      <c r="AL3" s="1329"/>
      <c r="AM3" s="1329"/>
      <c r="AN3" s="1329"/>
      <c r="AO3" s="1329"/>
      <c r="AP3" s="1329"/>
      <c r="AQ3" s="1329"/>
      <c r="AR3" s="1329"/>
      <c r="AS3" s="1329"/>
      <c r="AT3" s="1329"/>
      <c r="AU3" s="1329"/>
      <c r="AV3" s="1329"/>
      <c r="AW3" s="1329"/>
      <c r="AX3" s="1329"/>
      <c r="AY3" s="1329"/>
      <c r="AZ3" s="1329" t="s">
        <v>486</v>
      </c>
      <c r="BA3" s="1329"/>
      <c r="BB3" s="1329"/>
      <c r="BC3" s="1329"/>
      <c r="BD3" s="1329"/>
      <c r="BE3" s="1329"/>
      <c r="BF3" s="1329"/>
      <c r="BG3" s="1329"/>
      <c r="BH3" s="1329"/>
      <c r="BI3" s="1329"/>
      <c r="BJ3" s="1329"/>
      <c r="BK3" s="1329"/>
      <c r="BL3" s="1329"/>
      <c r="BM3" s="1329"/>
      <c r="BN3" s="1329"/>
      <c r="BO3" s="1329"/>
      <c r="BP3" s="1329"/>
      <c r="BQ3" s="1329"/>
      <c r="BR3" s="1329"/>
      <c r="BS3" s="1329"/>
      <c r="BT3" s="1329" t="s">
        <v>486</v>
      </c>
      <c r="BU3" s="1329"/>
      <c r="BV3" s="1329"/>
      <c r="BW3" s="1329"/>
      <c r="BX3" s="1329"/>
      <c r="BY3" s="1329"/>
      <c r="BZ3" s="1329"/>
      <c r="CA3" s="1329"/>
      <c r="CB3" s="1329"/>
      <c r="CC3" s="1329"/>
      <c r="CD3" s="1329"/>
      <c r="CE3" s="1329"/>
      <c r="CF3" s="1329"/>
      <c r="CG3" s="1329"/>
      <c r="CH3" s="1329"/>
      <c r="CI3" s="1329"/>
      <c r="CJ3" s="1329"/>
      <c r="CK3" s="1329"/>
      <c r="CL3" s="1329"/>
      <c r="CM3" s="1329"/>
      <c r="CN3" s="1329" t="s">
        <v>486</v>
      </c>
      <c r="CO3" s="1329"/>
      <c r="CP3" s="1329"/>
      <c r="CQ3" s="1329"/>
      <c r="CR3" s="1329"/>
      <c r="CS3" s="1329"/>
      <c r="CT3" s="1329"/>
      <c r="CU3" s="1329"/>
      <c r="CV3" s="1329"/>
      <c r="CW3" s="1329"/>
      <c r="CX3" s="1329"/>
      <c r="CY3" s="1329"/>
      <c r="CZ3" s="1329"/>
      <c r="DA3" s="1329"/>
      <c r="DB3" s="1329"/>
      <c r="DC3" s="1329"/>
      <c r="DD3" s="1329"/>
      <c r="DE3" s="1329"/>
      <c r="DF3" s="1329"/>
      <c r="DG3" s="1329"/>
      <c r="DH3" s="1329" t="s">
        <v>486</v>
      </c>
      <c r="DI3" s="1329"/>
      <c r="DJ3" s="1329"/>
      <c r="DK3" s="1329"/>
      <c r="DL3" s="1329"/>
      <c r="DM3" s="1329"/>
      <c r="DN3" s="1329"/>
      <c r="DO3" s="1329"/>
      <c r="DP3" s="1329"/>
      <c r="DQ3" s="1329"/>
      <c r="DR3" s="1329"/>
      <c r="DS3" s="1329"/>
      <c r="DT3" s="1329"/>
      <c r="DU3" s="1329"/>
      <c r="DV3" s="1329"/>
      <c r="DW3" s="1329"/>
      <c r="DX3" s="1329"/>
      <c r="DY3" s="1329"/>
      <c r="DZ3" s="1329"/>
      <c r="EA3" s="1329"/>
      <c r="EB3" s="142"/>
      <c r="EC3" s="142"/>
      <c r="ED3" s="142"/>
      <c r="EE3" s="142"/>
      <c r="EF3" s="108"/>
      <c r="EG3" s="108"/>
      <c r="EH3" s="108"/>
      <c r="EI3" s="108"/>
    </row>
    <row r="4" spans="1:143" s="39" customFormat="1" ht="15.95" customHeight="1">
      <c r="A4" s="40"/>
      <c r="B4" s="1382" t="s">
        <v>14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382"/>
      <c r="U4" s="1382"/>
      <c r="V4" s="1382"/>
      <c r="W4" s="1382"/>
      <c r="X4" s="1382"/>
      <c r="Y4" s="1382"/>
      <c r="Z4" s="1382"/>
      <c r="AA4" s="1382"/>
      <c r="AB4" s="1382"/>
      <c r="AC4" s="1382"/>
      <c r="AD4" s="1382"/>
      <c r="AE4" s="1382"/>
      <c r="AF4" s="1382" t="s">
        <v>14</v>
      </c>
      <c r="AG4" s="1382"/>
      <c r="AH4" s="1382"/>
      <c r="AI4" s="1382"/>
      <c r="AJ4" s="1382"/>
      <c r="AK4" s="1382"/>
      <c r="AL4" s="1382"/>
      <c r="AM4" s="1382"/>
      <c r="AN4" s="1382"/>
      <c r="AO4" s="1382"/>
      <c r="AP4" s="1382"/>
      <c r="AQ4" s="1382"/>
      <c r="AR4" s="1382"/>
      <c r="AS4" s="1382"/>
      <c r="AT4" s="1382"/>
      <c r="AU4" s="1382"/>
      <c r="AV4" s="1382"/>
      <c r="AW4" s="1382"/>
      <c r="AX4" s="1382"/>
      <c r="AY4" s="1382"/>
      <c r="AZ4" s="1382" t="s">
        <v>14</v>
      </c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 t="s">
        <v>14</v>
      </c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 t="s">
        <v>14</v>
      </c>
      <c r="CO4" s="1382"/>
      <c r="CP4" s="1382"/>
      <c r="CQ4" s="1382"/>
      <c r="CR4" s="1382"/>
      <c r="CS4" s="1382"/>
      <c r="CT4" s="1382"/>
      <c r="CU4" s="1382"/>
      <c r="CV4" s="1382"/>
      <c r="CW4" s="1382"/>
      <c r="CX4" s="1382"/>
      <c r="CY4" s="1382"/>
      <c r="CZ4" s="1382"/>
      <c r="DA4" s="1382"/>
      <c r="DB4" s="1382"/>
      <c r="DC4" s="1382"/>
      <c r="DD4" s="1382"/>
      <c r="DE4" s="1382"/>
      <c r="DF4" s="1382"/>
      <c r="DG4" s="1382"/>
      <c r="DH4" s="1382" t="s">
        <v>14</v>
      </c>
      <c r="DI4" s="1382"/>
      <c r="DJ4" s="1382"/>
      <c r="DK4" s="1382"/>
      <c r="DL4" s="1382"/>
      <c r="DM4" s="1382"/>
      <c r="DN4" s="1382"/>
      <c r="DO4" s="1382"/>
      <c r="DP4" s="1382"/>
      <c r="DQ4" s="1382"/>
      <c r="DR4" s="1382"/>
      <c r="DS4" s="1382"/>
      <c r="DT4" s="1382"/>
      <c r="DU4" s="1382"/>
      <c r="DV4" s="1382"/>
      <c r="DW4" s="1382"/>
      <c r="DX4" s="1382"/>
      <c r="DY4" s="1382"/>
      <c r="DZ4" s="1382"/>
      <c r="EA4" s="1382"/>
      <c r="EB4" s="124"/>
      <c r="EC4" s="124"/>
      <c r="ED4" s="124"/>
      <c r="EE4" s="124"/>
      <c r="EF4" s="40"/>
      <c r="EG4" s="40"/>
      <c r="EH4" s="40"/>
      <c r="EI4" s="40"/>
    </row>
    <row r="5" spans="1:143" ht="0.75" customHeight="1" thickBot="1">
      <c r="A5" s="17"/>
      <c r="B5" s="1268"/>
      <c r="C5" s="1268"/>
      <c r="D5" s="1268"/>
      <c r="E5" s="126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268"/>
      <c r="S5" s="1268"/>
      <c r="T5" s="17"/>
      <c r="U5" s="17"/>
      <c r="V5" s="1268"/>
      <c r="W5" s="1268"/>
      <c r="X5" s="17"/>
      <c r="Y5" s="17"/>
      <c r="Z5" s="1268"/>
      <c r="AA5" s="1268"/>
      <c r="AB5" s="17"/>
      <c r="AC5" s="17"/>
      <c r="AD5" s="17"/>
      <c r="AE5" s="17"/>
      <c r="AF5" s="1268"/>
      <c r="AG5" s="1268"/>
      <c r="AH5" s="17"/>
      <c r="AI5" s="17"/>
      <c r="AJ5" s="1268"/>
      <c r="AK5" s="1268"/>
      <c r="AL5" s="1268"/>
      <c r="AM5" s="1268"/>
      <c r="AN5" s="17"/>
      <c r="AO5" s="17"/>
      <c r="AP5" s="1268"/>
      <c r="AQ5" s="1268"/>
      <c r="AR5" s="1268"/>
      <c r="AS5" s="1268"/>
      <c r="AT5" s="17"/>
      <c r="AU5" s="17"/>
      <c r="AV5" s="1268"/>
      <c r="AW5" s="1268"/>
      <c r="AX5" s="1268"/>
      <c r="AY5" s="1268"/>
      <c r="AZ5" s="17"/>
      <c r="BA5" s="17"/>
      <c r="BB5" s="1268"/>
      <c r="BC5" s="1268"/>
      <c r="BD5" s="17"/>
      <c r="BE5" s="17"/>
      <c r="BF5" s="17"/>
      <c r="BG5" s="17"/>
      <c r="BH5" s="17"/>
      <c r="BI5" s="17"/>
      <c r="BJ5" s="1268"/>
      <c r="BK5" s="1268"/>
      <c r="BL5" s="17"/>
      <c r="BM5" s="17"/>
      <c r="BN5" s="1268"/>
      <c r="BO5" s="1268"/>
      <c r="BP5" s="1268"/>
      <c r="BQ5" s="1268"/>
      <c r="BR5" s="17"/>
      <c r="BS5" s="17"/>
      <c r="BT5" s="1268"/>
      <c r="BU5" s="1268"/>
      <c r="BV5" s="1268"/>
      <c r="BW5" s="1268"/>
      <c r="BX5" s="17"/>
      <c r="BY5" s="17"/>
      <c r="BZ5" s="1268"/>
      <c r="CA5" s="1268"/>
      <c r="CB5" s="1268"/>
      <c r="CC5" s="1268"/>
      <c r="CD5" s="17"/>
      <c r="CE5" s="17"/>
      <c r="CF5" s="1268"/>
      <c r="CG5" s="1268"/>
      <c r="CH5" s="17"/>
      <c r="CI5" s="17"/>
      <c r="CJ5" s="17"/>
      <c r="CK5" s="17"/>
      <c r="CL5" s="17"/>
      <c r="CM5" s="17"/>
      <c r="CN5" s="1268"/>
      <c r="CO5" s="1268"/>
      <c r="CP5" s="17"/>
      <c r="CQ5" s="17"/>
      <c r="CR5" s="1268"/>
      <c r="CS5" s="1268"/>
      <c r="CT5" s="1268"/>
      <c r="CU5" s="1268"/>
      <c r="CV5" s="17"/>
      <c r="CW5" s="17"/>
      <c r="CX5" s="1268"/>
      <c r="CY5" s="1268"/>
      <c r="CZ5" s="17"/>
      <c r="DA5" s="17"/>
      <c r="DB5" s="17"/>
      <c r="DC5" s="17"/>
      <c r="DD5" s="17"/>
      <c r="DE5" s="17"/>
      <c r="DF5" s="1269"/>
      <c r="DG5" s="1269"/>
      <c r="DH5" s="17"/>
      <c r="DI5" s="17"/>
      <c r="DJ5" s="1269"/>
      <c r="DK5" s="1269"/>
      <c r="DL5" s="1268"/>
      <c r="DM5" s="1268"/>
      <c r="DN5" s="17"/>
      <c r="DO5" s="17"/>
      <c r="DP5" s="1268" t="s">
        <v>78</v>
      </c>
      <c r="DQ5" s="1268"/>
      <c r="DR5" s="17"/>
      <c r="DS5" s="17"/>
      <c r="DT5" s="17"/>
      <c r="DU5" s="17"/>
      <c r="DV5" s="17"/>
      <c r="DW5" s="17"/>
    </row>
    <row r="6" spans="1:143" s="19" customFormat="1" ht="30.6" customHeight="1" thickTop="1">
      <c r="A6" s="1387" t="s">
        <v>300</v>
      </c>
      <c r="B6" s="1143" t="s">
        <v>464</v>
      </c>
      <c r="C6" s="1131"/>
      <c r="D6" s="1131"/>
      <c r="E6" s="1132"/>
      <c r="F6" s="1127" t="s">
        <v>461</v>
      </c>
      <c r="G6" s="1128"/>
      <c r="H6" s="1128"/>
      <c r="I6" s="1129"/>
      <c r="J6" s="1127" t="s">
        <v>462</v>
      </c>
      <c r="K6" s="1128"/>
      <c r="L6" s="1128"/>
      <c r="M6" s="1129"/>
      <c r="N6" s="1127" t="s">
        <v>463</v>
      </c>
      <c r="O6" s="1128"/>
      <c r="P6" s="1128"/>
      <c r="Q6" s="1129"/>
      <c r="R6" s="1143" t="s">
        <v>465</v>
      </c>
      <c r="S6" s="1131"/>
      <c r="T6" s="1131"/>
      <c r="U6" s="1131"/>
      <c r="V6" s="1143" t="s">
        <v>322</v>
      </c>
      <c r="W6" s="1131"/>
      <c r="X6" s="1131"/>
      <c r="Y6" s="1131"/>
      <c r="Z6" s="1131"/>
      <c r="AA6" s="1144"/>
      <c r="AB6" s="1143" t="s">
        <v>466</v>
      </c>
      <c r="AC6" s="1131"/>
      <c r="AD6" s="1131"/>
      <c r="AE6" s="1131"/>
      <c r="AF6" s="1131"/>
      <c r="AG6" s="1144"/>
      <c r="AH6" s="1127" t="s">
        <v>288</v>
      </c>
      <c r="AI6" s="1128"/>
      <c r="AJ6" s="1128"/>
      <c r="AK6" s="1129"/>
      <c r="AL6" s="1143" t="s">
        <v>40</v>
      </c>
      <c r="AM6" s="1131"/>
      <c r="AN6" s="1131"/>
      <c r="AO6" s="1131"/>
      <c r="AP6" s="1131"/>
      <c r="AQ6" s="1144"/>
      <c r="AR6" s="1130" t="s">
        <v>41</v>
      </c>
      <c r="AS6" s="1131"/>
      <c r="AT6" s="1131"/>
      <c r="AU6" s="1131"/>
      <c r="AV6" s="1131"/>
      <c r="AW6" s="1132"/>
      <c r="AX6" s="1143" t="s">
        <v>153</v>
      </c>
      <c r="AY6" s="1131"/>
      <c r="AZ6" s="1131"/>
      <c r="BA6" s="1131"/>
      <c r="BB6" s="1131"/>
      <c r="BC6" s="1144"/>
      <c r="BD6" s="1143" t="s">
        <v>65</v>
      </c>
      <c r="BE6" s="1131"/>
      <c r="BF6" s="1131"/>
      <c r="BG6" s="1131"/>
      <c r="BH6" s="1131"/>
      <c r="BI6" s="1144"/>
      <c r="BJ6" s="1143" t="s">
        <v>154</v>
      </c>
      <c r="BK6" s="1131"/>
      <c r="BL6" s="1131"/>
      <c r="BM6" s="1131"/>
      <c r="BN6" s="1131"/>
      <c r="BO6" s="1144"/>
      <c r="BP6" s="1127" t="s">
        <v>11</v>
      </c>
      <c r="BQ6" s="1128"/>
      <c r="BR6" s="1128"/>
      <c r="BS6" s="1128"/>
      <c r="BT6" s="1128"/>
      <c r="BU6" s="1129"/>
      <c r="BV6" s="1143" t="s">
        <v>55</v>
      </c>
      <c r="BW6" s="1131"/>
      <c r="BX6" s="1131"/>
      <c r="BY6" s="1131"/>
      <c r="BZ6" s="1131"/>
      <c r="CA6" s="1144"/>
      <c r="CB6" s="1143" t="s">
        <v>41</v>
      </c>
      <c r="CC6" s="1131"/>
      <c r="CD6" s="1131"/>
      <c r="CE6" s="1131"/>
      <c r="CF6" s="1131"/>
      <c r="CG6" s="1144"/>
      <c r="CH6" s="1143" t="s">
        <v>39</v>
      </c>
      <c r="CI6" s="1131"/>
      <c r="CJ6" s="1131"/>
      <c r="CK6" s="1131"/>
      <c r="CL6" s="1131"/>
      <c r="CM6" s="1144"/>
      <c r="CN6" s="1130" t="s">
        <v>111</v>
      </c>
      <c r="CO6" s="1131"/>
      <c r="CP6" s="1131"/>
      <c r="CQ6" s="1131"/>
      <c r="CR6" s="1131"/>
      <c r="CS6" s="1132"/>
      <c r="CT6" s="1143" t="s">
        <v>66</v>
      </c>
      <c r="CU6" s="1131"/>
      <c r="CV6" s="1131"/>
      <c r="CW6" s="1131"/>
      <c r="CX6" s="1131"/>
      <c r="CY6" s="1144"/>
      <c r="CZ6" s="1143" t="s">
        <v>69</v>
      </c>
      <c r="DA6" s="1131"/>
      <c r="DB6" s="1131"/>
      <c r="DC6" s="1131"/>
      <c r="DD6" s="1131"/>
      <c r="DE6" s="1144"/>
      <c r="DF6" s="1143" t="s">
        <v>161</v>
      </c>
      <c r="DG6" s="1131"/>
      <c r="DH6" s="1131"/>
      <c r="DI6" s="1131"/>
      <c r="DJ6" s="1131"/>
      <c r="DK6" s="1144"/>
      <c r="DL6" s="1127" t="s">
        <v>45</v>
      </c>
      <c r="DM6" s="1128"/>
      <c r="DN6" s="1128"/>
      <c r="DO6" s="1128"/>
      <c r="DP6" s="1128"/>
      <c r="DQ6" s="1129"/>
      <c r="DR6" s="1127" t="s">
        <v>160</v>
      </c>
      <c r="DS6" s="1128"/>
      <c r="DT6" s="1128"/>
      <c r="DU6" s="1128"/>
      <c r="DV6" s="1128"/>
      <c r="DW6" s="1129"/>
      <c r="DX6" s="1143" t="s">
        <v>77</v>
      </c>
      <c r="DY6" s="1131"/>
      <c r="DZ6" s="1131"/>
      <c r="EA6" s="1131"/>
      <c r="EB6" s="1131"/>
      <c r="EC6" s="1144"/>
      <c r="ED6" s="1143" t="s">
        <v>311</v>
      </c>
      <c r="EE6" s="1131"/>
      <c r="EF6" s="1131"/>
      <c r="EG6" s="1131"/>
      <c r="EH6" s="1131"/>
      <c r="EI6" s="1144"/>
      <c r="EJ6" s="1143" t="s">
        <v>312</v>
      </c>
      <c r="EK6" s="1144"/>
    </row>
    <row r="7" spans="1:143" s="131" customFormat="1" ht="30.6" customHeight="1">
      <c r="A7" s="1388"/>
      <c r="B7" s="1141" t="s">
        <v>46</v>
      </c>
      <c r="C7" s="1125"/>
      <c r="D7" s="1133" t="s">
        <v>110</v>
      </c>
      <c r="E7" s="1521"/>
      <c r="F7" s="1141" t="s">
        <v>46</v>
      </c>
      <c r="G7" s="1125"/>
      <c r="H7" s="1133" t="s">
        <v>110</v>
      </c>
      <c r="I7" s="1125"/>
      <c r="J7" s="1141" t="s">
        <v>46</v>
      </c>
      <c r="K7" s="1125"/>
      <c r="L7" s="1133" t="s">
        <v>110</v>
      </c>
      <c r="M7" s="1125"/>
      <c r="N7" s="1141" t="s">
        <v>46</v>
      </c>
      <c r="O7" s="1125"/>
      <c r="P7" s="1133" t="s">
        <v>110</v>
      </c>
      <c r="Q7" s="1125"/>
      <c r="R7" s="1141" t="s">
        <v>46</v>
      </c>
      <c r="S7" s="1125"/>
      <c r="T7" s="1133" t="s">
        <v>110</v>
      </c>
      <c r="U7" s="1125"/>
      <c r="V7" s="1141" t="s">
        <v>46</v>
      </c>
      <c r="W7" s="1125"/>
      <c r="X7" s="1133" t="s">
        <v>110</v>
      </c>
      <c r="Y7" s="1125"/>
      <c r="Z7" s="1276" t="s">
        <v>152</v>
      </c>
      <c r="AA7" s="1277"/>
      <c r="AB7" s="1141" t="s">
        <v>46</v>
      </c>
      <c r="AC7" s="1125"/>
      <c r="AD7" s="1133" t="s">
        <v>110</v>
      </c>
      <c r="AE7" s="1125"/>
      <c r="AF7" s="1276" t="s">
        <v>152</v>
      </c>
      <c r="AG7" s="1277"/>
      <c r="AH7" s="1141" t="s">
        <v>46</v>
      </c>
      <c r="AI7" s="1125"/>
      <c r="AJ7" s="1133" t="s">
        <v>110</v>
      </c>
      <c r="AK7" s="1521"/>
      <c r="AL7" s="1141" t="s">
        <v>46</v>
      </c>
      <c r="AM7" s="1125"/>
      <c r="AN7" s="1133" t="s">
        <v>110</v>
      </c>
      <c r="AO7" s="1125"/>
      <c r="AP7" s="1276" t="s">
        <v>124</v>
      </c>
      <c r="AQ7" s="1277"/>
      <c r="AR7" s="1141" t="s">
        <v>46</v>
      </c>
      <c r="AS7" s="1125"/>
      <c r="AT7" s="1133" t="s">
        <v>110</v>
      </c>
      <c r="AU7" s="1125"/>
      <c r="AV7" s="1276" t="s">
        <v>125</v>
      </c>
      <c r="AW7" s="1277"/>
      <c r="AX7" s="1141" t="s">
        <v>46</v>
      </c>
      <c r="AY7" s="1125"/>
      <c r="AZ7" s="1133" t="s">
        <v>110</v>
      </c>
      <c r="BA7" s="1125"/>
      <c r="BB7" s="1272" t="s">
        <v>125</v>
      </c>
      <c r="BC7" s="1522"/>
      <c r="BD7" s="1141" t="s">
        <v>46</v>
      </c>
      <c r="BE7" s="1125"/>
      <c r="BF7" s="1133" t="s">
        <v>110</v>
      </c>
      <c r="BG7" s="1125"/>
      <c r="BH7" s="1272" t="s">
        <v>125</v>
      </c>
      <c r="BI7" s="1522"/>
      <c r="BJ7" s="1141" t="s">
        <v>46</v>
      </c>
      <c r="BK7" s="1125"/>
      <c r="BL7" s="1133" t="s">
        <v>110</v>
      </c>
      <c r="BM7" s="1125"/>
      <c r="BN7" s="1272" t="s">
        <v>125</v>
      </c>
      <c r="BO7" s="1522"/>
      <c r="BP7" s="1141" t="s">
        <v>46</v>
      </c>
      <c r="BQ7" s="1125"/>
      <c r="BR7" s="1133" t="s">
        <v>110</v>
      </c>
      <c r="BS7" s="1125"/>
      <c r="BT7" s="1272" t="s">
        <v>126</v>
      </c>
      <c r="BU7" s="1293"/>
      <c r="BV7" s="1141" t="s">
        <v>46</v>
      </c>
      <c r="BW7" s="1125"/>
      <c r="BX7" s="1133" t="s">
        <v>110</v>
      </c>
      <c r="BY7" s="1125"/>
      <c r="BZ7" s="1272" t="s">
        <v>127</v>
      </c>
      <c r="CA7" s="1293"/>
      <c r="CB7" s="1294" t="s">
        <v>46</v>
      </c>
      <c r="CC7" s="1276"/>
      <c r="CD7" s="1272" t="s">
        <v>110</v>
      </c>
      <c r="CE7" s="1276"/>
      <c r="CF7" s="1272" t="s">
        <v>128</v>
      </c>
      <c r="CG7" s="1293"/>
      <c r="CH7" s="1294" t="s">
        <v>46</v>
      </c>
      <c r="CI7" s="1276"/>
      <c r="CJ7" s="1272" t="s">
        <v>110</v>
      </c>
      <c r="CK7" s="1276"/>
      <c r="CL7" s="1272" t="s">
        <v>129</v>
      </c>
      <c r="CM7" s="1293"/>
      <c r="CN7" s="1294" t="s">
        <v>46</v>
      </c>
      <c r="CO7" s="1276"/>
      <c r="CP7" s="1272" t="s">
        <v>110</v>
      </c>
      <c r="CQ7" s="1276"/>
      <c r="CR7" s="1272" t="s">
        <v>130</v>
      </c>
      <c r="CS7" s="1293"/>
      <c r="CT7" s="1294" t="s">
        <v>46</v>
      </c>
      <c r="CU7" s="1276"/>
      <c r="CV7" s="1272" t="s">
        <v>110</v>
      </c>
      <c r="CW7" s="1276"/>
      <c r="CX7" s="1272" t="s">
        <v>131</v>
      </c>
      <c r="CY7" s="1293"/>
      <c r="CZ7" s="1294" t="s">
        <v>46</v>
      </c>
      <c r="DA7" s="1276"/>
      <c r="DB7" s="1272" t="s">
        <v>110</v>
      </c>
      <c r="DC7" s="1276"/>
      <c r="DD7" s="1272" t="s">
        <v>132</v>
      </c>
      <c r="DE7" s="1293"/>
      <c r="DF7" s="1294" t="s">
        <v>46</v>
      </c>
      <c r="DG7" s="1276"/>
      <c r="DH7" s="1272" t="s">
        <v>110</v>
      </c>
      <c r="DI7" s="1276"/>
      <c r="DJ7" s="1272" t="s">
        <v>132</v>
      </c>
      <c r="DK7" s="1293"/>
      <c r="DL7" s="1294" t="s">
        <v>46</v>
      </c>
      <c r="DM7" s="1276"/>
      <c r="DN7" s="1272" t="s">
        <v>110</v>
      </c>
      <c r="DO7" s="1276"/>
      <c r="DP7" s="1272" t="s">
        <v>136</v>
      </c>
      <c r="DQ7" s="1293"/>
      <c r="DR7" s="1294" t="s">
        <v>46</v>
      </c>
      <c r="DS7" s="1276"/>
      <c r="DT7" s="1272" t="s">
        <v>110</v>
      </c>
      <c r="DU7" s="1276"/>
      <c r="DV7" s="1272" t="s">
        <v>136</v>
      </c>
      <c r="DW7" s="1293"/>
      <c r="DX7" s="1294" t="s">
        <v>46</v>
      </c>
      <c r="DY7" s="1276"/>
      <c r="DZ7" s="1272" t="s">
        <v>110</v>
      </c>
      <c r="EA7" s="1276"/>
      <c r="EB7" s="1272" t="s">
        <v>136</v>
      </c>
      <c r="EC7" s="1293"/>
      <c r="ED7" s="1294" t="s">
        <v>46</v>
      </c>
      <c r="EE7" s="1276"/>
      <c r="EF7" s="1272" t="s">
        <v>110</v>
      </c>
      <c r="EG7" s="1276"/>
      <c r="EH7" s="1272" t="s">
        <v>140</v>
      </c>
      <c r="EI7" s="1293"/>
      <c r="EJ7" s="1294" t="s">
        <v>47</v>
      </c>
      <c r="EK7" s="1293"/>
    </row>
    <row r="8" spans="1:143" s="17" customFormat="1" ht="12" customHeight="1">
      <c r="A8" s="1388"/>
      <c r="B8" s="27">
        <v>45473</v>
      </c>
      <c r="C8" s="34">
        <v>45838</v>
      </c>
      <c r="D8" s="1392" t="s">
        <v>46</v>
      </c>
      <c r="E8" s="1523" t="s">
        <v>47</v>
      </c>
      <c r="F8" s="27">
        <v>45473</v>
      </c>
      <c r="G8" s="28">
        <v>45838</v>
      </c>
      <c r="H8" s="1392" t="s">
        <v>46</v>
      </c>
      <c r="I8" s="1392" t="s">
        <v>47</v>
      </c>
      <c r="J8" s="27">
        <v>45473</v>
      </c>
      <c r="K8" s="28">
        <v>45838</v>
      </c>
      <c r="L8" s="1525" t="s">
        <v>46</v>
      </c>
      <c r="M8" s="1392" t="s">
        <v>47</v>
      </c>
      <c r="N8" s="27">
        <v>45473</v>
      </c>
      <c r="O8" s="28">
        <v>45838</v>
      </c>
      <c r="P8" s="1392" t="s">
        <v>46</v>
      </c>
      <c r="Q8" s="1392" t="s">
        <v>47</v>
      </c>
      <c r="R8" s="27">
        <v>45473</v>
      </c>
      <c r="S8" s="28">
        <v>45838</v>
      </c>
      <c r="T8" s="1392" t="s">
        <v>46</v>
      </c>
      <c r="U8" s="1392" t="s">
        <v>47</v>
      </c>
      <c r="V8" s="27">
        <v>45473</v>
      </c>
      <c r="W8" s="28">
        <v>45838</v>
      </c>
      <c r="X8" s="1392" t="s">
        <v>46</v>
      </c>
      <c r="Y8" s="1392" t="s">
        <v>47</v>
      </c>
      <c r="Z8" s="33">
        <v>45473</v>
      </c>
      <c r="AA8" s="29">
        <v>45838</v>
      </c>
      <c r="AB8" s="27">
        <v>45473</v>
      </c>
      <c r="AC8" s="28">
        <v>45838</v>
      </c>
      <c r="AD8" s="1392" t="s">
        <v>46</v>
      </c>
      <c r="AE8" s="1392" t="s">
        <v>47</v>
      </c>
      <c r="AF8" s="33">
        <v>45473</v>
      </c>
      <c r="AG8" s="29">
        <v>45838</v>
      </c>
      <c r="AH8" s="27">
        <v>45473</v>
      </c>
      <c r="AI8" s="28">
        <v>45838</v>
      </c>
      <c r="AJ8" s="1407" t="s">
        <v>46</v>
      </c>
      <c r="AK8" s="1518" t="s">
        <v>47</v>
      </c>
      <c r="AL8" s="27">
        <v>45473</v>
      </c>
      <c r="AM8" s="28">
        <v>45838</v>
      </c>
      <c r="AN8" s="1392" t="s">
        <v>46</v>
      </c>
      <c r="AO8" s="1392" t="s">
        <v>47</v>
      </c>
      <c r="AP8" s="33">
        <v>45473</v>
      </c>
      <c r="AQ8" s="29">
        <v>45838</v>
      </c>
      <c r="AR8" s="27">
        <v>45473</v>
      </c>
      <c r="AS8" s="34">
        <v>45838</v>
      </c>
      <c r="AT8" s="1392" t="s">
        <v>46</v>
      </c>
      <c r="AU8" s="1392" t="s">
        <v>47</v>
      </c>
      <c r="AV8" s="28">
        <v>45473</v>
      </c>
      <c r="AW8" s="29">
        <v>45838</v>
      </c>
      <c r="AX8" s="27">
        <v>45473</v>
      </c>
      <c r="AY8" s="28">
        <v>45838</v>
      </c>
      <c r="AZ8" s="1392" t="s">
        <v>46</v>
      </c>
      <c r="BA8" s="1392" t="s">
        <v>47</v>
      </c>
      <c r="BB8" s="33">
        <v>45473</v>
      </c>
      <c r="BC8" s="29">
        <v>45838</v>
      </c>
      <c r="BD8" s="27">
        <v>45473</v>
      </c>
      <c r="BE8" s="34">
        <v>45838</v>
      </c>
      <c r="BF8" s="1392" t="s">
        <v>46</v>
      </c>
      <c r="BG8" s="1392" t="s">
        <v>47</v>
      </c>
      <c r="BH8" s="28">
        <v>45473</v>
      </c>
      <c r="BI8" s="29">
        <v>45838</v>
      </c>
      <c r="BJ8" s="27">
        <v>45473</v>
      </c>
      <c r="BK8" s="34">
        <v>45838</v>
      </c>
      <c r="BL8" s="1392" t="s">
        <v>46</v>
      </c>
      <c r="BM8" s="1392" t="s">
        <v>47</v>
      </c>
      <c r="BN8" s="28">
        <v>45473</v>
      </c>
      <c r="BO8" s="29">
        <v>45838</v>
      </c>
      <c r="BP8" s="27">
        <v>45473</v>
      </c>
      <c r="BQ8" s="28">
        <v>45838</v>
      </c>
      <c r="BR8" s="1392" t="s">
        <v>46</v>
      </c>
      <c r="BS8" s="1392" t="s">
        <v>47</v>
      </c>
      <c r="BT8" s="28">
        <v>45473</v>
      </c>
      <c r="BU8" s="29">
        <v>45838</v>
      </c>
      <c r="BV8" s="27">
        <v>45473</v>
      </c>
      <c r="BW8" s="34">
        <v>45838</v>
      </c>
      <c r="BX8" s="1392" t="s">
        <v>46</v>
      </c>
      <c r="BY8" s="1392" t="s">
        <v>47</v>
      </c>
      <c r="BZ8" s="28">
        <v>45473</v>
      </c>
      <c r="CA8" s="29">
        <v>45838</v>
      </c>
      <c r="CB8" s="27">
        <v>45473</v>
      </c>
      <c r="CC8" s="28">
        <v>45838</v>
      </c>
      <c r="CD8" s="1392" t="s">
        <v>46</v>
      </c>
      <c r="CE8" s="1392" t="s">
        <v>47</v>
      </c>
      <c r="CF8" s="33">
        <v>45473</v>
      </c>
      <c r="CG8" s="33">
        <v>45838</v>
      </c>
      <c r="CH8" s="27">
        <v>45473</v>
      </c>
      <c r="CI8" s="34">
        <v>45838</v>
      </c>
      <c r="CJ8" s="1392" t="s">
        <v>46</v>
      </c>
      <c r="CK8" s="1392" t="s">
        <v>47</v>
      </c>
      <c r="CL8" s="28">
        <v>45473</v>
      </c>
      <c r="CM8" s="29">
        <v>45838</v>
      </c>
      <c r="CN8" s="33">
        <v>45473</v>
      </c>
      <c r="CO8" s="34">
        <v>45838</v>
      </c>
      <c r="CP8" s="1392" t="s">
        <v>46</v>
      </c>
      <c r="CQ8" s="1392" t="s">
        <v>47</v>
      </c>
      <c r="CR8" s="28">
        <v>45473</v>
      </c>
      <c r="CS8" s="29">
        <v>45838</v>
      </c>
      <c r="CT8" s="27">
        <v>45473</v>
      </c>
      <c r="CU8" s="28">
        <v>45838</v>
      </c>
      <c r="CV8" s="1392" t="s">
        <v>46</v>
      </c>
      <c r="CW8" s="1392" t="s">
        <v>47</v>
      </c>
      <c r="CX8" s="33">
        <v>45473</v>
      </c>
      <c r="CY8" s="29">
        <v>45838</v>
      </c>
      <c r="CZ8" s="27">
        <v>45473</v>
      </c>
      <c r="DA8" s="34">
        <v>45838</v>
      </c>
      <c r="DB8" s="1392" t="s">
        <v>46</v>
      </c>
      <c r="DC8" s="1392" t="s">
        <v>47</v>
      </c>
      <c r="DD8" s="28">
        <v>45473</v>
      </c>
      <c r="DE8" s="29">
        <v>45838</v>
      </c>
      <c r="DF8" s="27">
        <v>45473</v>
      </c>
      <c r="DG8" s="34">
        <v>45838</v>
      </c>
      <c r="DH8" s="1392" t="s">
        <v>46</v>
      </c>
      <c r="DI8" s="1392" t="s">
        <v>47</v>
      </c>
      <c r="DJ8" s="28">
        <v>45473</v>
      </c>
      <c r="DK8" s="29">
        <v>45838</v>
      </c>
      <c r="DL8" s="27">
        <v>45473</v>
      </c>
      <c r="DM8" s="28">
        <v>45838</v>
      </c>
      <c r="DN8" s="1407" t="s">
        <v>46</v>
      </c>
      <c r="DO8" s="1407" t="s">
        <v>47</v>
      </c>
      <c r="DP8" s="33">
        <v>45473</v>
      </c>
      <c r="DQ8" s="29">
        <v>45838</v>
      </c>
      <c r="DR8" s="27">
        <v>45473</v>
      </c>
      <c r="DS8" s="34">
        <v>45838</v>
      </c>
      <c r="DT8" s="1392" t="s">
        <v>46</v>
      </c>
      <c r="DU8" s="1392" t="s">
        <v>47</v>
      </c>
      <c r="DV8" s="28">
        <v>45473</v>
      </c>
      <c r="DW8" s="34">
        <v>45838</v>
      </c>
      <c r="DX8" s="27">
        <v>45473</v>
      </c>
      <c r="DY8" s="28">
        <v>45838</v>
      </c>
      <c r="DZ8" s="1392" t="s">
        <v>46</v>
      </c>
      <c r="EA8" s="1392" t="s">
        <v>47</v>
      </c>
      <c r="EB8" s="33">
        <v>45473</v>
      </c>
      <c r="EC8" s="29">
        <v>45838</v>
      </c>
      <c r="ED8" s="27">
        <v>45473</v>
      </c>
      <c r="EE8" s="34">
        <v>45838</v>
      </c>
      <c r="EF8" s="1392" t="s">
        <v>46</v>
      </c>
      <c r="EG8" s="1392" t="s">
        <v>47</v>
      </c>
      <c r="EH8" s="28">
        <v>45473</v>
      </c>
      <c r="EI8" s="29">
        <v>45838</v>
      </c>
      <c r="EJ8" s="28">
        <v>45473</v>
      </c>
      <c r="EK8" s="29">
        <v>45838</v>
      </c>
    </row>
    <row r="9" spans="1:143" s="843" customFormat="1" ht="12" customHeight="1" thickBot="1">
      <c r="A9" s="1389"/>
      <c r="B9" s="1438">
        <v>1</v>
      </c>
      <c r="C9" s="1435"/>
      <c r="D9" s="1393"/>
      <c r="E9" s="1524"/>
      <c r="F9" s="1438">
        <v>2</v>
      </c>
      <c r="G9" s="1439"/>
      <c r="H9" s="1393"/>
      <c r="I9" s="1393"/>
      <c r="J9" s="1438">
        <v>3</v>
      </c>
      <c r="K9" s="1439"/>
      <c r="L9" s="1526"/>
      <c r="M9" s="1393"/>
      <c r="N9" s="1438">
        <v>4</v>
      </c>
      <c r="O9" s="1439"/>
      <c r="P9" s="1393"/>
      <c r="Q9" s="1393"/>
      <c r="R9" s="1438">
        <v>5</v>
      </c>
      <c r="S9" s="1439"/>
      <c r="T9" s="1393"/>
      <c r="U9" s="1393"/>
      <c r="V9" s="1438">
        <v>6</v>
      </c>
      <c r="W9" s="1439"/>
      <c r="X9" s="1393"/>
      <c r="Y9" s="1393"/>
      <c r="Z9" s="1430" t="s">
        <v>155</v>
      </c>
      <c r="AA9" s="1431"/>
      <c r="AB9" s="1438">
        <v>7</v>
      </c>
      <c r="AC9" s="1439"/>
      <c r="AD9" s="1393"/>
      <c r="AE9" s="1393"/>
      <c r="AF9" s="1437" t="s">
        <v>156</v>
      </c>
      <c r="AG9" s="1520"/>
      <c r="AH9" s="1432">
        <v>8</v>
      </c>
      <c r="AI9" s="1434"/>
      <c r="AJ9" s="1408"/>
      <c r="AK9" s="1519"/>
      <c r="AL9" s="1438">
        <v>9</v>
      </c>
      <c r="AM9" s="1439"/>
      <c r="AN9" s="1393"/>
      <c r="AO9" s="1393"/>
      <c r="AP9" s="1430" t="s">
        <v>157</v>
      </c>
      <c r="AQ9" s="1431"/>
      <c r="AR9" s="1434">
        <v>10</v>
      </c>
      <c r="AS9" s="1435"/>
      <c r="AT9" s="1393"/>
      <c r="AU9" s="1393"/>
      <c r="AV9" s="1436" t="s">
        <v>467</v>
      </c>
      <c r="AW9" s="1437"/>
      <c r="AX9" s="1438">
        <v>11</v>
      </c>
      <c r="AY9" s="1439"/>
      <c r="AZ9" s="1393"/>
      <c r="BA9" s="1393"/>
      <c r="BB9" s="1430" t="s">
        <v>468</v>
      </c>
      <c r="BC9" s="1431"/>
      <c r="BD9" s="1438">
        <v>12</v>
      </c>
      <c r="BE9" s="1435"/>
      <c r="BF9" s="1393"/>
      <c r="BG9" s="1393"/>
      <c r="BH9" s="1436" t="s">
        <v>469</v>
      </c>
      <c r="BI9" s="1431"/>
      <c r="BJ9" s="1438">
        <v>13</v>
      </c>
      <c r="BK9" s="1435"/>
      <c r="BL9" s="1393"/>
      <c r="BM9" s="1393"/>
      <c r="BN9" s="1437" t="s">
        <v>470</v>
      </c>
      <c r="BO9" s="1520"/>
      <c r="BP9" s="1432">
        <v>14</v>
      </c>
      <c r="BQ9" s="1434"/>
      <c r="BR9" s="1393"/>
      <c r="BS9" s="1393"/>
      <c r="BT9" s="1436" t="s">
        <v>471</v>
      </c>
      <c r="BU9" s="1431"/>
      <c r="BV9" s="1438">
        <v>15</v>
      </c>
      <c r="BW9" s="1435"/>
      <c r="BX9" s="1393"/>
      <c r="BY9" s="1393"/>
      <c r="BZ9" s="1436" t="s">
        <v>472</v>
      </c>
      <c r="CA9" s="1431"/>
      <c r="CB9" s="1438">
        <v>16</v>
      </c>
      <c r="CC9" s="1439"/>
      <c r="CD9" s="1393"/>
      <c r="CE9" s="1393"/>
      <c r="CF9" s="1430" t="s">
        <v>473</v>
      </c>
      <c r="CG9" s="1431"/>
      <c r="CH9" s="1434">
        <v>17</v>
      </c>
      <c r="CI9" s="1435"/>
      <c r="CJ9" s="1393"/>
      <c r="CK9" s="1393"/>
      <c r="CL9" s="1436" t="s">
        <v>474</v>
      </c>
      <c r="CM9" s="1431"/>
      <c r="CN9" s="1434">
        <v>18</v>
      </c>
      <c r="CO9" s="1439"/>
      <c r="CP9" s="1393"/>
      <c r="CQ9" s="1393"/>
      <c r="CR9" s="1436" t="s">
        <v>475</v>
      </c>
      <c r="CS9" s="1437"/>
      <c r="CT9" s="1438">
        <v>19</v>
      </c>
      <c r="CU9" s="1439"/>
      <c r="CV9" s="1393"/>
      <c r="CW9" s="1393"/>
      <c r="CX9" s="1430" t="s">
        <v>476</v>
      </c>
      <c r="CY9" s="1431"/>
      <c r="CZ9" s="1438">
        <v>20</v>
      </c>
      <c r="DA9" s="1435"/>
      <c r="DB9" s="1393"/>
      <c r="DC9" s="1393"/>
      <c r="DD9" s="1436" t="s">
        <v>477</v>
      </c>
      <c r="DE9" s="1431"/>
      <c r="DF9" s="1438">
        <v>21</v>
      </c>
      <c r="DG9" s="1435"/>
      <c r="DH9" s="1393"/>
      <c r="DI9" s="1393"/>
      <c r="DJ9" s="1436" t="s">
        <v>478</v>
      </c>
      <c r="DK9" s="1431"/>
      <c r="DL9" s="1432">
        <v>22</v>
      </c>
      <c r="DM9" s="1434"/>
      <c r="DN9" s="1408"/>
      <c r="DO9" s="1408"/>
      <c r="DP9" s="1437" t="s">
        <v>479</v>
      </c>
      <c r="DQ9" s="1520"/>
      <c r="DR9" s="1434">
        <v>23</v>
      </c>
      <c r="DS9" s="1435"/>
      <c r="DT9" s="1393"/>
      <c r="DU9" s="1393"/>
      <c r="DV9" s="1436" t="s">
        <v>480</v>
      </c>
      <c r="DW9" s="1437"/>
      <c r="DX9" s="1438">
        <v>24</v>
      </c>
      <c r="DY9" s="1439"/>
      <c r="DZ9" s="1393"/>
      <c r="EA9" s="1393"/>
      <c r="EB9" s="1430" t="s">
        <v>481</v>
      </c>
      <c r="EC9" s="1431"/>
      <c r="ED9" s="1438">
        <v>25</v>
      </c>
      <c r="EE9" s="1435"/>
      <c r="EF9" s="1393"/>
      <c r="EG9" s="1393"/>
      <c r="EH9" s="1436" t="s">
        <v>482</v>
      </c>
      <c r="EI9" s="1431"/>
      <c r="EJ9" s="1432">
        <v>26</v>
      </c>
      <c r="EK9" s="1433"/>
    </row>
    <row r="10" spans="1:143" s="7" customFormat="1" ht="22.5" customHeight="1">
      <c r="A10" s="765" t="s">
        <v>23</v>
      </c>
      <c r="B10" s="785">
        <v>442254.54</v>
      </c>
      <c r="C10" s="386">
        <v>538839.27</v>
      </c>
      <c r="D10" s="1031">
        <v>96584.73000000004</v>
      </c>
      <c r="E10" s="1032">
        <v>0.21839172074977464</v>
      </c>
      <c r="F10" s="785">
        <v>82.93</v>
      </c>
      <c r="G10" s="386">
        <v>233.42</v>
      </c>
      <c r="H10" s="1031">
        <v>150.48999999999998</v>
      </c>
      <c r="I10" s="1032">
        <v>1.8146629687688407</v>
      </c>
      <c r="J10" s="785">
        <v>37.130000000000003</v>
      </c>
      <c r="K10" s="386">
        <v>40.53</v>
      </c>
      <c r="L10" s="1031">
        <v>3.3999999999999986</v>
      </c>
      <c r="M10" s="1032">
        <v>9.157015890115805E-2</v>
      </c>
      <c r="N10" s="785">
        <v>0</v>
      </c>
      <c r="O10" s="386">
        <v>0</v>
      </c>
      <c r="P10" s="1031">
        <v>0</v>
      </c>
      <c r="Q10" s="1032">
        <v>0</v>
      </c>
      <c r="R10" s="785">
        <v>442134.47</v>
      </c>
      <c r="S10" s="1033">
        <v>538565.31999999995</v>
      </c>
      <c r="T10" s="1031">
        <v>96430.849999999977</v>
      </c>
      <c r="U10" s="404">
        <v>0.21810299025090712</v>
      </c>
      <c r="V10" s="785">
        <v>-40782.480000000003</v>
      </c>
      <c r="W10" s="1033">
        <v>-77973.149999999994</v>
      </c>
      <c r="X10" s="1031">
        <v>-37190.669999999991</v>
      </c>
      <c r="Y10" s="404">
        <v>-0.91192762186115184</v>
      </c>
      <c r="Z10" s="388">
        <v>-9.2239992054905837E-2</v>
      </c>
      <c r="AA10" s="388">
        <v>-0.14477937420849898</v>
      </c>
      <c r="AB10" s="785">
        <v>401351.99</v>
      </c>
      <c r="AC10" s="1033">
        <v>460592.17</v>
      </c>
      <c r="AD10" s="1031">
        <v>59240.179999999993</v>
      </c>
      <c r="AE10" s="404">
        <v>0.14760156041583347</v>
      </c>
      <c r="AF10" s="388">
        <v>0.90776000794509426</v>
      </c>
      <c r="AG10" s="388">
        <v>0.85522062579150104</v>
      </c>
      <c r="AH10" s="785">
        <v>55288.62</v>
      </c>
      <c r="AI10" s="1033">
        <v>67365.73</v>
      </c>
      <c r="AJ10" s="1031">
        <v>12077.109999999993</v>
      </c>
      <c r="AK10" s="404">
        <v>0.21843753741728394</v>
      </c>
      <c r="AL10" s="785">
        <v>173031.67999999999</v>
      </c>
      <c r="AM10" s="1033">
        <v>196613.22</v>
      </c>
      <c r="AN10" s="1031">
        <v>23581.540000000008</v>
      </c>
      <c r="AO10" s="404">
        <v>0.13628452315784029</v>
      </c>
      <c r="AP10" s="388">
        <v>0.3913553268081541</v>
      </c>
      <c r="AQ10" s="388">
        <v>0.36506847488806005</v>
      </c>
      <c r="AR10" s="785">
        <v>-770.32</v>
      </c>
      <c r="AS10" s="386">
        <v>-2632.91</v>
      </c>
      <c r="AT10" s="1031">
        <v>-1862.5899999999997</v>
      </c>
      <c r="AU10" s="404">
        <v>-2.417943192439505</v>
      </c>
      <c r="AV10" s="1034">
        <v>-4.4519015246225436E-3</v>
      </c>
      <c r="AW10" s="388">
        <v>-1.3391317226786683E-2</v>
      </c>
      <c r="AX10" s="785">
        <v>173802</v>
      </c>
      <c r="AY10" s="1033">
        <v>199246.13</v>
      </c>
      <c r="AZ10" s="1031">
        <v>25444.130000000005</v>
      </c>
      <c r="BA10" s="404">
        <v>0.14639722212632769</v>
      </c>
      <c r="BB10" s="388">
        <v>1.0044519015246225</v>
      </c>
      <c r="BC10" s="1032">
        <v>1.0133913172267868</v>
      </c>
      <c r="BD10" s="785">
        <v>59.37</v>
      </c>
      <c r="BE10" s="386">
        <v>62.52</v>
      </c>
      <c r="BF10" s="1031">
        <v>3.1500000000000057</v>
      </c>
      <c r="BG10" s="404">
        <v>5.3057099545224959E-2</v>
      </c>
      <c r="BH10" s="1034">
        <v>3.4311635880782061E-4</v>
      </c>
      <c r="BI10" s="388">
        <v>3.1798472147498527E-4</v>
      </c>
      <c r="BJ10" s="785">
        <v>173742.64</v>
      </c>
      <c r="BK10" s="386">
        <v>199183.61</v>
      </c>
      <c r="BL10" s="1031">
        <v>25440.969999999972</v>
      </c>
      <c r="BM10" s="404">
        <v>0.14642905161335162</v>
      </c>
      <c r="BN10" s="1034">
        <v>1.0041088429587</v>
      </c>
      <c r="BO10" s="388">
        <v>1.0130733325053116</v>
      </c>
      <c r="BP10" s="785">
        <v>238654.84</v>
      </c>
      <c r="BQ10" s="1033">
        <v>252739.94</v>
      </c>
      <c r="BR10" s="1031">
        <v>14085.100000000006</v>
      </c>
      <c r="BS10" s="404">
        <v>5.9018706681163498E-2</v>
      </c>
      <c r="BT10" s="1034">
        <v>0.59462727467727272</v>
      </c>
      <c r="BU10" s="388">
        <v>0.54872825997020314</v>
      </c>
      <c r="BV10" s="785">
        <v>123109.87</v>
      </c>
      <c r="BW10" s="386">
        <v>128078.76</v>
      </c>
      <c r="BX10" s="1031">
        <v>4968.8899999999994</v>
      </c>
      <c r="BY10" s="404">
        <v>4.0361426748318392E-2</v>
      </c>
      <c r="BZ10" s="1034">
        <v>0.71148745709456207</v>
      </c>
      <c r="CA10" s="388">
        <v>0.65142496521851379</v>
      </c>
      <c r="CB10" s="785">
        <v>5013.55</v>
      </c>
      <c r="CC10" s="1033">
        <v>47931.78</v>
      </c>
      <c r="CD10" s="1031">
        <v>42918.229999999996</v>
      </c>
      <c r="CE10" s="404">
        <v>8.5604471881201931</v>
      </c>
      <c r="CF10" s="388">
        <v>4.0724192138290781E-2</v>
      </c>
      <c r="CG10" s="1032">
        <v>0.37423675869441586</v>
      </c>
      <c r="CH10" s="785">
        <v>128123.42</v>
      </c>
      <c r="CI10" s="386">
        <v>176010.54</v>
      </c>
      <c r="CJ10" s="1031">
        <v>47887.12000000001</v>
      </c>
      <c r="CK10" s="404">
        <v>0.37375774077838392</v>
      </c>
      <c r="CL10" s="1034">
        <v>0.73718035465644816</v>
      </c>
      <c r="CM10" s="388">
        <v>0.88338247774247858</v>
      </c>
      <c r="CN10" s="785">
        <v>128003.84</v>
      </c>
      <c r="CO10" s="386">
        <v>176010.54</v>
      </c>
      <c r="CP10" s="1031">
        <v>48006.700000000012</v>
      </c>
      <c r="CQ10" s="404">
        <v>0.37504109251722456</v>
      </c>
      <c r="CR10" s="1034">
        <v>0.73674395646342195</v>
      </c>
      <c r="CS10" s="388">
        <v>0.88365975493666382</v>
      </c>
      <c r="CT10" s="785">
        <v>3353.8</v>
      </c>
      <c r="CU10" s="1033">
        <v>4256.37</v>
      </c>
      <c r="CV10" s="1031">
        <v>902.56999999999971</v>
      </c>
      <c r="CW10" s="404">
        <v>0.26911861172401447</v>
      </c>
      <c r="CX10" s="388">
        <v>7.5854750705141817E-3</v>
      </c>
      <c r="CY10" s="388">
        <v>7.9031639096256712E-3</v>
      </c>
      <c r="CZ10" s="785">
        <v>-43758.17</v>
      </c>
      <c r="DA10" s="386">
        <v>-66645.929999999993</v>
      </c>
      <c r="DB10" s="1031">
        <v>-22887.759999999995</v>
      </c>
      <c r="DC10" s="404">
        <v>-0.5230511239386838</v>
      </c>
      <c r="DD10" s="1034">
        <v>-0.25185625129214101</v>
      </c>
      <c r="DE10" s="388">
        <v>-0.3345954519049032</v>
      </c>
      <c r="DF10" s="785">
        <v>0</v>
      </c>
      <c r="DG10" s="386">
        <v>0</v>
      </c>
      <c r="DH10" s="1031">
        <v>0</v>
      </c>
      <c r="DI10" s="404">
        <v>0</v>
      </c>
      <c r="DJ10" s="1034">
        <v>0</v>
      </c>
      <c r="DK10" s="388">
        <v>0</v>
      </c>
      <c r="DL10" s="785">
        <v>14200</v>
      </c>
      <c r="DM10" s="1033">
        <v>20412.88</v>
      </c>
      <c r="DN10" s="1031">
        <v>6212.880000000001</v>
      </c>
      <c r="DO10" s="404">
        <v>0.43752676056338036</v>
      </c>
      <c r="DP10" s="388">
        <v>8.1730080767737842E-2</v>
      </c>
      <c r="DQ10" s="1032">
        <v>0.1024827293771812</v>
      </c>
      <c r="DR10" s="785">
        <v>28002.55</v>
      </c>
      <c r="DS10" s="386">
        <v>36015.69</v>
      </c>
      <c r="DT10" s="1031">
        <v>8013.1400000000031</v>
      </c>
      <c r="DU10" s="1039">
        <v>0.28615751065527972</v>
      </c>
      <c r="DV10" s="1034">
        <v>0.16117258261990261</v>
      </c>
      <c r="DW10" s="388">
        <v>0.18081653405117021</v>
      </c>
      <c r="DX10" s="785">
        <v>-130.58000000000001</v>
      </c>
      <c r="DY10" s="1033">
        <v>-11.04</v>
      </c>
      <c r="DZ10" s="1031">
        <v>119.54000000000002</v>
      </c>
      <c r="EA10" s="404">
        <v>0.91545412773778534</v>
      </c>
      <c r="EB10" s="388">
        <v>-7.5157140469374708E-4</v>
      </c>
      <c r="EC10" s="1032">
        <v>-5.5426247169634085E-5</v>
      </c>
      <c r="ED10" s="1065">
        <v>47425</v>
      </c>
      <c r="EE10" s="1066">
        <v>33401.47</v>
      </c>
      <c r="EF10" s="1031">
        <v>-14023.529999999999</v>
      </c>
      <c r="EG10" s="404">
        <v>-0.29569910384818132</v>
      </c>
      <c r="EH10" s="1034">
        <v>0.11816311163674559</v>
      </c>
      <c r="EI10" s="1032">
        <v>7.2518536300779937E-2</v>
      </c>
      <c r="EJ10" s="872">
        <v>0.72703879715422759</v>
      </c>
      <c r="EK10" s="871">
        <v>0.8323081402129423</v>
      </c>
      <c r="EL10" s="873"/>
      <c r="EM10" s="873"/>
    </row>
    <row r="11" spans="1:143" s="7" customFormat="1" ht="18.75" customHeight="1">
      <c r="A11" s="765" t="s">
        <v>49</v>
      </c>
      <c r="B11" s="785">
        <v>480881.47</v>
      </c>
      <c r="C11" s="386">
        <v>523017.06</v>
      </c>
      <c r="D11" s="1031">
        <v>42135.590000000026</v>
      </c>
      <c r="E11" s="1032">
        <v>8.7621571278261201E-2</v>
      </c>
      <c r="F11" s="785">
        <v>23.96</v>
      </c>
      <c r="G11" s="386">
        <v>64.290000000000006</v>
      </c>
      <c r="H11" s="1031">
        <v>40.330000000000005</v>
      </c>
      <c r="I11" s="1032">
        <v>1.6832220367278801</v>
      </c>
      <c r="J11" s="785">
        <v>44.47</v>
      </c>
      <c r="K11" s="386">
        <v>48.69</v>
      </c>
      <c r="L11" s="1031">
        <v>4.2199999999999989</v>
      </c>
      <c r="M11" s="1032">
        <v>9.489543512480321E-2</v>
      </c>
      <c r="N11" s="785">
        <v>0</v>
      </c>
      <c r="O11" s="386">
        <v>0</v>
      </c>
      <c r="P11" s="1031">
        <v>0</v>
      </c>
      <c r="Q11" s="1032">
        <v>0</v>
      </c>
      <c r="R11" s="785">
        <v>480813.04</v>
      </c>
      <c r="S11" s="1033">
        <v>522904.07</v>
      </c>
      <c r="T11" s="1031">
        <v>42091.030000000028</v>
      </c>
      <c r="U11" s="404">
        <v>8.7541365350656944E-2</v>
      </c>
      <c r="V11" s="785">
        <v>55614.080000000002</v>
      </c>
      <c r="W11" s="1033">
        <v>157442.57999999999</v>
      </c>
      <c r="X11" s="1031">
        <v>101828.49999999999</v>
      </c>
      <c r="Y11" s="404">
        <v>1.8309841680380217</v>
      </c>
      <c r="Z11" s="388">
        <v>0.11566674647592753</v>
      </c>
      <c r="AA11" s="388">
        <v>0.30109266504657345</v>
      </c>
      <c r="AB11" s="785">
        <v>536427.12</v>
      </c>
      <c r="AC11" s="1033">
        <v>680346.65</v>
      </c>
      <c r="AD11" s="1031">
        <v>143919.53000000003</v>
      </c>
      <c r="AE11" s="404">
        <v>0.26829279250459975</v>
      </c>
      <c r="AF11" s="388">
        <v>1.1156667464759276</v>
      </c>
      <c r="AG11" s="388">
        <v>1.3010926650465735</v>
      </c>
      <c r="AH11" s="785">
        <v>60344.76</v>
      </c>
      <c r="AI11" s="1033">
        <v>65377.39</v>
      </c>
      <c r="AJ11" s="1031">
        <v>5032.6299999999974</v>
      </c>
      <c r="AK11" s="404">
        <v>8.339796197714594E-2</v>
      </c>
      <c r="AL11" s="785">
        <v>476082.36</v>
      </c>
      <c r="AM11" s="1033">
        <v>614969.26</v>
      </c>
      <c r="AN11" s="1031">
        <v>138886.90000000002</v>
      </c>
      <c r="AO11" s="404">
        <v>0.29172872525669724</v>
      </c>
      <c r="AP11" s="388">
        <v>0.99016108215367871</v>
      </c>
      <c r="AQ11" s="388">
        <v>1.1760651623920235</v>
      </c>
      <c r="AR11" s="785">
        <v>96241.919999999998</v>
      </c>
      <c r="AS11" s="386">
        <v>2590.12</v>
      </c>
      <c r="AT11" s="1031">
        <v>-93651.8</v>
      </c>
      <c r="AU11" s="404">
        <v>-0.97308740307757791</v>
      </c>
      <c r="AV11" s="1034">
        <v>0.20215392983684588</v>
      </c>
      <c r="AW11" s="388">
        <v>4.2117877566758373E-3</v>
      </c>
      <c r="AX11" s="785">
        <v>379840.44</v>
      </c>
      <c r="AY11" s="1033">
        <v>612379.14</v>
      </c>
      <c r="AZ11" s="1031">
        <v>232538.7</v>
      </c>
      <c r="BA11" s="404">
        <v>0.6122010073492965</v>
      </c>
      <c r="BB11" s="388">
        <v>0.79784607016315412</v>
      </c>
      <c r="BC11" s="1032">
        <v>0.99578821224332414</v>
      </c>
      <c r="BD11" s="785">
        <v>0</v>
      </c>
      <c r="BE11" s="386">
        <v>0</v>
      </c>
      <c r="BF11" s="1031">
        <v>0</v>
      </c>
      <c r="BG11" s="404">
        <v>0</v>
      </c>
      <c r="BH11" s="1034">
        <v>0</v>
      </c>
      <c r="BI11" s="388">
        <v>0</v>
      </c>
      <c r="BJ11" s="785">
        <v>379840.44</v>
      </c>
      <c r="BK11" s="386">
        <v>612379.14</v>
      </c>
      <c r="BL11" s="1031">
        <v>232538.7</v>
      </c>
      <c r="BM11" s="404">
        <v>0.6122010073492965</v>
      </c>
      <c r="BN11" s="1034">
        <v>0.79784607016315412</v>
      </c>
      <c r="BO11" s="388">
        <v>0.99578821224332414</v>
      </c>
      <c r="BP11" s="785">
        <v>320958.87</v>
      </c>
      <c r="BQ11" s="1033">
        <v>496679.72</v>
      </c>
      <c r="BR11" s="1031">
        <v>175720.84999999998</v>
      </c>
      <c r="BS11" s="404">
        <v>0.54748712817938316</v>
      </c>
      <c r="BT11" s="1034">
        <v>0.59832707563331244</v>
      </c>
      <c r="BU11" s="388">
        <v>0.73003919399029882</v>
      </c>
      <c r="BV11" s="785">
        <v>320958.87</v>
      </c>
      <c r="BW11" s="386">
        <v>496679.72</v>
      </c>
      <c r="BX11" s="1031">
        <v>175720.84999999998</v>
      </c>
      <c r="BY11" s="404">
        <v>0.54748712817938316</v>
      </c>
      <c r="BZ11" s="1034">
        <v>0.67416669250253258</v>
      </c>
      <c r="CA11" s="388">
        <v>0.80764967016400135</v>
      </c>
      <c r="CB11" s="785">
        <v>22708.84</v>
      </c>
      <c r="CC11" s="1033">
        <v>89271.47</v>
      </c>
      <c r="CD11" s="1031">
        <v>66562.63</v>
      </c>
      <c r="CE11" s="404">
        <v>2.9311329860970443</v>
      </c>
      <c r="CF11" s="388">
        <v>7.0753115500437794E-2</v>
      </c>
      <c r="CG11" s="1032">
        <v>0.17973649095235861</v>
      </c>
      <c r="CH11" s="785">
        <v>343667.71</v>
      </c>
      <c r="CI11" s="386">
        <v>585951.18999999994</v>
      </c>
      <c r="CJ11" s="1031">
        <v>242283.47999999992</v>
      </c>
      <c r="CK11" s="404">
        <v>0.70499343682884819</v>
      </c>
      <c r="CL11" s="1034">
        <v>0.90476861810711895</v>
      </c>
      <c r="CM11" s="388">
        <v>0.9568438108456796</v>
      </c>
      <c r="CN11" s="785">
        <v>343667.71</v>
      </c>
      <c r="CO11" s="386">
        <v>585951.18999999994</v>
      </c>
      <c r="CP11" s="1031">
        <v>242283.47999999992</v>
      </c>
      <c r="CQ11" s="404">
        <v>0.70499343682884819</v>
      </c>
      <c r="CR11" s="1034">
        <v>0.90476861810711895</v>
      </c>
      <c r="CS11" s="388">
        <v>0.9568438108456796</v>
      </c>
      <c r="CT11" s="785">
        <v>6351.91</v>
      </c>
      <c r="CU11" s="1033">
        <v>9047.82</v>
      </c>
      <c r="CV11" s="1031">
        <v>2695.91</v>
      </c>
      <c r="CW11" s="404">
        <v>0.42442509418426899</v>
      </c>
      <c r="CX11" s="388">
        <v>1.3210768992454948E-2</v>
      </c>
      <c r="CY11" s="388">
        <v>1.730302080073693E-2</v>
      </c>
      <c r="CZ11" s="785">
        <v>6351.91</v>
      </c>
      <c r="DA11" s="386">
        <v>9047.82</v>
      </c>
      <c r="DB11" s="1031">
        <v>2695.91</v>
      </c>
      <c r="DC11" s="404">
        <v>0.42442509418426899</v>
      </c>
      <c r="DD11" s="1034">
        <v>1.6722574352536029E-2</v>
      </c>
      <c r="DE11" s="388">
        <v>1.4774866433236115E-2</v>
      </c>
      <c r="DF11" s="785">
        <v>0</v>
      </c>
      <c r="DG11" s="386">
        <v>0</v>
      </c>
      <c r="DH11" s="1031">
        <v>0</v>
      </c>
      <c r="DI11" s="404">
        <v>0</v>
      </c>
      <c r="DJ11" s="1034">
        <v>0</v>
      </c>
      <c r="DK11" s="388">
        <v>0</v>
      </c>
      <c r="DL11" s="785">
        <v>6535.51</v>
      </c>
      <c r="DM11" s="1033">
        <v>8234.2099999999991</v>
      </c>
      <c r="DN11" s="1031">
        <v>1698.6999999999989</v>
      </c>
      <c r="DO11" s="404">
        <v>0.25991850674239636</v>
      </c>
      <c r="DP11" s="388">
        <v>1.7205935207952057E-2</v>
      </c>
      <c r="DQ11" s="1032">
        <v>1.3446261412496838E-2</v>
      </c>
      <c r="DR11" s="785">
        <v>25511</v>
      </c>
      <c r="DS11" s="386">
        <v>32704.09</v>
      </c>
      <c r="DT11" s="1031">
        <v>7193.09</v>
      </c>
      <c r="DU11" s="1039">
        <v>0.28196033083767785</v>
      </c>
      <c r="DV11" s="1034">
        <v>6.7162411669489427E-2</v>
      </c>
      <c r="DW11" s="388">
        <v>5.340497065265809E-2</v>
      </c>
      <c r="DX11" s="785">
        <v>14.61</v>
      </c>
      <c r="DY11" s="1033">
        <v>-11.05</v>
      </c>
      <c r="DZ11" s="1031">
        <v>-25.66</v>
      </c>
      <c r="EA11" s="404">
        <v>-1.7563312799452431</v>
      </c>
      <c r="EB11" s="388">
        <v>3.8463519050262258E-5</v>
      </c>
      <c r="EC11" s="1032">
        <v>-1.80443768871683E-5</v>
      </c>
      <c r="ED11" s="1065">
        <v>-2240.3000000000002</v>
      </c>
      <c r="EE11" s="1066">
        <v>-23547.119999999999</v>
      </c>
      <c r="EF11" s="1031">
        <v>-21306.82</v>
      </c>
      <c r="EG11" s="404">
        <v>-9.5106994598937629</v>
      </c>
      <c r="EH11" s="1034">
        <v>-4.1763362001533411E-3</v>
      </c>
      <c r="EI11" s="1032">
        <v>-3.4610473940012786E-2</v>
      </c>
      <c r="EJ11" s="872">
        <v>1.0058980028561466</v>
      </c>
      <c r="EK11" s="871">
        <v>1.0384518486374308</v>
      </c>
      <c r="EL11" s="873"/>
      <c r="EM11" s="873"/>
    </row>
    <row r="12" spans="1:143" s="7" customFormat="1" ht="22.5" customHeight="1">
      <c r="A12" s="765" t="s">
        <v>290</v>
      </c>
      <c r="B12" s="785">
        <v>222757.36</v>
      </c>
      <c r="C12" s="386">
        <v>320317.75</v>
      </c>
      <c r="D12" s="1031">
        <v>97560.390000000014</v>
      </c>
      <c r="E12" s="1032">
        <v>0.43796707772079907</v>
      </c>
      <c r="F12" s="785">
        <v>6.98</v>
      </c>
      <c r="G12" s="386">
        <v>80.510000000000005</v>
      </c>
      <c r="H12" s="1031">
        <v>73.53</v>
      </c>
      <c r="I12" s="1032">
        <v>10.534383954154727</v>
      </c>
      <c r="J12" s="785">
        <v>3.51</v>
      </c>
      <c r="K12" s="386">
        <v>14.29</v>
      </c>
      <c r="L12" s="1031">
        <v>10.78</v>
      </c>
      <c r="M12" s="1032">
        <v>3.0712250712250713</v>
      </c>
      <c r="N12" s="785">
        <v>0</v>
      </c>
      <c r="O12" s="386">
        <v>0</v>
      </c>
      <c r="P12" s="1031">
        <v>0</v>
      </c>
      <c r="Q12" s="1032">
        <v>0</v>
      </c>
      <c r="R12" s="785">
        <v>222746.87</v>
      </c>
      <c r="S12" s="1033">
        <v>320222.95</v>
      </c>
      <c r="T12" s="1031">
        <v>97476.080000000016</v>
      </c>
      <c r="U12" s="404">
        <v>0.43760920187116442</v>
      </c>
      <c r="V12" s="785">
        <v>50425</v>
      </c>
      <c r="W12" s="1033">
        <v>64678.8</v>
      </c>
      <c r="X12" s="1031">
        <v>14253.800000000003</v>
      </c>
      <c r="Y12" s="404">
        <v>0.2826732771442737</v>
      </c>
      <c r="Z12" s="388">
        <v>0.22637804068806894</v>
      </c>
      <c r="AA12" s="388">
        <v>0.20198052638013608</v>
      </c>
      <c r="AB12" s="785">
        <v>273171.87</v>
      </c>
      <c r="AC12" s="1033">
        <v>384901.74</v>
      </c>
      <c r="AD12" s="1031">
        <v>111729.87</v>
      </c>
      <c r="AE12" s="404">
        <v>0.4090094269223255</v>
      </c>
      <c r="AF12" s="388">
        <v>1.2263780406880689</v>
      </c>
      <c r="AG12" s="388">
        <v>1.2019804951518933</v>
      </c>
      <c r="AH12" s="785">
        <v>27844.639999999999</v>
      </c>
      <c r="AI12" s="1033">
        <v>40039.78</v>
      </c>
      <c r="AJ12" s="1031">
        <v>12195.14</v>
      </c>
      <c r="AK12" s="404">
        <v>0.43797082670129689</v>
      </c>
      <c r="AL12" s="785">
        <v>245331.67</v>
      </c>
      <c r="AM12" s="1033">
        <v>344861.96</v>
      </c>
      <c r="AN12" s="1031">
        <v>99530.290000000008</v>
      </c>
      <c r="AO12" s="404">
        <v>0.40569686742848976</v>
      </c>
      <c r="AP12" s="388">
        <v>1.1013922215831811</v>
      </c>
      <c r="AQ12" s="388">
        <v>1.0769432984113101</v>
      </c>
      <c r="AR12" s="785">
        <v>94868.14</v>
      </c>
      <c r="AS12" s="386">
        <v>37092.94</v>
      </c>
      <c r="AT12" s="1031">
        <v>-57775.199999999997</v>
      </c>
      <c r="AU12" s="404">
        <v>-0.6090052993555054</v>
      </c>
      <c r="AV12" s="1034">
        <v>0.38669340978276467</v>
      </c>
      <c r="AW12" s="388">
        <v>0.10755880410817129</v>
      </c>
      <c r="AX12" s="785">
        <v>150463.51999999999</v>
      </c>
      <c r="AY12" s="1033">
        <v>307769.03000000003</v>
      </c>
      <c r="AZ12" s="1031">
        <v>157305.51000000004</v>
      </c>
      <c r="BA12" s="404">
        <v>1.0454727498067309</v>
      </c>
      <c r="BB12" s="388">
        <v>0.61330654945608931</v>
      </c>
      <c r="BC12" s="1032">
        <v>0.89244122488893818</v>
      </c>
      <c r="BD12" s="785">
        <v>0</v>
      </c>
      <c r="BE12" s="386">
        <v>0</v>
      </c>
      <c r="BF12" s="1031">
        <v>0</v>
      </c>
      <c r="BG12" s="404">
        <v>0</v>
      </c>
      <c r="BH12" s="1034">
        <v>0</v>
      </c>
      <c r="BI12" s="388">
        <v>0</v>
      </c>
      <c r="BJ12" s="785">
        <v>150463.51999999999</v>
      </c>
      <c r="BK12" s="386">
        <v>307769.03000000003</v>
      </c>
      <c r="BL12" s="1031">
        <v>157305.51000000004</v>
      </c>
      <c r="BM12" s="404">
        <v>1.0454727498067309</v>
      </c>
      <c r="BN12" s="1034">
        <v>0.61330654945608931</v>
      </c>
      <c r="BO12" s="388">
        <v>0.89244122488893818</v>
      </c>
      <c r="BP12" s="785">
        <v>93737.58</v>
      </c>
      <c r="BQ12" s="1033">
        <v>171215.79</v>
      </c>
      <c r="BR12" s="1031">
        <v>77478.210000000006</v>
      </c>
      <c r="BS12" s="404">
        <v>0.82654374051474344</v>
      </c>
      <c r="BT12" s="1034">
        <v>0.34314506834104114</v>
      </c>
      <c r="BU12" s="388">
        <v>0.44482986748773862</v>
      </c>
      <c r="BV12" s="785">
        <v>81287.27</v>
      </c>
      <c r="BW12" s="386">
        <v>169090.64</v>
      </c>
      <c r="BX12" s="1031">
        <v>87803.37000000001</v>
      </c>
      <c r="BY12" s="404">
        <v>1.0801613832030525</v>
      </c>
      <c r="BZ12" s="1034">
        <v>0.33133622740186786</v>
      </c>
      <c r="CA12" s="388">
        <v>0.49031397954126343</v>
      </c>
      <c r="CB12" s="785">
        <v>45696</v>
      </c>
      <c r="CC12" s="1033">
        <v>87833.27</v>
      </c>
      <c r="CD12" s="1031">
        <v>42137.270000000004</v>
      </c>
      <c r="CE12" s="404">
        <v>0.92212162990196089</v>
      </c>
      <c r="CF12" s="388">
        <v>0.56215444312498131</v>
      </c>
      <c r="CG12" s="1032">
        <v>0.51944489653596437</v>
      </c>
      <c r="CH12" s="785">
        <v>126983.27</v>
      </c>
      <c r="CI12" s="386">
        <v>256923.91</v>
      </c>
      <c r="CJ12" s="1031">
        <v>129940.64</v>
      </c>
      <c r="CK12" s="404">
        <v>1.0232894459246482</v>
      </c>
      <c r="CL12" s="1034">
        <v>0.84394722388523158</v>
      </c>
      <c r="CM12" s="388">
        <v>0.83479455356505483</v>
      </c>
      <c r="CN12" s="785">
        <v>126983.27</v>
      </c>
      <c r="CO12" s="386">
        <v>256923.91</v>
      </c>
      <c r="CP12" s="1031">
        <v>129940.64</v>
      </c>
      <c r="CQ12" s="404">
        <v>1.0232894459246482</v>
      </c>
      <c r="CR12" s="1034">
        <v>0.84394722388523158</v>
      </c>
      <c r="CS12" s="388">
        <v>0.83479455356505483</v>
      </c>
      <c r="CT12" s="785">
        <v>9210.4599999999991</v>
      </c>
      <c r="CU12" s="1033">
        <v>13819.59</v>
      </c>
      <c r="CV12" s="1031">
        <v>4609.130000000001</v>
      </c>
      <c r="CW12" s="404">
        <v>0.50042343162013636</v>
      </c>
      <c r="CX12" s="388">
        <v>4.1349447469228182E-2</v>
      </c>
      <c r="CY12" s="388">
        <v>4.3156151050385366E-2</v>
      </c>
      <c r="CZ12" s="785">
        <v>9212.7099999999991</v>
      </c>
      <c r="DA12" s="386">
        <v>13823.88</v>
      </c>
      <c r="DB12" s="1031">
        <v>4611.17</v>
      </c>
      <c r="DC12" s="404">
        <v>0.50052264751631181</v>
      </c>
      <c r="DD12" s="1034">
        <v>6.1228861321335565E-2</v>
      </c>
      <c r="DE12" s="388">
        <v>4.49164102054063E-2</v>
      </c>
      <c r="DF12" s="785">
        <v>-2.56</v>
      </c>
      <c r="DG12" s="386">
        <v>0</v>
      </c>
      <c r="DH12" s="1031">
        <v>2.56</v>
      </c>
      <c r="DI12" s="404">
        <v>1</v>
      </c>
      <c r="DJ12" s="1034">
        <v>-1.7014090857371943E-5</v>
      </c>
      <c r="DK12" s="388">
        <v>0</v>
      </c>
      <c r="DL12" s="785">
        <v>5742.88</v>
      </c>
      <c r="DM12" s="1033">
        <v>8444.51</v>
      </c>
      <c r="DN12" s="1031">
        <v>2701.63</v>
      </c>
      <c r="DO12" s="404">
        <v>0.47043121221408074</v>
      </c>
      <c r="DP12" s="388">
        <v>3.8167922696478195E-2</v>
      </c>
      <c r="DQ12" s="1032">
        <v>2.7437815949187608E-2</v>
      </c>
      <c r="DR12" s="785">
        <v>9434.31</v>
      </c>
      <c r="DS12" s="386">
        <v>13331.94</v>
      </c>
      <c r="DT12" s="1031">
        <v>3897.630000000001</v>
      </c>
      <c r="DU12" s="1039">
        <v>0.41313355189727718</v>
      </c>
      <c r="DV12" s="1034">
        <v>6.2701643561176829E-2</v>
      </c>
      <c r="DW12" s="388">
        <v>4.3318003764056437E-2</v>
      </c>
      <c r="DX12" s="785">
        <v>43.08</v>
      </c>
      <c r="DY12" s="1033">
        <v>110.8</v>
      </c>
      <c r="DZ12" s="1031">
        <v>67.72</v>
      </c>
      <c r="EA12" s="404">
        <v>1.5719591457753017</v>
      </c>
      <c r="EB12" s="388">
        <v>2.8631524770921218E-4</v>
      </c>
      <c r="EC12" s="1032">
        <v>3.6001023234858944E-4</v>
      </c>
      <c r="ED12" s="1065">
        <v>-950.16</v>
      </c>
      <c r="EE12" s="1066">
        <v>15133.98</v>
      </c>
      <c r="EF12" s="1031">
        <v>16084.14</v>
      </c>
      <c r="EG12" s="404">
        <v>16.927822682495581</v>
      </c>
      <c r="EH12" s="1034">
        <v>-3.4782497919716255E-3</v>
      </c>
      <c r="EI12" s="1032">
        <v>3.9319074005744949E-2</v>
      </c>
      <c r="EJ12" s="872">
        <v>1.0063148861597815</v>
      </c>
      <c r="EK12" s="871">
        <v>0.950826826207952</v>
      </c>
      <c r="EL12" s="873"/>
      <c r="EM12" s="873"/>
    </row>
    <row r="13" spans="1:143" s="7" customFormat="1" ht="22.5" customHeight="1">
      <c r="A13" s="765" t="s">
        <v>28</v>
      </c>
      <c r="B13" s="785">
        <v>232424.61</v>
      </c>
      <c r="C13" s="386">
        <v>167436.10999999999</v>
      </c>
      <c r="D13" s="1031">
        <v>-64988.5</v>
      </c>
      <c r="E13" s="1032">
        <v>-0.27961109626041752</v>
      </c>
      <c r="F13" s="785">
        <v>86.49</v>
      </c>
      <c r="G13" s="386">
        <v>13.73</v>
      </c>
      <c r="H13" s="1031">
        <v>-72.759999999999991</v>
      </c>
      <c r="I13" s="1032">
        <v>-0.84125332408370901</v>
      </c>
      <c r="J13" s="785">
        <v>28.05</v>
      </c>
      <c r="K13" s="386">
        <v>3.32</v>
      </c>
      <c r="L13" s="1031">
        <v>-24.73</v>
      </c>
      <c r="M13" s="1032">
        <v>-0.88163992869875218</v>
      </c>
      <c r="N13" s="785">
        <v>0</v>
      </c>
      <c r="O13" s="386">
        <v>0</v>
      </c>
      <c r="P13" s="1031">
        <v>0</v>
      </c>
      <c r="Q13" s="1032">
        <v>0</v>
      </c>
      <c r="R13" s="785">
        <v>232310.08</v>
      </c>
      <c r="S13" s="1033">
        <v>167419.07</v>
      </c>
      <c r="T13" s="1031">
        <v>-64891.00999999998</v>
      </c>
      <c r="U13" s="404">
        <v>-0.27932929126450295</v>
      </c>
      <c r="V13" s="785">
        <v>-21930.94</v>
      </c>
      <c r="W13" s="1033">
        <v>-34759.08</v>
      </c>
      <c r="X13" s="1031">
        <v>-12828.140000000003</v>
      </c>
      <c r="Y13" s="404">
        <v>-0.58493343194591763</v>
      </c>
      <c r="Z13" s="388">
        <v>-9.4403738313894939E-2</v>
      </c>
      <c r="AA13" s="388">
        <v>-0.20761720872060752</v>
      </c>
      <c r="AB13" s="785">
        <v>210379.14</v>
      </c>
      <c r="AC13" s="1033">
        <v>132659.99</v>
      </c>
      <c r="AD13" s="1031">
        <v>-77719.150000000023</v>
      </c>
      <c r="AE13" s="404">
        <v>-0.36942422143183978</v>
      </c>
      <c r="AF13" s="388">
        <v>0.90559626168610519</v>
      </c>
      <c r="AG13" s="388">
        <v>0.79238279127939237</v>
      </c>
      <c r="AH13" s="785">
        <v>29052.67</v>
      </c>
      <c r="AI13" s="1033">
        <v>20942.490000000002</v>
      </c>
      <c r="AJ13" s="1031">
        <v>-8110.1799999999967</v>
      </c>
      <c r="AK13" s="404">
        <v>-0.27915437720526193</v>
      </c>
      <c r="AL13" s="785">
        <v>86897.83</v>
      </c>
      <c r="AM13" s="1033">
        <v>38745.86</v>
      </c>
      <c r="AN13" s="1031">
        <v>-48151.97</v>
      </c>
      <c r="AO13" s="404">
        <v>-0.55412166218650105</v>
      </c>
      <c r="AP13" s="388">
        <v>0.37405966198281199</v>
      </c>
      <c r="AQ13" s="388">
        <v>0.23143038603666835</v>
      </c>
      <c r="AR13" s="785">
        <v>-21783.06</v>
      </c>
      <c r="AS13" s="386">
        <v>-23462.31</v>
      </c>
      <c r="AT13" s="1031">
        <v>-1679.25</v>
      </c>
      <c r="AU13" s="404">
        <v>-7.708972017705501E-2</v>
      </c>
      <c r="AV13" s="1034">
        <v>-0.2506743839288047</v>
      </c>
      <c r="AW13" s="388">
        <v>-0.60554366324556996</v>
      </c>
      <c r="AX13" s="785">
        <v>108680.89</v>
      </c>
      <c r="AY13" s="1033">
        <v>62208.17</v>
      </c>
      <c r="AZ13" s="1031">
        <v>-46472.72</v>
      </c>
      <c r="BA13" s="404">
        <v>-0.42760709817521736</v>
      </c>
      <c r="BB13" s="388">
        <v>1.2506743839288046</v>
      </c>
      <c r="BC13" s="1032">
        <v>1.60554366324557</v>
      </c>
      <c r="BD13" s="785">
        <v>0</v>
      </c>
      <c r="BE13" s="386">
        <v>0</v>
      </c>
      <c r="BF13" s="1031">
        <v>0</v>
      </c>
      <c r="BG13" s="404">
        <v>0</v>
      </c>
      <c r="BH13" s="1034">
        <v>0</v>
      </c>
      <c r="BI13" s="388">
        <v>0</v>
      </c>
      <c r="BJ13" s="785">
        <v>108680.89</v>
      </c>
      <c r="BK13" s="386">
        <v>62208.17</v>
      </c>
      <c r="BL13" s="1031">
        <v>-46472.72</v>
      </c>
      <c r="BM13" s="404">
        <v>-0.42760709817521736</v>
      </c>
      <c r="BN13" s="1034">
        <v>1.2506743839288046</v>
      </c>
      <c r="BO13" s="388">
        <v>1.60554366324557</v>
      </c>
      <c r="BP13" s="785">
        <v>167534.75</v>
      </c>
      <c r="BQ13" s="1033">
        <v>126540.34</v>
      </c>
      <c r="BR13" s="1031">
        <v>-40994.410000000003</v>
      </c>
      <c r="BS13" s="404">
        <v>-0.24469198181272842</v>
      </c>
      <c r="BT13" s="1034">
        <v>0.79634677658630981</v>
      </c>
      <c r="BU13" s="388">
        <v>0.95386966334009227</v>
      </c>
      <c r="BV13" s="785">
        <v>83264.759999999995</v>
      </c>
      <c r="BW13" s="386">
        <v>61980.47</v>
      </c>
      <c r="BX13" s="1031">
        <v>-21284.289999999994</v>
      </c>
      <c r="BY13" s="404">
        <v>-0.25562182608825146</v>
      </c>
      <c r="BZ13" s="1034">
        <v>0.95819147612776978</v>
      </c>
      <c r="CA13" s="388">
        <v>1.5996669063481879</v>
      </c>
      <c r="CB13" s="785">
        <v>24537.88</v>
      </c>
      <c r="CC13" s="1033">
        <v>-4039.44</v>
      </c>
      <c r="CD13" s="1031">
        <v>-28577.32</v>
      </c>
      <c r="CE13" s="404">
        <v>-1.1646205784688815</v>
      </c>
      <c r="CF13" s="388">
        <v>0.29469706031699366</v>
      </c>
      <c r="CG13" s="1032">
        <v>-6.5172787492576295E-2</v>
      </c>
      <c r="CH13" s="785">
        <v>107802.65</v>
      </c>
      <c r="CI13" s="386">
        <v>57941.03</v>
      </c>
      <c r="CJ13" s="1031">
        <v>-49861.619999999995</v>
      </c>
      <c r="CK13" s="404">
        <v>-0.4625268488297829</v>
      </c>
      <c r="CL13" s="1034">
        <v>0.99191909451606441</v>
      </c>
      <c r="CM13" s="388">
        <v>0.93140547294672071</v>
      </c>
      <c r="CN13" s="785">
        <v>107802.65</v>
      </c>
      <c r="CO13" s="386">
        <v>57941.03</v>
      </c>
      <c r="CP13" s="1031">
        <v>-49861.619999999995</v>
      </c>
      <c r="CQ13" s="404">
        <v>-0.4625268488297829</v>
      </c>
      <c r="CR13" s="1034">
        <v>0.99191909451606441</v>
      </c>
      <c r="CS13" s="388">
        <v>0.93140547294672071</v>
      </c>
      <c r="CT13" s="785">
        <v>10842.62</v>
      </c>
      <c r="CU13" s="1033">
        <v>6913.76</v>
      </c>
      <c r="CV13" s="1031">
        <v>-3928.8600000000006</v>
      </c>
      <c r="CW13" s="404">
        <v>-0.36235337953372898</v>
      </c>
      <c r="CX13" s="388">
        <v>4.6673050088915646E-2</v>
      </c>
      <c r="CY13" s="388">
        <v>4.1296131916155068E-2</v>
      </c>
      <c r="CZ13" s="785">
        <v>-8155.32</v>
      </c>
      <c r="DA13" s="386">
        <v>-652.41999999999996</v>
      </c>
      <c r="DB13" s="1031">
        <v>7502.9</v>
      </c>
      <c r="DC13" s="404">
        <v>0.92000068666833423</v>
      </c>
      <c r="DD13" s="1034">
        <v>-7.5039135215031819E-2</v>
      </c>
      <c r="DE13" s="388">
        <v>-1.048768996098101E-2</v>
      </c>
      <c r="DF13" s="785">
        <v>0</v>
      </c>
      <c r="DG13" s="386">
        <v>0</v>
      </c>
      <c r="DH13" s="1031">
        <v>0</v>
      </c>
      <c r="DI13" s="404">
        <v>0</v>
      </c>
      <c r="DJ13" s="1034">
        <v>0</v>
      </c>
      <c r="DK13" s="388">
        <v>0</v>
      </c>
      <c r="DL13" s="785">
        <v>6912.38</v>
      </c>
      <c r="DM13" s="1033">
        <v>5674.79</v>
      </c>
      <c r="DN13" s="1031">
        <v>-1237.5900000000001</v>
      </c>
      <c r="DO13" s="404">
        <v>-0.17903963613111548</v>
      </c>
      <c r="DP13" s="388">
        <v>6.3602533987345888E-2</v>
      </c>
      <c r="DQ13" s="1032">
        <v>9.1222583786020398E-2</v>
      </c>
      <c r="DR13" s="785">
        <v>9605.93</v>
      </c>
      <c r="DS13" s="386">
        <v>5908.5</v>
      </c>
      <c r="DT13" s="1031">
        <v>-3697.4300000000003</v>
      </c>
      <c r="DU13" s="1039">
        <v>-0.3849111954802919</v>
      </c>
      <c r="DV13" s="1034">
        <v>8.838655995548067E-2</v>
      </c>
      <c r="DW13" s="388">
        <v>9.4979485813519351E-2</v>
      </c>
      <c r="DX13" s="785">
        <v>26.39</v>
      </c>
      <c r="DY13" s="1033">
        <v>5.92</v>
      </c>
      <c r="DZ13" s="1031">
        <v>-20.47</v>
      </c>
      <c r="EA13" s="404">
        <v>-0.77567260325881005</v>
      </c>
      <c r="EB13" s="388">
        <v>2.4282097800266451E-4</v>
      </c>
      <c r="EC13" s="1032">
        <v>9.5164348991458845E-5</v>
      </c>
      <c r="ED13" s="1065">
        <v>-7511.13</v>
      </c>
      <c r="EE13" s="1066">
        <v>-6669.65</v>
      </c>
      <c r="EF13" s="1031">
        <v>841.48000000000047</v>
      </c>
      <c r="EG13" s="404">
        <v>0.11203107921178311</v>
      </c>
      <c r="EH13" s="1034">
        <v>-3.5702826810680946E-2</v>
      </c>
      <c r="EI13" s="1032">
        <v>-5.0276273954189203E-2</v>
      </c>
      <c r="EJ13" s="872">
        <v>1.0691117822093654</v>
      </c>
      <c r="EK13" s="871">
        <v>1.1072150169342709</v>
      </c>
      <c r="EL13" s="873"/>
      <c r="EM13" s="873"/>
    </row>
    <row r="14" spans="1:143" s="7" customFormat="1" ht="22.5" customHeight="1">
      <c r="A14" s="765" t="s">
        <v>50</v>
      </c>
      <c r="B14" s="785">
        <v>125675.09</v>
      </c>
      <c r="C14" s="386">
        <v>127205.02</v>
      </c>
      <c r="D14" s="1031">
        <v>1529.9300000000076</v>
      </c>
      <c r="E14" s="1032">
        <v>1.2173693291168582E-2</v>
      </c>
      <c r="F14" s="785">
        <v>52.77</v>
      </c>
      <c r="G14" s="386">
        <v>94.92</v>
      </c>
      <c r="H14" s="1031">
        <v>42.15</v>
      </c>
      <c r="I14" s="1032">
        <v>0.79874928936895961</v>
      </c>
      <c r="J14" s="785">
        <v>10.24</v>
      </c>
      <c r="K14" s="386">
        <v>13.43</v>
      </c>
      <c r="L14" s="1031">
        <v>3.1899999999999995</v>
      </c>
      <c r="M14" s="1032">
        <v>0.31152343749999994</v>
      </c>
      <c r="N14" s="785">
        <v>0</v>
      </c>
      <c r="O14" s="386">
        <v>0</v>
      </c>
      <c r="P14" s="1031">
        <v>0</v>
      </c>
      <c r="Q14" s="1032">
        <v>0</v>
      </c>
      <c r="R14" s="785">
        <v>125612.08</v>
      </c>
      <c r="S14" s="1033">
        <v>127096.67</v>
      </c>
      <c r="T14" s="1031">
        <v>1484.5899999999965</v>
      </c>
      <c r="U14" s="404">
        <v>1.1818847359266691E-2</v>
      </c>
      <c r="V14" s="785">
        <v>-21102.98</v>
      </c>
      <c r="W14" s="1033">
        <v>-17744.93</v>
      </c>
      <c r="X14" s="1031">
        <v>3358.0499999999993</v>
      </c>
      <c r="Y14" s="404">
        <v>0.15912681526495306</v>
      </c>
      <c r="Z14" s="388">
        <v>-0.16800119861083423</v>
      </c>
      <c r="AA14" s="388">
        <v>-0.13961758400121735</v>
      </c>
      <c r="AB14" s="785">
        <v>104509.1</v>
      </c>
      <c r="AC14" s="1033">
        <v>109351.74</v>
      </c>
      <c r="AD14" s="1031">
        <v>4842.6399999999994</v>
      </c>
      <c r="AE14" s="404">
        <v>4.6337017542013081E-2</v>
      </c>
      <c r="AF14" s="388">
        <v>0.83199880138916582</v>
      </c>
      <c r="AG14" s="388">
        <v>0.86038241599878273</v>
      </c>
      <c r="AH14" s="785">
        <v>15708.98</v>
      </c>
      <c r="AI14" s="1033">
        <v>15900.71</v>
      </c>
      <c r="AJ14" s="1031">
        <v>191.72999999999956</v>
      </c>
      <c r="AK14" s="404">
        <v>1.2205120892635904E-2</v>
      </c>
      <c r="AL14" s="785">
        <v>88800.12</v>
      </c>
      <c r="AM14" s="1033">
        <v>93451.03</v>
      </c>
      <c r="AN14" s="1031">
        <v>4650.9100000000035</v>
      </c>
      <c r="AO14" s="404">
        <v>5.2375041835529094E-2</v>
      </c>
      <c r="AP14" s="388">
        <v>0.70693933258648367</v>
      </c>
      <c r="AQ14" s="388">
        <v>0.73527520429921567</v>
      </c>
      <c r="AR14" s="785">
        <v>-32231.67</v>
      </c>
      <c r="AS14" s="386">
        <v>-36447.81</v>
      </c>
      <c r="AT14" s="1031">
        <v>-4216.1399999999994</v>
      </c>
      <c r="AU14" s="404">
        <v>-0.13080737051477628</v>
      </c>
      <c r="AV14" s="1034">
        <v>-0.36296876625842395</v>
      </c>
      <c r="AW14" s="388">
        <v>-0.39002042032067491</v>
      </c>
      <c r="AX14" s="785">
        <v>121031.79</v>
      </c>
      <c r="AY14" s="1033">
        <v>129898.84</v>
      </c>
      <c r="AZ14" s="1031">
        <v>8867.0500000000029</v>
      </c>
      <c r="BA14" s="404">
        <v>7.3262156991977093E-2</v>
      </c>
      <c r="BB14" s="388">
        <v>1.362968766258424</v>
      </c>
      <c r="BC14" s="1032">
        <v>1.390020420320675</v>
      </c>
      <c r="BD14" s="785">
        <v>0</v>
      </c>
      <c r="BE14" s="386">
        <v>0</v>
      </c>
      <c r="BF14" s="1031">
        <v>0</v>
      </c>
      <c r="BG14" s="404">
        <v>0</v>
      </c>
      <c r="BH14" s="1034">
        <v>0</v>
      </c>
      <c r="BI14" s="388">
        <v>0</v>
      </c>
      <c r="BJ14" s="785">
        <v>121031.79</v>
      </c>
      <c r="BK14" s="386">
        <v>129898.84</v>
      </c>
      <c r="BL14" s="1031">
        <v>8867.0500000000029</v>
      </c>
      <c r="BM14" s="404">
        <v>7.3262156991977093E-2</v>
      </c>
      <c r="BN14" s="1034">
        <v>1.362968766258424</v>
      </c>
      <c r="BO14" s="388">
        <v>1.390020420320675</v>
      </c>
      <c r="BP14" s="785">
        <v>133094.51999999999</v>
      </c>
      <c r="BQ14" s="1033">
        <v>103094.19</v>
      </c>
      <c r="BR14" s="1031">
        <v>-30000.329999999987</v>
      </c>
      <c r="BS14" s="404">
        <v>-0.22540620004490033</v>
      </c>
      <c r="BT14" s="1034">
        <v>1.2735208704313785</v>
      </c>
      <c r="BU14" s="388">
        <v>0.94277594485464977</v>
      </c>
      <c r="BV14" s="785">
        <v>133094.51999999999</v>
      </c>
      <c r="BW14" s="386">
        <v>103094.19</v>
      </c>
      <c r="BX14" s="1031">
        <v>-30000.329999999987</v>
      </c>
      <c r="BY14" s="404">
        <v>-0.22540620004490033</v>
      </c>
      <c r="BZ14" s="1034">
        <v>1.4988101367430584</v>
      </c>
      <c r="CA14" s="388">
        <v>1.1031894458520146</v>
      </c>
      <c r="CB14" s="785">
        <v>-44880.47</v>
      </c>
      <c r="CC14" s="1033">
        <v>-20340.64</v>
      </c>
      <c r="CD14" s="1031">
        <v>24539.83</v>
      </c>
      <c r="CE14" s="404">
        <v>0.54678192986838148</v>
      </c>
      <c r="CF14" s="388">
        <v>-0.33720749734850092</v>
      </c>
      <c r="CG14" s="1032">
        <v>-0.19730151621541425</v>
      </c>
      <c r="CH14" s="785">
        <v>88214.05</v>
      </c>
      <c r="CI14" s="386">
        <v>82753.55</v>
      </c>
      <c r="CJ14" s="1031">
        <v>-5460.5</v>
      </c>
      <c r="CK14" s="404">
        <v>-6.190057026063308E-2</v>
      </c>
      <c r="CL14" s="1034">
        <v>0.72885024669964815</v>
      </c>
      <c r="CM14" s="388">
        <v>0.63706150108807746</v>
      </c>
      <c r="CN14" s="785">
        <v>88214.05</v>
      </c>
      <c r="CO14" s="386">
        <v>82753.55</v>
      </c>
      <c r="CP14" s="1031">
        <v>-5460.5</v>
      </c>
      <c r="CQ14" s="404">
        <v>-6.190057026063308E-2</v>
      </c>
      <c r="CR14" s="1034">
        <v>0.72885024669964815</v>
      </c>
      <c r="CS14" s="388">
        <v>0.63706150108807746</v>
      </c>
      <c r="CT14" s="785">
        <v>115.84</v>
      </c>
      <c r="CU14" s="1033">
        <v>0.15</v>
      </c>
      <c r="CV14" s="1031">
        <v>-115.69</v>
      </c>
      <c r="CW14" s="404">
        <v>-0.99870511049723754</v>
      </c>
      <c r="CX14" s="388">
        <v>9.2220429754845238E-4</v>
      </c>
      <c r="CY14" s="388">
        <v>1.1802040132129348E-6</v>
      </c>
      <c r="CZ14" s="785">
        <v>342.98</v>
      </c>
      <c r="DA14" s="386">
        <v>0.15</v>
      </c>
      <c r="DB14" s="1031">
        <v>-342.83000000000004</v>
      </c>
      <c r="DC14" s="404">
        <v>-0.99956265671467726</v>
      </c>
      <c r="DD14" s="1034">
        <v>2.833800937753627E-3</v>
      </c>
      <c r="DE14" s="388">
        <v>1.1547447228935994E-6</v>
      </c>
      <c r="DF14" s="785">
        <v>0</v>
      </c>
      <c r="DG14" s="386">
        <v>0</v>
      </c>
      <c r="DH14" s="1031">
        <v>0</v>
      </c>
      <c r="DI14" s="404">
        <v>0</v>
      </c>
      <c r="DJ14" s="1034">
        <v>0</v>
      </c>
      <c r="DK14" s="388">
        <v>0</v>
      </c>
      <c r="DL14" s="785">
        <v>10706.56</v>
      </c>
      <c r="DM14" s="1033">
        <v>9059.51</v>
      </c>
      <c r="DN14" s="1031">
        <v>-1647.0499999999993</v>
      </c>
      <c r="DO14" s="404">
        <v>-0.15383559238448197</v>
      </c>
      <c r="DP14" s="388">
        <v>8.8460725896890399E-2</v>
      </c>
      <c r="DQ14" s="1032">
        <v>6.9742809096678612E-2</v>
      </c>
      <c r="DR14" s="785">
        <v>13491.25</v>
      </c>
      <c r="DS14" s="386">
        <v>12658.75</v>
      </c>
      <c r="DT14" s="1031">
        <v>-832.5</v>
      </c>
      <c r="DU14" s="1039">
        <v>-6.1706661725192256E-2</v>
      </c>
      <c r="DV14" s="1034">
        <v>0.1114686480304059</v>
      </c>
      <c r="DW14" s="388">
        <v>9.7450831739529009E-2</v>
      </c>
      <c r="DX14" s="785">
        <v>-0.51</v>
      </c>
      <c r="DY14" s="1033">
        <v>-57.69</v>
      </c>
      <c r="DZ14" s="1031">
        <v>-57.18</v>
      </c>
      <c r="EA14" s="404">
        <v>-112.11764705882352</v>
      </c>
      <c r="EB14" s="388">
        <v>-4.2137689610308173E-6</v>
      </c>
      <c r="EC14" s="1032">
        <v>-4.4411482042487833E-4</v>
      </c>
      <c r="ED14" s="1065">
        <v>8277.4599999999991</v>
      </c>
      <c r="EE14" s="1066">
        <v>25484.57</v>
      </c>
      <c r="EF14" s="1031">
        <v>17207.11</v>
      </c>
      <c r="EG14" s="404">
        <v>2.0787910784226082</v>
      </c>
      <c r="EH14" s="1034">
        <v>7.9203246415862336E-2</v>
      </c>
      <c r="EI14" s="1032">
        <v>0.23305134422186605</v>
      </c>
      <c r="EJ14" s="872">
        <v>0.93160920779573708</v>
      </c>
      <c r="EK14" s="871">
        <v>0.80381218184858316</v>
      </c>
      <c r="EL14" s="873"/>
      <c r="EM14" s="873"/>
    </row>
    <row r="15" spans="1:143" s="7" customFormat="1" ht="22.5" customHeight="1">
      <c r="A15" s="765" t="s">
        <v>24</v>
      </c>
      <c r="B15" s="428">
        <v>193250.68</v>
      </c>
      <c r="C15" s="429">
        <v>121274.29</v>
      </c>
      <c r="D15" s="1031">
        <v>-71976.39</v>
      </c>
      <c r="E15" s="1032">
        <v>-0.37245090159579258</v>
      </c>
      <c r="F15" s="428">
        <v>93.3</v>
      </c>
      <c r="G15" s="429">
        <v>98.19</v>
      </c>
      <c r="H15" s="1031">
        <v>4.8900000000000006</v>
      </c>
      <c r="I15" s="1032">
        <v>5.2411575562700971E-2</v>
      </c>
      <c r="J15" s="428">
        <v>20.6</v>
      </c>
      <c r="K15" s="429">
        <v>17.989999999999998</v>
      </c>
      <c r="L15" s="1031">
        <v>-2.610000000000003</v>
      </c>
      <c r="M15" s="1032">
        <v>-0.12669902912621372</v>
      </c>
      <c r="N15" s="428">
        <v>0</v>
      </c>
      <c r="O15" s="429">
        <v>0</v>
      </c>
      <c r="P15" s="1031">
        <v>0</v>
      </c>
      <c r="Q15" s="1032">
        <v>0</v>
      </c>
      <c r="R15" s="428">
        <v>193136.78</v>
      </c>
      <c r="S15" s="750">
        <v>121158.1</v>
      </c>
      <c r="T15" s="1031">
        <v>-71978.679999999993</v>
      </c>
      <c r="U15" s="404">
        <v>-0.37268240673785696</v>
      </c>
      <c r="V15" s="428">
        <v>-8191.92</v>
      </c>
      <c r="W15" s="750">
        <v>-51294.85</v>
      </c>
      <c r="X15" s="1031">
        <v>-43102.93</v>
      </c>
      <c r="Y15" s="404">
        <v>-5.2616395179640429</v>
      </c>
      <c r="Z15" s="743">
        <v>-4.2415121552715131E-2</v>
      </c>
      <c r="AA15" s="743">
        <v>-0.42337119845887311</v>
      </c>
      <c r="AB15" s="785">
        <v>184944.86</v>
      </c>
      <c r="AC15" s="1033">
        <v>69863.25</v>
      </c>
      <c r="AD15" s="1031">
        <v>-115081.60999999999</v>
      </c>
      <c r="AE15" s="404">
        <v>-0.62224822036146343</v>
      </c>
      <c r="AF15" s="743">
        <v>0.95758487844728479</v>
      </c>
      <c r="AG15" s="743">
        <v>0.57662880154112683</v>
      </c>
      <c r="AH15" s="785">
        <v>24156.34</v>
      </c>
      <c r="AI15" s="1033">
        <v>15159.29</v>
      </c>
      <c r="AJ15" s="1031">
        <v>-8997.0499999999993</v>
      </c>
      <c r="AK15" s="404">
        <v>-0.37245087625029283</v>
      </c>
      <c r="AL15" s="785">
        <v>160788.53</v>
      </c>
      <c r="AM15" s="1033">
        <v>54703.97</v>
      </c>
      <c r="AN15" s="1031">
        <v>-106084.56</v>
      </c>
      <c r="AO15" s="404">
        <v>-0.65977691319150689</v>
      </c>
      <c r="AP15" s="388">
        <v>0.83251118714933525</v>
      </c>
      <c r="AQ15" s="388">
        <v>0.45150897876411067</v>
      </c>
      <c r="AR15" s="785">
        <v>-28996.13</v>
      </c>
      <c r="AS15" s="386">
        <v>-55245.3</v>
      </c>
      <c r="AT15" s="1031">
        <v>-26249.170000000002</v>
      </c>
      <c r="AU15" s="404">
        <v>-0.90526459910339763</v>
      </c>
      <c r="AV15" s="1034">
        <v>-0.18033705513695536</v>
      </c>
      <c r="AW15" s="388">
        <v>-1.0098956254911664</v>
      </c>
      <c r="AX15" s="785">
        <v>189784.66</v>
      </c>
      <c r="AY15" s="1033">
        <v>109949.26</v>
      </c>
      <c r="AZ15" s="1031">
        <v>-79835.400000000009</v>
      </c>
      <c r="BA15" s="404">
        <v>-0.42066308204256342</v>
      </c>
      <c r="BB15" s="388">
        <v>1.1803370551369554</v>
      </c>
      <c r="BC15" s="1032">
        <v>2.0098954426890772</v>
      </c>
      <c r="BD15" s="785">
        <v>0</v>
      </c>
      <c r="BE15" s="386">
        <v>0</v>
      </c>
      <c r="BF15" s="1031">
        <v>0</v>
      </c>
      <c r="BG15" s="404">
        <v>0</v>
      </c>
      <c r="BH15" s="1034">
        <v>0</v>
      </c>
      <c r="BI15" s="388">
        <v>0</v>
      </c>
      <c r="BJ15" s="785">
        <v>189784.66</v>
      </c>
      <c r="BK15" s="386">
        <v>109949.26</v>
      </c>
      <c r="BL15" s="1031">
        <v>-79835.400000000009</v>
      </c>
      <c r="BM15" s="404">
        <v>-0.42066308204256342</v>
      </c>
      <c r="BN15" s="1034">
        <v>1.1803370551369554</v>
      </c>
      <c r="BO15" s="388">
        <v>2.0098954426890772</v>
      </c>
      <c r="BP15" s="785">
        <v>206743.24</v>
      </c>
      <c r="BQ15" s="1033">
        <v>110951.73</v>
      </c>
      <c r="BR15" s="1031">
        <v>-95791.51</v>
      </c>
      <c r="BS15" s="404">
        <v>-0.46333563312638421</v>
      </c>
      <c r="BT15" s="1034">
        <v>1.1178642109869936</v>
      </c>
      <c r="BU15" s="388">
        <v>1.588127234275531</v>
      </c>
      <c r="BV15" s="785">
        <v>206743.24</v>
      </c>
      <c r="BW15" s="386">
        <v>110951.73</v>
      </c>
      <c r="BX15" s="1031">
        <v>-95791.51</v>
      </c>
      <c r="BY15" s="404">
        <v>-0.46333563312638421</v>
      </c>
      <c r="BZ15" s="1034">
        <v>1.2858083844662302</v>
      </c>
      <c r="CA15" s="388">
        <v>2.0282208037186331</v>
      </c>
      <c r="CB15" s="785">
        <v>33763.4</v>
      </c>
      <c r="CC15" s="1033">
        <v>-58654.400000000001</v>
      </c>
      <c r="CD15" s="1031">
        <v>-92417.8</v>
      </c>
      <c r="CE15" s="404">
        <v>-2.7372184080987103</v>
      </c>
      <c r="CF15" s="388">
        <v>0.16331078104415894</v>
      </c>
      <c r="CG15" s="1032">
        <v>-0.52864790841927389</v>
      </c>
      <c r="CH15" s="785">
        <v>240506.64</v>
      </c>
      <c r="CI15" s="386">
        <v>52297.33</v>
      </c>
      <c r="CJ15" s="1031">
        <v>-188209.31</v>
      </c>
      <c r="CK15" s="404">
        <v>-0.78255348792033341</v>
      </c>
      <c r="CL15" s="1034">
        <v>1.2672606943047979</v>
      </c>
      <c r="CM15" s="388">
        <v>0.47564967695098637</v>
      </c>
      <c r="CN15" s="785">
        <v>240506.64</v>
      </c>
      <c r="CO15" s="386">
        <v>52297.33</v>
      </c>
      <c r="CP15" s="1031">
        <v>-188209.31</v>
      </c>
      <c r="CQ15" s="404">
        <v>-0.78255348792033341</v>
      </c>
      <c r="CR15" s="1034">
        <v>1.2672606943047979</v>
      </c>
      <c r="CS15" s="388">
        <v>0.47564967695098637</v>
      </c>
      <c r="CT15" s="785">
        <v>56.84</v>
      </c>
      <c r="CU15" s="1033">
        <v>20.8</v>
      </c>
      <c r="CV15" s="1031">
        <v>-36.040000000000006</v>
      </c>
      <c r="CW15" s="404">
        <v>-0.63406052076002817</v>
      </c>
      <c r="CX15" s="388">
        <v>2.942992008047354E-4</v>
      </c>
      <c r="CY15" s="388">
        <v>1.7167651192945415E-4</v>
      </c>
      <c r="CZ15" s="785">
        <v>56.84</v>
      </c>
      <c r="DA15" s="386">
        <v>20.8</v>
      </c>
      <c r="DB15" s="1031">
        <v>-36.040000000000006</v>
      </c>
      <c r="DC15" s="404">
        <v>-0.63406052076002817</v>
      </c>
      <c r="DD15" s="1034">
        <v>2.9949733555915427E-4</v>
      </c>
      <c r="DE15" s="388">
        <v>1.8917817182216598E-4</v>
      </c>
      <c r="DF15" s="785">
        <v>-510.42</v>
      </c>
      <c r="DG15" s="386">
        <v>-9.0399999999999991</v>
      </c>
      <c r="DH15" s="1031">
        <v>501.38</v>
      </c>
      <c r="DI15" s="404">
        <v>0.98228909525488806</v>
      </c>
      <c r="DJ15" s="1034">
        <v>-2.6894692121059733E-3</v>
      </c>
      <c r="DK15" s="388">
        <v>-8.2219743907325978E-5</v>
      </c>
      <c r="DL15" s="785">
        <v>7707.55</v>
      </c>
      <c r="DM15" s="1033">
        <v>10154.86</v>
      </c>
      <c r="DN15" s="1031">
        <v>2447.3100000000004</v>
      </c>
      <c r="DO15" s="404">
        <v>0.31752113187718539</v>
      </c>
      <c r="DP15" s="388">
        <v>4.0612081081790277E-2</v>
      </c>
      <c r="DQ15" s="1032">
        <v>9.235951201490579E-2</v>
      </c>
      <c r="DR15" s="785">
        <v>16939.72</v>
      </c>
      <c r="DS15" s="386">
        <v>20136.73</v>
      </c>
      <c r="DT15" s="1031">
        <v>3197.0099999999984</v>
      </c>
      <c r="DU15" s="1039">
        <v>0.18872862125229922</v>
      </c>
      <c r="DV15" s="1034">
        <v>8.9257582778291988E-2</v>
      </c>
      <c r="DW15" s="388">
        <v>0.18314566191714252</v>
      </c>
      <c r="DX15" s="785">
        <v>-1270.53</v>
      </c>
      <c r="DY15" s="1033">
        <v>-277.98</v>
      </c>
      <c r="DZ15" s="1031">
        <v>992.55</v>
      </c>
      <c r="EA15" s="404">
        <v>0.78120941654270259</v>
      </c>
      <c r="EB15" s="388">
        <v>-6.6945874339896594E-3</v>
      </c>
      <c r="EC15" s="1032">
        <v>-2.5282571251502742E-3</v>
      </c>
      <c r="ED15" s="1065">
        <v>-73645.149999999994</v>
      </c>
      <c r="EE15" s="1066">
        <v>27626.57</v>
      </c>
      <c r="EF15" s="1031">
        <v>101271.72</v>
      </c>
      <c r="EG15" s="404">
        <v>1.3751308809880896</v>
      </c>
      <c r="EH15" s="1034">
        <v>-0.39820057718824953</v>
      </c>
      <c r="EI15" s="1032">
        <v>0.3954378017054746</v>
      </c>
      <c r="EJ15" s="872">
        <v>1.3880458515456413</v>
      </c>
      <c r="EK15" s="871">
        <v>0.74873346123475504</v>
      </c>
      <c r="EL15" s="873"/>
      <c r="EM15" s="873"/>
    </row>
    <row r="16" spans="1:143" s="7" customFormat="1" ht="22.5" customHeight="1">
      <c r="A16" s="765" t="s">
        <v>7</v>
      </c>
      <c r="B16" s="428">
        <v>44810.75</v>
      </c>
      <c r="C16" s="429">
        <v>44420.3</v>
      </c>
      <c r="D16" s="1031">
        <v>-390.44999999999709</v>
      </c>
      <c r="E16" s="1032">
        <v>-8.7133109800661013E-3</v>
      </c>
      <c r="F16" s="428">
        <v>11</v>
      </c>
      <c r="G16" s="429">
        <v>17.8</v>
      </c>
      <c r="H16" s="1031">
        <v>6.8000000000000007</v>
      </c>
      <c r="I16" s="1032">
        <v>0.61818181818181828</v>
      </c>
      <c r="J16" s="428">
        <v>16.53</v>
      </c>
      <c r="K16" s="429">
        <v>21.46</v>
      </c>
      <c r="L16" s="1031">
        <v>4.93</v>
      </c>
      <c r="M16" s="1032">
        <v>0.2982456140350877</v>
      </c>
      <c r="N16" s="428">
        <v>0</v>
      </c>
      <c r="O16" s="429">
        <v>0</v>
      </c>
      <c r="P16" s="1031">
        <v>0</v>
      </c>
      <c r="Q16" s="1032">
        <v>0</v>
      </c>
      <c r="R16" s="428">
        <v>44783.21</v>
      </c>
      <c r="S16" s="750">
        <v>44381.04</v>
      </c>
      <c r="T16" s="1031">
        <v>-402.16999999999825</v>
      </c>
      <c r="U16" s="404">
        <v>-8.9803745644851784E-3</v>
      </c>
      <c r="V16" s="428">
        <v>-15848.81</v>
      </c>
      <c r="W16" s="750">
        <v>-21406.09</v>
      </c>
      <c r="X16" s="1031">
        <v>-5557.2800000000007</v>
      </c>
      <c r="Y16" s="404">
        <v>-0.35064336060562279</v>
      </c>
      <c r="Z16" s="743">
        <v>-0.35390071412924617</v>
      </c>
      <c r="AA16" s="743">
        <v>-0.48232511000192874</v>
      </c>
      <c r="AB16" s="785">
        <v>28934.400000000001</v>
      </c>
      <c r="AC16" s="1033">
        <v>22974.95</v>
      </c>
      <c r="AD16" s="1031">
        <v>-5959.4500000000007</v>
      </c>
      <c r="AE16" s="404">
        <v>-0.20596418104401681</v>
      </c>
      <c r="AF16" s="743">
        <v>0.64609928587075383</v>
      </c>
      <c r="AG16" s="743">
        <v>0.51767488999807121</v>
      </c>
      <c r="AH16" s="785">
        <v>5601.35</v>
      </c>
      <c r="AI16" s="1033">
        <v>5552.55</v>
      </c>
      <c r="AJ16" s="1031">
        <v>-48.800000000000182</v>
      </c>
      <c r="AK16" s="404">
        <v>-8.71218545529206E-3</v>
      </c>
      <c r="AL16" s="785">
        <v>23333.05</v>
      </c>
      <c r="AM16" s="1033">
        <v>17422.41</v>
      </c>
      <c r="AN16" s="1031">
        <v>-5910.6399999999994</v>
      </c>
      <c r="AO16" s="404">
        <v>-0.25331621883980016</v>
      </c>
      <c r="AP16" s="388">
        <v>0.52102227598244966</v>
      </c>
      <c r="AQ16" s="388">
        <v>0.39256425716927767</v>
      </c>
      <c r="AR16" s="785">
        <v>-4659.4799999999996</v>
      </c>
      <c r="AS16" s="386">
        <v>-5286.4</v>
      </c>
      <c r="AT16" s="1031">
        <v>-626.92000000000007</v>
      </c>
      <c r="AU16" s="404">
        <v>-0.13454720269214593</v>
      </c>
      <c r="AV16" s="1034">
        <v>-0.1996944248608733</v>
      </c>
      <c r="AW16" s="388">
        <v>-0.3034253010920992</v>
      </c>
      <c r="AX16" s="785">
        <v>27992.53</v>
      </c>
      <c r="AY16" s="1033">
        <v>22708.81</v>
      </c>
      <c r="AZ16" s="1031">
        <v>-5283.7199999999975</v>
      </c>
      <c r="BA16" s="404">
        <v>-0.18875464275647816</v>
      </c>
      <c r="BB16" s="388">
        <v>1.1996944248608732</v>
      </c>
      <c r="BC16" s="1032">
        <v>1.3034253010920993</v>
      </c>
      <c r="BD16" s="785">
        <v>25.51</v>
      </c>
      <c r="BE16" s="386">
        <v>45.48</v>
      </c>
      <c r="BF16" s="1031">
        <v>19.969999999999995</v>
      </c>
      <c r="BG16" s="404">
        <v>0.78283026264210087</v>
      </c>
      <c r="BH16" s="1034">
        <v>1.093298990059165E-3</v>
      </c>
      <c r="BI16" s="388">
        <v>2.6104310482878085E-3</v>
      </c>
      <c r="BJ16" s="785">
        <v>27967.01</v>
      </c>
      <c r="BK16" s="386">
        <v>22663.33</v>
      </c>
      <c r="BL16" s="1031">
        <v>-5303.6799999999967</v>
      </c>
      <c r="BM16" s="404">
        <v>-0.18964058009776508</v>
      </c>
      <c r="BN16" s="1034">
        <v>1.1986006972941814</v>
      </c>
      <c r="BO16" s="388">
        <v>1.3008148700438116</v>
      </c>
      <c r="BP16" s="785">
        <v>18656.080000000002</v>
      </c>
      <c r="BQ16" s="1033">
        <v>16321.32</v>
      </c>
      <c r="BR16" s="1031">
        <v>-2334.760000000002</v>
      </c>
      <c r="BS16" s="404">
        <v>-0.12514740502828042</v>
      </c>
      <c r="BT16" s="1034">
        <v>0.64477162132271626</v>
      </c>
      <c r="BU16" s="388">
        <v>0.71039632295173649</v>
      </c>
      <c r="BV16" s="785">
        <v>18656.080000000002</v>
      </c>
      <c r="BW16" s="386">
        <v>16321.32</v>
      </c>
      <c r="BX16" s="1031">
        <v>-2334.760000000002</v>
      </c>
      <c r="BY16" s="404">
        <v>-0.12514740502828042</v>
      </c>
      <c r="BZ16" s="1034">
        <v>0.79955599460850602</v>
      </c>
      <c r="CA16" s="388">
        <v>0.93680036229201358</v>
      </c>
      <c r="CB16" s="785">
        <v>3610.7</v>
      </c>
      <c r="CC16" s="1033">
        <v>-3280.35</v>
      </c>
      <c r="CD16" s="1031">
        <v>-6891.0499999999993</v>
      </c>
      <c r="CE16" s="404">
        <v>-1.9085080455313372</v>
      </c>
      <c r="CF16" s="388">
        <v>0.19354012204064303</v>
      </c>
      <c r="CG16" s="1032">
        <v>-0.20098558204851077</v>
      </c>
      <c r="CH16" s="785">
        <v>22266.78</v>
      </c>
      <c r="CI16" s="386">
        <v>13040.98</v>
      </c>
      <c r="CJ16" s="1031">
        <v>-9225.7999999999993</v>
      </c>
      <c r="CK16" s="404">
        <v>-0.41433022646291917</v>
      </c>
      <c r="CL16" s="1034">
        <v>0.79545435871641468</v>
      </c>
      <c r="CM16" s="388">
        <v>0.57426963367961592</v>
      </c>
      <c r="CN16" s="785">
        <v>22266.78</v>
      </c>
      <c r="CO16" s="386">
        <v>13040.98</v>
      </c>
      <c r="CP16" s="1031">
        <v>-9225.7999999999993</v>
      </c>
      <c r="CQ16" s="404">
        <v>-0.41433022646291917</v>
      </c>
      <c r="CR16" s="1034">
        <v>0.79618021375899672</v>
      </c>
      <c r="CS16" s="388">
        <v>0.57542205845301631</v>
      </c>
      <c r="CT16" s="785">
        <v>289.19</v>
      </c>
      <c r="CU16" s="1033">
        <v>281.31</v>
      </c>
      <c r="CV16" s="1031">
        <v>-7.8799999999999955</v>
      </c>
      <c r="CW16" s="404">
        <v>-2.7248521733116621E-2</v>
      </c>
      <c r="CX16" s="388">
        <v>6.4575540699293331E-3</v>
      </c>
      <c r="CY16" s="388">
        <v>6.3385175291070239E-3</v>
      </c>
      <c r="CZ16" s="785">
        <v>289.19</v>
      </c>
      <c r="DA16" s="386">
        <v>281.31</v>
      </c>
      <c r="DB16" s="1031">
        <v>-7.8799999999999955</v>
      </c>
      <c r="DC16" s="404">
        <v>-2.7248521733116621E-2</v>
      </c>
      <c r="DD16" s="1034">
        <v>1.0340397489756681E-2</v>
      </c>
      <c r="DE16" s="388">
        <v>1.241256249633218E-2</v>
      </c>
      <c r="DF16" s="785">
        <v>-0.27</v>
      </c>
      <c r="DG16" s="386">
        <v>0</v>
      </c>
      <c r="DH16" s="1031">
        <v>0.27</v>
      </c>
      <c r="DI16" s="404">
        <v>1</v>
      </c>
      <c r="DJ16" s="1034">
        <v>-9.6542318967955464E-6</v>
      </c>
      <c r="DK16" s="388">
        <v>0</v>
      </c>
      <c r="DL16" s="785">
        <v>1777.95</v>
      </c>
      <c r="DM16" s="1033">
        <v>1752.27</v>
      </c>
      <c r="DN16" s="1031">
        <v>-25.680000000000064</v>
      </c>
      <c r="DO16" s="404">
        <v>-1.4443600776174844E-2</v>
      </c>
      <c r="DP16" s="388">
        <v>6.3573117040398669E-2</v>
      </c>
      <c r="DQ16" s="1032">
        <v>7.7317410989470647E-2</v>
      </c>
      <c r="DR16" s="785">
        <v>2140.58</v>
      </c>
      <c r="DS16" s="386">
        <v>2136.14</v>
      </c>
      <c r="DT16" s="1031">
        <v>-4.4400000000000546</v>
      </c>
      <c r="DU16" s="1039">
        <v>-2.0742041876501017E-3</v>
      </c>
      <c r="DV16" s="1034">
        <v>7.653946560608374E-2</v>
      </c>
      <c r="DW16" s="388">
        <v>9.4255345529540444E-2</v>
      </c>
      <c r="DX16" s="785">
        <v>-204.93</v>
      </c>
      <c r="DY16" s="1033">
        <v>35.46</v>
      </c>
      <c r="DZ16" s="1031">
        <v>240.39000000000001</v>
      </c>
      <c r="EA16" s="404">
        <v>1.1730346947738253</v>
      </c>
      <c r="EB16" s="388">
        <v>-7.3275620096678196E-3</v>
      </c>
      <c r="EC16" s="1032">
        <v>1.5646420892251932E-3</v>
      </c>
      <c r="ED16" s="1065">
        <v>1697.72</v>
      </c>
      <c r="EE16" s="1066">
        <v>5417.18</v>
      </c>
      <c r="EF16" s="1031">
        <v>3719.46</v>
      </c>
      <c r="EG16" s="404">
        <v>2.1908559715382983</v>
      </c>
      <c r="EH16" s="1034">
        <v>5.8674795399247949E-2</v>
      </c>
      <c r="EI16" s="1032">
        <v>0.23578636732615305</v>
      </c>
      <c r="EJ16" s="872">
        <v>0.93929562008952705</v>
      </c>
      <c r="EK16" s="871">
        <v>0.76097157831616091</v>
      </c>
      <c r="EL16" s="873"/>
      <c r="EM16" s="873"/>
    </row>
    <row r="17" spans="1:143" s="7" customFormat="1" ht="22.5" customHeight="1">
      <c r="A17" s="765" t="s">
        <v>483</v>
      </c>
      <c r="B17" s="785">
        <v>19991.61</v>
      </c>
      <c r="C17" s="386">
        <v>12218.38</v>
      </c>
      <c r="D17" s="1031">
        <v>-7773.2300000000014</v>
      </c>
      <c r="E17" s="1032">
        <v>-0.38882461192470247</v>
      </c>
      <c r="F17" s="785">
        <v>2.37</v>
      </c>
      <c r="G17" s="386">
        <v>11.86</v>
      </c>
      <c r="H17" s="1031">
        <v>9.4899999999999984</v>
      </c>
      <c r="I17" s="1032">
        <v>4.0042194092826993</v>
      </c>
      <c r="J17" s="785">
        <v>1.1399999999999999</v>
      </c>
      <c r="K17" s="386">
        <v>1.25</v>
      </c>
      <c r="L17" s="1031">
        <v>0.1100000000000001</v>
      </c>
      <c r="M17" s="1032">
        <v>9.649122807017553E-2</v>
      </c>
      <c r="N17" s="785">
        <v>0</v>
      </c>
      <c r="O17" s="386">
        <v>0</v>
      </c>
      <c r="P17" s="1031">
        <v>0</v>
      </c>
      <c r="Q17" s="1032">
        <v>0</v>
      </c>
      <c r="R17" s="785">
        <v>19988.099999999999</v>
      </c>
      <c r="S17" s="1033">
        <v>12205.27</v>
      </c>
      <c r="T17" s="1031">
        <v>-7782.8299999999981</v>
      </c>
      <c r="U17" s="404">
        <v>-0.38937317704033891</v>
      </c>
      <c r="V17" s="785">
        <v>12.1</v>
      </c>
      <c r="W17" s="1033">
        <v>-6402.18</v>
      </c>
      <c r="X17" s="1031">
        <v>-6414.2800000000007</v>
      </c>
      <c r="Y17" s="404">
        <v>-530.10578512396705</v>
      </c>
      <c r="Z17" s="388">
        <v>6.0536018931264108E-4</v>
      </c>
      <c r="AA17" s="388">
        <v>-0.52454226739760779</v>
      </c>
      <c r="AB17" s="785">
        <v>20000.2</v>
      </c>
      <c r="AC17" s="1033">
        <v>5803.08</v>
      </c>
      <c r="AD17" s="1031">
        <v>-14197.12</v>
      </c>
      <c r="AE17" s="404">
        <v>-0.7098489015109849</v>
      </c>
      <c r="AF17" s="388">
        <v>1.0006053601893128</v>
      </c>
      <c r="AG17" s="388">
        <v>0.47545691328417966</v>
      </c>
      <c r="AH17" s="785">
        <v>2503.35</v>
      </c>
      <c r="AI17" s="1033">
        <v>1490.11</v>
      </c>
      <c r="AJ17" s="1031">
        <v>-1013.24</v>
      </c>
      <c r="AK17" s="404">
        <v>-0.40475363013561827</v>
      </c>
      <c r="AL17" s="785">
        <v>17496.84</v>
      </c>
      <c r="AM17" s="1033">
        <v>4312.97</v>
      </c>
      <c r="AN17" s="1031">
        <v>-13183.869999999999</v>
      </c>
      <c r="AO17" s="404">
        <v>-0.75350006058236796</v>
      </c>
      <c r="AP17" s="388">
        <v>0.87536284089032979</v>
      </c>
      <c r="AQ17" s="388">
        <v>0.35336948711499216</v>
      </c>
      <c r="AR17" s="785">
        <v>-9653.26</v>
      </c>
      <c r="AS17" s="386">
        <v>-7533.9</v>
      </c>
      <c r="AT17" s="1031">
        <v>2119.3600000000006</v>
      </c>
      <c r="AU17" s="404">
        <v>0.21954862916776308</v>
      </c>
      <c r="AV17" s="1034">
        <v>-0.55171448101485754</v>
      </c>
      <c r="AW17" s="388">
        <v>-1.7468009283625898</v>
      </c>
      <c r="AX17" s="785">
        <v>27150.11</v>
      </c>
      <c r="AY17" s="1033">
        <v>11846.87</v>
      </c>
      <c r="AZ17" s="1031">
        <v>-15303.24</v>
      </c>
      <c r="BA17" s="404">
        <v>-0.56365296494194683</v>
      </c>
      <c r="BB17" s="388">
        <v>1.5517150525466312</v>
      </c>
      <c r="BC17" s="1032">
        <v>2.7468009283625903</v>
      </c>
      <c r="BD17" s="785">
        <v>0</v>
      </c>
      <c r="BE17" s="386">
        <v>0</v>
      </c>
      <c r="BF17" s="1031">
        <v>0</v>
      </c>
      <c r="BG17" s="404">
        <v>0</v>
      </c>
      <c r="BH17" s="1034">
        <v>0</v>
      </c>
      <c r="BI17" s="388">
        <v>0</v>
      </c>
      <c r="BJ17" s="785">
        <v>27150.11</v>
      </c>
      <c r="BK17" s="386">
        <v>11846.87</v>
      </c>
      <c r="BL17" s="1031">
        <v>-15303.24</v>
      </c>
      <c r="BM17" s="404">
        <v>-0.56365296494194683</v>
      </c>
      <c r="BN17" s="1034">
        <v>1.5517150525466312</v>
      </c>
      <c r="BO17" s="388">
        <v>2.7468009283625903</v>
      </c>
      <c r="BP17" s="785">
        <v>33353.699999999997</v>
      </c>
      <c r="BQ17" s="1033">
        <v>10437.6</v>
      </c>
      <c r="BR17" s="1031">
        <v>-22916.1</v>
      </c>
      <c r="BS17" s="404">
        <v>-0.68706320438212254</v>
      </c>
      <c r="BT17" s="1034">
        <v>1.6676683233167666</v>
      </c>
      <c r="BU17" s="388">
        <v>1.7986310717756779</v>
      </c>
      <c r="BV17" s="785">
        <v>33353.699999999997</v>
      </c>
      <c r="BW17" s="386">
        <v>10437.6</v>
      </c>
      <c r="BX17" s="1031">
        <v>-22916.1</v>
      </c>
      <c r="BY17" s="404">
        <v>-0.68706320438212254</v>
      </c>
      <c r="BZ17" s="1034">
        <v>1.9062699321706089</v>
      </c>
      <c r="CA17" s="388">
        <v>2.4200492931784825</v>
      </c>
      <c r="CB17" s="785">
        <v>-16964.96</v>
      </c>
      <c r="CC17" s="1033">
        <v>-2846.51</v>
      </c>
      <c r="CD17" s="1031">
        <v>14118.449999999999</v>
      </c>
      <c r="CE17" s="404">
        <v>0.8322123954315247</v>
      </c>
      <c r="CF17" s="388">
        <v>-0.50863802216845511</v>
      </c>
      <c r="CG17" s="1032">
        <v>-0.27271690810147931</v>
      </c>
      <c r="CH17" s="785">
        <v>16388.740000000002</v>
      </c>
      <c r="CI17" s="386">
        <v>7591.09</v>
      </c>
      <c r="CJ17" s="1031">
        <v>-8797.6500000000015</v>
      </c>
      <c r="CK17" s="404">
        <v>-0.53681063950004704</v>
      </c>
      <c r="CL17" s="1034">
        <v>0.60363438674834102</v>
      </c>
      <c r="CM17" s="388">
        <v>0.64076756138963287</v>
      </c>
      <c r="CN17" s="785">
        <v>16388.740000000002</v>
      </c>
      <c r="CO17" s="386">
        <v>7591.09</v>
      </c>
      <c r="CP17" s="1031">
        <v>-8797.6500000000015</v>
      </c>
      <c r="CQ17" s="404">
        <v>-0.53681063950004704</v>
      </c>
      <c r="CR17" s="1034">
        <v>0.60363438674834102</v>
      </c>
      <c r="CS17" s="388">
        <v>0.64076756138963287</v>
      </c>
      <c r="CT17" s="785">
        <v>1932.74</v>
      </c>
      <c r="CU17" s="1033">
        <v>1.1599999999999999</v>
      </c>
      <c r="CV17" s="1031">
        <v>-1931.58</v>
      </c>
      <c r="CW17" s="404">
        <v>-0.99939981580554027</v>
      </c>
      <c r="CX17" s="388">
        <v>9.6694533247282138E-2</v>
      </c>
      <c r="CY17" s="388">
        <v>9.5040912654943303E-5</v>
      </c>
      <c r="CZ17" s="785">
        <v>1932.74</v>
      </c>
      <c r="DA17" s="386">
        <v>1.1599999999999999</v>
      </c>
      <c r="DB17" s="1031">
        <v>-1931.58</v>
      </c>
      <c r="DC17" s="404">
        <v>-0.99939981580554027</v>
      </c>
      <c r="DD17" s="1034">
        <v>7.1187188560193682E-2</v>
      </c>
      <c r="DE17" s="388">
        <v>9.7916158445226451E-5</v>
      </c>
      <c r="DF17" s="785">
        <v>0</v>
      </c>
      <c r="DG17" s="386">
        <v>0</v>
      </c>
      <c r="DH17" s="1031">
        <v>0</v>
      </c>
      <c r="DI17" s="404">
        <v>0</v>
      </c>
      <c r="DJ17" s="1034">
        <v>0</v>
      </c>
      <c r="DK17" s="388">
        <v>0</v>
      </c>
      <c r="DL17" s="785">
        <v>2092.1799999999998</v>
      </c>
      <c r="DM17" s="1033">
        <v>2037.28</v>
      </c>
      <c r="DN17" s="1031">
        <v>-54.899999999999864</v>
      </c>
      <c r="DO17" s="404">
        <v>-2.624057203491089E-2</v>
      </c>
      <c r="DP17" s="388">
        <v>7.7059724619900238E-2</v>
      </c>
      <c r="DQ17" s="1032">
        <v>0.17196778558387152</v>
      </c>
      <c r="DR17" s="785">
        <v>2475.5</v>
      </c>
      <c r="DS17" s="386">
        <v>2094.29</v>
      </c>
      <c r="DT17" s="1031">
        <v>-381.21000000000004</v>
      </c>
      <c r="DU17" s="1039">
        <v>-0.15399313270046458</v>
      </c>
      <c r="DV17" s="1034">
        <v>9.1178267786023698E-2</v>
      </c>
      <c r="DW17" s="388">
        <v>0.1767800271295287</v>
      </c>
      <c r="DX17" s="785">
        <v>48.5</v>
      </c>
      <c r="DY17" s="1033">
        <v>-0.88</v>
      </c>
      <c r="DZ17" s="1031">
        <v>-49.38</v>
      </c>
      <c r="EA17" s="404">
        <v>-1.0181443298969073</v>
      </c>
      <c r="EB17" s="388">
        <v>1.7863647697928294E-3</v>
      </c>
      <c r="EC17" s="1032">
        <v>-7.4281223648102834E-5</v>
      </c>
      <c r="ED17" s="1065">
        <v>4212.45</v>
      </c>
      <c r="EE17" s="1066">
        <v>123.92</v>
      </c>
      <c r="EF17" s="1031">
        <v>-4088.5299999999997</v>
      </c>
      <c r="EG17" s="404">
        <v>-0.97058244014765749</v>
      </c>
      <c r="EH17" s="1034">
        <v>0.21062039379606201</v>
      </c>
      <c r="EI17" s="1032">
        <v>2.135417743680942E-2</v>
      </c>
      <c r="EJ17" s="872">
        <v>0.84484593248425144</v>
      </c>
      <c r="EK17" s="871">
        <v>0.98953985314264448</v>
      </c>
      <c r="EL17" s="873"/>
      <c r="EM17" s="873"/>
    </row>
    <row r="18" spans="1:143" s="7" customFormat="1" ht="22.5" customHeight="1">
      <c r="A18" s="765" t="s">
        <v>272</v>
      </c>
      <c r="B18" s="785">
        <v>0</v>
      </c>
      <c r="C18" s="386">
        <v>0</v>
      </c>
      <c r="D18" s="1031">
        <v>0</v>
      </c>
      <c r="E18" s="1032">
        <v>0</v>
      </c>
      <c r="F18" s="785">
        <v>0</v>
      </c>
      <c r="G18" s="386">
        <v>0</v>
      </c>
      <c r="H18" s="1031">
        <v>0</v>
      </c>
      <c r="I18" s="1032">
        <v>0</v>
      </c>
      <c r="J18" s="785">
        <v>0</v>
      </c>
      <c r="K18" s="386">
        <v>0</v>
      </c>
      <c r="L18" s="1031">
        <v>0</v>
      </c>
      <c r="M18" s="1032">
        <v>0</v>
      </c>
      <c r="N18" s="785">
        <v>0</v>
      </c>
      <c r="O18" s="386">
        <v>0</v>
      </c>
      <c r="P18" s="1031">
        <v>0</v>
      </c>
      <c r="Q18" s="1032">
        <v>0</v>
      </c>
      <c r="R18" s="785">
        <v>0</v>
      </c>
      <c r="S18" s="1033">
        <v>0</v>
      </c>
      <c r="T18" s="1031">
        <v>0</v>
      </c>
      <c r="U18" s="404">
        <v>0</v>
      </c>
      <c r="V18" s="785">
        <v>0</v>
      </c>
      <c r="W18" s="1033">
        <v>0</v>
      </c>
      <c r="X18" s="1031">
        <v>0</v>
      </c>
      <c r="Y18" s="404">
        <v>0</v>
      </c>
      <c r="Z18" s="388" t="s">
        <v>487</v>
      </c>
      <c r="AA18" s="388" t="s">
        <v>487</v>
      </c>
      <c r="AB18" s="785">
        <v>0</v>
      </c>
      <c r="AC18" s="1033">
        <v>0</v>
      </c>
      <c r="AD18" s="1031">
        <v>0</v>
      </c>
      <c r="AE18" s="404">
        <v>0</v>
      </c>
      <c r="AF18" s="388" t="s">
        <v>487</v>
      </c>
      <c r="AG18" s="388" t="s">
        <v>487</v>
      </c>
      <c r="AH18" s="785">
        <v>0</v>
      </c>
      <c r="AI18" s="1033">
        <v>0</v>
      </c>
      <c r="AJ18" s="1031">
        <v>0</v>
      </c>
      <c r="AK18" s="404">
        <v>0</v>
      </c>
      <c r="AL18" s="785">
        <v>0</v>
      </c>
      <c r="AM18" s="1033">
        <v>0</v>
      </c>
      <c r="AN18" s="1031">
        <v>0</v>
      </c>
      <c r="AO18" s="404">
        <v>0</v>
      </c>
      <c r="AP18" s="388" t="s">
        <v>488</v>
      </c>
      <c r="AQ18" s="388" t="s">
        <v>488</v>
      </c>
      <c r="AR18" s="785">
        <v>0</v>
      </c>
      <c r="AS18" s="386">
        <v>0</v>
      </c>
      <c r="AT18" s="1031">
        <v>0</v>
      </c>
      <c r="AU18" s="404">
        <v>0</v>
      </c>
      <c r="AV18" s="1034" t="s">
        <v>488</v>
      </c>
      <c r="AW18" s="388" t="s">
        <v>488</v>
      </c>
      <c r="AX18" s="785">
        <v>0</v>
      </c>
      <c r="AY18" s="1033">
        <v>0</v>
      </c>
      <c r="AZ18" s="1031">
        <v>0</v>
      </c>
      <c r="BA18" s="404">
        <v>0</v>
      </c>
      <c r="BB18" s="388" t="s">
        <v>488</v>
      </c>
      <c r="BC18" s="1032" t="s">
        <v>488</v>
      </c>
      <c r="BD18" s="785">
        <v>0</v>
      </c>
      <c r="BE18" s="386">
        <v>0</v>
      </c>
      <c r="BF18" s="1031">
        <v>0</v>
      </c>
      <c r="BG18" s="404">
        <v>0</v>
      </c>
      <c r="BH18" s="1034" t="s">
        <v>488</v>
      </c>
      <c r="BI18" s="388" t="s">
        <v>488</v>
      </c>
      <c r="BJ18" s="785">
        <v>0</v>
      </c>
      <c r="BK18" s="386">
        <v>0</v>
      </c>
      <c r="BL18" s="1031">
        <v>0</v>
      </c>
      <c r="BM18" s="404">
        <v>0</v>
      </c>
      <c r="BN18" s="1034" t="s">
        <v>488</v>
      </c>
      <c r="BO18" s="388" t="s">
        <v>488</v>
      </c>
      <c r="BP18" s="785">
        <v>0</v>
      </c>
      <c r="BQ18" s="1033">
        <v>0</v>
      </c>
      <c r="BR18" s="1031">
        <v>0</v>
      </c>
      <c r="BS18" s="404">
        <v>0</v>
      </c>
      <c r="BT18" s="1034" t="s">
        <v>488</v>
      </c>
      <c r="BU18" s="388" t="s">
        <v>488</v>
      </c>
      <c r="BV18" s="785">
        <v>0</v>
      </c>
      <c r="BW18" s="386">
        <v>0</v>
      </c>
      <c r="BX18" s="1031">
        <v>0</v>
      </c>
      <c r="BY18" s="404">
        <v>0</v>
      </c>
      <c r="BZ18" s="1034" t="s">
        <v>488</v>
      </c>
      <c r="CA18" s="388" t="s">
        <v>488</v>
      </c>
      <c r="CB18" s="785">
        <v>0</v>
      </c>
      <c r="CC18" s="1033">
        <v>0</v>
      </c>
      <c r="CD18" s="1031">
        <v>0</v>
      </c>
      <c r="CE18" s="404">
        <v>0</v>
      </c>
      <c r="CF18" s="388" t="s">
        <v>488</v>
      </c>
      <c r="CG18" s="1032" t="s">
        <v>488</v>
      </c>
      <c r="CH18" s="785">
        <v>0</v>
      </c>
      <c r="CI18" s="386">
        <v>0</v>
      </c>
      <c r="CJ18" s="1031">
        <v>0</v>
      </c>
      <c r="CK18" s="404">
        <v>0</v>
      </c>
      <c r="CL18" s="1034" t="s">
        <v>488</v>
      </c>
      <c r="CM18" s="388" t="s">
        <v>488</v>
      </c>
      <c r="CN18" s="785">
        <v>0</v>
      </c>
      <c r="CO18" s="386">
        <v>0</v>
      </c>
      <c r="CP18" s="1031">
        <v>0</v>
      </c>
      <c r="CQ18" s="404">
        <v>0</v>
      </c>
      <c r="CR18" s="1034" t="s">
        <v>488</v>
      </c>
      <c r="CS18" s="388" t="s">
        <v>488</v>
      </c>
      <c r="CT18" s="785">
        <v>0</v>
      </c>
      <c r="CU18" s="1033">
        <v>0</v>
      </c>
      <c r="CV18" s="1031">
        <v>0</v>
      </c>
      <c r="CW18" s="404">
        <v>0</v>
      </c>
      <c r="CX18" s="388" t="s">
        <v>488</v>
      </c>
      <c r="CY18" s="388" t="s">
        <v>488</v>
      </c>
      <c r="CZ18" s="785">
        <v>0</v>
      </c>
      <c r="DA18" s="386">
        <v>0</v>
      </c>
      <c r="DB18" s="1031">
        <v>0</v>
      </c>
      <c r="DC18" s="404">
        <v>0</v>
      </c>
      <c r="DD18" s="1034" t="s">
        <v>488</v>
      </c>
      <c r="DE18" s="388" t="s">
        <v>488</v>
      </c>
      <c r="DF18" s="785">
        <v>0</v>
      </c>
      <c r="DG18" s="386">
        <v>0</v>
      </c>
      <c r="DH18" s="1031">
        <v>0</v>
      </c>
      <c r="DI18" s="404">
        <v>0</v>
      </c>
      <c r="DJ18" s="1034" t="s">
        <v>488</v>
      </c>
      <c r="DK18" s="388" t="s">
        <v>488</v>
      </c>
      <c r="DL18" s="785">
        <v>0</v>
      </c>
      <c r="DM18" s="1033">
        <v>0</v>
      </c>
      <c r="DN18" s="1031">
        <v>0</v>
      </c>
      <c r="DO18" s="404">
        <v>0</v>
      </c>
      <c r="DP18" s="388" t="s">
        <v>488</v>
      </c>
      <c r="DQ18" s="1032" t="s">
        <v>488</v>
      </c>
      <c r="DR18" s="785">
        <v>0.01</v>
      </c>
      <c r="DS18" s="386">
        <v>0</v>
      </c>
      <c r="DT18" s="1031">
        <v>-0.01</v>
      </c>
      <c r="DU18" s="1039">
        <v>-1</v>
      </c>
      <c r="DV18" s="1034" t="s">
        <v>488</v>
      </c>
      <c r="DW18" s="388" t="s">
        <v>488</v>
      </c>
      <c r="DX18" s="785">
        <v>0</v>
      </c>
      <c r="DY18" s="1033">
        <v>0</v>
      </c>
      <c r="DZ18" s="1031">
        <v>0</v>
      </c>
      <c r="EA18" s="404">
        <v>0</v>
      </c>
      <c r="EB18" s="388" t="s">
        <v>488</v>
      </c>
      <c r="EC18" s="1032" t="s">
        <v>488</v>
      </c>
      <c r="ED18" s="1065">
        <v>-0.01</v>
      </c>
      <c r="EE18" s="1066">
        <v>0</v>
      </c>
      <c r="EF18" s="1031">
        <v>0.01</v>
      </c>
      <c r="EG18" s="404">
        <v>1</v>
      </c>
      <c r="EH18" s="1034" t="s">
        <v>488</v>
      </c>
      <c r="EI18" s="1032" t="s">
        <v>488</v>
      </c>
      <c r="EJ18" s="872" t="s">
        <v>489</v>
      </c>
      <c r="EK18" s="871" t="s">
        <v>489</v>
      </c>
      <c r="EL18" s="873"/>
      <c r="EM18" s="873"/>
    </row>
    <row r="19" spans="1:143" s="7" customFormat="1" ht="22.5" customHeight="1">
      <c r="A19" s="765" t="s">
        <v>150</v>
      </c>
      <c r="B19" s="785">
        <v>0</v>
      </c>
      <c r="C19" s="386">
        <v>0</v>
      </c>
      <c r="D19" s="1031">
        <v>0</v>
      </c>
      <c r="E19" s="1032">
        <v>0</v>
      </c>
      <c r="F19" s="785">
        <v>0</v>
      </c>
      <c r="G19" s="386">
        <v>0</v>
      </c>
      <c r="H19" s="1031">
        <v>0</v>
      </c>
      <c r="I19" s="1032">
        <v>0</v>
      </c>
      <c r="J19" s="785">
        <v>0</v>
      </c>
      <c r="K19" s="386">
        <v>0</v>
      </c>
      <c r="L19" s="1031">
        <v>0</v>
      </c>
      <c r="M19" s="1032">
        <v>0</v>
      </c>
      <c r="N19" s="785">
        <v>0</v>
      </c>
      <c r="O19" s="386">
        <v>0</v>
      </c>
      <c r="P19" s="1031">
        <v>0</v>
      </c>
      <c r="Q19" s="1032">
        <v>0</v>
      </c>
      <c r="R19" s="785">
        <v>0</v>
      </c>
      <c r="S19" s="1033">
        <v>0</v>
      </c>
      <c r="T19" s="1031">
        <v>0</v>
      </c>
      <c r="U19" s="404">
        <v>0</v>
      </c>
      <c r="V19" s="785">
        <v>0</v>
      </c>
      <c r="W19" s="1033">
        <v>0</v>
      </c>
      <c r="X19" s="1031">
        <v>0</v>
      </c>
      <c r="Y19" s="404">
        <v>0</v>
      </c>
      <c r="Z19" s="388" t="s">
        <v>487</v>
      </c>
      <c r="AA19" s="388" t="s">
        <v>487</v>
      </c>
      <c r="AB19" s="785">
        <v>0</v>
      </c>
      <c r="AC19" s="1033">
        <v>0</v>
      </c>
      <c r="AD19" s="1031">
        <v>0</v>
      </c>
      <c r="AE19" s="404">
        <v>0</v>
      </c>
      <c r="AF19" s="388" t="s">
        <v>487</v>
      </c>
      <c r="AG19" s="388" t="s">
        <v>487</v>
      </c>
      <c r="AH19" s="785">
        <v>234.65</v>
      </c>
      <c r="AI19" s="1033">
        <v>0</v>
      </c>
      <c r="AJ19" s="1031">
        <v>-234.65</v>
      </c>
      <c r="AK19" s="404">
        <v>-1</v>
      </c>
      <c r="AL19" s="785">
        <v>-234.65</v>
      </c>
      <c r="AM19" s="1033">
        <v>0</v>
      </c>
      <c r="AN19" s="1031">
        <v>234.65</v>
      </c>
      <c r="AO19" s="404">
        <v>1</v>
      </c>
      <c r="AP19" s="388" t="s">
        <v>488</v>
      </c>
      <c r="AQ19" s="388" t="s">
        <v>488</v>
      </c>
      <c r="AR19" s="785">
        <v>0</v>
      </c>
      <c r="AS19" s="386">
        <v>0</v>
      </c>
      <c r="AT19" s="1031">
        <v>0</v>
      </c>
      <c r="AU19" s="404">
        <v>0</v>
      </c>
      <c r="AV19" s="1034" t="s">
        <v>488</v>
      </c>
      <c r="AW19" s="388" t="s">
        <v>488</v>
      </c>
      <c r="AX19" s="785">
        <v>-234.65</v>
      </c>
      <c r="AY19" s="1033">
        <v>0</v>
      </c>
      <c r="AZ19" s="1031">
        <v>234.65</v>
      </c>
      <c r="BA19" s="404">
        <v>1</v>
      </c>
      <c r="BB19" s="388" t="s">
        <v>488</v>
      </c>
      <c r="BC19" s="1032" t="s">
        <v>488</v>
      </c>
      <c r="BD19" s="785">
        <v>0</v>
      </c>
      <c r="BE19" s="386">
        <v>0</v>
      </c>
      <c r="BF19" s="1031">
        <v>0</v>
      </c>
      <c r="BG19" s="404">
        <v>0</v>
      </c>
      <c r="BH19" s="1034" t="s">
        <v>488</v>
      </c>
      <c r="BI19" s="388" t="s">
        <v>488</v>
      </c>
      <c r="BJ19" s="785">
        <v>-234.65</v>
      </c>
      <c r="BK19" s="386">
        <v>0</v>
      </c>
      <c r="BL19" s="1031">
        <v>234.65</v>
      </c>
      <c r="BM19" s="404">
        <v>1</v>
      </c>
      <c r="BN19" s="1034" t="s">
        <v>488</v>
      </c>
      <c r="BO19" s="388" t="s">
        <v>488</v>
      </c>
      <c r="BP19" s="785">
        <v>3.31</v>
      </c>
      <c r="BQ19" s="1033">
        <v>0.86</v>
      </c>
      <c r="BR19" s="1031">
        <v>-2.4500000000000002</v>
      </c>
      <c r="BS19" s="404">
        <v>-0.74018126888217528</v>
      </c>
      <c r="BT19" s="1034" t="s">
        <v>488</v>
      </c>
      <c r="BU19" s="388" t="s">
        <v>488</v>
      </c>
      <c r="BV19" s="785">
        <v>3.31</v>
      </c>
      <c r="BW19" s="386">
        <v>0.86</v>
      </c>
      <c r="BX19" s="1031">
        <v>-2.4500000000000002</v>
      </c>
      <c r="BY19" s="404">
        <v>-0.74018126888217528</v>
      </c>
      <c r="BZ19" s="1034" t="s">
        <v>488</v>
      </c>
      <c r="CA19" s="388" t="s">
        <v>488</v>
      </c>
      <c r="CB19" s="785">
        <v>6.93</v>
      </c>
      <c r="CC19" s="1033">
        <v>-1374.47</v>
      </c>
      <c r="CD19" s="1031">
        <v>-1381.4</v>
      </c>
      <c r="CE19" s="404">
        <v>-199.33621933621936</v>
      </c>
      <c r="CF19" s="388">
        <v>2.0936555891238671</v>
      </c>
      <c r="CG19" s="1032">
        <v>-1598.2209302325582</v>
      </c>
      <c r="CH19" s="785">
        <v>10.24</v>
      </c>
      <c r="CI19" s="386">
        <v>-1373.61</v>
      </c>
      <c r="CJ19" s="1031">
        <v>-1383.85</v>
      </c>
      <c r="CK19" s="404">
        <v>-135.1416015625</v>
      </c>
      <c r="CL19" s="1034" t="s">
        <v>488</v>
      </c>
      <c r="CM19" s="388" t="s">
        <v>488</v>
      </c>
      <c r="CN19" s="785">
        <v>10.24</v>
      </c>
      <c r="CO19" s="386">
        <v>-1373.61</v>
      </c>
      <c r="CP19" s="1031">
        <v>-1383.85</v>
      </c>
      <c r="CQ19" s="404">
        <v>-135.1416015625</v>
      </c>
      <c r="CR19" s="1034" t="s">
        <v>488</v>
      </c>
      <c r="CS19" s="388" t="s">
        <v>488</v>
      </c>
      <c r="CT19" s="785">
        <v>0</v>
      </c>
      <c r="CU19" s="1033">
        <v>0</v>
      </c>
      <c r="CV19" s="1031">
        <v>0</v>
      </c>
      <c r="CW19" s="404">
        <v>0</v>
      </c>
      <c r="CX19" s="388" t="s">
        <v>488</v>
      </c>
      <c r="CY19" s="388" t="s">
        <v>488</v>
      </c>
      <c r="CZ19" s="785">
        <v>0</v>
      </c>
      <c r="DA19" s="386">
        <v>0</v>
      </c>
      <c r="DB19" s="1031">
        <v>0</v>
      </c>
      <c r="DC19" s="404">
        <v>0</v>
      </c>
      <c r="DD19" s="1034" t="s">
        <v>488</v>
      </c>
      <c r="DE19" s="388" t="s">
        <v>488</v>
      </c>
      <c r="DF19" s="785">
        <v>0</v>
      </c>
      <c r="DG19" s="386">
        <v>0</v>
      </c>
      <c r="DH19" s="1031">
        <v>0</v>
      </c>
      <c r="DI19" s="404">
        <v>0</v>
      </c>
      <c r="DJ19" s="1034" t="s">
        <v>488</v>
      </c>
      <c r="DK19" s="388" t="s">
        <v>488</v>
      </c>
      <c r="DL19" s="785">
        <v>0.36</v>
      </c>
      <c r="DM19" s="1033">
        <v>0.34</v>
      </c>
      <c r="DN19" s="1031">
        <v>-1.9999999999999962E-2</v>
      </c>
      <c r="DO19" s="404">
        <v>-5.5555555555555455E-2</v>
      </c>
      <c r="DP19" s="388" t="s">
        <v>488</v>
      </c>
      <c r="DQ19" s="1032" t="s">
        <v>488</v>
      </c>
      <c r="DR19" s="785">
        <v>1.24</v>
      </c>
      <c r="DS19" s="386">
        <v>1.41</v>
      </c>
      <c r="DT19" s="1031">
        <v>0.16999999999999993</v>
      </c>
      <c r="DU19" s="1039">
        <v>0.13709677419354832</v>
      </c>
      <c r="DV19" s="1034" t="s">
        <v>488</v>
      </c>
      <c r="DW19" s="388" t="s">
        <v>488</v>
      </c>
      <c r="DX19" s="785">
        <v>0</v>
      </c>
      <c r="DY19" s="1033">
        <v>0</v>
      </c>
      <c r="DZ19" s="1031">
        <v>0</v>
      </c>
      <c r="EA19" s="404">
        <v>0</v>
      </c>
      <c r="EB19" s="388" t="s">
        <v>488</v>
      </c>
      <c r="EC19" s="1032" t="s">
        <v>488</v>
      </c>
      <c r="ED19" s="1065">
        <v>-246.49</v>
      </c>
      <c r="EE19" s="1066">
        <v>1371.87</v>
      </c>
      <c r="EF19" s="1031">
        <v>1618.36</v>
      </c>
      <c r="EG19" s="404">
        <v>6.5656213233802578</v>
      </c>
      <c r="EH19" s="1034" t="s">
        <v>488</v>
      </c>
      <c r="EI19" s="1032" t="s">
        <v>488</v>
      </c>
      <c r="EJ19" s="872">
        <v>-5.0500745791604518E-2</v>
      </c>
      <c r="EK19" s="871" t="s">
        <v>489</v>
      </c>
      <c r="EL19" s="873"/>
      <c r="EM19" s="873"/>
    </row>
    <row r="20" spans="1:143" s="7" customFormat="1" ht="22.5" customHeight="1">
      <c r="A20" s="765" t="s">
        <v>27</v>
      </c>
      <c r="B20" s="785">
        <v>0</v>
      </c>
      <c r="C20" s="386">
        <v>0</v>
      </c>
      <c r="D20" s="1031">
        <v>0</v>
      </c>
      <c r="E20" s="1032">
        <v>0</v>
      </c>
      <c r="F20" s="785">
        <v>0</v>
      </c>
      <c r="G20" s="386">
        <v>0</v>
      </c>
      <c r="H20" s="1031">
        <v>0</v>
      </c>
      <c r="I20" s="1032">
        <v>0</v>
      </c>
      <c r="J20" s="785">
        <v>0</v>
      </c>
      <c r="K20" s="386">
        <v>0</v>
      </c>
      <c r="L20" s="1031">
        <v>0</v>
      </c>
      <c r="M20" s="1032">
        <v>0</v>
      </c>
      <c r="N20" s="785">
        <v>0</v>
      </c>
      <c r="O20" s="386">
        <v>0</v>
      </c>
      <c r="P20" s="1031">
        <v>0</v>
      </c>
      <c r="Q20" s="1032">
        <v>0</v>
      </c>
      <c r="R20" s="785">
        <v>0</v>
      </c>
      <c r="S20" s="1033">
        <v>0</v>
      </c>
      <c r="T20" s="1031">
        <v>0</v>
      </c>
      <c r="U20" s="404">
        <v>0</v>
      </c>
      <c r="V20" s="785">
        <v>190.52</v>
      </c>
      <c r="W20" s="1033">
        <v>0</v>
      </c>
      <c r="X20" s="1031">
        <v>-190.52</v>
      </c>
      <c r="Y20" s="404">
        <v>-1</v>
      </c>
      <c r="Z20" s="388" t="s">
        <v>487</v>
      </c>
      <c r="AA20" s="388" t="s">
        <v>487</v>
      </c>
      <c r="AB20" s="785">
        <v>190.52</v>
      </c>
      <c r="AC20" s="1033">
        <v>0</v>
      </c>
      <c r="AD20" s="1031">
        <v>-190.52</v>
      </c>
      <c r="AE20" s="404">
        <v>-1</v>
      </c>
      <c r="AF20" s="388" t="s">
        <v>487</v>
      </c>
      <c r="AG20" s="388" t="s">
        <v>487</v>
      </c>
      <c r="AH20" s="785">
        <v>0</v>
      </c>
      <c r="AI20" s="1033">
        <v>0</v>
      </c>
      <c r="AJ20" s="1031">
        <v>0</v>
      </c>
      <c r="AK20" s="404">
        <v>0</v>
      </c>
      <c r="AL20" s="785">
        <v>190.52</v>
      </c>
      <c r="AM20" s="1033">
        <v>0</v>
      </c>
      <c r="AN20" s="1031">
        <v>-190.52</v>
      </c>
      <c r="AO20" s="404">
        <v>-1</v>
      </c>
      <c r="AP20" s="388" t="s">
        <v>488</v>
      </c>
      <c r="AQ20" s="388" t="s">
        <v>488</v>
      </c>
      <c r="AR20" s="785">
        <v>-12525.29</v>
      </c>
      <c r="AS20" s="386">
        <v>-1.31</v>
      </c>
      <c r="AT20" s="1031">
        <v>12523.980000000001</v>
      </c>
      <c r="AU20" s="404">
        <v>0.99989541160324436</v>
      </c>
      <c r="AV20" s="1034">
        <v>-65.742651690111273</v>
      </c>
      <c r="AW20" s="388" t="s">
        <v>488</v>
      </c>
      <c r="AX20" s="785">
        <v>12715.81</v>
      </c>
      <c r="AY20" s="1033">
        <v>1.31</v>
      </c>
      <c r="AZ20" s="1031">
        <v>-12714.5</v>
      </c>
      <c r="BA20" s="404">
        <v>-0.99989697864312221</v>
      </c>
      <c r="BB20" s="388">
        <v>66.742651690111273</v>
      </c>
      <c r="BC20" s="1032" t="s">
        <v>488</v>
      </c>
      <c r="BD20" s="785">
        <v>0</v>
      </c>
      <c r="BE20" s="386">
        <v>0</v>
      </c>
      <c r="BF20" s="1031">
        <v>0</v>
      </c>
      <c r="BG20" s="404">
        <v>0</v>
      </c>
      <c r="BH20" s="1034">
        <v>0</v>
      </c>
      <c r="BI20" s="388" t="s">
        <v>488</v>
      </c>
      <c r="BJ20" s="785">
        <v>12715.81</v>
      </c>
      <c r="BK20" s="386">
        <v>1.31</v>
      </c>
      <c r="BL20" s="1031">
        <v>-12714.5</v>
      </c>
      <c r="BM20" s="404">
        <v>-0.99989697864312221</v>
      </c>
      <c r="BN20" s="1034">
        <v>66.742651690111273</v>
      </c>
      <c r="BO20" s="388" t="s">
        <v>488</v>
      </c>
      <c r="BP20" s="785">
        <v>18048.189999999999</v>
      </c>
      <c r="BQ20" s="1033">
        <v>2782.06</v>
      </c>
      <c r="BR20" s="1031">
        <v>-15266.13</v>
      </c>
      <c r="BS20" s="404">
        <v>-0.84585379475725819</v>
      </c>
      <c r="BT20" s="1034">
        <v>94.731209321855957</v>
      </c>
      <c r="BU20" s="388" t="s">
        <v>488</v>
      </c>
      <c r="BV20" s="785">
        <v>18048.189999999999</v>
      </c>
      <c r="BW20" s="386">
        <v>2782.06</v>
      </c>
      <c r="BX20" s="1031">
        <v>-15266.13</v>
      </c>
      <c r="BY20" s="404">
        <v>-0.84585379475725819</v>
      </c>
      <c r="BZ20" s="1034">
        <v>94.731209321855957</v>
      </c>
      <c r="CA20" s="388" t="s">
        <v>488</v>
      </c>
      <c r="CB20" s="785">
        <v>-8785.7999999999993</v>
      </c>
      <c r="CC20" s="1033">
        <v>-1286.67</v>
      </c>
      <c r="CD20" s="1031">
        <v>7499.1299999999992</v>
      </c>
      <c r="CE20" s="404">
        <v>0.85355118486648907</v>
      </c>
      <c r="CF20" s="388">
        <v>-0.48679673695811049</v>
      </c>
      <c r="CG20" s="1032">
        <v>-0.46248822814748786</v>
      </c>
      <c r="CH20" s="785">
        <v>9262.4</v>
      </c>
      <c r="CI20" s="386">
        <v>1495.39</v>
      </c>
      <c r="CJ20" s="1031">
        <v>-7767.0099999999993</v>
      </c>
      <c r="CK20" s="404">
        <v>-0.8385526429435135</v>
      </c>
      <c r="CL20" s="1034">
        <v>0.72841604270589133</v>
      </c>
      <c r="CM20" s="388">
        <v>1141.5190839694658</v>
      </c>
      <c r="CN20" s="785">
        <v>9262.4</v>
      </c>
      <c r="CO20" s="386">
        <v>1495.39</v>
      </c>
      <c r="CP20" s="1031">
        <v>-7767.0099999999993</v>
      </c>
      <c r="CQ20" s="404">
        <v>-0.8385526429435135</v>
      </c>
      <c r="CR20" s="1034">
        <v>0.72841604270589133</v>
      </c>
      <c r="CS20" s="388">
        <v>1141.5190839694658</v>
      </c>
      <c r="CT20" s="785">
        <v>0</v>
      </c>
      <c r="CU20" s="1033">
        <v>0.01</v>
      </c>
      <c r="CV20" s="1031">
        <v>0.01</v>
      </c>
      <c r="CW20" s="404" t="s">
        <v>490</v>
      </c>
      <c r="CX20" s="388" t="s">
        <v>488</v>
      </c>
      <c r="CY20" s="388" t="s">
        <v>488</v>
      </c>
      <c r="CZ20" s="785">
        <v>0</v>
      </c>
      <c r="DA20" s="386">
        <v>0.01</v>
      </c>
      <c r="DB20" s="1031">
        <v>0.01</v>
      </c>
      <c r="DC20" s="404" t="s">
        <v>490</v>
      </c>
      <c r="DD20" s="1034">
        <v>0</v>
      </c>
      <c r="DE20" s="388">
        <v>7.6335877862595417E-3</v>
      </c>
      <c r="DF20" s="785">
        <v>0</v>
      </c>
      <c r="DG20" s="386">
        <v>0</v>
      </c>
      <c r="DH20" s="1031">
        <v>0</v>
      </c>
      <c r="DI20" s="404">
        <v>0</v>
      </c>
      <c r="DJ20" s="1034">
        <v>0</v>
      </c>
      <c r="DK20" s="388">
        <v>0</v>
      </c>
      <c r="DL20" s="785">
        <v>4190.87</v>
      </c>
      <c r="DM20" s="1033">
        <v>40.51</v>
      </c>
      <c r="DN20" s="1031">
        <v>-4150.3599999999997</v>
      </c>
      <c r="DO20" s="404">
        <v>-0.99033374931696749</v>
      </c>
      <c r="DP20" s="388">
        <v>0.32957947625829576</v>
      </c>
      <c r="DQ20" s="1032">
        <v>30.923664122137403</v>
      </c>
      <c r="DR20" s="785">
        <v>4948.58</v>
      </c>
      <c r="DS20" s="386">
        <v>203.63</v>
      </c>
      <c r="DT20" s="1031">
        <v>-4744.95</v>
      </c>
      <c r="DU20" s="1039">
        <v>-0.95885082185192516</v>
      </c>
      <c r="DV20" s="1034">
        <v>0.38916750092994468</v>
      </c>
      <c r="DW20" s="388">
        <v>155.44274809160305</v>
      </c>
      <c r="DX20" s="785">
        <v>-315.12</v>
      </c>
      <c r="DY20" s="1033">
        <v>-228.41</v>
      </c>
      <c r="DZ20" s="1031">
        <v>86.710000000000008</v>
      </c>
      <c r="EA20" s="404">
        <v>0.27516501650165021</v>
      </c>
      <c r="EB20" s="388">
        <v>-2.4781748075820575E-2</v>
      </c>
      <c r="EC20" s="1032">
        <v>-174.35877862595419</v>
      </c>
      <c r="ED20" s="1065">
        <v>-5370.92</v>
      </c>
      <c r="EE20" s="1066">
        <v>-1509.82</v>
      </c>
      <c r="EF20" s="1031">
        <v>3861.1000000000004</v>
      </c>
      <c r="EG20" s="404">
        <v>0.71888987361569345</v>
      </c>
      <c r="EH20" s="1034">
        <v>-28.190846105395757</v>
      </c>
      <c r="EI20" s="1032" t="s">
        <v>488</v>
      </c>
      <c r="EJ20" s="872">
        <v>1.4223812718183113</v>
      </c>
      <c r="EK20" s="871">
        <v>1153.5343511450383</v>
      </c>
      <c r="EL20" s="873"/>
      <c r="EM20" s="873"/>
    </row>
    <row r="21" spans="1:143" s="7" customFormat="1" ht="22.5" customHeight="1">
      <c r="A21" s="765" t="s">
        <v>438</v>
      </c>
      <c r="B21" s="428">
        <v>0</v>
      </c>
      <c r="C21" s="429">
        <v>0</v>
      </c>
      <c r="D21" s="1031">
        <v>0</v>
      </c>
      <c r="E21" s="1032">
        <v>0</v>
      </c>
      <c r="F21" s="428">
        <v>0</v>
      </c>
      <c r="G21" s="429">
        <v>0</v>
      </c>
      <c r="H21" s="1031">
        <v>0</v>
      </c>
      <c r="I21" s="1032">
        <v>0</v>
      </c>
      <c r="J21" s="428">
        <v>0</v>
      </c>
      <c r="K21" s="429">
        <v>0</v>
      </c>
      <c r="L21" s="1031">
        <v>0</v>
      </c>
      <c r="M21" s="1032">
        <v>0</v>
      </c>
      <c r="N21" s="428">
        <v>0</v>
      </c>
      <c r="O21" s="429">
        <v>0</v>
      </c>
      <c r="P21" s="1031">
        <v>0</v>
      </c>
      <c r="Q21" s="1032">
        <v>0</v>
      </c>
      <c r="R21" s="428">
        <v>0</v>
      </c>
      <c r="S21" s="750">
        <v>0</v>
      </c>
      <c r="T21" s="1031">
        <v>0</v>
      </c>
      <c r="U21" s="404">
        <v>0</v>
      </c>
      <c r="V21" s="428">
        <v>0</v>
      </c>
      <c r="W21" s="750">
        <v>0</v>
      </c>
      <c r="X21" s="1031">
        <v>0</v>
      </c>
      <c r="Y21" s="404">
        <v>0</v>
      </c>
      <c r="Z21" s="743" t="s">
        <v>487</v>
      </c>
      <c r="AA21" s="743" t="s">
        <v>487</v>
      </c>
      <c r="AB21" s="785">
        <v>0</v>
      </c>
      <c r="AC21" s="1033">
        <v>0</v>
      </c>
      <c r="AD21" s="1031">
        <v>0</v>
      </c>
      <c r="AE21" s="404">
        <v>0</v>
      </c>
      <c r="AF21" s="743" t="s">
        <v>487</v>
      </c>
      <c r="AG21" s="743" t="s">
        <v>487</v>
      </c>
      <c r="AH21" s="785">
        <v>0</v>
      </c>
      <c r="AI21" s="1033">
        <v>0</v>
      </c>
      <c r="AJ21" s="1031">
        <v>0</v>
      </c>
      <c r="AK21" s="404">
        <v>0</v>
      </c>
      <c r="AL21" s="785">
        <v>0</v>
      </c>
      <c r="AM21" s="1033">
        <v>0</v>
      </c>
      <c r="AN21" s="1031">
        <v>0</v>
      </c>
      <c r="AO21" s="404">
        <v>0</v>
      </c>
      <c r="AP21" s="388" t="s">
        <v>488</v>
      </c>
      <c r="AQ21" s="388" t="s">
        <v>488</v>
      </c>
      <c r="AR21" s="785">
        <v>0</v>
      </c>
      <c r="AS21" s="386">
        <v>0</v>
      </c>
      <c r="AT21" s="1031">
        <v>0</v>
      </c>
      <c r="AU21" s="404">
        <v>0</v>
      </c>
      <c r="AV21" s="1034" t="s">
        <v>488</v>
      </c>
      <c r="AW21" s="388" t="s">
        <v>488</v>
      </c>
      <c r="AX21" s="785">
        <v>0</v>
      </c>
      <c r="AY21" s="1033">
        <v>0</v>
      </c>
      <c r="AZ21" s="1031">
        <v>0</v>
      </c>
      <c r="BA21" s="404">
        <v>0</v>
      </c>
      <c r="BB21" s="388" t="s">
        <v>488</v>
      </c>
      <c r="BC21" s="1032" t="s">
        <v>488</v>
      </c>
      <c r="BD21" s="785">
        <v>0</v>
      </c>
      <c r="BE21" s="386">
        <v>0</v>
      </c>
      <c r="BF21" s="1031">
        <v>0</v>
      </c>
      <c r="BG21" s="404">
        <v>0</v>
      </c>
      <c r="BH21" s="1034" t="s">
        <v>488</v>
      </c>
      <c r="BI21" s="388" t="s">
        <v>488</v>
      </c>
      <c r="BJ21" s="785">
        <v>0</v>
      </c>
      <c r="BK21" s="386">
        <v>0</v>
      </c>
      <c r="BL21" s="1031">
        <v>0</v>
      </c>
      <c r="BM21" s="404">
        <v>0</v>
      </c>
      <c r="BN21" s="1034" t="s">
        <v>488</v>
      </c>
      <c r="BO21" s="388" t="s">
        <v>488</v>
      </c>
      <c r="BP21" s="785">
        <v>55.44</v>
      </c>
      <c r="BQ21" s="1033">
        <v>144.76</v>
      </c>
      <c r="BR21" s="1031">
        <v>89.32</v>
      </c>
      <c r="BS21" s="404">
        <v>1.6111111111111112</v>
      </c>
      <c r="BT21" s="1034" t="s">
        <v>488</v>
      </c>
      <c r="BU21" s="388" t="s">
        <v>488</v>
      </c>
      <c r="BV21" s="785">
        <v>40.98</v>
      </c>
      <c r="BW21" s="386">
        <v>54.75</v>
      </c>
      <c r="BX21" s="1031">
        <v>13.770000000000003</v>
      </c>
      <c r="BY21" s="404">
        <v>0.33601756954612017</v>
      </c>
      <c r="BZ21" s="1034" t="s">
        <v>488</v>
      </c>
      <c r="CA21" s="388" t="s">
        <v>488</v>
      </c>
      <c r="CB21" s="785">
        <v>-292.38</v>
      </c>
      <c r="CC21" s="1033">
        <v>110.33</v>
      </c>
      <c r="CD21" s="1031">
        <v>402.71</v>
      </c>
      <c r="CE21" s="404">
        <v>1.3773513920240783</v>
      </c>
      <c r="CF21" s="388">
        <v>-7.134699853587116</v>
      </c>
      <c r="CG21" s="1032">
        <v>2.0151598173515981</v>
      </c>
      <c r="CH21" s="785">
        <v>-251.39</v>
      </c>
      <c r="CI21" s="386">
        <v>165.08</v>
      </c>
      <c r="CJ21" s="1031">
        <v>416.47</v>
      </c>
      <c r="CK21" s="404">
        <v>1.6566689208003502</v>
      </c>
      <c r="CL21" s="1034" t="s">
        <v>488</v>
      </c>
      <c r="CM21" s="388" t="s">
        <v>488</v>
      </c>
      <c r="CN21" s="785">
        <v>-251.39</v>
      </c>
      <c r="CO21" s="386">
        <v>165.08</v>
      </c>
      <c r="CP21" s="1031">
        <v>416.47</v>
      </c>
      <c r="CQ21" s="404">
        <v>1.6566689208003502</v>
      </c>
      <c r="CR21" s="1034" t="s">
        <v>488</v>
      </c>
      <c r="CS21" s="388" t="s">
        <v>488</v>
      </c>
      <c r="CT21" s="785">
        <v>0</v>
      </c>
      <c r="CU21" s="1033">
        <v>0</v>
      </c>
      <c r="CV21" s="1031">
        <v>0</v>
      </c>
      <c r="CW21" s="404">
        <v>0</v>
      </c>
      <c r="CX21" s="388" t="s">
        <v>488</v>
      </c>
      <c r="CY21" s="388" t="s">
        <v>488</v>
      </c>
      <c r="CZ21" s="785">
        <v>0</v>
      </c>
      <c r="DA21" s="386">
        <v>0</v>
      </c>
      <c r="DB21" s="1031">
        <v>0</v>
      </c>
      <c r="DC21" s="404">
        <v>0</v>
      </c>
      <c r="DD21" s="1034" t="s">
        <v>488</v>
      </c>
      <c r="DE21" s="388" t="s">
        <v>488</v>
      </c>
      <c r="DF21" s="785">
        <v>0</v>
      </c>
      <c r="DG21" s="386">
        <v>0</v>
      </c>
      <c r="DH21" s="1031">
        <v>0</v>
      </c>
      <c r="DI21" s="404">
        <v>0</v>
      </c>
      <c r="DJ21" s="1034" t="s">
        <v>488</v>
      </c>
      <c r="DK21" s="388" t="s">
        <v>488</v>
      </c>
      <c r="DL21" s="785">
        <v>0</v>
      </c>
      <c r="DM21" s="1033">
        <v>0</v>
      </c>
      <c r="DN21" s="1031">
        <v>0</v>
      </c>
      <c r="DO21" s="404">
        <v>0</v>
      </c>
      <c r="DP21" s="388" t="s">
        <v>488</v>
      </c>
      <c r="DQ21" s="1032" t="s">
        <v>488</v>
      </c>
      <c r="DR21" s="785">
        <v>0.15</v>
      </c>
      <c r="DS21" s="386">
        <v>0</v>
      </c>
      <c r="DT21" s="1031">
        <v>-0.15</v>
      </c>
      <c r="DU21" s="1039">
        <v>-1</v>
      </c>
      <c r="DV21" s="1034" t="s">
        <v>488</v>
      </c>
      <c r="DW21" s="388" t="s">
        <v>488</v>
      </c>
      <c r="DX21" s="785">
        <v>0</v>
      </c>
      <c r="DY21" s="1033">
        <v>-0.3</v>
      </c>
      <c r="DZ21" s="1031">
        <v>-0.3</v>
      </c>
      <c r="EA21" s="404" t="s">
        <v>490</v>
      </c>
      <c r="EB21" s="388" t="s">
        <v>488</v>
      </c>
      <c r="EC21" s="1032" t="s">
        <v>488</v>
      </c>
      <c r="ED21" s="1065">
        <v>251.24</v>
      </c>
      <c r="EE21" s="1066">
        <v>-164.78</v>
      </c>
      <c r="EF21" s="1031">
        <v>-416.02</v>
      </c>
      <c r="EG21" s="404">
        <v>-1.6558669001751312</v>
      </c>
      <c r="EH21" s="1034" t="s">
        <v>488</v>
      </c>
      <c r="EI21" s="1032" t="s">
        <v>488</v>
      </c>
      <c r="EJ21" s="872" t="s">
        <v>489</v>
      </c>
      <c r="EK21" s="871" t="s">
        <v>489</v>
      </c>
      <c r="EL21" s="873"/>
      <c r="EM21" s="873"/>
    </row>
    <row r="22" spans="1:143" s="7" customFormat="1" ht="22.5" customHeight="1" thickBot="1">
      <c r="A22" s="765" t="s">
        <v>51</v>
      </c>
      <c r="B22" s="785">
        <v>8269.2900000000009</v>
      </c>
      <c r="C22" s="386">
        <v>-0.06</v>
      </c>
      <c r="D22" s="1031">
        <v>-8269.35</v>
      </c>
      <c r="E22" s="1032">
        <v>-1.0000072557619819</v>
      </c>
      <c r="F22" s="785">
        <v>0.36</v>
      </c>
      <c r="G22" s="386">
        <v>0</v>
      </c>
      <c r="H22" s="1031">
        <v>-0.36</v>
      </c>
      <c r="I22" s="1032">
        <v>-1</v>
      </c>
      <c r="J22" s="785">
        <v>0.37</v>
      </c>
      <c r="K22" s="386">
        <v>0</v>
      </c>
      <c r="L22" s="1031">
        <v>-0.37</v>
      </c>
      <c r="M22" s="1032">
        <v>-1</v>
      </c>
      <c r="N22" s="785">
        <v>0</v>
      </c>
      <c r="O22" s="386">
        <v>0.04</v>
      </c>
      <c r="P22" s="1031">
        <v>0.04</v>
      </c>
      <c r="Q22" s="1032" t="s">
        <v>490</v>
      </c>
      <c r="R22" s="785">
        <v>8268.56</v>
      </c>
      <c r="S22" s="1033">
        <v>-0.1</v>
      </c>
      <c r="T22" s="1031">
        <v>-8268.66</v>
      </c>
      <c r="U22" s="404">
        <v>-1.0000120940042765</v>
      </c>
      <c r="V22" s="785">
        <v>10960.26</v>
      </c>
      <c r="W22" s="1033">
        <v>294.43</v>
      </c>
      <c r="X22" s="1031">
        <v>-10665.83</v>
      </c>
      <c r="Y22" s="404">
        <v>-0.9731365861758754</v>
      </c>
      <c r="Z22" s="388">
        <v>1.3255343131089332</v>
      </c>
      <c r="AA22" s="388">
        <v>-2944.2999999999997</v>
      </c>
      <c r="AB22" s="785">
        <v>19228.830000000002</v>
      </c>
      <c r="AC22" s="1033">
        <v>294.33</v>
      </c>
      <c r="AD22" s="1031">
        <v>-18934.5</v>
      </c>
      <c r="AE22" s="404">
        <v>-0.9846932964720162</v>
      </c>
      <c r="AF22" s="388">
        <v>2.325535522509361</v>
      </c>
      <c r="AG22" s="388">
        <v>-2943.2999999999997</v>
      </c>
      <c r="AH22" s="785">
        <v>1033.4100000000001</v>
      </c>
      <c r="AI22" s="1033">
        <v>1.54</v>
      </c>
      <c r="AJ22" s="1031">
        <v>-1031.8700000000001</v>
      </c>
      <c r="AK22" s="404">
        <v>-0.99850978798347223</v>
      </c>
      <c r="AL22" s="785">
        <v>35878.5</v>
      </c>
      <c r="AM22" s="1033">
        <v>292.79000000000002</v>
      </c>
      <c r="AN22" s="1031">
        <v>-35585.71</v>
      </c>
      <c r="AO22" s="404">
        <v>-0.99183940242763768</v>
      </c>
      <c r="AP22" s="388">
        <v>4.3391473243224938</v>
      </c>
      <c r="AQ22" s="388" t="s">
        <v>488</v>
      </c>
      <c r="AR22" s="785">
        <v>-2652.85</v>
      </c>
      <c r="AS22" s="386">
        <v>-11250.2</v>
      </c>
      <c r="AT22" s="1031">
        <v>-8597.35</v>
      </c>
      <c r="AU22" s="404">
        <v>-3.2407976327346066</v>
      </c>
      <c r="AV22" s="1034">
        <v>-7.3939824686093336E-2</v>
      </c>
      <c r="AW22" s="388">
        <v>-38.424126507052833</v>
      </c>
      <c r="AX22" s="785">
        <v>38531.35</v>
      </c>
      <c r="AY22" s="1033">
        <v>11542.99</v>
      </c>
      <c r="AZ22" s="1031">
        <v>-26988.36</v>
      </c>
      <c r="BA22" s="404">
        <v>-0.70042601673702065</v>
      </c>
      <c r="BB22" s="388">
        <v>1.0739398246860934</v>
      </c>
      <c r="BC22" s="1032">
        <v>39.424126507052833</v>
      </c>
      <c r="BD22" s="785">
        <v>0</v>
      </c>
      <c r="BE22" s="386">
        <v>0</v>
      </c>
      <c r="BF22" s="1031">
        <v>0</v>
      </c>
      <c r="BG22" s="404">
        <v>0</v>
      </c>
      <c r="BH22" s="1034">
        <v>0</v>
      </c>
      <c r="BI22" s="388">
        <v>0</v>
      </c>
      <c r="BJ22" s="785">
        <v>38531.35</v>
      </c>
      <c r="BK22" s="386">
        <v>11542.99</v>
      </c>
      <c r="BL22" s="1031">
        <v>-26988.36</v>
      </c>
      <c r="BM22" s="404">
        <v>-0.70042601673702065</v>
      </c>
      <c r="BN22" s="1034">
        <v>1.0739398246860934</v>
      </c>
      <c r="BO22" s="388">
        <v>39.424126507052833</v>
      </c>
      <c r="BP22" s="785">
        <v>42137.13</v>
      </c>
      <c r="BQ22" s="1033">
        <v>16862.43</v>
      </c>
      <c r="BR22" s="1031">
        <v>-25274.699999999997</v>
      </c>
      <c r="BS22" s="404">
        <v>-0.59982015861070748</v>
      </c>
      <c r="BT22" s="1034">
        <v>2.1913517359090489</v>
      </c>
      <c r="BU22" s="388">
        <v>57.290897971664464</v>
      </c>
      <c r="BV22" s="785">
        <v>34106.129999999997</v>
      </c>
      <c r="BW22" s="386">
        <v>16862.43</v>
      </c>
      <c r="BX22" s="1031">
        <v>-17243.699999999997</v>
      </c>
      <c r="BY22" s="404">
        <v>-0.50558946441592756</v>
      </c>
      <c r="BZ22" s="1034">
        <v>0.95060077762448258</v>
      </c>
      <c r="CA22" s="388">
        <v>57.592233341302638</v>
      </c>
      <c r="CB22" s="785">
        <v>7284.03</v>
      </c>
      <c r="CC22" s="1033">
        <v>-1862.41</v>
      </c>
      <c r="CD22" s="1031">
        <v>-9146.44</v>
      </c>
      <c r="CE22" s="404">
        <v>-1.2556840100878224</v>
      </c>
      <c r="CF22" s="388">
        <v>0.21356952547826447</v>
      </c>
      <c r="CG22" s="1032">
        <v>-0.11044730800958107</v>
      </c>
      <c r="CH22" s="785">
        <v>41390.17</v>
      </c>
      <c r="CI22" s="386">
        <v>15000.02</v>
      </c>
      <c r="CJ22" s="1031">
        <v>-26390.149999999998</v>
      </c>
      <c r="CK22" s="404">
        <v>-0.63759462693678226</v>
      </c>
      <c r="CL22" s="1034">
        <v>1.07419464929207</v>
      </c>
      <c r="CM22" s="388">
        <v>1.2994917261472114</v>
      </c>
      <c r="CN22" s="785">
        <v>41390.17</v>
      </c>
      <c r="CO22" s="386">
        <v>15000.02</v>
      </c>
      <c r="CP22" s="1031">
        <v>-26390.149999999998</v>
      </c>
      <c r="CQ22" s="404">
        <v>-0.63759462693678226</v>
      </c>
      <c r="CR22" s="1034">
        <v>1.07419464929207</v>
      </c>
      <c r="CS22" s="388">
        <v>1.2994917261472114</v>
      </c>
      <c r="CT22" s="785">
        <v>0</v>
      </c>
      <c r="CU22" s="1033">
        <v>0</v>
      </c>
      <c r="CV22" s="1031">
        <v>0</v>
      </c>
      <c r="CW22" s="404">
        <v>0</v>
      </c>
      <c r="CX22" s="388">
        <v>0</v>
      </c>
      <c r="CY22" s="388" t="s">
        <v>488</v>
      </c>
      <c r="CZ22" s="785">
        <v>7061.5</v>
      </c>
      <c r="DA22" s="386">
        <v>9354.2000000000007</v>
      </c>
      <c r="DB22" s="1031">
        <v>2292.7000000000007</v>
      </c>
      <c r="DC22" s="404">
        <v>0.32467606032712609</v>
      </c>
      <c r="DD22" s="1034">
        <v>0.18326635324223003</v>
      </c>
      <c r="DE22" s="388">
        <v>0.81037928647603441</v>
      </c>
      <c r="DF22" s="785">
        <v>0</v>
      </c>
      <c r="DG22" s="386">
        <v>0</v>
      </c>
      <c r="DH22" s="1031">
        <v>0</v>
      </c>
      <c r="DI22" s="404">
        <v>0</v>
      </c>
      <c r="DJ22" s="1034">
        <v>0</v>
      </c>
      <c r="DK22" s="388">
        <v>0</v>
      </c>
      <c r="DL22" s="785">
        <v>3143.01</v>
      </c>
      <c r="DM22" s="1033">
        <v>1054.24</v>
      </c>
      <c r="DN22" s="1031">
        <v>-2088.7700000000004</v>
      </c>
      <c r="DO22" s="404">
        <v>-0.66457631378837489</v>
      </c>
      <c r="DP22" s="388">
        <v>8.1570201926483246E-2</v>
      </c>
      <c r="DQ22" s="1032">
        <v>9.133162204939968E-2</v>
      </c>
      <c r="DR22" s="785">
        <v>4497.51</v>
      </c>
      <c r="DS22" s="386">
        <v>1169.56</v>
      </c>
      <c r="DT22" s="1031">
        <v>-3327.9500000000003</v>
      </c>
      <c r="DU22" s="1039">
        <v>-0.73995388559447339</v>
      </c>
      <c r="DV22" s="1034">
        <v>0.11672339536507287</v>
      </c>
      <c r="DW22" s="388">
        <v>0.10132210111938068</v>
      </c>
      <c r="DX22" s="785">
        <v>-3.82</v>
      </c>
      <c r="DY22" s="1033">
        <v>-2.41</v>
      </c>
      <c r="DZ22" s="1031">
        <v>1.4099999999999997</v>
      </c>
      <c r="EA22" s="404">
        <v>0.36910994764397898</v>
      </c>
      <c r="EB22" s="388">
        <v>-9.9140050893622991E-5</v>
      </c>
      <c r="EC22" s="1032">
        <v>-2.0878472562135114E-4</v>
      </c>
      <c r="ED22" s="1065">
        <v>-17557.02</v>
      </c>
      <c r="EE22" s="1066">
        <v>-15032.63</v>
      </c>
      <c r="EF22" s="1031">
        <v>2524.3900000000012</v>
      </c>
      <c r="EG22" s="404">
        <v>0.14378237309064984</v>
      </c>
      <c r="EH22" s="1034">
        <v>-0.9130571126792425</v>
      </c>
      <c r="EI22" s="1032">
        <v>-51.074066523969691</v>
      </c>
      <c r="EJ22" s="872">
        <v>1.4556554597749627</v>
      </c>
      <c r="EK22" s="871">
        <v>2.3023168173930673</v>
      </c>
      <c r="EL22" s="873"/>
      <c r="EM22" s="873"/>
    </row>
    <row r="23" spans="1:143" s="878" customFormat="1" ht="24" customHeight="1" thickTop="1" thickBot="1">
      <c r="A23" s="24" t="s">
        <v>9</v>
      </c>
      <c r="B23" s="826">
        <v>1770315.4</v>
      </c>
      <c r="C23" s="827">
        <v>1854728.12</v>
      </c>
      <c r="D23" s="917">
        <v>84412.720000000103</v>
      </c>
      <c r="E23" s="427">
        <v>4.7682305650168441E-2</v>
      </c>
      <c r="F23" s="826">
        <v>360.16</v>
      </c>
      <c r="G23" s="827">
        <v>614.72</v>
      </c>
      <c r="H23" s="917">
        <v>254.56</v>
      </c>
      <c r="I23" s="427">
        <v>0.70679697912039086</v>
      </c>
      <c r="J23" s="826">
        <v>162.04</v>
      </c>
      <c r="K23" s="827">
        <v>160.96</v>
      </c>
      <c r="L23" s="917">
        <v>-1.0800000000000072</v>
      </c>
      <c r="M23" s="427">
        <v>-6.6650209824733655E-3</v>
      </c>
      <c r="N23" s="826">
        <v>0</v>
      </c>
      <c r="O23" s="827">
        <v>0.04</v>
      </c>
      <c r="P23" s="917">
        <v>0.04</v>
      </c>
      <c r="Q23" s="427" t="s">
        <v>490</v>
      </c>
      <c r="R23" s="826">
        <v>1769793.19</v>
      </c>
      <c r="S23" s="1035">
        <v>1853952.3900000004</v>
      </c>
      <c r="T23" s="917">
        <v>84159.20000000007</v>
      </c>
      <c r="U23" s="427">
        <v>4.7553126814777961E-2</v>
      </c>
      <c r="V23" s="826">
        <v>9344.83</v>
      </c>
      <c r="W23" s="1035">
        <v>12835.530000000006</v>
      </c>
      <c r="X23" s="917">
        <v>3490.6999999999898</v>
      </c>
      <c r="Y23" s="427">
        <v>0.37354344594818806</v>
      </c>
      <c r="Z23" s="663">
        <v>5.2801819177527741E-3</v>
      </c>
      <c r="AA23" s="427">
        <v>6.9233331283118892E-3</v>
      </c>
      <c r="AB23" s="826">
        <v>1779138.0299999998</v>
      </c>
      <c r="AC23" s="1035">
        <v>1866787.9000000001</v>
      </c>
      <c r="AD23" s="917">
        <v>87649.87</v>
      </c>
      <c r="AE23" s="427">
        <v>4.9265356887458783E-2</v>
      </c>
      <c r="AF23" s="663">
        <v>1.0052801875681303</v>
      </c>
      <c r="AG23" s="427">
        <v>1.0069233223405483</v>
      </c>
      <c r="AH23" s="829">
        <v>221768.77000000002</v>
      </c>
      <c r="AI23" s="1036">
        <v>231829.59</v>
      </c>
      <c r="AJ23" s="917">
        <v>10060.819999999992</v>
      </c>
      <c r="AK23" s="427">
        <v>4.5366261444296133E-2</v>
      </c>
      <c r="AL23" s="826">
        <v>1307596.4500000002</v>
      </c>
      <c r="AM23" s="1035">
        <v>1365373.4699999997</v>
      </c>
      <c r="AN23" s="917">
        <v>57777.020000000019</v>
      </c>
      <c r="AO23" s="427">
        <v>4.4185665998098686E-2</v>
      </c>
      <c r="AP23" s="663">
        <v>0.73884138406024735</v>
      </c>
      <c r="AQ23" s="427">
        <v>0.73646630699076343</v>
      </c>
      <c r="AR23" s="826">
        <v>77837.999999999985</v>
      </c>
      <c r="AS23" s="827">
        <v>-102177.08</v>
      </c>
      <c r="AT23" s="917">
        <v>-180015.08000000002</v>
      </c>
      <c r="AU23" s="427">
        <v>-2.312688918009199</v>
      </c>
      <c r="AV23" s="663">
        <v>5.9527540014352266E-2</v>
      </c>
      <c r="AW23" s="427">
        <v>-7.4834528607033809E-2</v>
      </c>
      <c r="AX23" s="829">
        <v>1229758.45</v>
      </c>
      <c r="AY23" s="1036">
        <v>1467550.55</v>
      </c>
      <c r="AZ23" s="917">
        <v>237792.10000000003</v>
      </c>
      <c r="BA23" s="427">
        <v>0.19336488397375931</v>
      </c>
      <c r="BB23" s="663">
        <v>0.94047245998564755</v>
      </c>
      <c r="BC23" s="427">
        <v>1.074834528607034</v>
      </c>
      <c r="BD23" s="829">
        <v>84.88</v>
      </c>
      <c r="BE23" s="830">
        <v>108</v>
      </c>
      <c r="BF23" s="917">
        <v>23.12</v>
      </c>
      <c r="BG23" s="427">
        <v>0.27238454288407171</v>
      </c>
      <c r="BH23" s="663">
        <v>6.4912993607469635E-5</v>
      </c>
      <c r="BI23" s="427">
        <v>7.9099237221886268E-5</v>
      </c>
      <c r="BJ23" s="829">
        <v>1229673.5699999998</v>
      </c>
      <c r="BK23" s="830">
        <v>1467442.55</v>
      </c>
      <c r="BL23" s="917">
        <v>237768.97999999998</v>
      </c>
      <c r="BM23" s="427">
        <v>0.19335942952730151</v>
      </c>
      <c r="BN23" s="663">
        <v>0.94040754699203999</v>
      </c>
      <c r="BO23" s="427">
        <v>1.0747554293698121</v>
      </c>
      <c r="BP23" s="829">
        <v>1272977.6499999999</v>
      </c>
      <c r="BQ23" s="1036">
        <v>1307770.74</v>
      </c>
      <c r="BR23" s="917">
        <v>34793.090000000004</v>
      </c>
      <c r="BS23" s="427">
        <v>2.7332050959417934E-2</v>
      </c>
      <c r="BT23" s="663">
        <v>0.71550246722565991</v>
      </c>
      <c r="BU23" s="427">
        <v>0.70054596989834783</v>
      </c>
      <c r="BV23" s="829">
        <v>1052666.92</v>
      </c>
      <c r="BW23" s="830">
        <v>1116334.53</v>
      </c>
      <c r="BX23" s="917">
        <v>63667.610000000008</v>
      </c>
      <c r="BY23" s="427">
        <v>6.0482198870655215E-2</v>
      </c>
      <c r="BZ23" s="663">
        <v>0.80503959765262423</v>
      </c>
      <c r="CA23" s="427">
        <v>0.817603794513453</v>
      </c>
      <c r="CB23" s="829">
        <v>71697.72</v>
      </c>
      <c r="CC23" s="1036">
        <v>131461.96</v>
      </c>
      <c r="CD23" s="917">
        <v>59764.240000000013</v>
      </c>
      <c r="CE23" s="427">
        <v>0.83355844509420929</v>
      </c>
      <c r="CF23" s="663">
        <v>6.8110547256486423E-2</v>
      </c>
      <c r="CG23" s="427">
        <v>0.11776215504146413</v>
      </c>
      <c r="CH23" s="829">
        <v>1124364.68</v>
      </c>
      <c r="CI23" s="830">
        <v>1247796.5</v>
      </c>
      <c r="CJ23" s="917">
        <v>123431.81999999998</v>
      </c>
      <c r="CK23" s="427">
        <v>0.10977916880135373</v>
      </c>
      <c r="CL23" s="663">
        <v>0.91429717762866358</v>
      </c>
      <c r="CM23" s="427">
        <v>0.85025793489702961</v>
      </c>
      <c r="CN23" s="829">
        <v>1124245.1000000003</v>
      </c>
      <c r="CO23" s="830">
        <v>1247796.5</v>
      </c>
      <c r="CP23" s="1037">
        <v>123551.39999999994</v>
      </c>
      <c r="CQ23" s="427">
        <v>0.10989721013682838</v>
      </c>
      <c r="CR23" s="663">
        <v>0.91426304299603711</v>
      </c>
      <c r="CS23" s="426">
        <v>0.8503205116956708</v>
      </c>
      <c r="CT23" s="829">
        <v>32153.4</v>
      </c>
      <c r="CU23" s="1036">
        <v>34340.97</v>
      </c>
      <c r="CV23" s="917">
        <v>2187.5699999999997</v>
      </c>
      <c r="CW23" s="427">
        <v>6.8035417716322363E-2</v>
      </c>
      <c r="CX23" s="663">
        <v>1.8167885480449838E-2</v>
      </c>
      <c r="CY23" s="426">
        <v>1.8523113206806781E-2</v>
      </c>
      <c r="CZ23" s="829">
        <v>-26665.62</v>
      </c>
      <c r="DA23" s="830">
        <v>-34769.019999999997</v>
      </c>
      <c r="DB23" s="917">
        <v>-8103.3999999999942</v>
      </c>
      <c r="DC23" s="427">
        <v>-0.30388942766003557</v>
      </c>
      <c r="DD23" s="663">
        <v>-2.1685120873176124E-2</v>
      </c>
      <c r="DE23" s="426">
        <v>-2.3693615807991935E-2</v>
      </c>
      <c r="DF23" s="829">
        <v>-513.25</v>
      </c>
      <c r="DG23" s="830">
        <v>-9.0399999999999991</v>
      </c>
      <c r="DH23" s="917">
        <v>504.21</v>
      </c>
      <c r="DI23" s="427">
        <v>0.98238675109595708</v>
      </c>
      <c r="DJ23" s="663">
        <v>-4.1738719325324692E-4</v>
      </c>
      <c r="DK23" s="426">
        <v>-6.1603774539589292E-6</v>
      </c>
      <c r="DL23" s="829">
        <v>63009.250000000007</v>
      </c>
      <c r="DM23" s="1036">
        <v>66865.399999999994</v>
      </c>
      <c r="DN23" s="917">
        <v>3856.1500000000005</v>
      </c>
      <c r="DO23" s="427">
        <v>6.119974448196077E-2</v>
      </c>
      <c r="DP23" s="663">
        <v>5.1240631283959379E-2</v>
      </c>
      <c r="DQ23" s="426">
        <v>4.55659405541975E-2</v>
      </c>
      <c r="DR23" s="829">
        <v>117048.33</v>
      </c>
      <c r="DS23" s="830">
        <v>126360.73</v>
      </c>
      <c r="DT23" s="917">
        <v>9312.4000000000015</v>
      </c>
      <c r="DU23" s="1040">
        <v>7.9560297870119076E-2</v>
      </c>
      <c r="DV23" s="663">
        <v>9.5186505472342559E-2</v>
      </c>
      <c r="DW23" s="426">
        <v>8.610949028294157E-2</v>
      </c>
      <c r="DX23" s="829">
        <v>-1792.91</v>
      </c>
      <c r="DY23" s="1036">
        <v>-437.58</v>
      </c>
      <c r="DZ23" s="917">
        <v>1355.3300000000002</v>
      </c>
      <c r="EA23" s="427">
        <v>0.75593866953723277</v>
      </c>
      <c r="EB23" s="663">
        <v>-1.458037355393432E-3</v>
      </c>
      <c r="EC23" s="426">
        <v>-2.9819225290966242E-4</v>
      </c>
      <c r="ED23" s="829">
        <v>-45657.30999999999</v>
      </c>
      <c r="EE23" s="830">
        <v>61635.560000000005</v>
      </c>
      <c r="EF23" s="917">
        <v>107292.87000000001</v>
      </c>
      <c r="EG23" s="427">
        <v>2.3499603896944437</v>
      </c>
      <c r="EH23" s="1038">
        <v>-2.5662601344090204E-2</v>
      </c>
      <c r="EI23" s="828">
        <v>3.3016905669894264E-2</v>
      </c>
      <c r="EJ23" s="1041">
        <v>1.0371296261982763</v>
      </c>
      <c r="EK23" s="1042">
        <v>0.9579979672798774</v>
      </c>
      <c r="EL23" s="873"/>
      <c r="EM23" s="873"/>
    </row>
    <row r="24" spans="1:143" s="5" customFormat="1" ht="13.5" thickTop="1">
      <c r="B24" s="5" t="s">
        <v>491</v>
      </c>
      <c r="AR24" s="317"/>
      <c r="AS24" s="317"/>
      <c r="AT24" s="317"/>
      <c r="AU24" s="317"/>
      <c r="AX24" s="112"/>
      <c r="BJ24" s="12"/>
      <c r="BK24" s="4"/>
      <c r="BL24" s="4"/>
      <c r="BM24" s="4"/>
      <c r="BN24" s="12"/>
      <c r="BO24" s="4"/>
      <c r="BP24" s="12"/>
      <c r="BQ24" s="4"/>
      <c r="BR24" s="4"/>
      <c r="BS24" s="4"/>
      <c r="BV24" s="126"/>
      <c r="CA24" s="317"/>
      <c r="CB24" s="112"/>
      <c r="DL24" s="112"/>
      <c r="EF24" s="121"/>
    </row>
    <row r="25" spans="1:143">
      <c r="B25" s="39"/>
      <c r="C25" s="10"/>
      <c r="R25" s="10"/>
      <c r="S25" s="10"/>
      <c r="AR25" s="233"/>
      <c r="AS25" s="233"/>
      <c r="AT25" s="233"/>
      <c r="AU25" s="233"/>
      <c r="BJ25" s="11"/>
      <c r="BK25" s="7"/>
      <c r="BL25" s="7"/>
      <c r="BM25" s="7"/>
      <c r="BN25" s="11"/>
      <c r="BT25" s="6"/>
      <c r="BU25" s="6"/>
      <c r="BV25" s="6"/>
      <c r="BW25" s="6"/>
      <c r="BX25" s="6"/>
      <c r="BY25" s="6"/>
      <c r="EF25" s="120"/>
    </row>
    <row r="26" spans="1:143">
      <c r="B26" s="39"/>
      <c r="C26" s="10"/>
      <c r="Z26" s="10"/>
      <c r="AA26" s="10"/>
      <c r="AC26" s="87"/>
      <c r="AJ26" s="10"/>
      <c r="AK26" s="10"/>
      <c r="AR26" s="233"/>
      <c r="AS26" s="233"/>
      <c r="AT26" s="233"/>
      <c r="AU26" s="233"/>
      <c r="BJ26" s="11"/>
      <c r="BK26" s="7"/>
      <c r="BL26" s="7"/>
      <c r="BM26" s="7"/>
      <c r="BN26" s="11"/>
      <c r="BT26" s="6"/>
      <c r="BU26" s="6"/>
      <c r="BV26" s="6"/>
      <c r="BW26" s="6"/>
      <c r="BX26" s="6"/>
      <c r="BY26" s="6"/>
      <c r="EB26" s="370"/>
      <c r="EC26" s="370"/>
      <c r="ED26" s="370"/>
      <c r="EF26" s="120"/>
    </row>
    <row r="27" spans="1:143">
      <c r="B27" s="6" t="s">
        <v>57</v>
      </c>
      <c r="V27" s="10"/>
      <c r="AB27" s="233"/>
      <c r="AC27" s="233"/>
      <c r="AD27" s="233"/>
      <c r="AE27" s="233"/>
      <c r="AS27" s="257"/>
      <c r="AT27" s="257"/>
      <c r="AU27" s="257"/>
      <c r="AX27" s="6" t="s">
        <v>58</v>
      </c>
      <c r="BJ27" s="7"/>
      <c r="BK27" s="11"/>
      <c r="BL27" s="11"/>
      <c r="BM27" s="11"/>
      <c r="BN27" s="7"/>
      <c r="BO27" s="11"/>
      <c r="BP27" s="7"/>
      <c r="BQ27" s="6"/>
      <c r="BR27" s="6"/>
      <c r="BS27" s="6"/>
      <c r="BT27" s="6"/>
      <c r="BU27" s="6"/>
      <c r="BV27" s="6"/>
      <c r="BW27" s="6"/>
      <c r="BX27" s="6"/>
      <c r="BY27" s="6"/>
      <c r="CB27" s="6" t="s">
        <v>67</v>
      </c>
      <c r="DL27" s="6" t="s">
        <v>416</v>
      </c>
    </row>
    <row r="28" spans="1:143">
      <c r="B28" s="131" t="s">
        <v>436</v>
      </c>
      <c r="AB28" s="101"/>
      <c r="AC28" s="113"/>
      <c r="AD28" s="113"/>
      <c r="AE28" s="113"/>
      <c r="AX28" s="6" t="s">
        <v>60</v>
      </c>
      <c r="BJ28" s="7"/>
      <c r="BK28" s="11"/>
      <c r="BL28" s="11"/>
      <c r="BM28" s="11"/>
      <c r="BN28" s="7"/>
      <c r="BO28" s="11"/>
      <c r="BP28" s="7"/>
      <c r="BQ28" s="6"/>
      <c r="BR28" s="6"/>
      <c r="BS28" s="6"/>
      <c r="BT28" s="6"/>
      <c r="BU28" s="6"/>
      <c r="BV28" s="6"/>
      <c r="BW28" s="6"/>
      <c r="BX28" s="6"/>
      <c r="BY28" s="6"/>
      <c r="CC28" s="256"/>
      <c r="CD28" s="256"/>
      <c r="CE28" s="256"/>
      <c r="DL28" s="131" t="s">
        <v>166</v>
      </c>
    </row>
    <row r="29" spans="1:143">
      <c r="B29" s="131" t="s">
        <v>289</v>
      </c>
      <c r="AX29" s="131" t="s">
        <v>61</v>
      </c>
      <c r="BJ29" s="7"/>
      <c r="BK29" s="11"/>
      <c r="BL29" s="11"/>
      <c r="BM29" s="11"/>
      <c r="BN29" s="7"/>
      <c r="BO29" s="11"/>
      <c r="BP29" s="7"/>
      <c r="BQ29" s="6"/>
      <c r="BR29" s="6"/>
      <c r="BS29" s="6"/>
      <c r="BT29" s="6"/>
      <c r="BU29" s="6"/>
      <c r="BV29" s="6"/>
      <c r="BW29" s="6"/>
      <c r="BX29" s="977"/>
      <c r="BY29" s="6"/>
    </row>
    <row r="30" spans="1:143">
      <c r="AX30" s="6" t="s">
        <v>123</v>
      </c>
      <c r="BJ30" s="7"/>
      <c r="BK30" s="11"/>
      <c r="BL30" s="11"/>
      <c r="BM30" s="11"/>
      <c r="BN30" s="7"/>
      <c r="BO30" s="11"/>
      <c r="BP30" s="7"/>
      <c r="BQ30" s="6"/>
      <c r="BR30" s="6"/>
      <c r="BS30" s="6"/>
      <c r="BT30" s="6"/>
      <c r="BU30" s="6"/>
      <c r="BV30" s="6"/>
      <c r="BW30" s="6"/>
      <c r="BX30" s="6"/>
      <c r="BY30" s="6"/>
    </row>
    <row r="32" spans="1:143">
      <c r="A32" s="5"/>
      <c r="B32" s="387"/>
      <c r="C32" s="387"/>
    </row>
    <row r="33" spans="3:19">
      <c r="C33" s="365"/>
    </row>
    <row r="34" spans="3:19">
      <c r="C34" s="10"/>
      <c r="R34" s="10"/>
      <c r="S34" s="10"/>
    </row>
  </sheetData>
  <sortState xmlns:xlrd2="http://schemas.microsoft.com/office/spreadsheetml/2017/richdata2" ref="A10:EK22">
    <sortCondition descending="1" ref="C10:C22"/>
  </sortState>
  <mergeCells count="245">
    <mergeCell ref="N7:O7"/>
    <mergeCell ref="P7:Q7"/>
    <mergeCell ref="P8:P9"/>
    <mergeCell ref="Q8:Q9"/>
    <mergeCell ref="N9:O9"/>
    <mergeCell ref="F6:I6"/>
    <mergeCell ref="J6:M6"/>
    <mergeCell ref="N6:Q6"/>
    <mergeCell ref="R6:U6"/>
    <mergeCell ref="R7:S7"/>
    <mergeCell ref="T7:U7"/>
    <mergeCell ref="T8:T9"/>
    <mergeCell ref="U8:U9"/>
    <mergeCell ref="R9:S9"/>
    <mergeCell ref="H7:I7"/>
    <mergeCell ref="H8:H9"/>
    <mergeCell ref="I8:I9"/>
    <mergeCell ref="F9:G9"/>
    <mergeCell ref="J7:K7"/>
    <mergeCell ref="L7:M7"/>
    <mergeCell ref="L8:L9"/>
    <mergeCell ref="M8:M9"/>
    <mergeCell ref="J9:K9"/>
    <mergeCell ref="AR9:AS9"/>
    <mergeCell ref="EH9:EI9"/>
    <mergeCell ref="EJ9:EK9"/>
    <mergeCell ref="CR9:CS9"/>
    <mergeCell ref="CT9:CU9"/>
    <mergeCell ref="CX9:CY9"/>
    <mergeCell ref="CZ9:DA9"/>
    <mergeCell ref="DD9:DE9"/>
    <mergeCell ref="DF9:DG9"/>
    <mergeCell ref="CP8:CP9"/>
    <mergeCell ref="CW8:CW9"/>
    <mergeCell ref="DB8:DB9"/>
    <mergeCell ref="DC8:DC9"/>
    <mergeCell ref="DH8:DH9"/>
    <mergeCell ref="DI8:DI9"/>
    <mergeCell ref="DN8:DN9"/>
    <mergeCell ref="DJ9:DK9"/>
    <mergeCell ref="DL9:DM9"/>
    <mergeCell ref="EG8:EG9"/>
    <mergeCell ref="DO8:DO9"/>
    <mergeCell ref="DT8:DT9"/>
    <mergeCell ref="DU8:DU9"/>
    <mergeCell ref="DZ8:DZ9"/>
    <mergeCell ref="DV9:DW9"/>
    <mergeCell ref="EF8:EF9"/>
    <mergeCell ref="DP9:DQ9"/>
    <mergeCell ref="DR9:DS9"/>
    <mergeCell ref="EB9:EC9"/>
    <mergeCell ref="ED9:EE9"/>
    <mergeCell ref="CE8:CE9"/>
    <mergeCell ref="CJ8:CJ9"/>
    <mergeCell ref="CK8:CK9"/>
    <mergeCell ref="CQ8:CQ9"/>
    <mergeCell ref="CV8:CV9"/>
    <mergeCell ref="CF9:CG9"/>
    <mergeCell ref="CH9:CI9"/>
    <mergeCell ref="CL9:CM9"/>
    <mergeCell ref="CN9:CO9"/>
    <mergeCell ref="DX9:DY9"/>
    <mergeCell ref="EA8:EA9"/>
    <mergeCell ref="BM8:BM9"/>
    <mergeCell ref="BR8:BR9"/>
    <mergeCell ref="BS8:BS9"/>
    <mergeCell ref="BX8:BX9"/>
    <mergeCell ref="BY8:BY9"/>
    <mergeCell ref="CD8:CD9"/>
    <mergeCell ref="BZ9:CA9"/>
    <mergeCell ref="CB9:CC9"/>
    <mergeCell ref="AU8:AU9"/>
    <mergeCell ref="AZ8:AZ9"/>
    <mergeCell ref="BA8:BA9"/>
    <mergeCell ref="BF8:BF9"/>
    <mergeCell ref="BG8:BG9"/>
    <mergeCell ref="BL8:BL9"/>
    <mergeCell ref="AV9:AW9"/>
    <mergeCell ref="AX9:AY9"/>
    <mergeCell ref="BB9:BC9"/>
    <mergeCell ref="BD9:BE9"/>
    <mergeCell ref="BH9:BI9"/>
    <mergeCell ref="BJ9:BK9"/>
    <mergeCell ref="BN9:BO9"/>
    <mergeCell ref="BP9:BQ9"/>
    <mergeCell ref="BT9:BU9"/>
    <mergeCell ref="BV9:BW9"/>
    <mergeCell ref="ED7:EE7"/>
    <mergeCell ref="EF7:EG7"/>
    <mergeCell ref="DB7:DC7"/>
    <mergeCell ref="CF7:CG7"/>
    <mergeCell ref="CH7:CI7"/>
    <mergeCell ref="CJ7:CK7"/>
    <mergeCell ref="CL7:CM7"/>
    <mergeCell ref="CN7:CO7"/>
    <mergeCell ref="CP7:CQ7"/>
    <mergeCell ref="EH7:EI7"/>
    <mergeCell ref="EJ7:EK7"/>
    <mergeCell ref="D8:D9"/>
    <mergeCell ref="E8:E9"/>
    <mergeCell ref="X8:X9"/>
    <mergeCell ref="Y8:Y9"/>
    <mergeCell ref="AD8:AD9"/>
    <mergeCell ref="DP7:DQ7"/>
    <mergeCell ref="DR7:DS7"/>
    <mergeCell ref="DT7:DU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AT8:AT9"/>
    <mergeCell ref="BT7:BU7"/>
    <mergeCell ref="BV7:BW7"/>
    <mergeCell ref="AT7:AU7"/>
    <mergeCell ref="DL6:DQ6"/>
    <mergeCell ref="DR6:DW6"/>
    <mergeCell ref="DX6:EC6"/>
    <mergeCell ref="BL7:BM7"/>
    <mergeCell ref="BN7:BO7"/>
    <mergeCell ref="BP7:BQ7"/>
    <mergeCell ref="BR7:BS7"/>
    <mergeCell ref="DV7:DW7"/>
    <mergeCell ref="DX7:DY7"/>
    <mergeCell ref="DZ7:EA7"/>
    <mergeCell ref="AV7:AW7"/>
    <mergeCell ref="AX7:AY7"/>
    <mergeCell ref="AZ7:BA7"/>
    <mergeCell ref="BB7:BC7"/>
    <mergeCell ref="BD7:BE7"/>
    <mergeCell ref="BF7:BG7"/>
    <mergeCell ref="BX7:BY7"/>
    <mergeCell ref="BZ7:CA7"/>
    <mergeCell ref="EB7:EC7"/>
    <mergeCell ref="CB7:CC7"/>
    <mergeCell ref="CD7:CE7"/>
    <mergeCell ref="BH7:BI7"/>
    <mergeCell ref="BJ7:BK7"/>
    <mergeCell ref="ED6:EI6"/>
    <mergeCell ref="EJ6:EK6"/>
    <mergeCell ref="B7:C7"/>
    <mergeCell ref="D7:E7"/>
    <mergeCell ref="V7:W7"/>
    <mergeCell ref="X7:Y7"/>
    <mergeCell ref="Z7:AA7"/>
    <mergeCell ref="CB6:CG6"/>
    <mergeCell ref="CH6:CM6"/>
    <mergeCell ref="CN6:CS6"/>
    <mergeCell ref="CT6:CY6"/>
    <mergeCell ref="CZ6:DE6"/>
    <mergeCell ref="DF6:DK6"/>
    <mergeCell ref="AR6:AW6"/>
    <mergeCell ref="AX6:BC6"/>
    <mergeCell ref="BD6:BI6"/>
    <mergeCell ref="BJ6:BO6"/>
    <mergeCell ref="BP6:BU6"/>
    <mergeCell ref="BV6:CA6"/>
    <mergeCell ref="AJ7:AK7"/>
    <mergeCell ref="AL7:AM7"/>
    <mergeCell ref="AN7:AO7"/>
    <mergeCell ref="AP7:AQ7"/>
    <mergeCell ref="AR7:AS7"/>
    <mergeCell ref="A6:A9"/>
    <mergeCell ref="B6:E6"/>
    <mergeCell ref="V6:AA6"/>
    <mergeCell ref="AB6:AG6"/>
    <mergeCell ref="AH6:AK6"/>
    <mergeCell ref="AL6:AQ6"/>
    <mergeCell ref="AB7:AC7"/>
    <mergeCell ref="AD7:AE7"/>
    <mergeCell ref="AF7:AG7"/>
    <mergeCell ref="AH7:AI7"/>
    <mergeCell ref="AE8:AE9"/>
    <mergeCell ref="AJ8:AJ9"/>
    <mergeCell ref="AK8:AK9"/>
    <mergeCell ref="AN8:AN9"/>
    <mergeCell ref="AO8:AO9"/>
    <mergeCell ref="B9:C9"/>
    <mergeCell ref="V9:W9"/>
    <mergeCell ref="Z9:AA9"/>
    <mergeCell ref="AB9:AC9"/>
    <mergeCell ref="AF9:AG9"/>
    <mergeCell ref="AH9:AI9"/>
    <mergeCell ref="AL9:AM9"/>
    <mergeCell ref="AP9:AQ9"/>
    <mergeCell ref="F7:G7"/>
    <mergeCell ref="DF5:DG5"/>
    <mergeCell ref="DJ5:DK5"/>
    <mergeCell ref="DL5:DM5"/>
    <mergeCell ref="DP5:DQ5"/>
    <mergeCell ref="BV5:BW5"/>
    <mergeCell ref="BZ5:CA5"/>
    <mergeCell ref="CB5:CC5"/>
    <mergeCell ref="CF5:CG5"/>
    <mergeCell ref="CN5:CO5"/>
    <mergeCell ref="CR5:CS5"/>
    <mergeCell ref="BT5:BU5"/>
    <mergeCell ref="AF5:AG5"/>
    <mergeCell ref="AJ5:AK5"/>
    <mergeCell ref="AL5:AM5"/>
    <mergeCell ref="AP5:AQ5"/>
    <mergeCell ref="AR5:AS5"/>
    <mergeCell ref="AV5:AW5"/>
    <mergeCell ref="CT5:CU5"/>
    <mergeCell ref="CX5:CY5"/>
    <mergeCell ref="B5:C5"/>
    <mergeCell ref="D5:E5"/>
    <mergeCell ref="R5:S5"/>
    <mergeCell ref="V5:W5"/>
    <mergeCell ref="Z5:AA5"/>
    <mergeCell ref="AF4:AY4"/>
    <mergeCell ref="AZ4:BS4"/>
    <mergeCell ref="AX5:AY5"/>
    <mergeCell ref="BB5:BC5"/>
    <mergeCell ref="BJ5:BK5"/>
    <mergeCell ref="BN5:BO5"/>
    <mergeCell ref="BP5:BQ5"/>
    <mergeCell ref="BT4:CM4"/>
    <mergeCell ref="CN4:DG4"/>
    <mergeCell ref="DH4:EA4"/>
    <mergeCell ref="B3:AE3"/>
    <mergeCell ref="AF3:AY3"/>
    <mergeCell ref="AZ3:BS3"/>
    <mergeCell ref="BT3:CM3"/>
    <mergeCell ref="CN3:DG3"/>
    <mergeCell ref="DH3:EA3"/>
    <mergeCell ref="B4:AE4"/>
    <mergeCell ref="B2:AE2"/>
    <mergeCell ref="AF2:AY2"/>
    <mergeCell ref="AZ2:BS2"/>
    <mergeCell ref="BT2:CM2"/>
    <mergeCell ref="CN2:DG2"/>
    <mergeCell ref="DH2:EA2"/>
    <mergeCell ref="B1:AE1"/>
    <mergeCell ref="AF1:AY1"/>
    <mergeCell ref="AZ1:BS1"/>
    <mergeCell ref="BT1:CM1"/>
    <mergeCell ref="CN1:DG1"/>
    <mergeCell ref="DH1:EA1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79" max="39" man="1"/>
    <brk id="115" max="39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Z157"/>
  <sheetViews>
    <sheetView showGridLines="0" showZeros="0" zoomScale="80" zoomScaleNormal="75" zoomScaleSheetLayoutView="75" workbookViewId="0">
      <pane xSplit="1" ySplit="9" topLeftCell="B10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30.85546875" style="233" customWidth="1"/>
    <col min="2" max="3" width="16.85546875" style="233" customWidth="1"/>
    <col min="4" max="4" width="12.85546875" style="233" bestFit="1" customWidth="1"/>
    <col min="5" max="6" width="16.85546875" style="233" customWidth="1"/>
    <col min="7" max="7" width="11.5703125" style="233" customWidth="1"/>
    <col min="8" max="9" width="16.85546875" style="233" customWidth="1"/>
    <col min="10" max="10" width="11.5703125" style="233" customWidth="1"/>
    <col min="11" max="12" width="16.85546875" style="233" customWidth="1"/>
    <col min="13" max="13" width="11.5703125" style="233" customWidth="1"/>
    <col min="14" max="15" width="16.85546875" style="233" customWidth="1"/>
    <col min="16" max="16" width="11.5703125" style="233" customWidth="1"/>
    <col min="17" max="17" width="16.85546875" style="291" customWidth="1"/>
    <col min="18" max="18" width="16.85546875" style="356" customWidth="1"/>
    <col min="19" max="19" width="11.5703125" style="291" customWidth="1"/>
    <col min="20" max="20" width="16.85546875" style="291" customWidth="1"/>
    <col min="21" max="21" width="16.85546875" style="356" customWidth="1"/>
    <col min="22" max="22" width="11.5703125" style="233" customWidth="1"/>
    <col min="23" max="62" width="11.42578125" style="233"/>
    <col min="63" max="63" width="9.42578125" style="233" customWidth="1"/>
    <col min="64" max="16384" width="11.42578125" style="233"/>
  </cols>
  <sheetData>
    <row r="1" spans="1:26" s="325" customFormat="1" ht="24" customHeight="1">
      <c r="A1" s="324" t="s">
        <v>91</v>
      </c>
      <c r="Q1" s="326"/>
      <c r="R1" s="327"/>
      <c r="S1" s="326"/>
      <c r="T1" s="326"/>
      <c r="U1" s="327"/>
    </row>
    <row r="2" spans="1:26" s="329" customFormat="1" ht="18">
      <c r="A2" s="328"/>
      <c r="B2" s="1527" t="s">
        <v>52</v>
      </c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328"/>
      <c r="N2" s="1527"/>
      <c r="O2" s="1527"/>
      <c r="P2" s="1527"/>
      <c r="Q2" s="1527"/>
      <c r="R2" s="1527"/>
      <c r="S2" s="1527"/>
      <c r="T2" s="1527"/>
      <c r="U2" s="1527"/>
      <c r="V2" s="328"/>
      <c r="W2" s="328"/>
      <c r="X2" s="328"/>
      <c r="Y2" s="328"/>
      <c r="Z2" s="328"/>
    </row>
    <row r="3" spans="1:26" s="331" customFormat="1" ht="20.25">
      <c r="A3" s="330"/>
      <c r="B3" s="1528" t="s">
        <v>76</v>
      </c>
      <c r="C3" s="1528"/>
      <c r="D3" s="1528"/>
      <c r="E3" s="1528"/>
      <c r="F3" s="1528"/>
      <c r="G3" s="1528"/>
      <c r="H3" s="1528"/>
      <c r="I3" s="1528"/>
      <c r="J3" s="1528"/>
      <c r="K3" s="1528"/>
      <c r="L3" s="1528"/>
      <c r="M3" s="330"/>
      <c r="N3" s="1528"/>
      <c r="O3" s="1528"/>
      <c r="P3" s="1528"/>
      <c r="Q3" s="1528"/>
      <c r="R3" s="1528"/>
      <c r="S3" s="1528"/>
      <c r="T3" s="1528"/>
      <c r="U3" s="1528"/>
      <c r="V3" s="330"/>
      <c r="W3" s="330"/>
      <c r="X3" s="330"/>
      <c r="Y3" s="330"/>
      <c r="Z3" s="330"/>
    </row>
    <row r="4" spans="1:26" ht="15.75">
      <c r="A4" s="332"/>
      <c r="B4" s="1529" t="s">
        <v>486</v>
      </c>
      <c r="C4" s="1529"/>
      <c r="D4" s="1529"/>
      <c r="E4" s="1529"/>
      <c r="F4" s="1529"/>
      <c r="G4" s="1529"/>
      <c r="H4" s="1529"/>
      <c r="I4" s="1529"/>
      <c r="J4" s="1529"/>
      <c r="K4" s="1529"/>
      <c r="L4" s="1529"/>
      <c r="M4" s="332"/>
      <c r="N4" s="1529"/>
      <c r="O4" s="1529"/>
      <c r="P4" s="1529"/>
      <c r="Q4" s="1529"/>
      <c r="R4" s="1529"/>
      <c r="S4" s="1529"/>
      <c r="T4" s="1529"/>
      <c r="U4" s="1529"/>
      <c r="V4" s="332"/>
      <c r="W4" s="332"/>
      <c r="X4" s="332"/>
      <c r="Y4" s="332"/>
      <c r="Z4" s="332"/>
    </row>
    <row r="5" spans="1:26" ht="13.5" thickBot="1">
      <c r="A5" s="333"/>
      <c r="B5" s="1530" t="s">
        <v>14</v>
      </c>
      <c r="C5" s="1530"/>
      <c r="D5" s="1530"/>
      <c r="E5" s="1530"/>
      <c r="F5" s="1530"/>
      <c r="G5" s="1530"/>
      <c r="H5" s="1530"/>
      <c r="I5" s="1530"/>
      <c r="J5" s="1530"/>
      <c r="K5" s="1530"/>
      <c r="L5" s="1530"/>
      <c r="M5" s="333"/>
      <c r="N5" s="1530"/>
      <c r="O5" s="1530"/>
      <c r="P5" s="1530"/>
      <c r="Q5" s="1530"/>
      <c r="R5" s="1530"/>
      <c r="S5" s="1530"/>
      <c r="T5" s="1530"/>
      <c r="U5" s="1530"/>
      <c r="V5" s="333"/>
      <c r="W5" s="333"/>
      <c r="X5" s="333"/>
      <c r="Y5" s="333"/>
      <c r="Z5" s="333"/>
    </row>
    <row r="6" spans="1:26" ht="7.5" hidden="1" customHeight="1">
      <c r="A6" s="334"/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</row>
    <row r="7" spans="1:26" ht="7.5" hidden="1" customHeight="1" thickBot="1">
      <c r="A7" s="335"/>
      <c r="B7" s="1531"/>
      <c r="C7" s="1531"/>
      <c r="D7" s="336"/>
      <c r="E7" s="1531"/>
      <c r="F7" s="1531"/>
      <c r="G7" s="336"/>
      <c r="H7" s="1531"/>
      <c r="I7" s="1531"/>
      <c r="J7" s="336"/>
      <c r="K7" s="1531"/>
      <c r="L7" s="1531"/>
      <c r="M7" s="336"/>
      <c r="N7" s="1531"/>
      <c r="O7" s="1531"/>
      <c r="P7" s="335"/>
      <c r="Q7" s="1531"/>
      <c r="R7" s="1531"/>
      <c r="S7" s="335"/>
      <c r="T7" s="1531"/>
      <c r="U7" s="1531"/>
      <c r="V7" s="335"/>
    </row>
    <row r="8" spans="1:26" s="337" customFormat="1" ht="15.75" customHeight="1" thickTop="1">
      <c r="A8" s="1535" t="s">
        <v>444</v>
      </c>
      <c r="B8" s="1537" t="s">
        <v>10</v>
      </c>
      <c r="C8" s="1533"/>
      <c r="D8" s="1533"/>
      <c r="E8" s="1532" t="s">
        <v>40</v>
      </c>
      <c r="F8" s="1533"/>
      <c r="G8" s="1533"/>
      <c r="H8" s="1532" t="s">
        <v>41</v>
      </c>
      <c r="I8" s="1533"/>
      <c r="J8" s="1533"/>
      <c r="K8" s="1537" t="s">
        <v>38</v>
      </c>
      <c r="L8" s="1533"/>
      <c r="M8" s="1533"/>
      <c r="N8" s="1538" t="s">
        <v>11</v>
      </c>
      <c r="O8" s="1539"/>
      <c r="P8" s="1539"/>
      <c r="Q8" s="1538" t="s">
        <v>142</v>
      </c>
      <c r="R8" s="1539"/>
      <c r="S8" s="1532"/>
      <c r="T8" s="1532" t="s">
        <v>39</v>
      </c>
      <c r="U8" s="1533"/>
      <c r="V8" s="1534"/>
    </row>
    <row r="9" spans="1:26" s="341" customFormat="1" ht="24">
      <c r="A9" s="1536"/>
      <c r="B9" s="338" t="s">
        <v>95</v>
      </c>
      <c r="C9" s="339" t="s">
        <v>96</v>
      </c>
      <c r="D9" s="339" t="s">
        <v>97</v>
      </c>
      <c r="E9" s="340" t="s">
        <v>95</v>
      </c>
      <c r="F9" s="339" t="s">
        <v>96</v>
      </c>
      <c r="G9" s="339" t="s">
        <v>97</v>
      </c>
      <c r="H9" s="340" t="s">
        <v>95</v>
      </c>
      <c r="I9" s="339" t="s">
        <v>96</v>
      </c>
      <c r="J9" s="339" t="s">
        <v>97</v>
      </c>
      <c r="K9" s="340" t="s">
        <v>95</v>
      </c>
      <c r="L9" s="339" t="s">
        <v>96</v>
      </c>
      <c r="M9" s="339" t="s">
        <v>97</v>
      </c>
      <c r="N9" s="340" t="s">
        <v>95</v>
      </c>
      <c r="O9" s="339" t="s">
        <v>96</v>
      </c>
      <c r="P9" s="339" t="s">
        <v>97</v>
      </c>
      <c r="Q9" s="340" t="s">
        <v>95</v>
      </c>
      <c r="R9" s="339" t="s">
        <v>96</v>
      </c>
      <c r="S9" s="339" t="s">
        <v>97</v>
      </c>
      <c r="T9" s="340" t="s">
        <v>95</v>
      </c>
      <c r="U9" s="339" t="s">
        <v>96</v>
      </c>
      <c r="V9" s="990" t="s">
        <v>97</v>
      </c>
    </row>
    <row r="10" spans="1:26" s="345" customFormat="1" ht="19.5" customHeight="1">
      <c r="A10" s="342" t="s">
        <v>313</v>
      </c>
      <c r="B10" s="343">
        <v>3485465.08</v>
      </c>
      <c r="C10" s="343">
        <v>3139468.9000000004</v>
      </c>
      <c r="D10" s="344">
        <v>345996</v>
      </c>
      <c r="E10" s="343">
        <v>3233646.77</v>
      </c>
      <c r="F10" s="342">
        <v>2750534.84</v>
      </c>
      <c r="G10" s="344">
        <v>483112</v>
      </c>
      <c r="H10" s="343">
        <v>60611.7</v>
      </c>
      <c r="I10" s="342">
        <v>-117958.42999999998</v>
      </c>
      <c r="J10" s="344">
        <v>178570</v>
      </c>
      <c r="K10" s="343">
        <v>3173035.08</v>
      </c>
      <c r="L10" s="342">
        <v>2868493.2499999995</v>
      </c>
      <c r="M10" s="344">
        <v>304542</v>
      </c>
      <c r="N10" s="343">
        <v>2056380.39</v>
      </c>
      <c r="O10" s="342">
        <v>1660410.05</v>
      </c>
      <c r="P10" s="344">
        <v>395970</v>
      </c>
      <c r="Q10" s="343">
        <v>1897669.15</v>
      </c>
      <c r="R10" s="342">
        <v>1472214.25</v>
      </c>
      <c r="S10" s="995">
        <v>425455</v>
      </c>
      <c r="T10" s="343">
        <v>1966377.68</v>
      </c>
      <c r="U10" s="342">
        <v>1655010.1400000001</v>
      </c>
      <c r="V10" s="991">
        <v>311368</v>
      </c>
    </row>
    <row r="11" spans="1:26" s="345" customFormat="1" ht="19.5" customHeight="1">
      <c r="A11" s="342" t="s">
        <v>73</v>
      </c>
      <c r="B11" s="343">
        <v>990614.35</v>
      </c>
      <c r="C11" s="343">
        <v>1046466.67</v>
      </c>
      <c r="D11" s="344">
        <v>-55852</v>
      </c>
      <c r="E11" s="343">
        <v>451247.89</v>
      </c>
      <c r="F11" s="342">
        <v>400374.03999999992</v>
      </c>
      <c r="G11" s="344">
        <v>50874</v>
      </c>
      <c r="H11" s="343">
        <v>41375.32</v>
      </c>
      <c r="I11" s="342">
        <v>16542.91</v>
      </c>
      <c r="J11" s="344">
        <v>24832</v>
      </c>
      <c r="K11" s="343">
        <v>409872.58</v>
      </c>
      <c r="L11" s="342">
        <v>383831.16000000003</v>
      </c>
      <c r="M11" s="344">
        <v>26041</v>
      </c>
      <c r="N11" s="343">
        <v>628029.88</v>
      </c>
      <c r="O11" s="342">
        <v>393868.34</v>
      </c>
      <c r="P11" s="344">
        <v>234162</v>
      </c>
      <c r="Q11" s="343">
        <v>174612.33000000002</v>
      </c>
      <c r="R11" s="342">
        <v>82230.449999999983</v>
      </c>
      <c r="S11" s="344">
        <v>92382</v>
      </c>
      <c r="T11" s="343">
        <v>191784.4</v>
      </c>
      <c r="U11" s="342">
        <v>97301.779999999984</v>
      </c>
      <c r="V11" s="991">
        <v>94483</v>
      </c>
    </row>
    <row r="12" spans="1:26" s="345" customFormat="1" ht="19.5" customHeight="1">
      <c r="A12" s="342" t="s">
        <v>104</v>
      </c>
      <c r="B12" s="343">
        <v>782016.71</v>
      </c>
      <c r="C12" s="343">
        <v>914328.7300000001</v>
      </c>
      <c r="D12" s="344">
        <v>-132312</v>
      </c>
      <c r="E12" s="343">
        <v>427014.35</v>
      </c>
      <c r="F12" s="342">
        <v>385510.51</v>
      </c>
      <c r="G12" s="344">
        <v>41504</v>
      </c>
      <c r="H12" s="343">
        <v>-9245.2099999999991</v>
      </c>
      <c r="I12" s="342">
        <v>24810.799999999999</v>
      </c>
      <c r="J12" s="344">
        <v>-34056</v>
      </c>
      <c r="K12" s="343">
        <v>436259.57</v>
      </c>
      <c r="L12" s="342">
        <v>360699.69999999995</v>
      </c>
      <c r="M12" s="344">
        <v>75560</v>
      </c>
      <c r="N12" s="343">
        <v>268871.11</v>
      </c>
      <c r="O12" s="342">
        <v>212533.38</v>
      </c>
      <c r="P12" s="344">
        <v>56338</v>
      </c>
      <c r="Q12" s="343">
        <v>142699.81</v>
      </c>
      <c r="R12" s="342">
        <v>102718.92</v>
      </c>
      <c r="S12" s="344">
        <v>39981</v>
      </c>
      <c r="T12" s="343">
        <v>261057.64</v>
      </c>
      <c r="U12" s="342">
        <v>110454.18000000002</v>
      </c>
      <c r="V12" s="991">
        <v>150603</v>
      </c>
    </row>
    <row r="13" spans="1:26" s="345" customFormat="1" ht="19.5" customHeight="1">
      <c r="A13" s="989" t="s">
        <v>279</v>
      </c>
      <c r="B13" s="343">
        <v>223576.58</v>
      </c>
      <c r="C13" s="343">
        <v>161424.26</v>
      </c>
      <c r="D13" s="344">
        <v>62152</v>
      </c>
      <c r="E13" s="343">
        <v>133145.85</v>
      </c>
      <c r="F13" s="342">
        <v>85440.090000000011</v>
      </c>
      <c r="G13" s="344">
        <v>47706</v>
      </c>
      <c r="H13" s="343">
        <v>-8453.15</v>
      </c>
      <c r="I13" s="342">
        <v>-1397.36</v>
      </c>
      <c r="J13" s="344">
        <v>-7056</v>
      </c>
      <c r="K13" s="343">
        <v>141599</v>
      </c>
      <c r="L13" s="342">
        <v>86837.459999999992</v>
      </c>
      <c r="M13" s="344">
        <v>54762</v>
      </c>
      <c r="N13" s="343">
        <v>79418.47</v>
      </c>
      <c r="O13" s="342">
        <v>42480.28</v>
      </c>
      <c r="P13" s="344">
        <v>36938</v>
      </c>
      <c r="Q13" s="343">
        <v>44558.48</v>
      </c>
      <c r="R13" s="342">
        <v>24210.440000000002</v>
      </c>
      <c r="S13" s="344">
        <v>20348</v>
      </c>
      <c r="T13" s="343">
        <v>47560.91</v>
      </c>
      <c r="U13" s="342">
        <v>28228.899999999998</v>
      </c>
      <c r="V13" s="991">
        <v>19332</v>
      </c>
    </row>
    <row r="14" spans="1:26" s="345" customFormat="1" ht="19.5" customHeight="1">
      <c r="A14" s="342" t="s">
        <v>82</v>
      </c>
      <c r="B14" s="343">
        <v>1059852.22</v>
      </c>
      <c r="C14" s="343">
        <v>1098382.83</v>
      </c>
      <c r="D14" s="344">
        <v>-38531</v>
      </c>
      <c r="E14" s="343">
        <v>668929.30000000005</v>
      </c>
      <c r="F14" s="342">
        <v>579600.36</v>
      </c>
      <c r="G14" s="344">
        <v>89329</v>
      </c>
      <c r="H14" s="343">
        <v>35746.639999999999</v>
      </c>
      <c r="I14" s="342">
        <v>-3778.2700000000063</v>
      </c>
      <c r="J14" s="344">
        <v>39525</v>
      </c>
      <c r="K14" s="343">
        <v>633182.66</v>
      </c>
      <c r="L14" s="342">
        <v>583378.6399999999</v>
      </c>
      <c r="M14" s="344">
        <v>49804</v>
      </c>
      <c r="N14" s="343">
        <v>349957.02</v>
      </c>
      <c r="O14" s="342">
        <v>275013.67</v>
      </c>
      <c r="P14" s="344">
        <v>74943</v>
      </c>
      <c r="Q14" s="343">
        <v>215899.6</v>
      </c>
      <c r="R14" s="342">
        <v>179672.41</v>
      </c>
      <c r="S14" s="344">
        <v>36227</v>
      </c>
      <c r="T14" s="343">
        <v>327002.37</v>
      </c>
      <c r="U14" s="342">
        <v>240160.83999999997</v>
      </c>
      <c r="V14" s="991">
        <v>86842</v>
      </c>
    </row>
    <row r="15" spans="1:26" s="345" customFormat="1" ht="19.5" customHeight="1">
      <c r="A15" s="342" t="s">
        <v>75</v>
      </c>
      <c r="B15" s="343">
        <v>840670.34</v>
      </c>
      <c r="C15" s="343">
        <v>964011.3</v>
      </c>
      <c r="D15" s="344">
        <v>-123341</v>
      </c>
      <c r="E15" s="343">
        <v>289983.76</v>
      </c>
      <c r="F15" s="342">
        <v>304327.05000000005</v>
      </c>
      <c r="G15" s="344">
        <v>-14343</v>
      </c>
      <c r="H15" s="343">
        <v>-5043.1099999999997</v>
      </c>
      <c r="I15" s="342">
        <v>412.22000000000315</v>
      </c>
      <c r="J15" s="344">
        <v>-5455</v>
      </c>
      <c r="K15" s="343">
        <v>295026.88</v>
      </c>
      <c r="L15" s="342">
        <v>303914.83</v>
      </c>
      <c r="M15" s="344">
        <v>-8888</v>
      </c>
      <c r="N15" s="343">
        <v>17154.12</v>
      </c>
      <c r="O15" s="342">
        <v>17342.829999999998</v>
      </c>
      <c r="P15" s="344">
        <v>-189</v>
      </c>
      <c r="Q15" s="343">
        <v>5869.01</v>
      </c>
      <c r="R15" s="342">
        <v>4795.3099999999986</v>
      </c>
      <c r="S15" s="344">
        <v>1074</v>
      </c>
      <c r="T15" s="343">
        <v>100616.13</v>
      </c>
      <c r="U15" s="342">
        <v>23068.32</v>
      </c>
      <c r="V15" s="991">
        <v>77548</v>
      </c>
    </row>
    <row r="16" spans="1:26" s="345" customFormat="1" ht="19.5" customHeight="1">
      <c r="A16" s="342" t="s">
        <v>74</v>
      </c>
      <c r="B16" s="343">
        <v>292301.98</v>
      </c>
      <c r="C16" s="343">
        <v>254580.3</v>
      </c>
      <c r="D16" s="344">
        <v>37722</v>
      </c>
      <c r="E16" s="343">
        <v>200286.18</v>
      </c>
      <c r="F16" s="342">
        <v>158622.51</v>
      </c>
      <c r="G16" s="344">
        <v>41664</v>
      </c>
      <c r="H16" s="343">
        <v>3281.33</v>
      </c>
      <c r="I16" s="342">
        <v>666.45000000000016</v>
      </c>
      <c r="J16" s="344">
        <v>2615</v>
      </c>
      <c r="K16" s="343">
        <v>197004.85</v>
      </c>
      <c r="L16" s="342">
        <v>157956.03999999998</v>
      </c>
      <c r="M16" s="344">
        <v>39049</v>
      </c>
      <c r="N16" s="343">
        <v>155737.01999999999</v>
      </c>
      <c r="O16" s="342">
        <v>83377.350000000006</v>
      </c>
      <c r="P16" s="344">
        <v>72360</v>
      </c>
      <c r="Q16" s="343">
        <v>72236.740000000005</v>
      </c>
      <c r="R16" s="342">
        <v>53773.939999999995</v>
      </c>
      <c r="S16" s="344">
        <v>18463</v>
      </c>
      <c r="T16" s="343">
        <v>80380.44</v>
      </c>
      <c r="U16" s="342">
        <v>57399.920000000006</v>
      </c>
      <c r="V16" s="991">
        <v>22981</v>
      </c>
    </row>
    <row r="17" spans="1:22" s="345" customFormat="1" ht="19.5" customHeight="1">
      <c r="A17" s="342" t="s">
        <v>103</v>
      </c>
      <c r="B17" s="343">
        <v>186758.02</v>
      </c>
      <c r="C17" s="343">
        <v>200197.03</v>
      </c>
      <c r="D17" s="344">
        <v>-13439</v>
      </c>
      <c r="E17" s="343">
        <v>111013.09</v>
      </c>
      <c r="F17" s="342">
        <v>94532.4</v>
      </c>
      <c r="G17" s="344">
        <v>16481</v>
      </c>
      <c r="H17" s="343">
        <v>10686.75</v>
      </c>
      <c r="I17" s="342">
        <v>10423.06</v>
      </c>
      <c r="J17" s="344">
        <v>264</v>
      </c>
      <c r="K17" s="343">
        <v>100326.35</v>
      </c>
      <c r="L17" s="342">
        <v>84109.340000000011</v>
      </c>
      <c r="M17" s="344">
        <v>16217</v>
      </c>
      <c r="N17" s="343">
        <v>84912.22</v>
      </c>
      <c r="O17" s="342">
        <v>58820.94999999999</v>
      </c>
      <c r="P17" s="344">
        <v>26091</v>
      </c>
      <c r="Q17" s="343">
        <v>40636.839999999997</v>
      </c>
      <c r="R17" s="342">
        <v>33651.599999999999</v>
      </c>
      <c r="S17" s="344">
        <v>6985</v>
      </c>
      <c r="T17" s="343">
        <v>72998.2</v>
      </c>
      <c r="U17" s="342">
        <v>48673.03</v>
      </c>
      <c r="V17" s="991">
        <v>24325</v>
      </c>
    </row>
    <row r="18" spans="1:22" s="345" customFormat="1" ht="19.5" customHeight="1">
      <c r="A18" s="342" t="s">
        <v>443</v>
      </c>
      <c r="B18" s="343">
        <v>95005.54</v>
      </c>
      <c r="C18" s="343">
        <v>111687.93</v>
      </c>
      <c r="D18" s="344">
        <v>-16682</v>
      </c>
      <c r="E18" s="343">
        <v>16584.11</v>
      </c>
      <c r="F18" s="342">
        <v>16161.75</v>
      </c>
      <c r="G18" s="344">
        <v>422</v>
      </c>
      <c r="H18" s="343">
        <v>972.81999999999994</v>
      </c>
      <c r="I18" s="342">
        <v>471.9</v>
      </c>
      <c r="J18" s="344">
        <v>501</v>
      </c>
      <c r="K18" s="343">
        <v>15611.300000000001</v>
      </c>
      <c r="L18" s="342">
        <v>15689.869999999999</v>
      </c>
      <c r="M18" s="344">
        <v>-79</v>
      </c>
      <c r="N18" s="343">
        <v>52430.57</v>
      </c>
      <c r="O18" s="342">
        <v>73271.649999999994</v>
      </c>
      <c r="P18" s="344">
        <v>-20841</v>
      </c>
      <c r="Q18" s="343">
        <v>7364.4000000000005</v>
      </c>
      <c r="R18" s="342">
        <v>7520.9100000000017</v>
      </c>
      <c r="S18" s="344">
        <v>-157</v>
      </c>
      <c r="T18" s="343">
        <v>13293.74</v>
      </c>
      <c r="U18" s="342">
        <v>7006.9500000000007</v>
      </c>
      <c r="V18" s="991">
        <v>6287</v>
      </c>
    </row>
    <row r="19" spans="1:22" s="345" customFormat="1" ht="19.5" customHeight="1">
      <c r="A19" s="989" t="s">
        <v>277</v>
      </c>
      <c r="B19" s="342">
        <v>224.64</v>
      </c>
      <c r="C19" s="343">
        <v>2420.48</v>
      </c>
      <c r="D19" s="344">
        <v>-2196</v>
      </c>
      <c r="E19" s="342">
        <v>216.61</v>
      </c>
      <c r="F19" s="342">
        <v>2341.2199999999998</v>
      </c>
      <c r="G19" s="344">
        <v>-2125</v>
      </c>
      <c r="H19" s="342">
        <v>-219.52</v>
      </c>
      <c r="I19" s="342">
        <v>781.36</v>
      </c>
      <c r="J19" s="344">
        <v>-1001</v>
      </c>
      <c r="K19" s="342">
        <v>436.14</v>
      </c>
      <c r="L19" s="342">
        <v>1559.8700000000001</v>
      </c>
      <c r="M19" s="344">
        <v>-1124</v>
      </c>
      <c r="N19" s="342">
        <v>283.64</v>
      </c>
      <c r="O19" s="342">
        <v>277.07</v>
      </c>
      <c r="P19" s="344">
        <v>7</v>
      </c>
      <c r="Q19" s="342">
        <v>264.23</v>
      </c>
      <c r="R19" s="342">
        <v>269.16000000000003</v>
      </c>
      <c r="S19" s="344">
        <v>-5</v>
      </c>
      <c r="T19" s="342">
        <v>374.05</v>
      </c>
      <c r="U19" s="342">
        <v>1046.48</v>
      </c>
      <c r="V19" s="991">
        <v>-672</v>
      </c>
    </row>
    <row r="20" spans="1:22" s="317" customFormat="1" ht="19.5" customHeight="1">
      <c r="A20" s="346" t="s">
        <v>80</v>
      </c>
      <c r="B20" s="347">
        <v>7956485.459999999</v>
      </c>
      <c r="C20" s="347">
        <v>7892968.4300000006</v>
      </c>
      <c r="D20" s="348">
        <v>63517</v>
      </c>
      <c r="E20" s="347">
        <v>5532067.9100000001</v>
      </c>
      <c r="F20" s="346">
        <v>4777444.7699999996</v>
      </c>
      <c r="G20" s="348">
        <v>754623</v>
      </c>
      <c r="H20" s="347">
        <v>129713.57</v>
      </c>
      <c r="I20" s="346">
        <v>-69025.359999999986</v>
      </c>
      <c r="J20" s="348">
        <v>198739</v>
      </c>
      <c r="K20" s="347">
        <v>5402354.4099999983</v>
      </c>
      <c r="L20" s="346">
        <v>4846470.1599999992</v>
      </c>
      <c r="M20" s="348">
        <v>555884</v>
      </c>
      <c r="N20" s="347">
        <v>3693174.4400000004</v>
      </c>
      <c r="O20" s="346">
        <v>2817395.57</v>
      </c>
      <c r="P20" s="348">
        <v>875779</v>
      </c>
      <c r="Q20" s="347">
        <v>2601810.59</v>
      </c>
      <c r="R20" s="346">
        <v>1961057.3899999997</v>
      </c>
      <c r="S20" s="348">
        <v>640753</v>
      </c>
      <c r="T20" s="347">
        <v>3061445.5600000005</v>
      </c>
      <c r="U20" s="346">
        <v>2268350.5399999996</v>
      </c>
      <c r="V20" s="992">
        <v>793095</v>
      </c>
    </row>
    <row r="21" spans="1:22" ht="19.5" customHeight="1">
      <c r="A21" t="s">
        <v>86</v>
      </c>
      <c r="B21" s="343">
        <v>3703113.31</v>
      </c>
      <c r="C21" s="343">
        <v>3471800.76</v>
      </c>
      <c r="D21" s="344">
        <v>231313</v>
      </c>
      <c r="E21" s="343">
        <v>3231702.8</v>
      </c>
      <c r="F21" s="342">
        <v>2962505.9600000004</v>
      </c>
      <c r="G21" s="344">
        <v>269197</v>
      </c>
      <c r="H21" s="343">
        <v>41027.1</v>
      </c>
      <c r="I21" s="342">
        <v>10431.43</v>
      </c>
      <c r="J21" s="344">
        <v>30596</v>
      </c>
      <c r="K21" s="343">
        <v>3190675.6999999997</v>
      </c>
      <c r="L21" s="342">
        <v>2952074.5400000005</v>
      </c>
      <c r="M21" s="344">
        <v>238601</v>
      </c>
      <c r="N21" s="343">
        <v>1453948.7999999998</v>
      </c>
      <c r="O21" s="342">
        <v>1211934.33</v>
      </c>
      <c r="P21" s="344">
        <v>242014</v>
      </c>
      <c r="Q21" s="343">
        <v>1180457.3399999999</v>
      </c>
      <c r="R21" s="342">
        <v>970707.65</v>
      </c>
      <c r="S21" s="344">
        <v>209750</v>
      </c>
      <c r="T21" s="343">
        <v>1214525.56</v>
      </c>
      <c r="U21" s="342">
        <v>1008173.2599999998</v>
      </c>
      <c r="V21" s="991">
        <v>206352</v>
      </c>
    </row>
    <row r="22" spans="1:22" ht="19.5" customHeight="1">
      <c r="A22" t="s">
        <v>106</v>
      </c>
      <c r="B22" s="343">
        <v>1542574.4</v>
      </c>
      <c r="C22" s="343">
        <v>2345774.1999999997</v>
      </c>
      <c r="D22" s="344">
        <v>-803200</v>
      </c>
      <c r="E22" s="343">
        <v>1527021.74</v>
      </c>
      <c r="F22" s="342">
        <v>2253752.0500000003</v>
      </c>
      <c r="G22" s="344">
        <v>-726730</v>
      </c>
      <c r="H22" s="343">
        <v>-180877.89</v>
      </c>
      <c r="I22" s="342">
        <v>8505.9100000000017</v>
      </c>
      <c r="J22" s="344">
        <v>-189384</v>
      </c>
      <c r="K22" s="343">
        <v>1707899.63</v>
      </c>
      <c r="L22" s="342">
        <v>2245246.14</v>
      </c>
      <c r="M22" s="344">
        <v>-537347</v>
      </c>
      <c r="N22" s="343">
        <v>1229697.46</v>
      </c>
      <c r="O22" s="342">
        <v>1484035.2599999998</v>
      </c>
      <c r="P22" s="344">
        <v>-254338</v>
      </c>
      <c r="Q22" s="343">
        <v>1217760.78</v>
      </c>
      <c r="R22" s="342">
        <v>1431544.77</v>
      </c>
      <c r="S22" s="344">
        <v>-213784</v>
      </c>
      <c r="T22" s="343">
        <v>1251339.0900000001</v>
      </c>
      <c r="U22" s="342">
        <v>1566988.3399999999</v>
      </c>
      <c r="V22" s="991">
        <v>-315649</v>
      </c>
    </row>
    <row r="23" spans="1:22" ht="19.5" customHeight="1">
      <c r="A23" t="s">
        <v>72</v>
      </c>
      <c r="B23" s="343">
        <v>1046815.75</v>
      </c>
      <c r="C23" s="343">
        <v>822573.25</v>
      </c>
      <c r="D23" s="344">
        <v>224243</v>
      </c>
      <c r="E23" s="343">
        <v>959595.68</v>
      </c>
      <c r="F23" s="343">
        <v>756117.78999999992</v>
      </c>
      <c r="G23" s="344">
        <v>203478</v>
      </c>
      <c r="H23" s="343">
        <v>140630.59</v>
      </c>
      <c r="I23" s="343">
        <v>92627.789999999979</v>
      </c>
      <c r="J23" s="344">
        <v>48003</v>
      </c>
      <c r="K23" s="343">
        <v>818965.1</v>
      </c>
      <c r="L23" s="343">
        <v>663489.98999999987</v>
      </c>
      <c r="M23" s="344">
        <v>155475</v>
      </c>
      <c r="N23" s="343">
        <v>215315.01</v>
      </c>
      <c r="O23" s="343">
        <v>230553.13</v>
      </c>
      <c r="P23" s="344">
        <v>-15238</v>
      </c>
      <c r="Q23" s="343">
        <v>177484.76</v>
      </c>
      <c r="R23" s="343">
        <v>202427.6</v>
      </c>
      <c r="S23" s="344">
        <v>-24943</v>
      </c>
      <c r="T23" s="343">
        <v>207005.08</v>
      </c>
      <c r="U23" s="343">
        <v>196298.86</v>
      </c>
      <c r="V23" s="991">
        <v>10706</v>
      </c>
    </row>
    <row r="24" spans="1:22" ht="19.5" customHeight="1">
      <c r="A24" t="s">
        <v>107</v>
      </c>
      <c r="B24" s="343">
        <v>1017097.95</v>
      </c>
      <c r="C24" s="343">
        <v>926884.41</v>
      </c>
      <c r="D24" s="344">
        <v>90214</v>
      </c>
      <c r="E24" s="343">
        <v>868318.84</v>
      </c>
      <c r="F24" s="342">
        <v>789080.48</v>
      </c>
      <c r="G24" s="344">
        <v>79238</v>
      </c>
      <c r="H24" s="343">
        <v>7931.88</v>
      </c>
      <c r="I24" s="342">
        <v>25252.230000000003</v>
      </c>
      <c r="J24" s="344">
        <v>-17320</v>
      </c>
      <c r="K24" s="343">
        <v>860386.96</v>
      </c>
      <c r="L24" s="342">
        <v>763828.25</v>
      </c>
      <c r="M24" s="344">
        <v>96559</v>
      </c>
      <c r="N24" s="343">
        <v>274485.18</v>
      </c>
      <c r="O24" s="342">
        <v>184505.66</v>
      </c>
      <c r="P24" s="344">
        <v>89980</v>
      </c>
      <c r="Q24" s="343">
        <v>224324.62</v>
      </c>
      <c r="R24" s="342">
        <v>162874.83000000002</v>
      </c>
      <c r="S24" s="344">
        <v>61450</v>
      </c>
      <c r="T24" s="343">
        <v>262709.28000000003</v>
      </c>
      <c r="U24" s="342">
        <v>172509.44</v>
      </c>
      <c r="V24" s="991">
        <v>90200</v>
      </c>
    </row>
    <row r="25" spans="1:22" ht="19.5" customHeight="1">
      <c r="A25" t="s">
        <v>100</v>
      </c>
      <c r="B25" s="343">
        <v>172915.6</v>
      </c>
      <c r="C25" s="343">
        <v>121080.9</v>
      </c>
      <c r="D25" s="344">
        <v>51835</v>
      </c>
      <c r="E25" s="343">
        <v>172909.21</v>
      </c>
      <c r="F25" s="342">
        <v>111157.58</v>
      </c>
      <c r="G25" s="344">
        <v>61752</v>
      </c>
      <c r="H25" s="343">
        <v>200114.3</v>
      </c>
      <c r="I25" s="342">
        <v>55346.45</v>
      </c>
      <c r="J25" s="344">
        <v>144768</v>
      </c>
      <c r="K25" s="343">
        <v>-27205.08</v>
      </c>
      <c r="L25" s="342">
        <v>55811.14</v>
      </c>
      <c r="M25" s="344">
        <v>-83016</v>
      </c>
      <c r="N25" s="343">
        <v>174693.09</v>
      </c>
      <c r="O25" s="342">
        <v>115357.69</v>
      </c>
      <c r="P25" s="344">
        <v>59335</v>
      </c>
      <c r="Q25" s="343">
        <v>155108.10999999999</v>
      </c>
      <c r="R25" s="342">
        <v>114613.04999999999</v>
      </c>
      <c r="S25" s="344">
        <v>40495</v>
      </c>
      <c r="T25" s="343">
        <v>195514.04</v>
      </c>
      <c r="U25" s="342">
        <v>154610.79</v>
      </c>
      <c r="V25" s="991">
        <v>40903</v>
      </c>
    </row>
    <row r="26" spans="1:22" s="317" customFormat="1" ht="19.5" customHeight="1">
      <c r="A26" s="105" t="s">
        <v>87</v>
      </c>
      <c r="B26" s="347">
        <v>7482517.0099999998</v>
      </c>
      <c r="C26" s="347">
        <v>7688113.5199999996</v>
      </c>
      <c r="D26" s="348">
        <v>-205597</v>
      </c>
      <c r="E26" s="347">
        <v>6759548.2699999996</v>
      </c>
      <c r="F26" s="347">
        <v>6872613.8600000013</v>
      </c>
      <c r="G26" s="348">
        <v>-113066</v>
      </c>
      <c r="H26" s="347">
        <v>208825.97999999998</v>
      </c>
      <c r="I26" s="347">
        <v>192163.81</v>
      </c>
      <c r="J26" s="348">
        <v>16662</v>
      </c>
      <c r="K26" s="347">
        <v>6550722.3099999996</v>
      </c>
      <c r="L26" s="347">
        <v>6680450.0600000005</v>
      </c>
      <c r="M26" s="348">
        <v>-129728</v>
      </c>
      <c r="N26" s="347">
        <v>3348139.5399999996</v>
      </c>
      <c r="O26" s="347">
        <v>3226386.07</v>
      </c>
      <c r="P26" s="348">
        <v>121753</v>
      </c>
      <c r="Q26" s="347">
        <v>2955135.61</v>
      </c>
      <c r="R26" s="347">
        <v>2882167.9</v>
      </c>
      <c r="S26" s="348">
        <v>72968</v>
      </c>
      <c r="T26" s="347">
        <v>3131093.0500000007</v>
      </c>
      <c r="U26" s="347">
        <v>3098580.6899999995</v>
      </c>
      <c r="V26" s="992">
        <v>32512</v>
      </c>
    </row>
    <row r="27" spans="1:22" ht="19.5" customHeight="1">
      <c r="A27" t="s">
        <v>287</v>
      </c>
      <c r="B27" s="343">
        <v>3842802.06</v>
      </c>
      <c r="C27" s="343">
        <v>3923128.8</v>
      </c>
      <c r="D27" s="344">
        <v>-80327</v>
      </c>
      <c r="E27" s="343">
        <v>3842802.06</v>
      </c>
      <c r="F27" s="342">
        <v>3923128.8</v>
      </c>
      <c r="G27" s="344">
        <v>-80327</v>
      </c>
      <c r="H27" s="343">
        <v>151.18</v>
      </c>
      <c r="I27" s="23">
        <v>0</v>
      </c>
      <c r="J27" s="344">
        <v>151</v>
      </c>
      <c r="K27" s="343">
        <v>3842650.89</v>
      </c>
      <c r="L27" s="342">
        <v>3923128.8</v>
      </c>
      <c r="M27" s="344">
        <v>-80478</v>
      </c>
      <c r="N27" s="343">
        <v>1488296.16</v>
      </c>
      <c r="O27" s="342">
        <v>1355430.0899999999</v>
      </c>
      <c r="P27" s="344">
        <v>132866</v>
      </c>
      <c r="Q27" s="343">
        <v>1488249.56</v>
      </c>
      <c r="R27" s="342">
        <v>1355420.6199999999</v>
      </c>
      <c r="S27" s="344">
        <v>132829</v>
      </c>
      <c r="T27" s="343">
        <v>2414183.2400000002</v>
      </c>
      <c r="U27" s="342">
        <v>2502108.6199999996</v>
      </c>
      <c r="V27" s="991">
        <v>-87925</v>
      </c>
    </row>
    <row r="28" spans="1:22" ht="19.5" customHeight="1">
      <c r="A28" t="s">
        <v>88</v>
      </c>
      <c r="B28" s="343">
        <v>1586776.02</v>
      </c>
      <c r="C28" s="343">
        <v>2743787.3</v>
      </c>
      <c r="D28" s="344">
        <v>-1157011</v>
      </c>
      <c r="E28" s="343">
        <v>1344940.76</v>
      </c>
      <c r="F28" s="342">
        <v>2397904.65</v>
      </c>
      <c r="G28" s="344">
        <v>-1052964</v>
      </c>
      <c r="H28" s="343">
        <v>1121.98</v>
      </c>
      <c r="I28" s="23">
        <v>0</v>
      </c>
      <c r="J28" s="344">
        <v>1122</v>
      </c>
      <c r="K28" s="343">
        <v>1343818.78</v>
      </c>
      <c r="L28" s="342">
        <v>2397904.65</v>
      </c>
      <c r="M28" s="344">
        <v>-1054086</v>
      </c>
      <c r="N28" s="343">
        <v>1992107.92</v>
      </c>
      <c r="O28" s="342">
        <v>2026248.58</v>
      </c>
      <c r="P28" s="344">
        <v>-34141</v>
      </c>
      <c r="Q28" s="343">
        <v>1779451.9</v>
      </c>
      <c r="R28" s="342">
        <v>1743117.8500000003</v>
      </c>
      <c r="S28" s="344">
        <v>36334</v>
      </c>
      <c r="T28" s="343">
        <v>1315568.4099999999</v>
      </c>
      <c r="U28" s="342">
        <v>2176622.21</v>
      </c>
      <c r="V28" s="991">
        <v>-861054</v>
      </c>
    </row>
    <row r="29" spans="1:22" ht="19.5" customHeight="1">
      <c r="A29" t="s">
        <v>89</v>
      </c>
      <c r="B29" s="343">
        <v>1897676.73</v>
      </c>
      <c r="C29" s="343">
        <v>2574278.17</v>
      </c>
      <c r="D29" s="344">
        <v>-676601</v>
      </c>
      <c r="E29" s="343">
        <v>1897676.73</v>
      </c>
      <c r="F29" s="342">
        <v>2574278.17</v>
      </c>
      <c r="G29" s="344">
        <v>-676601</v>
      </c>
      <c r="H29" s="343">
        <v>2221382.1800000002</v>
      </c>
      <c r="I29" s="23">
        <v>4492624.91</v>
      </c>
      <c r="J29" s="344">
        <v>-2271243</v>
      </c>
      <c r="K29" s="343">
        <v>-323705.45</v>
      </c>
      <c r="L29" s="342">
        <v>-1918346.74</v>
      </c>
      <c r="M29" s="344">
        <v>1594641</v>
      </c>
      <c r="N29" s="343">
        <v>834431.02</v>
      </c>
      <c r="O29" s="342">
        <v>870795.2</v>
      </c>
      <c r="P29" s="344">
        <v>-36364</v>
      </c>
      <c r="Q29" s="343">
        <v>834431.02</v>
      </c>
      <c r="R29" s="342">
        <v>870795.2</v>
      </c>
      <c r="S29" s="344">
        <v>-36364</v>
      </c>
      <c r="T29" s="343">
        <v>842176.95</v>
      </c>
      <c r="U29" s="342">
        <v>945565.44</v>
      </c>
      <c r="V29" s="991">
        <v>-103388</v>
      </c>
    </row>
    <row r="30" spans="1:22" s="317" customFormat="1" ht="19.5" customHeight="1" thickBot="1">
      <c r="A30" s="105" t="s">
        <v>90</v>
      </c>
      <c r="B30" s="347">
        <v>7327254.8100000005</v>
      </c>
      <c r="C30" s="347">
        <v>9241194.2699999996</v>
      </c>
      <c r="D30" s="348">
        <v>-1913939</v>
      </c>
      <c r="E30" s="347">
        <v>7085419.5500000007</v>
      </c>
      <c r="F30" s="347">
        <v>8895311.6199999992</v>
      </c>
      <c r="G30" s="348">
        <v>-1809892</v>
      </c>
      <c r="H30" s="347">
        <v>2222655.3400000003</v>
      </c>
      <c r="I30" s="347">
        <v>4492624.91</v>
      </c>
      <c r="J30" s="348">
        <v>-2269970</v>
      </c>
      <c r="K30" s="347">
        <v>4862764.22</v>
      </c>
      <c r="L30" s="347">
        <v>4402686.709999999</v>
      </c>
      <c r="M30" s="348">
        <v>460078</v>
      </c>
      <c r="N30" s="347">
        <v>4314835.0999999996</v>
      </c>
      <c r="O30" s="347">
        <v>4252473.87</v>
      </c>
      <c r="P30" s="348">
        <v>62361</v>
      </c>
      <c r="Q30" s="347">
        <v>4102132.48</v>
      </c>
      <c r="R30" s="994">
        <v>3969333.67</v>
      </c>
      <c r="S30" s="996">
        <v>132799</v>
      </c>
      <c r="T30" s="347">
        <v>4571928.6000000006</v>
      </c>
      <c r="U30" s="347">
        <v>5624296.2699999996</v>
      </c>
      <c r="V30" s="992">
        <v>-1052368</v>
      </c>
    </row>
    <row r="31" spans="1:22" s="352" customFormat="1" ht="24" customHeight="1" thickTop="1" thickBot="1">
      <c r="A31" s="349" t="s">
        <v>9</v>
      </c>
      <c r="B31" s="350">
        <v>22766257.280000001</v>
      </c>
      <c r="C31" s="351">
        <v>24822276.219999999</v>
      </c>
      <c r="D31" s="351">
        <v>-2056019</v>
      </c>
      <c r="E31" s="350">
        <v>19377035.73</v>
      </c>
      <c r="F31" s="351">
        <v>20545370.25</v>
      </c>
      <c r="G31" s="351">
        <v>-1168335</v>
      </c>
      <c r="H31" s="350">
        <v>2561194.89</v>
      </c>
      <c r="I31" s="351">
        <v>4615763.3600000003</v>
      </c>
      <c r="J31" s="351">
        <v>-2054568</v>
      </c>
      <c r="K31" s="350">
        <v>16815840.939999998</v>
      </c>
      <c r="L31" s="351">
        <v>15929606.929999998</v>
      </c>
      <c r="M31" s="351">
        <v>886234</v>
      </c>
      <c r="N31" s="350">
        <v>11356149.08</v>
      </c>
      <c r="O31" s="351">
        <v>10296255.51</v>
      </c>
      <c r="P31" s="351">
        <v>1059894</v>
      </c>
      <c r="Q31" s="350">
        <v>9659078.6799999997</v>
      </c>
      <c r="R31" s="351">
        <v>8812558.959999999</v>
      </c>
      <c r="S31" s="997">
        <v>846519.72000000067</v>
      </c>
      <c r="T31" s="350">
        <v>10764467.210000001</v>
      </c>
      <c r="U31" s="351">
        <v>10991227.499999998</v>
      </c>
      <c r="V31" s="993">
        <v>-226760</v>
      </c>
    </row>
    <row r="32" spans="1:22" s="352" customFormat="1" ht="20.25" customHeight="1" thickTop="1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</row>
    <row r="33" spans="2:21">
      <c r="B33" s="355"/>
      <c r="N33" s="291"/>
      <c r="O33" s="356"/>
      <c r="P33" s="291"/>
      <c r="S33" s="233"/>
      <c r="T33" s="233"/>
      <c r="U33" s="233"/>
    </row>
    <row r="34" spans="2:21">
      <c r="N34" s="291"/>
      <c r="O34" s="356"/>
      <c r="P34" s="291"/>
      <c r="S34" s="233"/>
      <c r="T34" s="233"/>
      <c r="U34" s="233"/>
    </row>
    <row r="35" spans="2:21">
      <c r="N35" s="291"/>
      <c r="O35" s="356"/>
      <c r="P35" s="291"/>
      <c r="S35" s="233"/>
      <c r="T35" s="233"/>
      <c r="U35" s="233"/>
    </row>
    <row r="36" spans="2:21">
      <c r="N36" s="356"/>
      <c r="O36" s="291"/>
      <c r="P36" s="356"/>
      <c r="Q36" s="356"/>
      <c r="R36" s="233"/>
      <c r="S36" s="233"/>
      <c r="T36" s="233"/>
      <c r="U36" s="233"/>
    </row>
    <row r="37" spans="2:21">
      <c r="N37" s="356"/>
      <c r="O37" s="291"/>
      <c r="P37" s="356"/>
      <c r="Q37" s="356"/>
      <c r="R37" s="233"/>
      <c r="S37" s="233"/>
      <c r="T37" s="233"/>
      <c r="U37" s="233"/>
    </row>
    <row r="38" spans="2:21">
      <c r="N38" s="356"/>
      <c r="O38" s="291"/>
      <c r="P38" s="356"/>
      <c r="Q38" s="356"/>
      <c r="R38" s="233"/>
      <c r="S38" s="233"/>
      <c r="T38" s="233"/>
      <c r="U38" s="233"/>
    </row>
    <row r="39" spans="2:21">
      <c r="N39" s="356"/>
      <c r="O39" s="291"/>
      <c r="P39" s="356"/>
      <c r="Q39" s="356"/>
      <c r="R39" s="233"/>
      <c r="S39" s="233"/>
      <c r="T39" s="233"/>
      <c r="U39" s="233"/>
    </row>
    <row r="42" spans="2:21">
      <c r="K42" s="282"/>
    </row>
    <row r="82" spans="1:2" ht="24" customHeight="1">
      <c r="A82" s="317" t="s">
        <v>12</v>
      </c>
      <c r="B82" s="233">
        <v>58</v>
      </c>
    </row>
    <row r="83" spans="1:2" ht="24" customHeight="1">
      <c r="A83" s="357" t="s">
        <v>24</v>
      </c>
      <c r="B83" s="233">
        <v>59</v>
      </c>
    </row>
    <row r="84" spans="1:2" ht="24" customHeight="1">
      <c r="A84" s="357" t="s">
        <v>24</v>
      </c>
      <c r="B84" s="233">
        <v>59</v>
      </c>
    </row>
    <row r="85" spans="1:2" ht="24" customHeight="1">
      <c r="A85" s="357" t="s">
        <v>272</v>
      </c>
      <c r="B85" s="233">
        <v>61</v>
      </c>
    </row>
    <row r="86" spans="1:2" ht="24" customHeight="1">
      <c r="A86" s="358" t="s">
        <v>32</v>
      </c>
      <c r="B86" s="233">
        <v>62</v>
      </c>
    </row>
    <row r="87" spans="1:2" ht="24" customHeight="1">
      <c r="A87" s="317" t="s">
        <v>12</v>
      </c>
      <c r="B87" s="233">
        <v>63</v>
      </c>
    </row>
    <row r="88" spans="1:2" ht="24" customHeight="1">
      <c r="A88" s="357" t="s">
        <v>28</v>
      </c>
      <c r="B88" s="233">
        <v>64</v>
      </c>
    </row>
    <row r="89" spans="1:2" ht="24" customHeight="1">
      <c r="A89" s="317" t="s">
        <v>12</v>
      </c>
      <c r="B89" s="233">
        <v>65</v>
      </c>
    </row>
    <row r="90" spans="1:2" ht="24" customHeight="1">
      <c r="A90" s="357" t="s">
        <v>49</v>
      </c>
      <c r="B90" s="233">
        <v>66</v>
      </c>
    </row>
    <row r="91" spans="1:2" ht="24" customHeight="1">
      <c r="A91" s="358" t="s">
        <v>37</v>
      </c>
      <c r="B91" s="233">
        <v>67</v>
      </c>
    </row>
    <row r="92" spans="1:2" ht="24" customHeight="1">
      <c r="A92" s="317" t="s">
        <v>12</v>
      </c>
      <c r="B92" s="233">
        <v>68</v>
      </c>
    </row>
    <row r="93" spans="1:2" ht="24" customHeight="1">
      <c r="A93" s="357" t="s">
        <v>16</v>
      </c>
      <c r="B93" s="233">
        <v>69</v>
      </c>
    </row>
    <row r="94" spans="1:2" ht="24" customHeight="1">
      <c r="A94" s="317" t="s">
        <v>12</v>
      </c>
      <c r="B94" s="233">
        <v>70</v>
      </c>
    </row>
    <row r="95" spans="1:2" ht="24" customHeight="1">
      <c r="A95" s="357" t="s">
        <v>34</v>
      </c>
      <c r="B95" s="233">
        <v>71</v>
      </c>
    </row>
    <row r="96" spans="1:2" ht="24" customHeight="1">
      <c r="A96" s="317" t="s">
        <v>12</v>
      </c>
      <c r="B96" s="233">
        <v>74</v>
      </c>
    </row>
    <row r="97" spans="1:2" ht="24" customHeight="1">
      <c r="A97" s="357" t="s">
        <v>33</v>
      </c>
      <c r="B97" s="233">
        <v>75</v>
      </c>
    </row>
    <row r="98" spans="1:2" ht="24" customHeight="1">
      <c r="A98" s="317" t="s">
        <v>12</v>
      </c>
      <c r="B98" s="233">
        <v>76</v>
      </c>
    </row>
    <row r="99" spans="1:2" ht="24" customHeight="1">
      <c r="A99" s="357" t="s">
        <v>99</v>
      </c>
      <c r="B99" s="233">
        <v>77</v>
      </c>
    </row>
    <row r="100" spans="1:2" ht="24" customHeight="1">
      <c r="A100" s="357" t="s">
        <v>19</v>
      </c>
    </row>
    <row r="101" spans="1:2" ht="24" customHeight="1">
      <c r="A101" s="358" t="s">
        <v>36</v>
      </c>
      <c r="B101" s="233">
        <v>78</v>
      </c>
    </row>
    <row r="102" spans="1:2">
      <c r="A102" s="317" t="s">
        <v>12</v>
      </c>
      <c r="B102" s="233">
        <v>79</v>
      </c>
    </row>
    <row r="103" spans="1:2">
      <c r="A103" s="357" t="s">
        <v>50</v>
      </c>
      <c r="B103" s="233">
        <v>80</v>
      </c>
    </row>
    <row r="104" spans="1:2">
      <c r="A104" s="317" t="s">
        <v>12</v>
      </c>
      <c r="B104" s="233">
        <v>81</v>
      </c>
    </row>
    <row r="105" spans="1:2">
      <c r="A105" s="357" t="s">
        <v>17</v>
      </c>
      <c r="B105" s="233">
        <v>82</v>
      </c>
    </row>
    <row r="106" spans="1:2">
      <c r="A106" s="317" t="s">
        <v>12</v>
      </c>
      <c r="B106" s="233">
        <v>83</v>
      </c>
    </row>
    <row r="107" spans="1:2">
      <c r="A107" s="357" t="s">
        <v>26</v>
      </c>
      <c r="B107" s="233">
        <v>84</v>
      </c>
    </row>
    <row r="108" spans="1:2">
      <c r="A108" s="317" t="s">
        <v>12</v>
      </c>
      <c r="B108" s="233">
        <v>85</v>
      </c>
    </row>
    <row r="109" spans="1:2">
      <c r="A109" s="357" t="s">
        <v>27</v>
      </c>
      <c r="B109" s="233">
        <v>86</v>
      </c>
    </row>
    <row r="110" spans="1:2">
      <c r="A110" s="317" t="s">
        <v>12</v>
      </c>
      <c r="B110" s="233">
        <v>87</v>
      </c>
    </row>
    <row r="111" spans="1:2">
      <c r="A111" s="357" t="s">
        <v>22</v>
      </c>
      <c r="B111" s="233">
        <v>88</v>
      </c>
    </row>
    <row r="112" spans="1:2">
      <c r="A112" s="317" t="s">
        <v>12</v>
      </c>
      <c r="B112" s="233">
        <v>89</v>
      </c>
    </row>
    <row r="113" spans="1:2">
      <c r="A113" s="357" t="s">
        <v>105</v>
      </c>
      <c r="B113" s="233">
        <v>90</v>
      </c>
    </row>
    <row r="114" spans="1:2">
      <c r="A114" s="317" t="s">
        <v>12</v>
      </c>
      <c r="B114" s="233">
        <v>91</v>
      </c>
    </row>
    <row r="115" spans="1:2">
      <c r="A115" s="357" t="s">
        <v>8</v>
      </c>
      <c r="B115" s="233">
        <v>92</v>
      </c>
    </row>
    <row r="116" spans="1:2">
      <c r="A116" s="317" t="s">
        <v>12</v>
      </c>
      <c r="B116" s="233">
        <v>93</v>
      </c>
    </row>
    <row r="117" spans="1:2">
      <c r="A117" s="357" t="s">
        <v>7</v>
      </c>
      <c r="B117" s="233">
        <v>94</v>
      </c>
    </row>
    <row r="118" spans="1:2">
      <c r="A118" s="317" t="s">
        <v>12</v>
      </c>
      <c r="B118" s="233">
        <v>95</v>
      </c>
    </row>
    <row r="119" spans="1:2">
      <c r="A119" s="357" t="s">
        <v>18</v>
      </c>
      <c r="B119" s="233">
        <v>96</v>
      </c>
    </row>
    <row r="120" spans="1:2">
      <c r="A120" s="357" t="s">
        <v>18</v>
      </c>
      <c r="B120" s="233">
        <v>96</v>
      </c>
    </row>
    <row r="121" spans="1:2">
      <c r="A121" s="357" t="s">
        <v>3</v>
      </c>
      <c r="B121" s="233">
        <v>98</v>
      </c>
    </row>
    <row r="122" spans="1:2">
      <c r="A122" s="317" t="s">
        <v>12</v>
      </c>
      <c r="B122" s="233">
        <v>99</v>
      </c>
    </row>
    <row r="123" spans="1:2">
      <c r="A123" s="357" t="s">
        <v>21</v>
      </c>
      <c r="B123" s="233">
        <v>100</v>
      </c>
    </row>
    <row r="124" spans="1:2">
      <c r="A124" s="317" t="s">
        <v>12</v>
      </c>
      <c r="B124" s="233">
        <v>101</v>
      </c>
    </row>
    <row r="125" spans="1:2">
      <c r="A125" s="357" t="s">
        <v>51</v>
      </c>
      <c r="B125" s="233">
        <v>102</v>
      </c>
    </row>
    <row r="126" spans="1:2">
      <c r="A126" s="317" t="s">
        <v>12</v>
      </c>
      <c r="B126" s="233">
        <v>103</v>
      </c>
    </row>
    <row r="127" spans="1:2">
      <c r="A127" s="357" t="s">
        <v>56</v>
      </c>
      <c r="B127" s="233">
        <v>104</v>
      </c>
    </row>
    <row r="128" spans="1:2">
      <c r="A128" s="317" t="s">
        <v>12</v>
      </c>
      <c r="B128" s="233">
        <v>105</v>
      </c>
    </row>
    <row r="129" spans="1:2">
      <c r="A129" s="357" t="s">
        <v>44</v>
      </c>
      <c r="B129" s="233">
        <v>106</v>
      </c>
    </row>
    <row r="130" spans="1:2">
      <c r="A130" s="317" t="s">
        <v>12</v>
      </c>
      <c r="B130" s="233">
        <v>107</v>
      </c>
    </row>
    <row r="131" spans="1:2">
      <c r="A131" s="357" t="s">
        <v>23</v>
      </c>
      <c r="B131" s="233">
        <v>108</v>
      </c>
    </row>
    <row r="132" spans="1:2">
      <c r="A132" s="317" t="s">
        <v>12</v>
      </c>
      <c r="B132" s="233">
        <v>109</v>
      </c>
    </row>
    <row r="133" spans="1:2">
      <c r="A133" s="357" t="s">
        <v>13</v>
      </c>
      <c r="B133" s="233">
        <v>110</v>
      </c>
    </row>
    <row r="134" spans="1:2">
      <c r="A134" s="317" t="s">
        <v>12</v>
      </c>
      <c r="B134" s="233">
        <v>111</v>
      </c>
    </row>
    <row r="135" spans="1:2">
      <c r="A135" s="357" t="s">
        <v>2</v>
      </c>
      <c r="B135" s="233">
        <v>112</v>
      </c>
    </row>
    <row r="136" spans="1:2">
      <c r="A136" s="317" t="s">
        <v>12</v>
      </c>
      <c r="B136" s="233">
        <v>113</v>
      </c>
    </row>
    <row r="137" spans="1:2">
      <c r="A137" s="357" t="s">
        <v>0</v>
      </c>
      <c r="B137" s="233">
        <v>114</v>
      </c>
    </row>
    <row r="138" spans="1:2">
      <c r="A138" s="317" t="s">
        <v>12</v>
      </c>
      <c r="B138" s="233">
        <v>115</v>
      </c>
    </row>
    <row r="139" spans="1:2">
      <c r="A139" s="357" t="s">
        <v>1</v>
      </c>
      <c r="B139" s="233">
        <v>116</v>
      </c>
    </row>
    <row r="140" spans="1:2">
      <c r="A140" s="317" t="s">
        <v>12</v>
      </c>
      <c r="B140" s="233">
        <v>117</v>
      </c>
    </row>
    <row r="141" spans="1:2">
      <c r="A141" s="357" t="s">
        <v>20</v>
      </c>
      <c r="B141" s="233">
        <v>118</v>
      </c>
    </row>
    <row r="142" spans="1:2">
      <c r="A142" s="317" t="s">
        <v>12</v>
      </c>
      <c r="B142" s="233">
        <v>119</v>
      </c>
    </row>
    <row r="143" spans="1:2">
      <c r="A143" s="357" t="s">
        <v>4</v>
      </c>
      <c r="B143" s="233">
        <v>120</v>
      </c>
    </row>
    <row r="144" spans="1:2">
      <c r="A144" s="317" t="s">
        <v>12</v>
      </c>
      <c r="B144" s="233">
        <v>121</v>
      </c>
    </row>
    <row r="145" spans="1:2">
      <c r="A145" s="357" t="s">
        <v>6</v>
      </c>
      <c r="B145" s="233">
        <v>122</v>
      </c>
    </row>
    <row r="146" spans="1:2">
      <c r="A146" s="317" t="s">
        <v>12</v>
      </c>
      <c r="B146" s="233">
        <v>123</v>
      </c>
    </row>
    <row r="147" spans="1:2">
      <c r="A147" s="357" t="s">
        <v>64</v>
      </c>
      <c r="B147" s="233">
        <v>124</v>
      </c>
    </row>
    <row r="148" spans="1:2">
      <c r="A148" s="317" t="s">
        <v>12</v>
      </c>
      <c r="B148" s="233">
        <v>125</v>
      </c>
    </row>
    <row r="149" spans="1:2">
      <c r="A149" s="357" t="s">
        <v>5</v>
      </c>
      <c r="B149" s="233">
        <v>126</v>
      </c>
    </row>
    <row r="150" spans="1:2">
      <c r="A150" s="317" t="s">
        <v>12</v>
      </c>
      <c r="B150" s="233">
        <v>127</v>
      </c>
    </row>
    <row r="151" spans="1:2">
      <c r="A151" s="357" t="s">
        <v>15</v>
      </c>
      <c r="B151" s="233">
        <v>128</v>
      </c>
    </row>
    <row r="152" spans="1:2">
      <c r="A152" s="317" t="s">
        <v>12</v>
      </c>
      <c r="B152" s="233">
        <v>129</v>
      </c>
    </row>
    <row r="153" spans="1:2">
      <c r="A153" s="357" t="s">
        <v>37</v>
      </c>
      <c r="B153" s="233">
        <v>130</v>
      </c>
    </row>
    <row r="154" spans="1:2">
      <c r="A154" s="317" t="s">
        <v>12</v>
      </c>
      <c r="B154" s="233">
        <v>131</v>
      </c>
    </row>
    <row r="155" spans="1:2">
      <c r="A155" s="357" t="s">
        <v>63</v>
      </c>
      <c r="B155" s="233">
        <v>132</v>
      </c>
    </row>
    <row r="156" spans="1:2">
      <c r="A156" s="357" t="s">
        <v>63</v>
      </c>
      <c r="B156" s="233">
        <v>132</v>
      </c>
    </row>
    <row r="157" spans="1:2">
      <c r="A157" s="357" t="s">
        <v>32</v>
      </c>
      <c r="B157" s="233">
        <v>134</v>
      </c>
    </row>
  </sheetData>
  <mergeCells count="23">
    <mergeCell ref="T8:V8"/>
    <mergeCell ref="A8:A9"/>
    <mergeCell ref="B8:D8"/>
    <mergeCell ref="E8:G8"/>
    <mergeCell ref="H8:J8"/>
    <mergeCell ref="K8:M8"/>
    <mergeCell ref="N8:P8"/>
    <mergeCell ref="Q8:S8"/>
    <mergeCell ref="B5:L5"/>
    <mergeCell ref="N5:U5"/>
    <mergeCell ref="B7:C7"/>
    <mergeCell ref="E7:F7"/>
    <mergeCell ref="H7:I7"/>
    <mergeCell ref="K7:L7"/>
    <mergeCell ref="N7:O7"/>
    <mergeCell ref="Q7:R7"/>
    <mergeCell ref="T7:U7"/>
    <mergeCell ref="B2:L2"/>
    <mergeCell ref="N2:U2"/>
    <mergeCell ref="B3:L3"/>
    <mergeCell ref="N3:U3"/>
    <mergeCell ref="B4:L4"/>
    <mergeCell ref="N4:U4"/>
  </mergeCells>
  <conditionalFormatting sqref="D1:D8 D32:D65536">
    <cfRule type="cellIs" dxfId="8" priority="23" stopIfTrue="1" operator="notBetween">
      <formula>1</formula>
      <formula>-1</formula>
    </cfRule>
  </conditionalFormatting>
  <conditionalFormatting sqref="D10:D31">
    <cfRule type="cellIs" dxfId="7" priority="22" stopIfTrue="1" operator="notBetween">
      <formula>1</formula>
      <formula>-1</formula>
    </cfRule>
  </conditionalFormatting>
  <conditionalFormatting sqref="G10:G31">
    <cfRule type="cellIs" dxfId="6" priority="6" stopIfTrue="1" operator="notBetween">
      <formula>1</formula>
      <formula>-1</formula>
    </cfRule>
  </conditionalFormatting>
  <conditionalFormatting sqref="J10:J31">
    <cfRule type="cellIs" dxfId="5" priority="5" stopIfTrue="1" operator="notBetween">
      <formula>1</formula>
      <formula>-1</formula>
    </cfRule>
  </conditionalFormatting>
  <conditionalFormatting sqref="M10:M31">
    <cfRule type="cellIs" dxfId="4" priority="4" stopIfTrue="1" operator="notBetween">
      <formula>1</formula>
      <formula>-1</formula>
    </cfRule>
  </conditionalFormatting>
  <conditionalFormatting sqref="P10:P31">
    <cfRule type="cellIs" dxfId="3" priority="3" stopIfTrue="1" operator="notBetween">
      <formula>1</formula>
      <formula>-1</formula>
    </cfRule>
  </conditionalFormatting>
  <conditionalFormatting sqref="S10:S31">
    <cfRule type="cellIs" dxfId="2" priority="1" stopIfTrue="1" operator="notBetween">
      <formula>1</formula>
      <formula>-1</formula>
    </cfRule>
  </conditionalFormatting>
  <conditionalFormatting sqref="V10:V31">
    <cfRule type="cellIs" dxfId="1" priority="2" stopIfTrue="1" operator="notBetween">
      <formula>1</formula>
      <formula>-1</formula>
    </cfRule>
  </conditionalFormatting>
  <hyperlinks>
    <hyperlink ref="A1" r:id="rId1" location="INDICE!A1" xr:uid="{00000000-0004-0000-3D00-000000000000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I95"/>
  <sheetViews>
    <sheetView showGridLines="0" showZeros="0" zoomScale="80" zoomScaleNormal="75" zoomScaleSheetLayoutView="75" workbookViewId="0">
      <pane xSplit="1" ySplit="9" topLeftCell="B10" activePane="bottomRight" state="frozen"/>
      <selection activeCell="F33" sqref="F33"/>
      <selection pane="topRight" activeCell="F33" sqref="F33"/>
      <selection pane="bottomLeft" activeCell="F33" sqref="F33"/>
      <selection pane="bottomRight" activeCell="B10" sqref="B10"/>
    </sheetView>
  </sheetViews>
  <sheetFormatPr baseColWidth="10" defaultColWidth="11.42578125" defaultRowHeight="12.75"/>
  <cols>
    <col min="1" max="1" width="27.42578125" style="6" customWidth="1"/>
    <col min="2" max="3" width="12.28515625" style="6" customWidth="1"/>
    <col min="4" max="4" width="8.42578125" style="6" bestFit="1" customWidth="1"/>
    <col min="5" max="5" width="8.7109375" style="6" bestFit="1" customWidth="1"/>
    <col min="6" max="10" width="11.42578125" style="6"/>
    <col min="11" max="11" width="10.140625" style="6" customWidth="1"/>
    <col min="12" max="13" width="11.42578125" style="6"/>
    <col min="14" max="14" width="12" style="6" customWidth="1"/>
    <col min="15" max="62" width="11.42578125" style="6"/>
    <col min="63" max="63" width="9.42578125" style="6" customWidth="1"/>
    <col min="64" max="16384" width="11.42578125" style="6"/>
  </cols>
  <sheetData>
    <row r="1" spans="1:9" s="18" customFormat="1" ht="24" customHeight="1">
      <c r="A1" s="20"/>
      <c r="B1" s="1331"/>
      <c r="C1" s="1331"/>
      <c r="D1" s="1331"/>
      <c r="E1" s="1331"/>
      <c r="F1" s="20"/>
      <c r="G1" s="20"/>
      <c r="H1" s="20"/>
      <c r="I1" s="20"/>
    </row>
    <row r="2" spans="1:9" ht="26.25">
      <c r="A2" s="1289" t="s">
        <v>94</v>
      </c>
      <c r="B2" s="1289"/>
      <c r="C2" s="1289"/>
      <c r="D2" s="1289"/>
      <c r="E2" s="1289"/>
      <c r="F2" s="22"/>
      <c r="G2" s="22"/>
      <c r="H2" s="22"/>
      <c r="I2" s="22"/>
    </row>
    <row r="3" spans="1:9" ht="15.75">
      <c r="A3" s="1237" t="s">
        <v>102</v>
      </c>
      <c r="B3" s="1237"/>
      <c r="C3" s="1237"/>
      <c r="D3" s="1237"/>
      <c r="E3" s="1237"/>
      <c r="F3" s="8"/>
      <c r="G3" s="8"/>
      <c r="H3" s="8"/>
      <c r="I3" s="8"/>
    </row>
    <row r="4" spans="1:9">
      <c r="A4" s="21"/>
      <c r="B4" s="1290"/>
      <c r="C4" s="1290"/>
      <c r="D4" s="1290"/>
      <c r="E4" s="1290"/>
      <c r="F4" s="21"/>
      <c r="G4" s="21" t="s">
        <v>441</v>
      </c>
      <c r="H4" s="21"/>
      <c r="I4" s="21"/>
    </row>
    <row r="5" spans="1:9" ht="7.5" customHeight="1" thickBot="1">
      <c r="A5" s="17"/>
      <c r="B5" s="1268"/>
      <c r="C5" s="1268"/>
      <c r="D5" s="1268"/>
      <c r="E5" s="1268"/>
    </row>
    <row r="6" spans="1:9" s="19" customFormat="1" ht="39.75" customHeight="1" thickTop="1">
      <c r="A6" s="1540" t="s">
        <v>12</v>
      </c>
      <c r="B6" s="1543" t="s">
        <v>10</v>
      </c>
      <c r="C6" s="1544"/>
      <c r="D6" s="1545" t="s">
        <v>11</v>
      </c>
      <c r="E6" s="1546"/>
    </row>
    <row r="7" spans="1:9" s="1" customFormat="1" ht="16.5" customHeight="1">
      <c r="A7" s="1541"/>
      <c r="B7" s="1547" t="s">
        <v>46</v>
      </c>
      <c r="C7" s="1548"/>
      <c r="D7" s="1549" t="s">
        <v>46</v>
      </c>
      <c r="E7" s="1550"/>
    </row>
    <row r="8" spans="1:9" s="17" customFormat="1" ht="15" customHeight="1">
      <c r="A8" s="1541"/>
      <c r="B8" s="102" t="e">
        <f>#REF!</f>
        <v>#REF!</v>
      </c>
      <c r="C8" s="104" t="e">
        <f>#REF!</f>
        <v>#REF!</v>
      </c>
      <c r="D8" s="102" t="e">
        <f>B8</f>
        <v>#REF!</v>
      </c>
      <c r="E8" s="103" t="e">
        <f>C8</f>
        <v>#REF!</v>
      </c>
    </row>
    <row r="9" spans="1:9" s="73" customFormat="1" ht="15.75" customHeight="1" thickBot="1">
      <c r="A9" s="1542"/>
      <c r="B9" s="1551">
        <v>1</v>
      </c>
      <c r="C9" s="1552"/>
      <c r="D9" s="1553">
        <v>6</v>
      </c>
      <c r="E9" s="1554"/>
    </row>
    <row r="10" spans="1:9" ht="16.5" customHeight="1">
      <c r="A10" s="9" t="s">
        <v>24</v>
      </c>
      <c r="B10" s="318" t="e">
        <f>#REF!+#REF!+#REF!-VLOOKUP($A10,[1]Primas!$A$12:$L$42,11,FALSE)</f>
        <v>#REF!</v>
      </c>
      <c r="C10" s="319" t="e">
        <f>#REF!+#REF!+#REF!-VLOOKUP($A10,[1]Primas!$A$12:$L$42,12,FALSE)</f>
        <v>#REF!</v>
      </c>
      <c r="D10" s="318" t="e">
        <f>#REF!+#REF!+#REF!-VLOOKUP($A10,[1]Siniestros!$A$12:$L$42,11,FALSE)</f>
        <v>#REF!</v>
      </c>
      <c r="E10" s="319" t="e">
        <f>#REF!+#REF!+#REF!-VLOOKUP($A10,[1]Siniestros!$A$12:$L$42,12,FALSE)</f>
        <v>#REF!</v>
      </c>
    </row>
    <row r="11" spans="1:9" ht="16.5" customHeight="1">
      <c r="A11" s="9" t="s">
        <v>272</v>
      </c>
      <c r="B11" s="320" t="e">
        <f>#REF!+#REF!+#REF!-VLOOKUP($A11,[1]Primas!$A$12:$L$42,11,FALSE)</f>
        <v>#REF!</v>
      </c>
      <c r="C11" s="321" t="e">
        <f>#REF!+#REF!+#REF!-VLOOKUP($A11,[1]Primas!$A$12:$L$42,12,FALSE)</f>
        <v>#REF!</v>
      </c>
      <c r="D11" s="320" t="e">
        <f>#REF!+#REF!+#REF!-VLOOKUP($A11,[1]Siniestros!$A$12:$L$42,11,FALSE)</f>
        <v>#REF!</v>
      </c>
      <c r="E11" s="321" t="e">
        <f>#REF!+#REF!+#REF!-VLOOKUP($A11,[1]Siniestros!$A$12:$L$42,12,FALSE)</f>
        <v>#REF!</v>
      </c>
    </row>
    <row r="12" spans="1:9" ht="16.5" customHeight="1">
      <c r="A12" s="9" t="s">
        <v>28</v>
      </c>
      <c r="B12" s="320" t="e">
        <f>#REF!+#REF!+#REF!-VLOOKUP($A12,[1]Primas!$A$12:$L$42,11,FALSE)</f>
        <v>#REF!</v>
      </c>
      <c r="C12" s="321" t="e">
        <f>#REF!+#REF!+#REF!-VLOOKUP($A12,[1]Primas!$A$12:$L$42,12,FALSE)</f>
        <v>#REF!</v>
      </c>
      <c r="D12" s="320" t="e">
        <f>#REF!+#REF!+#REF!-VLOOKUP($A12,[1]Siniestros!$A$12:$L$42,11,FALSE)</f>
        <v>#REF!</v>
      </c>
      <c r="E12" s="321" t="e">
        <f>#REF!+#REF!+#REF!-VLOOKUP($A12,[1]Siniestros!$A$12:$L$42,12,FALSE)</f>
        <v>#REF!</v>
      </c>
    </row>
    <row r="13" spans="1:9" ht="16.5" customHeight="1">
      <c r="A13" s="9" t="s">
        <v>99</v>
      </c>
      <c r="B13" s="320" t="e">
        <f>#REF!+#REF!+#REF!-VLOOKUP($A13,[1]Primas!$A$12:$L$42,11,FALSE)</f>
        <v>#REF!</v>
      </c>
      <c r="C13" s="321" t="e">
        <f>#REF!+#REF!+#REF!-VLOOKUP($A13,[1]Primas!$A$12:$L$42,12,FALSE)</f>
        <v>#REF!</v>
      </c>
      <c r="D13" s="320" t="e">
        <f>#REF!+#REF!+#REF!-VLOOKUP($A13,[1]Siniestros!$A$12:$L$42,11,FALSE)</f>
        <v>#REF!</v>
      </c>
      <c r="E13" s="321" t="e">
        <f>#REF!+#REF!+#REF!-VLOOKUP($A13,[1]Siniestros!$A$12:$L$42,12,FALSE)</f>
        <v>#REF!</v>
      </c>
    </row>
    <row r="14" spans="1:9" ht="16.5" customHeight="1">
      <c r="A14" s="9" t="s">
        <v>25</v>
      </c>
      <c r="B14" s="320" t="e">
        <f>#REF!+#REF!-VLOOKUP($A14,[1]Primas!$A$12:$L$42,2,FALSE)</f>
        <v>#REF!</v>
      </c>
      <c r="C14" s="321" t="e">
        <f>#REF!+#REF!-VLOOKUP($A14,[1]Primas!$A$12:$L$42,3,FALSE)</f>
        <v>#REF!</v>
      </c>
      <c r="D14" s="320" t="e">
        <f>#REF!+#REF!-VLOOKUP($A14,[1]Siniestros!$A$12:$L$42,2,FALSE)</f>
        <v>#REF!</v>
      </c>
      <c r="E14" s="321" t="e">
        <f>#REF!+#REF!-VLOOKUP($A14,[1]Siniestros!$A$12:$L$42,3,FALSE)</f>
        <v>#REF!</v>
      </c>
    </row>
    <row r="15" spans="1:9" ht="16.5" customHeight="1">
      <c r="A15" s="9" t="s">
        <v>85</v>
      </c>
      <c r="B15" s="320" t="e">
        <f>#REF!+#REF!-VLOOKUP($A14,[1]Primas!$A$12:$L$42,5,FALSE)</f>
        <v>#REF!</v>
      </c>
      <c r="C15" s="321" t="e">
        <f>#REF!+#REF!-VLOOKUP($A14,[1]Primas!$A$12:$L$42,6,FALSE)</f>
        <v>#REF!</v>
      </c>
      <c r="D15" s="320" t="e">
        <f>#REF!+#REF!-VLOOKUP($A14,[1]Siniestros!$A$12:$L$42,5,FALSE)</f>
        <v>#REF!</v>
      </c>
      <c r="E15" s="321" t="e">
        <f>#REF!+#REF!-VLOOKUP($A14,[1]Siniestros!$A$12:$L$42,6,FALSE)</f>
        <v>#REF!</v>
      </c>
    </row>
    <row r="16" spans="1:9" ht="16.5" customHeight="1">
      <c r="A16" s="9" t="s">
        <v>16</v>
      </c>
      <c r="B16" s="320" t="e">
        <f>#REF!+#REF!+#REF!-VLOOKUP($A16,[1]Primas!$A$12:$L$42,11,FALSE)</f>
        <v>#REF!</v>
      </c>
      <c r="C16" s="321" t="e">
        <f>#REF!+#REF!+#REF!-VLOOKUP($A16,[1]Primas!$A$12:$L$42,12,FALSE)</f>
        <v>#REF!</v>
      </c>
      <c r="D16" s="320" t="e">
        <f>#REF!+#REF!+#REF!-VLOOKUP($A16,[1]Siniestros!$A$12:$L$42,11,FALSE)</f>
        <v>#REF!</v>
      </c>
      <c r="E16" s="321" t="e">
        <f>#REF!+#REF!+#REF!-VLOOKUP($A16,[1]Siniestros!$A$12:$L$42,12,FALSE)</f>
        <v>#REF!</v>
      </c>
    </row>
    <row r="17" spans="1:5" ht="16.5" customHeight="1">
      <c r="A17" s="9" t="s">
        <v>29</v>
      </c>
      <c r="B17" s="320" t="e">
        <f>#REF!+#REF!+#REF!-VLOOKUP($A17,[1]Primas!$A$12:$L$42,11,FALSE)</f>
        <v>#REF!</v>
      </c>
      <c r="C17" s="321" t="e">
        <f>#REF!+#REF!+#REF!-VLOOKUP($A17,[1]Primas!$A$12:$L$42,12,FALSE)</f>
        <v>#REF!</v>
      </c>
      <c r="D17" s="320" t="e">
        <f>#REF!+#REF!+#REF!-VLOOKUP($A17,[1]Siniestros!$A$12:$L$42,11,FALSE)</f>
        <v>#REF!</v>
      </c>
      <c r="E17" s="321" t="e">
        <f>#REF!+#REF!+#REF!-VLOOKUP($A17,[1]Siniestros!$A$12:$L$42,12,FALSE)</f>
        <v>#REF!</v>
      </c>
    </row>
    <row r="18" spans="1:5" ht="16.5" customHeight="1">
      <c r="A18" s="9" t="s">
        <v>17</v>
      </c>
      <c r="B18" s="320" t="e">
        <f>#REF!+#REF!+#REF!-VLOOKUP($A18,[1]Primas!$A$12:$L$42,11,FALSE)</f>
        <v>#REF!</v>
      </c>
      <c r="C18" s="321" t="e">
        <f>#REF!+#REF!+#REF!-VLOOKUP($A18,[1]Primas!$A$12:$L$42,12,FALSE)</f>
        <v>#REF!</v>
      </c>
      <c r="D18" s="320" t="e">
        <f>#REF!+#REF!+#REF!-VLOOKUP($A18,[1]Siniestros!$A$12:$L$42,11,FALSE)</f>
        <v>#REF!</v>
      </c>
      <c r="E18" s="321" t="e">
        <f>#REF!+#REF!+#REF!-VLOOKUP($A18,[1]Siniestros!$A$12:$L$42,12,FALSE)</f>
        <v>#REF!</v>
      </c>
    </row>
    <row r="19" spans="1:5" ht="16.5" customHeight="1">
      <c r="A19" s="9" t="s">
        <v>22</v>
      </c>
      <c r="B19" s="320" t="e">
        <f>#REF!+#REF!+#REF!-VLOOKUP($A19,[1]Primas!$A$12:$L$42,11,FALSE)</f>
        <v>#REF!</v>
      </c>
      <c r="C19" s="321" t="e">
        <f>#REF!+#REF!+#REF!-VLOOKUP($A19,[1]Primas!$A$12:$L$42,12,FALSE)</f>
        <v>#REF!</v>
      </c>
      <c r="D19" s="320" t="e">
        <f>#REF!+#REF!+#REF!-VLOOKUP($A19,[1]Siniestros!$A$12:$L$42,11,FALSE)</f>
        <v>#REF!</v>
      </c>
      <c r="E19" s="321" t="e">
        <f>#REF!+#REF!+#REF!-VLOOKUP($A19,[1]Siniestros!$A$12:$L$42,12,FALSE)</f>
        <v>#REF!</v>
      </c>
    </row>
    <row r="20" spans="1:5" ht="16.5" customHeight="1">
      <c r="A20" s="9" t="s">
        <v>26</v>
      </c>
      <c r="B20" s="320" t="e">
        <f>#REF!+#REF!+#REF!-VLOOKUP($A20,[1]Primas!$A$12:$L$42,11,FALSE)</f>
        <v>#REF!</v>
      </c>
      <c r="C20" s="321" t="e">
        <f>#REF!+#REF!+#REF!-VLOOKUP($A20,[1]Primas!$A$12:$L$42,12,FALSE)</f>
        <v>#REF!</v>
      </c>
      <c r="D20" s="320" t="e">
        <f>#REF!+#REF!+#REF!-[1]Siniestros!K20</f>
        <v>#REF!</v>
      </c>
      <c r="E20" s="321" t="e">
        <f>#REF!+#REF!+#REF!-[1]Siniestros!L20</f>
        <v>#REF!</v>
      </c>
    </row>
    <row r="21" spans="1:5" ht="16.5" customHeight="1">
      <c r="A21" s="9" t="s">
        <v>105</v>
      </c>
      <c r="B21" s="320" t="e">
        <f>#REF!+#REF!-VLOOKUP($A21,[1]Primas!$A$12:$L$42,11,FALSE)</f>
        <v>#REF!</v>
      </c>
      <c r="C21" s="321" t="e">
        <f>#REF!+#REF!-VLOOKUP($A21,[1]Primas!$A$12:$L$42,12,FALSE)</f>
        <v>#REF!</v>
      </c>
      <c r="D21" s="320" t="e">
        <f>#REF!+#REF!-VLOOKUP($A21,[1]Siniestros!$A$12:$L$42,11,FALSE)</f>
        <v>#REF!</v>
      </c>
      <c r="E21" s="321" t="e">
        <f>#REF!+#REF!-VLOOKUP($A21,[1]Siniestros!$A$12:$L$42,12,FALSE)</f>
        <v>#REF!</v>
      </c>
    </row>
    <row r="22" spans="1:5" ht="16.5" customHeight="1">
      <c r="A22" s="9" t="s">
        <v>0</v>
      </c>
      <c r="B22" s="320" t="e">
        <f>#REF!+#REF!-VLOOKUP($A22,[1]Primas!$A$12:$L$42,11,FALSE)</f>
        <v>#REF!</v>
      </c>
      <c r="C22" s="321" t="e">
        <f>#REF!+#REF!-VLOOKUP($A22,[1]Primas!$A$12:$L$42,12,FALSE)</f>
        <v>#REF!</v>
      </c>
      <c r="D22" s="320" t="e">
        <f>#REF!+#REF!-VLOOKUP($A22,[1]Siniestros!$A$12:$L$42,11,FALSE)</f>
        <v>#REF!</v>
      </c>
      <c r="E22" s="321" t="e">
        <f>#REF!+#REF!-VLOOKUP($A22,[1]Siniestros!$A$12:$L$42,12,FALSE)</f>
        <v>#REF!</v>
      </c>
    </row>
    <row r="23" spans="1:5" ht="16.5" customHeight="1">
      <c r="A23" s="9" t="s">
        <v>34</v>
      </c>
      <c r="B23" s="320" t="e">
        <f>#REF!+#REF!+#REF!-VLOOKUP($A23,[1]Primas!$A$12:$L$42,11,FALSE)</f>
        <v>#REF!</v>
      </c>
      <c r="C23" s="321" t="e">
        <f>#REF!+#REF!+#REF!-VLOOKUP($A23,[1]Primas!$A$12:$L$42,12,FALSE)</f>
        <v>#REF!</v>
      </c>
      <c r="D23" s="320" t="e">
        <f>#REF!+#REF!+#REF!-VLOOKUP($A23,[1]Siniestros!$A$12:$L$42,11,FALSE)</f>
        <v>#REF!</v>
      </c>
      <c r="E23" s="321" t="e">
        <f>#REF!+#REF!+#REF!-VLOOKUP($A23,[1]Siniestros!$A$12:$L$42,12,FALSE)</f>
        <v>#REF!</v>
      </c>
    </row>
    <row r="24" spans="1:5" ht="16.5" customHeight="1">
      <c r="A24" s="9" t="s">
        <v>27</v>
      </c>
      <c r="B24" s="320" t="e">
        <f>#REF!+#REF!+#REF!-VLOOKUP($A24,[1]Primas!$A$12:$L$42,11,FALSE)</f>
        <v>#REF!</v>
      </c>
      <c r="C24" s="321" t="e">
        <f>#REF!+#REF!+#REF!-VLOOKUP($A24,[1]Primas!$A$12:$L$42,12,FALSE)</f>
        <v>#REF!</v>
      </c>
      <c r="D24" s="320" t="e">
        <f>#REF!+#REF!-VLOOKUP($A24,[1]Siniestros!$A$12:$L$42,11,FALSE)</f>
        <v>#REF!</v>
      </c>
      <c r="E24" s="321" t="e">
        <f>#REF!+#REF!-VLOOKUP($A24,[1]Siniestros!$A$12:$L$42,12,FALSE)</f>
        <v>#REF!</v>
      </c>
    </row>
    <row r="25" spans="1:5" ht="16.5" customHeight="1">
      <c r="A25" s="9" t="s">
        <v>2</v>
      </c>
      <c r="B25" s="320" t="e">
        <f>#REF!+#REF!-VLOOKUP($A25,[1]Primas!$A$12:$L$42,11,FALSE)</f>
        <v>#REF!</v>
      </c>
      <c r="C25" s="321" t="e">
        <f>#REF!+#REF!-VLOOKUP($A25,[1]Primas!$A$12:$L$42,12,FALSE)</f>
        <v>#REF!</v>
      </c>
      <c r="D25" s="320" t="e">
        <f>#REF!+#REF!-VLOOKUP($A25,[1]Siniestros!$A$12:$L$42,11,FALSE)</f>
        <v>#REF!</v>
      </c>
      <c r="E25" s="321" t="e">
        <f>#REF!+#REF!-VLOOKUP($A25,[1]Siniestros!$A$12:$L$42,12,FALSE)</f>
        <v>#REF!</v>
      </c>
    </row>
    <row r="26" spans="1:5" ht="16.5" customHeight="1">
      <c r="A26" s="9" t="s">
        <v>21</v>
      </c>
      <c r="B26" s="320" t="e">
        <f>#REF!+#REF!+#REF!-VLOOKUP($A26,[1]Primas!$A$12:$L$42,11,FALSE)</f>
        <v>#REF!</v>
      </c>
      <c r="C26" s="321" t="e">
        <f>#REF!+#REF!+#REF!-VLOOKUP($A26,[1]Primas!$A$12:$L$42,12,FALSE)</f>
        <v>#REF!</v>
      </c>
      <c r="D26" s="320" t="e">
        <f>#REF!+#REF!+#REF!-VLOOKUP($A26,[1]Siniestros!$A$12:$L$42,11,FALSE)</f>
        <v>#REF!</v>
      </c>
      <c r="E26" s="321" t="e">
        <f>#REF!+#REF!+#REF!-VLOOKUP($A26,[1]Siniestros!$A$12:$L$42,12,FALSE)</f>
        <v>#REF!</v>
      </c>
    </row>
    <row r="27" spans="1:5" ht="16.5" customHeight="1">
      <c r="A27" s="9" t="s">
        <v>21</v>
      </c>
      <c r="B27" s="320" t="e">
        <f>#REF!+#REF!-VLOOKUP($A27,[1]Primas!$A$12:$L$42,11,FALSE)</f>
        <v>#REF!</v>
      </c>
      <c r="C27" s="321" t="e">
        <f>#REF!+#REF!-VLOOKUP($A27,[1]Primas!$A$12:$L$42,12,FALSE)</f>
        <v>#REF!</v>
      </c>
      <c r="D27" s="320" t="e">
        <f>#REF!+#REF!-VLOOKUP($A27,[1]Siniestros!$A$12:$L$42,11,FALSE)</f>
        <v>#REF!</v>
      </c>
      <c r="E27" s="321" t="e">
        <f>#REF!+#REF!-VLOOKUP($A27,[1]Siniestros!$A$12:$L$42,12,FALSE)</f>
        <v>#REF!</v>
      </c>
    </row>
    <row r="28" spans="1:5" ht="16.5" customHeight="1">
      <c r="A28" s="9" t="s">
        <v>7</v>
      </c>
      <c r="B28" s="320" t="e">
        <f>#REF!+#REF!-VLOOKUP($A28,[1]Primas!$A$12:$L$42,11,FALSE)</f>
        <v>#REF!</v>
      </c>
      <c r="C28" s="321" t="e">
        <f>#REF!+#REF!-VLOOKUP($A28,[1]Primas!$A$12:$L$42,12,FALSE)</f>
        <v>#REF!</v>
      </c>
      <c r="D28" s="320" t="e">
        <f>#REF!+#REF!-VLOOKUP($A28,[1]Siniestros!$A$12:$L$42,11,FALSE)</f>
        <v>#REF!</v>
      </c>
      <c r="E28" s="321" t="e">
        <f>#REF!+#REF!-VLOOKUP($A28,[1]Siniestros!$A$12:$L$42,12,FALSE)</f>
        <v>#REF!</v>
      </c>
    </row>
    <row r="29" spans="1:5" ht="16.5" customHeight="1">
      <c r="A29" s="9" t="s">
        <v>23</v>
      </c>
      <c r="B29" s="320" t="e">
        <f>#REF!+#REF!-VLOOKUP($A29,[1]Primas!$A$12:$L$42,11,FALSE)</f>
        <v>#REF!</v>
      </c>
      <c r="C29" s="321" t="e">
        <f>#REF!+#REF!-VLOOKUP($A29,[1]Primas!$A$12:$L$42,12,FALSE)</f>
        <v>#REF!</v>
      </c>
      <c r="D29" s="320" t="e">
        <f>#REF!+#REF!-VLOOKUP($A29,[1]Siniestros!$A$12:$L$42,11,FALSE)</f>
        <v>#REF!</v>
      </c>
      <c r="E29" s="321" t="e">
        <f>#REF!+#REF!-VLOOKUP($A29,[1]Siniestros!$A$12:$L$42,12,FALSE)</f>
        <v>#REF!</v>
      </c>
    </row>
    <row r="30" spans="1:5" ht="16.5" customHeight="1">
      <c r="A30" s="9" t="s">
        <v>13</v>
      </c>
      <c r="B30" s="320" t="e">
        <f>#REF!+#REF!-VLOOKUP($A30,[1]Primas!$A$12:$L$42,11,FALSE)</f>
        <v>#REF!</v>
      </c>
      <c r="C30" s="321" t="e">
        <f>#REF!+#REF!-VLOOKUP($A30,[1]Primas!$A$12:$L$42,12,FALSE)</f>
        <v>#REF!</v>
      </c>
      <c r="D30" s="320" t="e">
        <f>#REF!+#REF!-VLOOKUP($A30,[1]Siniestros!$A$12:$L$42,11,FALSE)</f>
        <v>#REF!</v>
      </c>
      <c r="E30" s="321" t="e">
        <f>#REF!+#REF!-VLOOKUP($A30,[1]Siniestros!$A$12:$L$42,12,FALSE)</f>
        <v>#REF!</v>
      </c>
    </row>
    <row r="31" spans="1:5" ht="16.5" customHeight="1">
      <c r="A31" s="9" t="s">
        <v>81</v>
      </c>
      <c r="B31" s="320" t="e">
        <f>#REF!+#REF!-VLOOKUP($A34,[1]Primas!$A$12:$L$42,5,FALSE)</f>
        <v>#REF!</v>
      </c>
      <c r="C31" s="321" t="e">
        <f>#REF!+#REF!-VLOOKUP($A34,[1]Primas!$A$12:$L$42,6,FALSE)</f>
        <v>#REF!</v>
      </c>
      <c r="D31" s="320" t="e">
        <f>#REF!+#REF!-VLOOKUP($A34,[1]Siniestros!$A$12:$L$42,5,FALSE)</f>
        <v>#REF!</v>
      </c>
      <c r="E31" s="321" t="e">
        <f>#REF!+#REF!-VLOOKUP($A34,[1]Siniestros!$A$12:$L$42,6,FALSE)</f>
        <v>#REF!</v>
      </c>
    </row>
    <row r="32" spans="1:5" ht="16.5" customHeight="1">
      <c r="A32" s="9" t="s">
        <v>20</v>
      </c>
      <c r="B32" s="320" t="e">
        <f>#REF!+#REF!-VLOOKUP($A32,[1]Primas!$A$12:$L$42,11,FALSE)</f>
        <v>#REF!</v>
      </c>
      <c r="C32" s="321" t="e">
        <f>#REF!+#REF!-VLOOKUP($A32,[1]Primas!$A$12:$L$42,12,FALSE)</f>
        <v>#REF!</v>
      </c>
      <c r="D32" s="320" t="e">
        <f>#REF!+#REF!-VLOOKUP($A32,[1]Siniestros!$A$12:$L$42,11,FALSE)</f>
        <v>#REF!</v>
      </c>
      <c r="E32" s="321" t="e">
        <f>#REF!+#REF!-VLOOKUP($A32,[1]Siniestros!$A$12:$L$42,12,FALSE)</f>
        <v>#REF!</v>
      </c>
    </row>
    <row r="33" spans="1:5" ht="16.5" customHeight="1">
      <c r="A33" s="9" t="s">
        <v>4</v>
      </c>
      <c r="B33" s="320" t="e">
        <f>#REF!-VLOOKUP($A33,[1]Primas!$A$12:$L$42,11,FALSE)</f>
        <v>#REF!</v>
      </c>
      <c r="C33" s="321" t="e">
        <f>#REF!-VLOOKUP($A33,[1]Primas!$A$12:$L$42,12,FALSE)</f>
        <v>#REF!</v>
      </c>
      <c r="D33" s="320" t="e">
        <f>#REF!-VLOOKUP($A33,[1]Siniestros!$A$12:$L$42,11,FALSE)</f>
        <v>#REF!</v>
      </c>
      <c r="E33" s="321" t="e">
        <f>#REF!-VLOOKUP($A33,[1]Siniestros!$A$12:$L$42,12,FALSE)</f>
        <v>#REF!</v>
      </c>
    </row>
    <row r="34" spans="1:5" ht="16.5" customHeight="1">
      <c r="A34" s="6" t="s">
        <v>93</v>
      </c>
      <c r="B34" s="320" t="e">
        <f>#REF!+#REF!-VLOOKUP($A34,[1]Primas!$A$12:$L$42,2,FALSE)</f>
        <v>#REF!</v>
      </c>
      <c r="C34" s="321" t="e">
        <f>#REF!+#REF!-VLOOKUP($A34,[1]Primas!$A$12:$L$42,3,FALSE)</f>
        <v>#REF!</v>
      </c>
      <c r="D34" s="320" t="e">
        <f>#REF!+#REF!-VLOOKUP($A34,[1]Siniestros!$A$12:$L$42,2,FALSE)</f>
        <v>#REF!</v>
      </c>
      <c r="E34" s="321" t="e">
        <f>#REF!+#REF!-VLOOKUP($A34,[1]Siniestros!$A$12:$L$42,3,FALSE)</f>
        <v>#REF!</v>
      </c>
    </row>
    <row r="35" spans="1:5" ht="16.5" customHeight="1" thickBot="1">
      <c r="A35" s="6" t="s">
        <v>6</v>
      </c>
      <c r="B35" s="320" t="e">
        <f>#REF!-VLOOKUP($A35,[1]Primas!$A$12:$L$42,11,FALSE)</f>
        <v>#REF!</v>
      </c>
      <c r="C35" s="321" t="e">
        <f>#REF!-VLOOKUP($A35,[1]Primas!$A$12:$L$42,12,FALSE)</f>
        <v>#REF!</v>
      </c>
      <c r="D35" s="322" t="e">
        <f>#REF!-VLOOKUP($A35,[1]Siniestros!$A$12:$L$42,11,FALSE)</f>
        <v>#REF!</v>
      </c>
      <c r="E35" s="323" t="e">
        <f>#REF!-VLOOKUP($A35,[1]Siniestros!$A$12:$L$42,12,FALSE)</f>
        <v>#REF!</v>
      </c>
    </row>
    <row r="36" spans="1:5" s="3" customFormat="1" ht="24" customHeight="1" thickTop="1" thickBot="1">
      <c r="A36" s="2" t="s">
        <v>9</v>
      </c>
      <c r="B36" s="15" t="e">
        <f>SUM(B10:B35)</f>
        <v>#REF!</v>
      </c>
      <c r="C36" s="106" t="e">
        <f>SUM(C10:C35)</f>
        <v>#REF!</v>
      </c>
      <c r="D36" s="16" t="e">
        <f>SUM(D10:D35)</f>
        <v>#REF!</v>
      </c>
      <c r="E36" s="71" t="e">
        <f>SUM(E10:E35)</f>
        <v>#REF!</v>
      </c>
    </row>
    <row r="37" spans="1:5" ht="13.5" thickTop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</sheetData>
  <mergeCells count="15">
    <mergeCell ref="B5:C5"/>
    <mergeCell ref="D5:E5"/>
    <mergeCell ref="A6:A9"/>
    <mergeCell ref="B6:C6"/>
    <mergeCell ref="D6:E6"/>
    <mergeCell ref="B7:C7"/>
    <mergeCell ref="D7:E7"/>
    <mergeCell ref="B9:C9"/>
    <mergeCell ref="D9:E9"/>
    <mergeCell ref="B1:C1"/>
    <mergeCell ref="D1:E1"/>
    <mergeCell ref="A2:E2"/>
    <mergeCell ref="A3:E3"/>
    <mergeCell ref="B4:C4"/>
    <mergeCell ref="D4:E4"/>
  </mergeCells>
  <conditionalFormatting sqref="B10:E35">
    <cfRule type="cellIs" dxfId="0" priority="1" stopIfTrue="1" operator="notBetween">
      <formula>1</formula>
      <formula>-1</formula>
    </cfRule>
  </conditionalFormatting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W113"/>
  <sheetViews>
    <sheetView showGridLines="0" showZeros="0" zoomScale="80" zoomScaleNormal="80" zoomScaleSheetLayoutView="75" workbookViewId="0">
      <pane xSplit="1" ySplit="8" topLeftCell="B9" activePane="bottomRight" state="frozen"/>
      <selection pane="topRight"/>
      <selection pane="bottomLeft"/>
      <selection pane="bottomRight" activeCell="A5" sqref="A5:A8"/>
    </sheetView>
  </sheetViews>
  <sheetFormatPr baseColWidth="10" defaultColWidth="11.42578125" defaultRowHeight="12.75"/>
  <cols>
    <col min="1" max="1" width="25.42578125" style="39" customWidth="1"/>
    <col min="2" max="2" width="11.85546875" style="39" customWidth="1"/>
    <col min="3" max="3" width="12" style="39" customWidth="1"/>
    <col min="4" max="4" width="12.7109375" style="39" customWidth="1"/>
    <col min="5" max="5" width="8.42578125" style="39" bestFit="1" customWidth="1"/>
    <col min="6" max="6" width="10" style="39" customWidth="1"/>
    <col min="7" max="7" width="10.42578125" style="39" bestFit="1" customWidth="1"/>
    <col min="8" max="9" width="12" style="39" customWidth="1"/>
    <col min="10" max="10" width="14.28515625" style="39" customWidth="1"/>
    <col min="11" max="11" width="7.5703125" style="39" customWidth="1"/>
    <col min="12" max="13" width="8.5703125" style="39" bestFit="1" customWidth="1"/>
    <col min="14" max="14" width="11" style="39" bestFit="1" customWidth="1"/>
    <col min="15" max="15" width="11.42578125" style="39" customWidth="1"/>
    <col min="16" max="16" width="12.85546875" style="39" bestFit="1" customWidth="1"/>
    <col min="17" max="17" width="8.42578125" style="39" customWidth="1"/>
    <col min="18" max="19" width="8.140625" style="39" bestFit="1" customWidth="1"/>
    <col min="20" max="21" width="14.140625" style="39" bestFit="1" customWidth="1"/>
    <col min="22" max="22" width="12.85546875" style="39" bestFit="1" customWidth="1"/>
    <col min="23" max="23" width="6.28515625" style="39" bestFit="1" customWidth="1"/>
    <col min="24" max="25" width="7.42578125" style="39" bestFit="1" customWidth="1"/>
    <col min="26" max="26" width="11" style="39" bestFit="1" customWidth="1"/>
    <col min="27" max="27" width="11" style="39" customWidth="1"/>
    <col min="28" max="28" width="18.85546875" style="39" bestFit="1" customWidth="1"/>
    <col min="29" max="29" width="7.5703125" style="47" bestFit="1" customWidth="1"/>
    <col min="30" max="31" width="7.42578125" style="47" bestFit="1" customWidth="1"/>
    <col min="32" max="32" width="13" style="46" customWidth="1"/>
    <col min="33" max="33" width="11" style="47" bestFit="1" customWidth="1"/>
    <col min="34" max="34" width="11.42578125" style="46" customWidth="1"/>
    <col min="35" max="35" width="9.28515625" style="47" bestFit="1" customWidth="1"/>
    <col min="36" max="36" width="9" style="47" customWidth="1"/>
    <col min="37" max="37" width="8.7109375" style="47" customWidth="1"/>
    <col min="38" max="38" width="12.5703125" style="46" customWidth="1"/>
    <col min="39" max="39" width="13" style="47" customWidth="1"/>
    <col min="40" max="40" width="11.7109375" style="39" bestFit="1" customWidth="1"/>
    <col min="41" max="41" width="9.28515625" style="39" customWidth="1"/>
    <col min="42" max="43" width="7.7109375" style="39" customWidth="1"/>
    <col min="44" max="45" width="12.85546875" style="39" bestFit="1" customWidth="1"/>
    <col min="46" max="46" width="12.7109375" style="39" customWidth="1"/>
    <col min="47" max="47" width="8.28515625" style="39" customWidth="1"/>
    <col min="48" max="49" width="8" style="39" bestFit="1" customWidth="1"/>
    <col min="50" max="51" width="13.42578125" style="39" customWidth="1"/>
    <col min="52" max="52" width="12.85546875" style="39" bestFit="1" customWidth="1"/>
    <col min="53" max="53" width="12.28515625" style="39" customWidth="1"/>
    <col min="54" max="54" width="8" style="39" customWidth="1"/>
    <col min="55" max="55" width="8.140625" style="39" bestFit="1" customWidth="1"/>
    <col min="56" max="58" width="13.7109375" style="39" customWidth="1"/>
    <col min="59" max="59" width="9.28515625" style="39" bestFit="1" customWidth="1"/>
    <col min="60" max="61" width="11" style="39" customWidth="1"/>
    <col min="62" max="62" width="14.5703125" style="39" customWidth="1"/>
    <col min="63" max="63" width="13.42578125" style="39" customWidth="1"/>
    <col min="64" max="64" width="12.42578125" style="39" customWidth="1"/>
    <col min="65" max="65" width="8.7109375" style="39" bestFit="1" customWidth="1"/>
    <col min="66" max="67" width="7.85546875" style="39" customWidth="1"/>
    <col min="68" max="69" width="14.140625" style="39" bestFit="1" customWidth="1"/>
    <col min="70" max="70" width="12.85546875" style="39" bestFit="1" customWidth="1"/>
    <col min="71" max="71" width="5.85546875" style="39" bestFit="1" customWidth="1"/>
    <col min="72" max="73" width="7.42578125" style="39" bestFit="1" customWidth="1"/>
    <col min="74" max="75" width="11" style="39" customWidth="1"/>
    <col min="76" max="76" width="11.7109375" style="39" bestFit="1" customWidth="1"/>
    <col min="77" max="77" width="6" style="39" bestFit="1" customWidth="1"/>
    <col min="78" max="79" width="7.42578125" style="39" bestFit="1" customWidth="1"/>
    <col min="80" max="81" width="11" style="39" bestFit="1" customWidth="1"/>
    <col min="82" max="82" width="10.85546875" style="39" customWidth="1"/>
    <col min="83" max="83" width="7.5703125" style="39" bestFit="1" customWidth="1"/>
    <col min="84" max="85" width="7.5703125" style="39" customWidth="1"/>
    <col min="86" max="86" width="15" style="39" bestFit="1" customWidth="1"/>
    <col min="87" max="87" width="13.140625" style="39" customWidth="1"/>
    <col min="88" max="88" width="10.85546875" style="39" customWidth="1"/>
    <col min="89" max="89" width="8" style="39" customWidth="1"/>
    <col min="90" max="90" width="8.42578125" style="39" bestFit="1" customWidth="1"/>
    <col min="91" max="91" width="8.7109375" style="39" bestFit="1" customWidth="1"/>
    <col min="92" max="92" width="11.5703125" style="39" customWidth="1"/>
    <col min="93" max="93" width="11.7109375" style="39" bestFit="1" customWidth="1"/>
    <col min="94" max="94" width="12.42578125" style="39" customWidth="1"/>
    <col min="95" max="95" width="7.5703125" style="39" bestFit="1" customWidth="1"/>
    <col min="96" max="96" width="8.28515625" style="39" bestFit="1" customWidth="1"/>
    <col min="97" max="97" width="8.140625" style="39" bestFit="1" customWidth="1"/>
    <col min="98" max="98" width="10" style="39" customWidth="1"/>
    <col min="99" max="99" width="10" style="39" bestFit="1" customWidth="1"/>
    <col min="100" max="100" width="10.42578125" style="39" customWidth="1"/>
    <col min="101" max="101" width="10.140625" style="39" customWidth="1"/>
    <col min="102" max="102" width="8.28515625" style="39" bestFit="1" customWidth="1"/>
    <col min="103" max="103" width="8.140625" style="39" bestFit="1" customWidth="1"/>
    <col min="104" max="105" width="14.140625" style="39" bestFit="1" customWidth="1"/>
    <col min="106" max="106" width="12.85546875" style="39" bestFit="1" customWidth="1"/>
    <col min="107" max="107" width="5.85546875" style="39" bestFit="1" customWidth="1"/>
    <col min="108" max="109" width="7.42578125" style="39" bestFit="1" customWidth="1"/>
    <col min="110" max="111" width="12.85546875" style="39" bestFit="1" customWidth="1"/>
    <col min="112" max="112" width="11.140625" style="39" customWidth="1"/>
    <col min="113" max="113" width="9.28515625" style="39" bestFit="1" customWidth="1"/>
    <col min="114" max="115" width="8.7109375" style="39" customWidth="1"/>
    <col min="116" max="116" width="10.85546875" style="39" customWidth="1"/>
    <col min="117" max="117" width="11" style="39" bestFit="1" customWidth="1"/>
    <col min="118" max="118" width="10.28515625" style="39" customWidth="1"/>
    <col min="119" max="119" width="7.85546875" style="39" customWidth="1"/>
    <col min="120" max="120" width="9.42578125" style="39" customWidth="1"/>
    <col min="121" max="121" width="8.42578125" style="39" customWidth="1"/>
    <col min="122" max="122" width="12.42578125" style="39" customWidth="1"/>
    <col min="123" max="123" width="12.85546875" style="39" bestFit="1" customWidth="1"/>
    <col min="124" max="124" width="11.7109375" style="39" bestFit="1" customWidth="1"/>
    <col min="125" max="125" width="9.28515625" style="39" customWidth="1"/>
    <col min="126" max="127" width="8.7109375" style="39" bestFit="1" customWidth="1"/>
    <col min="128" max="128" width="12.85546875" style="39" bestFit="1" customWidth="1"/>
    <col min="129" max="130" width="12.28515625" style="39" customWidth="1"/>
    <col min="131" max="133" width="8.7109375" style="39" customWidth="1"/>
    <col min="134" max="135" width="14.7109375" style="39" customWidth="1"/>
    <col min="136" max="136" width="12.7109375" style="39" customWidth="1"/>
    <col min="137" max="137" width="8.7109375" style="39" customWidth="1"/>
    <col min="138" max="138" width="10.5703125" style="39" customWidth="1"/>
    <col min="139" max="139" width="9.5703125" style="39" customWidth="1"/>
    <col min="140" max="140" width="12.85546875" style="39" bestFit="1" customWidth="1"/>
    <col min="141" max="141" width="11.7109375" style="39" bestFit="1" customWidth="1"/>
    <col min="142" max="142" width="12.28515625" style="39" customWidth="1"/>
    <col min="143" max="143" width="8.7109375" style="39" customWidth="1"/>
    <col min="144" max="145" width="10.140625" style="39" customWidth="1"/>
    <col min="146" max="148" width="16.28515625" style="39" customWidth="1"/>
    <col min="149" max="151" width="7.85546875" style="39" customWidth="1"/>
    <col min="152" max="152" width="12.85546875" style="39" bestFit="1" customWidth="1"/>
    <col min="153" max="153" width="13.42578125" style="39" customWidth="1"/>
    <col min="154" max="154" width="10.85546875" style="39" customWidth="1"/>
    <col min="155" max="163" width="7.85546875" style="39" customWidth="1"/>
    <col min="164" max="166" width="11" style="39" bestFit="1" customWidth="1"/>
    <col min="167" max="167" width="7.5703125" style="39" bestFit="1" customWidth="1"/>
    <col min="168" max="169" width="7.42578125" style="39" bestFit="1" customWidth="1"/>
    <col min="170" max="171" width="11" style="39" bestFit="1" customWidth="1"/>
    <col min="172" max="172" width="11.28515625" style="39" customWidth="1"/>
    <col min="173" max="175" width="7.85546875" style="39" customWidth="1"/>
    <col min="176" max="176" width="9.42578125" style="39" bestFit="1" customWidth="1"/>
    <col min="177" max="178" width="9.28515625" style="39" bestFit="1" customWidth="1"/>
    <col min="179" max="179" width="9.140625" style="39" bestFit="1" customWidth="1"/>
    <col min="180" max="181" width="7.42578125" style="39" bestFit="1" customWidth="1"/>
    <col min="182" max="183" width="12.85546875" style="39" bestFit="1" customWidth="1"/>
    <col min="184" max="184" width="10.85546875" style="39" customWidth="1"/>
    <col min="185" max="185" width="10.140625" style="39" customWidth="1"/>
    <col min="186" max="187" width="9.5703125" style="39" customWidth="1"/>
    <col min="188" max="189" width="14.140625" style="39" bestFit="1" customWidth="1"/>
    <col min="190" max="190" width="12.85546875" style="39" customWidth="1"/>
    <col min="191" max="191" width="7.85546875" style="39" customWidth="1"/>
    <col min="192" max="193" width="9.140625" style="39" customWidth="1"/>
    <col min="194" max="195" width="12.28515625" style="39" customWidth="1"/>
    <col min="196" max="196" width="11.28515625" style="39" customWidth="1"/>
    <col min="197" max="199" width="9.42578125" style="39" customWidth="1"/>
    <col min="200" max="200" width="14.140625" style="39" customWidth="1"/>
    <col min="201" max="201" width="14.28515625" style="39" customWidth="1"/>
    <col min="202" max="202" width="12.5703125" style="39" customWidth="1"/>
    <col min="203" max="203" width="8.42578125" style="39" customWidth="1"/>
    <col min="204" max="16384" width="11.42578125" style="39"/>
  </cols>
  <sheetData>
    <row r="1" spans="1:205" s="190" customFormat="1" ht="20.25">
      <c r="A1" s="192"/>
      <c r="B1" s="1137" t="s">
        <v>299</v>
      </c>
      <c r="C1" s="1137"/>
      <c r="D1" s="1137"/>
      <c r="E1" s="1137"/>
      <c r="F1" s="1137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1137" t="s">
        <v>299</v>
      </c>
      <c r="U1" s="1137"/>
      <c r="V1" s="1137"/>
      <c r="W1" s="1137"/>
      <c r="X1" s="1137"/>
      <c r="Y1" s="1137"/>
      <c r="Z1" s="1137"/>
      <c r="AA1" s="1137"/>
      <c r="AB1" s="1137"/>
      <c r="AC1" s="1137"/>
      <c r="AD1" s="1137"/>
      <c r="AE1" s="1137"/>
      <c r="AF1" s="1137"/>
      <c r="AG1" s="1137"/>
      <c r="AH1" s="1137"/>
      <c r="AI1" s="1137"/>
      <c r="AJ1" s="1137"/>
      <c r="AK1" s="1137"/>
      <c r="AL1" s="1137" t="s">
        <v>299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137"/>
      <c r="AY1" s="1137"/>
      <c r="AZ1" s="1137"/>
      <c r="BA1" s="1137"/>
      <c r="BB1" s="1137"/>
      <c r="BC1" s="1137"/>
      <c r="BD1" s="1137" t="s">
        <v>299</v>
      </c>
      <c r="BE1" s="1137"/>
      <c r="BF1" s="1137"/>
      <c r="BG1" s="1137"/>
      <c r="BH1" s="1137"/>
      <c r="BI1" s="1137"/>
      <c r="BJ1" s="1137"/>
      <c r="BK1" s="1137"/>
      <c r="BL1" s="1137"/>
      <c r="BM1" s="1137"/>
      <c r="BN1" s="1137"/>
      <c r="BO1" s="1137"/>
      <c r="BP1" s="1137" t="s">
        <v>299</v>
      </c>
      <c r="BQ1" s="1137"/>
      <c r="BR1" s="1137"/>
      <c r="BS1" s="1137"/>
      <c r="BT1" s="1137"/>
      <c r="BU1" s="1137"/>
      <c r="BV1" s="1137"/>
      <c r="BW1" s="1137"/>
      <c r="BX1" s="1137"/>
      <c r="BY1" s="1137"/>
      <c r="BZ1" s="1137"/>
      <c r="CA1" s="1137"/>
      <c r="CB1" s="1137"/>
      <c r="CC1" s="1137"/>
      <c r="CD1" s="1137"/>
      <c r="CE1" s="1137"/>
      <c r="CF1" s="1137"/>
      <c r="CG1" s="1137"/>
      <c r="CH1" s="1137" t="s">
        <v>299</v>
      </c>
      <c r="CI1" s="1137"/>
      <c r="CJ1" s="1137"/>
      <c r="CK1" s="1137"/>
      <c r="CL1" s="1137"/>
      <c r="CM1" s="1137"/>
      <c r="CN1" s="1137"/>
      <c r="CO1" s="1137"/>
      <c r="CP1" s="1137"/>
      <c r="CQ1" s="1137"/>
      <c r="CR1" s="1137"/>
      <c r="CS1" s="1137"/>
      <c r="CT1" s="1137"/>
      <c r="CU1" s="1137"/>
      <c r="CV1" s="1137"/>
      <c r="CW1" s="1137"/>
      <c r="CX1" s="1137"/>
      <c r="CY1" s="1137"/>
      <c r="CZ1" s="1137" t="s">
        <v>299</v>
      </c>
      <c r="DA1" s="1137"/>
      <c r="DB1" s="1137"/>
      <c r="DC1" s="1137"/>
      <c r="DD1" s="1137"/>
      <c r="DE1" s="1137"/>
      <c r="DF1" s="1137"/>
      <c r="DG1" s="1137"/>
      <c r="DH1" s="1137"/>
      <c r="DI1" s="1137"/>
      <c r="DJ1" s="1137"/>
      <c r="DK1" s="1137"/>
      <c r="DL1" s="1137"/>
      <c r="DM1" s="1137"/>
      <c r="DN1" s="1137"/>
      <c r="DO1" s="1137"/>
      <c r="DP1" s="1137"/>
      <c r="DQ1" s="1137"/>
      <c r="DR1" s="1137"/>
      <c r="DS1" s="1137"/>
      <c r="DT1" s="1137"/>
      <c r="DU1" s="1137"/>
      <c r="DV1" s="1137"/>
      <c r="DW1" s="1137"/>
      <c r="DX1" s="1137"/>
      <c r="DY1" s="1137"/>
      <c r="DZ1" s="1137"/>
      <c r="EA1" s="1137"/>
      <c r="EB1" s="1137"/>
      <c r="EC1" s="1137"/>
      <c r="ED1" s="1137" t="s">
        <v>299</v>
      </c>
      <c r="EE1" s="1137"/>
      <c r="EF1" s="1137"/>
      <c r="EG1" s="1137"/>
      <c r="EH1" s="1137"/>
      <c r="EI1" s="1137"/>
      <c r="EJ1" s="1137"/>
      <c r="EK1" s="1137"/>
      <c r="EL1" s="1137"/>
      <c r="EM1" s="1137"/>
      <c r="EN1" s="1137"/>
      <c r="EO1" s="1137"/>
      <c r="EP1" s="1137"/>
      <c r="EQ1" s="1137"/>
      <c r="ER1" s="1137"/>
      <c r="ES1" s="1137"/>
      <c r="ET1" s="1137"/>
      <c r="EU1" s="1137"/>
      <c r="EV1" s="1137"/>
      <c r="EW1" s="1137"/>
      <c r="EX1" s="1137"/>
      <c r="EY1" s="1137"/>
      <c r="EZ1" s="1137"/>
      <c r="FA1" s="1137"/>
      <c r="FB1" s="1137"/>
      <c r="FC1" s="1137"/>
      <c r="FD1" s="1137"/>
      <c r="FE1" s="1137"/>
      <c r="FF1" s="1137"/>
      <c r="FG1" s="1137"/>
      <c r="FH1" s="1137"/>
      <c r="FI1" s="1137"/>
      <c r="FJ1" s="1137"/>
      <c r="FK1" s="1137"/>
      <c r="FL1" s="1137"/>
      <c r="FM1" s="1137"/>
      <c r="FN1" s="1137" t="s">
        <v>299</v>
      </c>
      <c r="FO1" s="1137"/>
      <c r="FP1" s="1137"/>
      <c r="FQ1" s="1137"/>
      <c r="FR1" s="1137"/>
      <c r="FS1" s="1137"/>
      <c r="FT1" s="1137"/>
      <c r="FU1" s="1137"/>
      <c r="FV1" s="1137"/>
      <c r="FW1" s="1137"/>
      <c r="FX1" s="1137"/>
      <c r="FY1" s="1137"/>
      <c r="FZ1" s="1137"/>
      <c r="GA1" s="1137"/>
      <c r="GB1" s="1137"/>
      <c r="GC1" s="1137"/>
      <c r="GD1" s="1137"/>
      <c r="GE1" s="1137"/>
      <c r="GF1" s="1137"/>
      <c r="GG1" s="1137"/>
      <c r="GH1" s="1137"/>
      <c r="GI1" s="1137"/>
      <c r="GJ1" s="1137"/>
      <c r="GK1" s="1137"/>
      <c r="GL1" s="1137"/>
      <c r="GM1" s="1137"/>
      <c r="GN1" s="1137"/>
      <c r="GO1" s="1137"/>
      <c r="GP1" s="1137"/>
      <c r="GQ1" s="1137"/>
      <c r="GR1" s="1137"/>
      <c r="GS1" s="1137"/>
      <c r="GT1" s="1137"/>
      <c r="GU1" s="1137"/>
      <c r="GV1" s="191"/>
      <c r="GW1" s="191"/>
    </row>
    <row r="2" spans="1:205" s="187" customFormat="1" ht="18">
      <c r="A2" s="189"/>
      <c r="B2" s="1138" t="s">
        <v>242</v>
      </c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  <c r="T2" s="1138" t="s">
        <v>242</v>
      </c>
      <c r="U2" s="1138"/>
      <c r="V2" s="1138"/>
      <c r="W2" s="1138"/>
      <c r="X2" s="1138"/>
      <c r="Y2" s="1138"/>
      <c r="Z2" s="1138"/>
      <c r="AA2" s="1138"/>
      <c r="AB2" s="1138"/>
      <c r="AC2" s="1138"/>
      <c r="AD2" s="1138"/>
      <c r="AE2" s="1138"/>
      <c r="AF2" s="1138"/>
      <c r="AG2" s="1138"/>
      <c r="AH2" s="1138"/>
      <c r="AI2" s="1138"/>
      <c r="AJ2" s="1138"/>
      <c r="AK2" s="1138"/>
      <c r="AL2" s="1138" t="s">
        <v>242</v>
      </c>
      <c r="AM2" s="1138"/>
      <c r="AN2" s="1138"/>
      <c r="AO2" s="1138"/>
      <c r="AP2" s="1138"/>
      <c r="AQ2" s="1138"/>
      <c r="AR2" s="1138"/>
      <c r="AS2" s="1138"/>
      <c r="AT2" s="1138"/>
      <c r="AU2" s="1138"/>
      <c r="AV2" s="1138"/>
      <c r="AW2" s="1138"/>
      <c r="AX2" s="1138"/>
      <c r="AY2" s="1138"/>
      <c r="AZ2" s="1138"/>
      <c r="BA2" s="1138"/>
      <c r="BB2" s="1138"/>
      <c r="BC2" s="1138"/>
      <c r="BD2" s="1138" t="s">
        <v>242</v>
      </c>
      <c r="BE2" s="1138"/>
      <c r="BF2" s="1138"/>
      <c r="BG2" s="1138"/>
      <c r="BH2" s="1138"/>
      <c r="BI2" s="1138"/>
      <c r="BJ2" s="1138"/>
      <c r="BK2" s="1138"/>
      <c r="BL2" s="1138"/>
      <c r="BM2" s="1138"/>
      <c r="BN2" s="1138"/>
      <c r="BO2" s="1138"/>
      <c r="BP2" s="1138" t="s">
        <v>242</v>
      </c>
      <c r="BQ2" s="1138"/>
      <c r="BR2" s="1138"/>
      <c r="BS2" s="1138"/>
      <c r="BT2" s="1138"/>
      <c r="BU2" s="1138"/>
      <c r="BV2" s="1138"/>
      <c r="BW2" s="1138"/>
      <c r="BX2" s="1138"/>
      <c r="BY2" s="1138"/>
      <c r="BZ2" s="1138"/>
      <c r="CA2" s="1138"/>
      <c r="CB2" s="1138"/>
      <c r="CC2" s="1138"/>
      <c r="CD2" s="1138"/>
      <c r="CE2" s="1138"/>
      <c r="CF2" s="1138"/>
      <c r="CG2" s="1138"/>
      <c r="CH2" s="1138" t="s">
        <v>242</v>
      </c>
      <c r="CI2" s="1138"/>
      <c r="CJ2" s="1138"/>
      <c r="CK2" s="1138"/>
      <c r="CL2" s="1138"/>
      <c r="CM2" s="1138"/>
      <c r="CN2" s="1138"/>
      <c r="CO2" s="1138"/>
      <c r="CP2" s="1138"/>
      <c r="CQ2" s="1138"/>
      <c r="CR2" s="1138"/>
      <c r="CS2" s="1138"/>
      <c r="CT2" s="1138"/>
      <c r="CU2" s="1138"/>
      <c r="CV2" s="1138"/>
      <c r="CW2" s="1138"/>
      <c r="CX2" s="1138"/>
      <c r="CY2" s="1138"/>
      <c r="CZ2" s="1138" t="s">
        <v>242</v>
      </c>
      <c r="DA2" s="1138"/>
      <c r="DB2" s="1138"/>
      <c r="DC2" s="1138"/>
      <c r="DD2" s="1138"/>
      <c r="DE2" s="1138"/>
      <c r="DF2" s="1138"/>
      <c r="DG2" s="1138"/>
      <c r="DH2" s="1138"/>
      <c r="DI2" s="1138"/>
      <c r="DJ2" s="1138"/>
      <c r="DK2" s="1138"/>
      <c r="DL2" s="1138"/>
      <c r="DM2" s="1138"/>
      <c r="DN2" s="1138"/>
      <c r="DO2" s="1138"/>
      <c r="DP2" s="1138"/>
      <c r="DQ2" s="1138"/>
      <c r="DR2" s="1138"/>
      <c r="DS2" s="1138"/>
      <c r="DT2" s="1138"/>
      <c r="DU2" s="1138"/>
      <c r="DV2" s="1138"/>
      <c r="DW2" s="1138"/>
      <c r="DX2" s="1138"/>
      <c r="DY2" s="1138"/>
      <c r="DZ2" s="1138"/>
      <c r="EA2" s="1138"/>
      <c r="EB2" s="1138"/>
      <c r="EC2" s="1138"/>
      <c r="ED2" s="1138" t="s">
        <v>242</v>
      </c>
      <c r="EE2" s="1138"/>
      <c r="EF2" s="1138"/>
      <c r="EG2" s="1138"/>
      <c r="EH2" s="1138"/>
      <c r="EI2" s="1138"/>
      <c r="EJ2" s="1138"/>
      <c r="EK2" s="1138"/>
      <c r="EL2" s="1138"/>
      <c r="EM2" s="1138"/>
      <c r="EN2" s="1138"/>
      <c r="EO2" s="1138"/>
      <c r="EP2" s="1138"/>
      <c r="EQ2" s="1138"/>
      <c r="ER2" s="1138"/>
      <c r="ES2" s="1138"/>
      <c r="ET2" s="1138"/>
      <c r="EU2" s="1138"/>
      <c r="EV2" s="1138"/>
      <c r="EW2" s="1138"/>
      <c r="EX2" s="1138"/>
      <c r="EY2" s="1138"/>
      <c r="EZ2" s="1138"/>
      <c r="FA2" s="1138"/>
      <c r="FB2" s="1138"/>
      <c r="FC2" s="1138"/>
      <c r="FD2" s="1138"/>
      <c r="FE2" s="1138"/>
      <c r="FF2" s="1138"/>
      <c r="FG2" s="1138"/>
      <c r="FH2" s="1138"/>
      <c r="FI2" s="1138"/>
      <c r="FJ2" s="1138"/>
      <c r="FK2" s="1138"/>
      <c r="FL2" s="1138"/>
      <c r="FM2" s="1138"/>
      <c r="FN2" s="1138" t="s">
        <v>242</v>
      </c>
      <c r="FO2" s="1138"/>
      <c r="FP2" s="1138"/>
      <c r="FQ2" s="1138"/>
      <c r="FR2" s="1138"/>
      <c r="FS2" s="1138"/>
      <c r="FT2" s="1138"/>
      <c r="FU2" s="1138"/>
      <c r="FV2" s="1138"/>
      <c r="FW2" s="1138"/>
      <c r="FX2" s="1138"/>
      <c r="FY2" s="1138"/>
      <c r="FZ2" s="1138"/>
      <c r="GA2" s="1138"/>
      <c r="GB2" s="1138"/>
      <c r="GC2" s="1138"/>
      <c r="GD2" s="1138"/>
      <c r="GE2" s="1138"/>
      <c r="GF2" s="1138"/>
      <c r="GG2" s="1138"/>
      <c r="GH2" s="1138"/>
      <c r="GI2" s="1138"/>
      <c r="GJ2" s="1138"/>
      <c r="GK2" s="1138"/>
      <c r="GL2" s="1138"/>
      <c r="GM2" s="1138"/>
      <c r="GN2" s="1138"/>
      <c r="GO2" s="1138"/>
      <c r="GP2" s="1138"/>
      <c r="GQ2" s="1138"/>
      <c r="GR2" s="1138"/>
      <c r="GS2" s="1138"/>
      <c r="GT2" s="1138"/>
      <c r="GU2" s="1138"/>
      <c r="GV2" s="188"/>
      <c r="GW2" s="188"/>
    </row>
    <row r="3" spans="1:205" s="47" customFormat="1" ht="15.75">
      <c r="A3" s="186"/>
      <c r="B3" s="1142" t="s">
        <v>484</v>
      </c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  <c r="T3" s="1142" t="s">
        <v>484</v>
      </c>
      <c r="U3" s="1139"/>
      <c r="V3" s="1139"/>
      <c r="W3" s="1139"/>
      <c r="X3" s="1139"/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42" t="s">
        <v>484</v>
      </c>
      <c r="AM3" s="1139"/>
      <c r="AN3" s="1139"/>
      <c r="AO3" s="1139"/>
      <c r="AP3" s="1139"/>
      <c r="AQ3" s="1139"/>
      <c r="AR3" s="1139"/>
      <c r="AS3" s="1139"/>
      <c r="AT3" s="1139"/>
      <c r="AU3" s="1139"/>
      <c r="AV3" s="1139"/>
      <c r="AW3" s="1139"/>
      <c r="AX3" s="1139"/>
      <c r="AY3" s="1139"/>
      <c r="AZ3" s="1139"/>
      <c r="BA3" s="1139"/>
      <c r="BB3" s="1139"/>
      <c r="BC3" s="1139"/>
      <c r="BD3" s="1142" t="s">
        <v>484</v>
      </c>
      <c r="BE3" s="1139"/>
      <c r="BF3" s="1139"/>
      <c r="BG3" s="1139"/>
      <c r="BH3" s="1139"/>
      <c r="BI3" s="1139"/>
      <c r="BJ3" s="1139"/>
      <c r="BK3" s="1139"/>
      <c r="BL3" s="1139"/>
      <c r="BM3" s="1139"/>
      <c r="BN3" s="1139"/>
      <c r="BO3" s="1139"/>
      <c r="BP3" s="1142" t="s">
        <v>484</v>
      </c>
      <c r="BQ3" s="1139"/>
      <c r="BR3" s="1139"/>
      <c r="BS3" s="1139"/>
      <c r="BT3" s="1139"/>
      <c r="BU3" s="1139"/>
      <c r="BV3" s="1139"/>
      <c r="BW3" s="1139"/>
      <c r="BX3" s="1139"/>
      <c r="BY3" s="1139"/>
      <c r="BZ3" s="1139"/>
      <c r="CA3" s="1139"/>
      <c r="CB3" s="1139"/>
      <c r="CC3" s="1139"/>
      <c r="CD3" s="1139"/>
      <c r="CE3" s="1139"/>
      <c r="CF3" s="1139"/>
      <c r="CG3" s="1139"/>
      <c r="CH3" s="1142" t="s">
        <v>484</v>
      </c>
      <c r="CI3" s="1139"/>
      <c r="CJ3" s="1139"/>
      <c r="CK3" s="1139"/>
      <c r="CL3" s="1139"/>
      <c r="CM3" s="1139"/>
      <c r="CN3" s="1139"/>
      <c r="CO3" s="1139"/>
      <c r="CP3" s="1139"/>
      <c r="CQ3" s="1139"/>
      <c r="CR3" s="1139"/>
      <c r="CS3" s="1139"/>
      <c r="CT3" s="1139"/>
      <c r="CU3" s="1139"/>
      <c r="CV3" s="1139"/>
      <c r="CW3" s="1139"/>
      <c r="CX3" s="1139"/>
      <c r="CY3" s="1139"/>
      <c r="CZ3" s="1142" t="s">
        <v>484</v>
      </c>
      <c r="DA3" s="1142"/>
      <c r="DB3" s="1142"/>
      <c r="DC3" s="1142"/>
      <c r="DD3" s="1142"/>
      <c r="DE3" s="1142"/>
      <c r="DF3" s="1142"/>
      <c r="DG3" s="1142"/>
      <c r="DH3" s="1142"/>
      <c r="DI3" s="1142"/>
      <c r="DJ3" s="1142"/>
      <c r="DK3" s="1142"/>
      <c r="DL3" s="1142"/>
      <c r="DM3" s="1142"/>
      <c r="DN3" s="1142"/>
      <c r="DO3" s="1142"/>
      <c r="DP3" s="1142"/>
      <c r="DQ3" s="1142"/>
      <c r="DR3" s="1142"/>
      <c r="DS3" s="1142"/>
      <c r="DT3" s="1142"/>
      <c r="DU3" s="1142"/>
      <c r="DV3" s="1142"/>
      <c r="DW3" s="1142"/>
      <c r="DX3" s="1142"/>
      <c r="DY3" s="1142"/>
      <c r="DZ3" s="1142"/>
      <c r="EA3" s="1142"/>
      <c r="EB3" s="1142"/>
      <c r="EC3" s="1142"/>
      <c r="ED3" s="1142" t="s">
        <v>484</v>
      </c>
      <c r="EE3" s="1142"/>
      <c r="EF3" s="1142"/>
      <c r="EG3" s="1142"/>
      <c r="EH3" s="1142"/>
      <c r="EI3" s="1142"/>
      <c r="EJ3" s="1142"/>
      <c r="EK3" s="1142"/>
      <c r="EL3" s="1142"/>
      <c r="EM3" s="1142"/>
      <c r="EN3" s="1142"/>
      <c r="EO3" s="1142"/>
      <c r="EP3" s="1142"/>
      <c r="EQ3" s="1142"/>
      <c r="ER3" s="1142"/>
      <c r="ES3" s="1142"/>
      <c r="ET3" s="1142"/>
      <c r="EU3" s="1142"/>
      <c r="EV3" s="1142"/>
      <c r="EW3" s="1142"/>
      <c r="EX3" s="1142"/>
      <c r="EY3" s="1142"/>
      <c r="EZ3" s="1142"/>
      <c r="FA3" s="1142"/>
      <c r="FB3" s="1142"/>
      <c r="FC3" s="1142"/>
      <c r="FD3" s="1142"/>
      <c r="FE3" s="1142"/>
      <c r="FF3" s="1142"/>
      <c r="FG3" s="1142"/>
      <c r="FH3" s="1142"/>
      <c r="FI3" s="1142"/>
      <c r="FJ3" s="1142"/>
      <c r="FK3" s="1142"/>
      <c r="FL3" s="1142"/>
      <c r="FM3" s="1142"/>
      <c r="FN3" s="1142" t="s">
        <v>484</v>
      </c>
      <c r="FO3" s="1139"/>
      <c r="FP3" s="1139"/>
      <c r="FQ3" s="1139"/>
      <c r="FR3" s="1139"/>
      <c r="FS3" s="1139"/>
      <c r="FT3" s="1139"/>
      <c r="FU3" s="1139"/>
      <c r="FV3" s="1139"/>
      <c r="FW3" s="1139"/>
      <c r="FX3" s="1139"/>
      <c r="FY3" s="1139"/>
      <c r="FZ3" s="1139"/>
      <c r="GA3" s="1139"/>
      <c r="GB3" s="1139"/>
      <c r="GC3" s="1139"/>
      <c r="GD3" s="1139"/>
      <c r="GE3" s="1139"/>
      <c r="GF3" s="1139"/>
      <c r="GG3" s="1139"/>
      <c r="GH3" s="1139"/>
      <c r="GI3" s="1139"/>
      <c r="GJ3" s="1139"/>
      <c r="GK3" s="1139"/>
      <c r="GL3" s="1139"/>
      <c r="GM3" s="1139"/>
      <c r="GN3" s="1139"/>
      <c r="GO3" s="1139"/>
      <c r="GP3" s="1139"/>
      <c r="GQ3" s="1139"/>
      <c r="GR3" s="1139"/>
      <c r="GS3" s="1139"/>
      <c r="GT3" s="1139"/>
      <c r="GU3" s="1139"/>
      <c r="GV3" s="108"/>
      <c r="GW3" s="108"/>
    </row>
    <row r="4" spans="1:205" s="47" customFormat="1" ht="13.5" thickBot="1">
      <c r="A4" s="40"/>
      <c r="B4" s="1140" t="s">
        <v>14</v>
      </c>
      <c r="C4" s="1140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 t="s">
        <v>14</v>
      </c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 t="s">
        <v>14</v>
      </c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 t="s">
        <v>14</v>
      </c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 t="s">
        <v>14</v>
      </c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 t="s">
        <v>14</v>
      </c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 t="s">
        <v>14</v>
      </c>
      <c r="DA4" s="1140"/>
      <c r="DB4" s="1140"/>
      <c r="DC4" s="1140"/>
      <c r="DD4" s="1140"/>
      <c r="DE4" s="1140"/>
      <c r="DF4" s="1140"/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1140"/>
      <c r="EC4" s="1140"/>
      <c r="ED4" s="1216" t="s">
        <v>14</v>
      </c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 t="s">
        <v>14</v>
      </c>
      <c r="FO4" s="1216"/>
      <c r="FP4" s="1216"/>
      <c r="FQ4" s="1216"/>
      <c r="FR4" s="1216"/>
      <c r="FS4" s="1216"/>
      <c r="FT4" s="1216"/>
      <c r="FU4" s="1216"/>
      <c r="FV4" s="1216"/>
      <c r="FW4" s="1216"/>
      <c r="FX4" s="1216"/>
      <c r="FY4" s="1216"/>
      <c r="FZ4" s="1216"/>
      <c r="GA4" s="1216"/>
      <c r="GB4" s="1216"/>
      <c r="GC4" s="1216"/>
      <c r="GD4" s="1216"/>
      <c r="GE4" s="1216"/>
      <c r="GF4" s="1216"/>
      <c r="GG4" s="1216"/>
      <c r="GH4" s="1216"/>
      <c r="GI4" s="1216"/>
      <c r="GJ4" s="1216"/>
      <c r="GK4" s="1216"/>
      <c r="GL4" s="1216"/>
      <c r="GM4" s="1216"/>
      <c r="GN4" s="1216"/>
      <c r="GO4" s="1216"/>
      <c r="GP4" s="1216"/>
      <c r="GQ4" s="1216"/>
      <c r="GR4" s="1216"/>
      <c r="GS4" s="1216"/>
      <c r="GT4" s="1216"/>
      <c r="GU4" s="1216"/>
      <c r="GV4" s="231"/>
      <c r="GW4" s="231"/>
    </row>
    <row r="5" spans="1:205" s="42" customFormat="1" ht="51.75" customHeight="1" thickTop="1">
      <c r="A5" s="1182" t="s">
        <v>300</v>
      </c>
      <c r="B5" s="1171" t="s">
        <v>371</v>
      </c>
      <c r="C5" s="1172"/>
      <c r="D5" s="1172"/>
      <c r="E5" s="1172"/>
      <c r="F5" s="1172"/>
      <c r="G5" s="1173"/>
      <c r="H5" s="1171" t="s">
        <v>372</v>
      </c>
      <c r="I5" s="1172"/>
      <c r="J5" s="1172"/>
      <c r="K5" s="1172"/>
      <c r="L5" s="1172"/>
      <c r="M5" s="1173"/>
      <c r="N5" s="1171" t="s">
        <v>373</v>
      </c>
      <c r="O5" s="1172"/>
      <c r="P5" s="1172"/>
      <c r="Q5" s="1172"/>
      <c r="R5" s="1172"/>
      <c r="S5" s="1173"/>
      <c r="T5" s="1171" t="s">
        <v>374</v>
      </c>
      <c r="U5" s="1172"/>
      <c r="V5" s="1172"/>
      <c r="W5" s="1172"/>
      <c r="X5" s="1172"/>
      <c r="Y5" s="1173"/>
      <c r="Z5" s="1171" t="s">
        <v>375</v>
      </c>
      <c r="AA5" s="1172"/>
      <c r="AB5" s="1172"/>
      <c r="AC5" s="1172"/>
      <c r="AD5" s="1172"/>
      <c r="AE5" s="1173"/>
      <c r="AF5" s="1171" t="s">
        <v>399</v>
      </c>
      <c r="AG5" s="1172"/>
      <c r="AH5" s="1172"/>
      <c r="AI5" s="1172"/>
      <c r="AJ5" s="1172"/>
      <c r="AK5" s="1173"/>
      <c r="AL5" s="1171" t="s">
        <v>376</v>
      </c>
      <c r="AM5" s="1172"/>
      <c r="AN5" s="1172"/>
      <c r="AO5" s="1172"/>
      <c r="AP5" s="1172"/>
      <c r="AQ5" s="1173"/>
      <c r="AR5" s="1171" t="s">
        <v>377</v>
      </c>
      <c r="AS5" s="1172"/>
      <c r="AT5" s="1172"/>
      <c r="AU5" s="1172"/>
      <c r="AV5" s="1172"/>
      <c r="AW5" s="1173"/>
      <c r="AX5" s="1171" t="s">
        <v>378</v>
      </c>
      <c r="AY5" s="1172"/>
      <c r="AZ5" s="1172"/>
      <c r="BA5" s="1172"/>
      <c r="BB5" s="1172"/>
      <c r="BC5" s="1173"/>
      <c r="BD5" s="1171" t="s">
        <v>379</v>
      </c>
      <c r="BE5" s="1172"/>
      <c r="BF5" s="1172"/>
      <c r="BG5" s="1172"/>
      <c r="BH5" s="1172"/>
      <c r="BI5" s="1173"/>
      <c r="BJ5" s="1171" t="s">
        <v>380</v>
      </c>
      <c r="BK5" s="1172"/>
      <c r="BL5" s="1172"/>
      <c r="BM5" s="1172"/>
      <c r="BN5" s="1172"/>
      <c r="BO5" s="1173"/>
      <c r="BP5" s="1171" t="s">
        <v>381</v>
      </c>
      <c r="BQ5" s="1172"/>
      <c r="BR5" s="1172"/>
      <c r="BS5" s="1172"/>
      <c r="BT5" s="1172"/>
      <c r="BU5" s="1173"/>
      <c r="BV5" s="1171" t="s">
        <v>382</v>
      </c>
      <c r="BW5" s="1172"/>
      <c r="BX5" s="1172"/>
      <c r="BY5" s="1172"/>
      <c r="BZ5" s="1172"/>
      <c r="CA5" s="1173"/>
      <c r="CB5" s="1171" t="s">
        <v>383</v>
      </c>
      <c r="CC5" s="1172"/>
      <c r="CD5" s="1172"/>
      <c r="CE5" s="1172"/>
      <c r="CF5" s="1172"/>
      <c r="CG5" s="1173"/>
      <c r="CH5" s="1171" t="s">
        <v>384</v>
      </c>
      <c r="CI5" s="1172"/>
      <c r="CJ5" s="1172"/>
      <c r="CK5" s="1172"/>
      <c r="CL5" s="1172"/>
      <c r="CM5" s="1173"/>
      <c r="CN5" s="1171" t="s">
        <v>385</v>
      </c>
      <c r="CO5" s="1172"/>
      <c r="CP5" s="1172"/>
      <c r="CQ5" s="1172"/>
      <c r="CR5" s="1172"/>
      <c r="CS5" s="1173"/>
      <c r="CT5" s="1171" t="s">
        <v>386</v>
      </c>
      <c r="CU5" s="1172"/>
      <c r="CV5" s="1172"/>
      <c r="CW5" s="1172"/>
      <c r="CX5" s="1172"/>
      <c r="CY5" s="1173"/>
      <c r="CZ5" s="1171" t="s">
        <v>363</v>
      </c>
      <c r="DA5" s="1172"/>
      <c r="DB5" s="1172"/>
      <c r="DC5" s="1172"/>
      <c r="DD5" s="1172"/>
      <c r="DE5" s="1173"/>
      <c r="DF5" s="1171" t="s">
        <v>387</v>
      </c>
      <c r="DG5" s="1172"/>
      <c r="DH5" s="1172"/>
      <c r="DI5" s="1172"/>
      <c r="DJ5" s="1172"/>
      <c r="DK5" s="1173"/>
      <c r="DL5" s="1171" t="s">
        <v>388</v>
      </c>
      <c r="DM5" s="1172"/>
      <c r="DN5" s="1172"/>
      <c r="DO5" s="1172"/>
      <c r="DP5" s="1172"/>
      <c r="DQ5" s="1173"/>
      <c r="DR5" s="1171" t="s">
        <v>389</v>
      </c>
      <c r="DS5" s="1172"/>
      <c r="DT5" s="1172"/>
      <c r="DU5" s="1172"/>
      <c r="DV5" s="1172"/>
      <c r="DW5" s="1173"/>
      <c r="DX5" s="1171" t="s">
        <v>390</v>
      </c>
      <c r="DY5" s="1172"/>
      <c r="DZ5" s="1172"/>
      <c r="EA5" s="1172"/>
      <c r="EB5" s="1172"/>
      <c r="EC5" s="1173"/>
      <c r="ED5" s="1171" t="s">
        <v>391</v>
      </c>
      <c r="EE5" s="1172"/>
      <c r="EF5" s="1172"/>
      <c r="EG5" s="1172"/>
      <c r="EH5" s="1172"/>
      <c r="EI5" s="1173"/>
      <c r="EJ5" s="1171" t="s">
        <v>392</v>
      </c>
      <c r="EK5" s="1172"/>
      <c r="EL5" s="1172"/>
      <c r="EM5" s="1172"/>
      <c r="EN5" s="1172"/>
      <c r="EO5" s="1173"/>
      <c r="EP5" s="1171" t="s">
        <v>393</v>
      </c>
      <c r="EQ5" s="1172"/>
      <c r="ER5" s="1172"/>
      <c r="ES5" s="1172"/>
      <c r="ET5" s="1172"/>
      <c r="EU5" s="1173"/>
      <c r="EV5" s="1171" t="s">
        <v>394</v>
      </c>
      <c r="EW5" s="1172"/>
      <c r="EX5" s="1172"/>
      <c r="EY5" s="1172"/>
      <c r="EZ5" s="1172"/>
      <c r="FA5" s="1173"/>
      <c r="FB5" s="1171" t="s">
        <v>400</v>
      </c>
      <c r="FC5" s="1172"/>
      <c r="FD5" s="1172"/>
      <c r="FE5" s="1172"/>
      <c r="FF5" s="1172"/>
      <c r="FG5" s="1173"/>
      <c r="FH5" s="1171" t="s">
        <v>401</v>
      </c>
      <c r="FI5" s="1172"/>
      <c r="FJ5" s="1172"/>
      <c r="FK5" s="1172"/>
      <c r="FL5" s="1172"/>
      <c r="FM5" s="1173"/>
      <c r="FN5" s="1171" t="s">
        <v>395</v>
      </c>
      <c r="FO5" s="1172"/>
      <c r="FP5" s="1172"/>
      <c r="FQ5" s="1172"/>
      <c r="FR5" s="1172"/>
      <c r="FS5" s="1173"/>
      <c r="FT5" s="1171" t="s">
        <v>396</v>
      </c>
      <c r="FU5" s="1172"/>
      <c r="FV5" s="1172"/>
      <c r="FW5" s="1172"/>
      <c r="FX5" s="1172"/>
      <c r="FY5" s="1173"/>
      <c r="FZ5" s="1171" t="s">
        <v>364</v>
      </c>
      <c r="GA5" s="1172"/>
      <c r="GB5" s="1172"/>
      <c r="GC5" s="1172"/>
      <c r="GD5" s="1172"/>
      <c r="GE5" s="1173"/>
      <c r="GF5" s="1171" t="s">
        <v>241</v>
      </c>
      <c r="GG5" s="1172"/>
      <c r="GH5" s="1172"/>
      <c r="GI5" s="1172"/>
      <c r="GJ5" s="1172"/>
      <c r="GK5" s="1173"/>
      <c r="GL5" s="1171" t="s">
        <v>397</v>
      </c>
      <c r="GM5" s="1172"/>
      <c r="GN5" s="1172"/>
      <c r="GO5" s="1172"/>
      <c r="GP5" s="1172"/>
      <c r="GQ5" s="1173"/>
      <c r="GR5" s="1171" t="s">
        <v>398</v>
      </c>
      <c r="GS5" s="1172"/>
      <c r="GT5" s="1172"/>
      <c r="GU5" s="1173"/>
    </row>
    <row r="6" spans="1:205" s="43" customFormat="1" ht="18.75" customHeight="1">
      <c r="A6" s="1183"/>
      <c r="B6" s="1226" t="s">
        <v>46</v>
      </c>
      <c r="C6" s="1227"/>
      <c r="D6" s="1221" t="s">
        <v>110</v>
      </c>
      <c r="E6" s="1227"/>
      <c r="F6" s="1221" t="s">
        <v>411</v>
      </c>
      <c r="G6" s="1222"/>
      <c r="H6" s="1226" t="s">
        <v>46</v>
      </c>
      <c r="I6" s="1227"/>
      <c r="J6" s="1221" t="s">
        <v>110</v>
      </c>
      <c r="K6" s="1227"/>
      <c r="L6" s="1221" t="s">
        <v>411</v>
      </c>
      <c r="M6" s="1222"/>
      <c r="N6" s="1226" t="s">
        <v>46</v>
      </c>
      <c r="O6" s="1227"/>
      <c r="P6" s="1221" t="s">
        <v>110</v>
      </c>
      <c r="Q6" s="1227"/>
      <c r="R6" s="1221" t="s">
        <v>411</v>
      </c>
      <c r="S6" s="1222"/>
      <c r="T6" s="1226" t="s">
        <v>46</v>
      </c>
      <c r="U6" s="1227"/>
      <c r="V6" s="1221" t="s">
        <v>110</v>
      </c>
      <c r="W6" s="1227"/>
      <c r="X6" s="1221" t="s">
        <v>411</v>
      </c>
      <c r="Y6" s="1222"/>
      <c r="Z6" s="1226" t="s">
        <v>46</v>
      </c>
      <c r="AA6" s="1227"/>
      <c r="AB6" s="1221" t="s">
        <v>110</v>
      </c>
      <c r="AC6" s="1227"/>
      <c r="AD6" s="1221" t="s">
        <v>411</v>
      </c>
      <c r="AE6" s="1222"/>
      <c r="AF6" s="1226" t="s">
        <v>46</v>
      </c>
      <c r="AG6" s="1227"/>
      <c r="AH6" s="1221" t="s">
        <v>110</v>
      </c>
      <c r="AI6" s="1227"/>
      <c r="AJ6" s="1221" t="s">
        <v>411</v>
      </c>
      <c r="AK6" s="1222"/>
      <c r="AL6" s="1226" t="s">
        <v>46</v>
      </c>
      <c r="AM6" s="1227"/>
      <c r="AN6" s="1221" t="s">
        <v>110</v>
      </c>
      <c r="AO6" s="1227"/>
      <c r="AP6" s="1221" t="s">
        <v>411</v>
      </c>
      <c r="AQ6" s="1222"/>
      <c r="AR6" s="1226" t="s">
        <v>46</v>
      </c>
      <c r="AS6" s="1227"/>
      <c r="AT6" s="1221" t="s">
        <v>110</v>
      </c>
      <c r="AU6" s="1227"/>
      <c r="AV6" s="1221" t="s">
        <v>411</v>
      </c>
      <c r="AW6" s="1222"/>
      <c r="AX6" s="1226" t="s">
        <v>46</v>
      </c>
      <c r="AY6" s="1227"/>
      <c r="AZ6" s="1221" t="s">
        <v>110</v>
      </c>
      <c r="BA6" s="1227"/>
      <c r="BB6" s="1221" t="s">
        <v>411</v>
      </c>
      <c r="BC6" s="1222"/>
      <c r="BD6" s="1226" t="s">
        <v>46</v>
      </c>
      <c r="BE6" s="1227"/>
      <c r="BF6" s="1221" t="s">
        <v>110</v>
      </c>
      <c r="BG6" s="1227"/>
      <c r="BH6" s="1221" t="s">
        <v>411</v>
      </c>
      <c r="BI6" s="1222"/>
      <c r="BJ6" s="1226" t="s">
        <v>46</v>
      </c>
      <c r="BK6" s="1227"/>
      <c r="BL6" s="1221" t="s">
        <v>110</v>
      </c>
      <c r="BM6" s="1227"/>
      <c r="BN6" s="1221" t="s">
        <v>411</v>
      </c>
      <c r="BO6" s="1222"/>
      <c r="BP6" s="1226" t="s">
        <v>46</v>
      </c>
      <c r="BQ6" s="1227"/>
      <c r="BR6" s="1221" t="s">
        <v>110</v>
      </c>
      <c r="BS6" s="1227"/>
      <c r="BT6" s="1221" t="s">
        <v>411</v>
      </c>
      <c r="BU6" s="1222"/>
      <c r="BV6" s="1226" t="s">
        <v>46</v>
      </c>
      <c r="BW6" s="1227"/>
      <c r="BX6" s="1221" t="s">
        <v>110</v>
      </c>
      <c r="BY6" s="1227"/>
      <c r="BZ6" s="1221" t="s">
        <v>411</v>
      </c>
      <c r="CA6" s="1222"/>
      <c r="CB6" s="1226" t="s">
        <v>46</v>
      </c>
      <c r="CC6" s="1227"/>
      <c r="CD6" s="1221" t="s">
        <v>110</v>
      </c>
      <c r="CE6" s="1227"/>
      <c r="CF6" s="1221" t="s">
        <v>411</v>
      </c>
      <c r="CG6" s="1222"/>
      <c r="CH6" s="1226" t="s">
        <v>46</v>
      </c>
      <c r="CI6" s="1227"/>
      <c r="CJ6" s="1221" t="s">
        <v>110</v>
      </c>
      <c r="CK6" s="1227"/>
      <c r="CL6" s="1221" t="s">
        <v>411</v>
      </c>
      <c r="CM6" s="1222"/>
      <c r="CN6" s="1226" t="s">
        <v>46</v>
      </c>
      <c r="CO6" s="1227"/>
      <c r="CP6" s="1221" t="s">
        <v>110</v>
      </c>
      <c r="CQ6" s="1227"/>
      <c r="CR6" s="1221" t="s">
        <v>411</v>
      </c>
      <c r="CS6" s="1222"/>
      <c r="CT6" s="1226" t="s">
        <v>46</v>
      </c>
      <c r="CU6" s="1227"/>
      <c r="CV6" s="1221" t="s">
        <v>110</v>
      </c>
      <c r="CW6" s="1222"/>
      <c r="CX6" s="1226" t="s">
        <v>411</v>
      </c>
      <c r="CY6" s="1222"/>
      <c r="CZ6" s="1226" t="s">
        <v>46</v>
      </c>
      <c r="DA6" s="1227"/>
      <c r="DB6" s="1221" t="s">
        <v>110</v>
      </c>
      <c r="DC6" s="1227"/>
      <c r="DD6" s="1221" t="s">
        <v>408</v>
      </c>
      <c r="DE6" s="1222"/>
      <c r="DF6" s="1226" t="s">
        <v>46</v>
      </c>
      <c r="DG6" s="1227"/>
      <c r="DH6" s="1221" t="s">
        <v>110</v>
      </c>
      <c r="DI6" s="1227"/>
      <c r="DJ6" s="1221" t="s">
        <v>412</v>
      </c>
      <c r="DK6" s="1222"/>
      <c r="DL6" s="1226" t="s">
        <v>46</v>
      </c>
      <c r="DM6" s="1227"/>
      <c r="DN6" s="1221" t="s">
        <v>110</v>
      </c>
      <c r="DO6" s="1227"/>
      <c r="DP6" s="1221" t="s">
        <v>412</v>
      </c>
      <c r="DQ6" s="1222"/>
      <c r="DR6" s="1226" t="s">
        <v>46</v>
      </c>
      <c r="DS6" s="1227"/>
      <c r="DT6" s="1221" t="s">
        <v>110</v>
      </c>
      <c r="DU6" s="1227"/>
      <c r="DV6" s="1221" t="s">
        <v>412</v>
      </c>
      <c r="DW6" s="1222"/>
      <c r="DX6" s="1226" t="s">
        <v>46</v>
      </c>
      <c r="DY6" s="1227"/>
      <c r="DZ6" s="1221" t="s">
        <v>110</v>
      </c>
      <c r="EA6" s="1227"/>
      <c r="EB6" s="1221" t="s">
        <v>412</v>
      </c>
      <c r="EC6" s="1222"/>
      <c r="ED6" s="1226" t="s">
        <v>46</v>
      </c>
      <c r="EE6" s="1227"/>
      <c r="EF6" s="1221" t="s">
        <v>110</v>
      </c>
      <c r="EG6" s="1222"/>
      <c r="EH6" s="1231" t="s">
        <v>412</v>
      </c>
      <c r="EI6" s="1222"/>
      <c r="EJ6" s="1226" t="s">
        <v>46</v>
      </c>
      <c r="EK6" s="1227"/>
      <c r="EL6" s="1221" t="s">
        <v>110</v>
      </c>
      <c r="EM6" s="1227"/>
      <c r="EN6" s="1221" t="s">
        <v>412</v>
      </c>
      <c r="EO6" s="1222"/>
      <c r="EP6" s="1226" t="s">
        <v>46</v>
      </c>
      <c r="EQ6" s="1227"/>
      <c r="ER6" s="1221" t="s">
        <v>110</v>
      </c>
      <c r="ES6" s="1227"/>
      <c r="ET6" s="1221" t="s">
        <v>412</v>
      </c>
      <c r="EU6" s="1222"/>
      <c r="EV6" s="1226" t="s">
        <v>46</v>
      </c>
      <c r="EW6" s="1227"/>
      <c r="EX6" s="1221" t="s">
        <v>110</v>
      </c>
      <c r="EY6" s="1227"/>
      <c r="EZ6" s="1221" t="s">
        <v>412</v>
      </c>
      <c r="FA6" s="1222"/>
      <c r="FB6" s="1226" t="s">
        <v>46</v>
      </c>
      <c r="FC6" s="1227"/>
      <c r="FD6" s="1221" t="s">
        <v>110</v>
      </c>
      <c r="FE6" s="1227"/>
      <c r="FF6" s="1221" t="s">
        <v>412</v>
      </c>
      <c r="FG6" s="1222"/>
      <c r="FH6" s="1226" t="s">
        <v>46</v>
      </c>
      <c r="FI6" s="1227"/>
      <c r="FJ6" s="1221" t="s">
        <v>110</v>
      </c>
      <c r="FK6" s="1227"/>
      <c r="FL6" s="1221" t="s">
        <v>412</v>
      </c>
      <c r="FM6" s="1222"/>
      <c r="FN6" s="1226" t="s">
        <v>46</v>
      </c>
      <c r="FO6" s="1227"/>
      <c r="FP6" s="1221" t="s">
        <v>110</v>
      </c>
      <c r="FQ6" s="1227"/>
      <c r="FR6" s="1221" t="s">
        <v>412</v>
      </c>
      <c r="FS6" s="1222"/>
      <c r="FT6" s="1226" t="s">
        <v>46</v>
      </c>
      <c r="FU6" s="1227"/>
      <c r="FV6" s="1221" t="s">
        <v>110</v>
      </c>
      <c r="FW6" s="1227"/>
      <c r="FX6" s="1221" t="s">
        <v>412</v>
      </c>
      <c r="FY6" s="1222"/>
      <c r="FZ6" s="1226" t="s">
        <v>46</v>
      </c>
      <c r="GA6" s="1227"/>
      <c r="GB6" s="1221" t="s">
        <v>110</v>
      </c>
      <c r="GC6" s="1227"/>
      <c r="GD6" s="1221" t="s">
        <v>408</v>
      </c>
      <c r="GE6" s="1222"/>
      <c r="GF6" s="1226" t="s">
        <v>46</v>
      </c>
      <c r="GG6" s="1227"/>
      <c r="GH6" s="1221" t="s">
        <v>110</v>
      </c>
      <c r="GI6" s="1227"/>
      <c r="GJ6" s="1221" t="s">
        <v>370</v>
      </c>
      <c r="GK6" s="1222"/>
      <c r="GL6" s="1226" t="s">
        <v>46</v>
      </c>
      <c r="GM6" s="1227"/>
      <c r="GN6" s="1221" t="s">
        <v>110</v>
      </c>
      <c r="GO6" s="1227"/>
      <c r="GP6" s="1221" t="s">
        <v>370</v>
      </c>
      <c r="GQ6" s="1222"/>
      <c r="GR6" s="1226" t="s">
        <v>46</v>
      </c>
      <c r="GS6" s="1227"/>
      <c r="GT6" s="1221" t="s">
        <v>110</v>
      </c>
      <c r="GU6" s="1222"/>
    </row>
    <row r="7" spans="1:205" s="180" customFormat="1" ht="14.25" customHeight="1">
      <c r="A7" s="1183"/>
      <c r="B7" s="199">
        <v>45473</v>
      </c>
      <c r="C7" s="198">
        <v>45838</v>
      </c>
      <c r="D7" s="1180" t="s">
        <v>46</v>
      </c>
      <c r="E7" s="1217" t="s">
        <v>47</v>
      </c>
      <c r="F7" s="201">
        <v>45473</v>
      </c>
      <c r="G7" s="198">
        <v>45838</v>
      </c>
      <c r="H7" s="199">
        <v>45473</v>
      </c>
      <c r="I7" s="198">
        <v>45838</v>
      </c>
      <c r="J7" s="1180" t="s">
        <v>46</v>
      </c>
      <c r="K7" s="1217" t="s">
        <v>47</v>
      </c>
      <c r="L7" s="202">
        <v>45473</v>
      </c>
      <c r="M7" s="200">
        <v>45838</v>
      </c>
      <c r="N7" s="205">
        <v>45473</v>
      </c>
      <c r="O7" s="204">
        <v>45838</v>
      </c>
      <c r="P7" s="1180" t="s">
        <v>46</v>
      </c>
      <c r="Q7" s="1217" t="s">
        <v>47</v>
      </c>
      <c r="R7" s="201">
        <v>45473</v>
      </c>
      <c r="S7" s="198">
        <v>45838</v>
      </c>
      <c r="T7" s="199">
        <v>45473</v>
      </c>
      <c r="U7" s="198">
        <v>45838</v>
      </c>
      <c r="V7" s="1180" t="s">
        <v>46</v>
      </c>
      <c r="W7" s="1217" t="s">
        <v>47</v>
      </c>
      <c r="X7" s="202">
        <v>45473</v>
      </c>
      <c r="Y7" s="200">
        <v>45838</v>
      </c>
      <c r="Z7" s="199">
        <v>45473</v>
      </c>
      <c r="AA7" s="198">
        <v>45838</v>
      </c>
      <c r="AB7" s="1180" t="s">
        <v>46</v>
      </c>
      <c r="AC7" s="1217" t="s">
        <v>47</v>
      </c>
      <c r="AD7" s="198">
        <v>45473</v>
      </c>
      <c r="AE7" s="204">
        <v>45838</v>
      </c>
      <c r="AF7" s="199">
        <v>45473</v>
      </c>
      <c r="AG7" s="198">
        <v>45838</v>
      </c>
      <c r="AH7" s="1180" t="s">
        <v>46</v>
      </c>
      <c r="AI7" s="1217" t="s">
        <v>47</v>
      </c>
      <c r="AJ7" s="198">
        <v>45473</v>
      </c>
      <c r="AK7" s="204">
        <v>45838</v>
      </c>
      <c r="AL7" s="199">
        <v>45473</v>
      </c>
      <c r="AM7" s="198">
        <v>45838</v>
      </c>
      <c r="AN7" s="1180" t="s">
        <v>46</v>
      </c>
      <c r="AO7" s="1217" t="s">
        <v>47</v>
      </c>
      <c r="AP7" s="198">
        <v>45473</v>
      </c>
      <c r="AQ7" s="204">
        <v>45838</v>
      </c>
      <c r="AR7" s="199">
        <v>45473</v>
      </c>
      <c r="AS7" s="198">
        <v>45838</v>
      </c>
      <c r="AT7" s="1180" t="s">
        <v>46</v>
      </c>
      <c r="AU7" s="1217" t="s">
        <v>47</v>
      </c>
      <c r="AV7" s="198">
        <v>45473</v>
      </c>
      <c r="AW7" s="204">
        <v>45838</v>
      </c>
      <c r="AX7" s="199">
        <v>45473</v>
      </c>
      <c r="AY7" s="198">
        <v>45838</v>
      </c>
      <c r="AZ7" s="1180" t="s">
        <v>46</v>
      </c>
      <c r="BA7" s="1217" t="s">
        <v>47</v>
      </c>
      <c r="BB7" s="198">
        <v>45473</v>
      </c>
      <c r="BC7" s="203">
        <v>45838</v>
      </c>
      <c r="BD7" s="199">
        <v>45473</v>
      </c>
      <c r="BE7" s="198">
        <v>45838</v>
      </c>
      <c r="BF7" s="1180" t="s">
        <v>46</v>
      </c>
      <c r="BG7" s="1217" t="s">
        <v>47</v>
      </c>
      <c r="BH7" s="201">
        <v>45473</v>
      </c>
      <c r="BI7" s="200">
        <v>45838</v>
      </c>
      <c r="BJ7" s="199">
        <v>45473</v>
      </c>
      <c r="BK7" s="198">
        <v>45838</v>
      </c>
      <c r="BL7" s="1180" t="s">
        <v>46</v>
      </c>
      <c r="BM7" s="1217" t="s">
        <v>47</v>
      </c>
      <c r="BN7" s="201">
        <v>45473</v>
      </c>
      <c r="BO7" s="200">
        <v>45838</v>
      </c>
      <c r="BP7" s="199">
        <v>45473</v>
      </c>
      <c r="BQ7" s="198">
        <v>45838</v>
      </c>
      <c r="BR7" s="1180" t="s">
        <v>46</v>
      </c>
      <c r="BS7" s="1217" t="s">
        <v>47</v>
      </c>
      <c r="BT7" s="201">
        <v>45473</v>
      </c>
      <c r="BU7" s="200">
        <v>45838</v>
      </c>
      <c r="BV7" s="199">
        <v>45473</v>
      </c>
      <c r="BW7" s="198">
        <v>45838</v>
      </c>
      <c r="BX7" s="1180" t="s">
        <v>46</v>
      </c>
      <c r="BY7" s="1217" t="s">
        <v>47</v>
      </c>
      <c r="BZ7" s="201">
        <v>45473</v>
      </c>
      <c r="CA7" s="200">
        <v>45838</v>
      </c>
      <c r="CB7" s="199">
        <v>45473</v>
      </c>
      <c r="CC7" s="198">
        <v>45838</v>
      </c>
      <c r="CD7" s="1180" t="s">
        <v>46</v>
      </c>
      <c r="CE7" s="1217" t="s">
        <v>47</v>
      </c>
      <c r="CF7" s="201">
        <v>45473</v>
      </c>
      <c r="CG7" s="200">
        <v>45838</v>
      </c>
      <c r="CH7" s="199">
        <v>45473</v>
      </c>
      <c r="CI7" s="198">
        <v>45838</v>
      </c>
      <c r="CJ7" s="1180" t="s">
        <v>46</v>
      </c>
      <c r="CK7" s="1217" t="s">
        <v>47</v>
      </c>
      <c r="CL7" s="201">
        <v>45473</v>
      </c>
      <c r="CM7" s="200">
        <v>45838</v>
      </c>
      <c r="CN7" s="199">
        <v>45473</v>
      </c>
      <c r="CO7" s="198">
        <v>45838</v>
      </c>
      <c r="CP7" s="1180" t="s">
        <v>46</v>
      </c>
      <c r="CQ7" s="1217" t="s">
        <v>47</v>
      </c>
      <c r="CR7" s="201">
        <v>45473</v>
      </c>
      <c r="CS7" s="200">
        <v>45838</v>
      </c>
      <c r="CT7" s="199">
        <v>45473</v>
      </c>
      <c r="CU7" s="198">
        <v>45838</v>
      </c>
      <c r="CV7" s="1180" t="s">
        <v>46</v>
      </c>
      <c r="CW7" s="1228" t="s">
        <v>47</v>
      </c>
      <c r="CX7" s="201">
        <v>45473</v>
      </c>
      <c r="CY7" s="200">
        <v>45838</v>
      </c>
      <c r="CZ7" s="199">
        <v>45473</v>
      </c>
      <c r="DA7" s="198">
        <v>45838</v>
      </c>
      <c r="DB7" s="1180" t="s">
        <v>46</v>
      </c>
      <c r="DC7" s="1217" t="s">
        <v>47</v>
      </c>
      <c r="DD7" s="201">
        <v>45473</v>
      </c>
      <c r="DE7" s="200">
        <v>45838</v>
      </c>
      <c r="DF7" s="199">
        <v>45473</v>
      </c>
      <c r="DG7" s="198">
        <v>45838</v>
      </c>
      <c r="DH7" s="1180" t="s">
        <v>46</v>
      </c>
      <c r="DI7" s="1217" t="s">
        <v>47</v>
      </c>
      <c r="DJ7" s="201">
        <v>45473</v>
      </c>
      <c r="DK7" s="200">
        <v>45838</v>
      </c>
      <c r="DL7" s="199">
        <v>45473</v>
      </c>
      <c r="DM7" s="198">
        <v>45838</v>
      </c>
      <c r="DN7" s="1180" t="s">
        <v>46</v>
      </c>
      <c r="DO7" s="1217" t="s">
        <v>47</v>
      </c>
      <c r="DP7" s="201">
        <v>45473</v>
      </c>
      <c r="DQ7" s="200">
        <v>45838</v>
      </c>
      <c r="DR7" s="199">
        <v>45473</v>
      </c>
      <c r="DS7" s="198">
        <v>45838</v>
      </c>
      <c r="DT7" s="1180" t="s">
        <v>46</v>
      </c>
      <c r="DU7" s="1217" t="s">
        <v>47</v>
      </c>
      <c r="DV7" s="201">
        <v>45473</v>
      </c>
      <c r="DW7" s="200">
        <v>45838</v>
      </c>
      <c r="DX7" s="199">
        <v>45473</v>
      </c>
      <c r="DY7" s="198">
        <v>45838</v>
      </c>
      <c r="DZ7" s="1180" t="s">
        <v>46</v>
      </c>
      <c r="EA7" s="1217" t="s">
        <v>47</v>
      </c>
      <c r="EB7" s="201">
        <v>45473</v>
      </c>
      <c r="EC7" s="200">
        <v>45838</v>
      </c>
      <c r="ED7" s="199">
        <v>45473</v>
      </c>
      <c r="EE7" s="198">
        <v>45838</v>
      </c>
      <c r="EF7" s="1180" t="s">
        <v>46</v>
      </c>
      <c r="EG7" s="1228" t="s">
        <v>47</v>
      </c>
      <c r="EH7" s="202">
        <v>45473</v>
      </c>
      <c r="EI7" s="200">
        <v>45838</v>
      </c>
      <c r="EJ7" s="199">
        <v>45473</v>
      </c>
      <c r="EK7" s="198">
        <v>45838</v>
      </c>
      <c r="EL7" s="1180" t="s">
        <v>46</v>
      </c>
      <c r="EM7" s="1217" t="s">
        <v>47</v>
      </c>
      <c r="EN7" s="201">
        <v>45473</v>
      </c>
      <c r="EO7" s="200">
        <v>45838</v>
      </c>
      <c r="EP7" s="199">
        <v>45473</v>
      </c>
      <c r="EQ7" s="198">
        <v>45838</v>
      </c>
      <c r="ER7" s="1180" t="s">
        <v>46</v>
      </c>
      <c r="ES7" s="1217" t="s">
        <v>47</v>
      </c>
      <c r="ET7" s="201">
        <v>45473</v>
      </c>
      <c r="EU7" s="200">
        <v>45838</v>
      </c>
      <c r="EV7" s="199">
        <v>45473</v>
      </c>
      <c r="EW7" s="198">
        <v>45838</v>
      </c>
      <c r="EX7" s="1180" t="s">
        <v>46</v>
      </c>
      <c r="EY7" s="1217" t="s">
        <v>47</v>
      </c>
      <c r="EZ7" s="201">
        <v>45473</v>
      </c>
      <c r="FA7" s="200">
        <v>45838</v>
      </c>
      <c r="FB7" s="199">
        <v>45473</v>
      </c>
      <c r="FC7" s="198">
        <v>45838</v>
      </c>
      <c r="FD7" s="1180" t="s">
        <v>46</v>
      </c>
      <c r="FE7" s="1217" t="s">
        <v>47</v>
      </c>
      <c r="FF7" s="201">
        <v>45473</v>
      </c>
      <c r="FG7" s="200">
        <v>45838</v>
      </c>
      <c r="FH7" s="199">
        <v>45473</v>
      </c>
      <c r="FI7" s="198">
        <v>45838</v>
      </c>
      <c r="FJ7" s="1180" t="s">
        <v>46</v>
      </c>
      <c r="FK7" s="1217" t="s">
        <v>47</v>
      </c>
      <c r="FL7" s="201">
        <v>45473</v>
      </c>
      <c r="FM7" s="200">
        <v>45838</v>
      </c>
      <c r="FN7" s="199">
        <v>45473</v>
      </c>
      <c r="FO7" s="198">
        <v>45838</v>
      </c>
      <c r="FP7" s="1180" t="s">
        <v>46</v>
      </c>
      <c r="FQ7" s="1217" t="s">
        <v>47</v>
      </c>
      <c r="FR7" s="201">
        <v>45473</v>
      </c>
      <c r="FS7" s="200">
        <v>45838</v>
      </c>
      <c r="FT7" s="199">
        <v>45473</v>
      </c>
      <c r="FU7" s="198">
        <v>45838</v>
      </c>
      <c r="FV7" s="1180" t="s">
        <v>46</v>
      </c>
      <c r="FW7" s="1217" t="s">
        <v>47</v>
      </c>
      <c r="FX7" s="201">
        <v>45473</v>
      </c>
      <c r="FY7" s="200">
        <v>45838</v>
      </c>
      <c r="FZ7" s="199">
        <v>45473</v>
      </c>
      <c r="GA7" s="198">
        <v>45838</v>
      </c>
      <c r="GB7" s="1180" t="s">
        <v>46</v>
      </c>
      <c r="GC7" s="1217" t="s">
        <v>47</v>
      </c>
      <c r="GD7" s="201">
        <v>45473</v>
      </c>
      <c r="GE7" s="200">
        <v>45838</v>
      </c>
      <c r="GF7" s="199">
        <v>45473</v>
      </c>
      <c r="GG7" s="198">
        <v>45838</v>
      </c>
      <c r="GH7" s="1180" t="s">
        <v>46</v>
      </c>
      <c r="GI7" s="1217" t="s">
        <v>47</v>
      </c>
      <c r="GJ7" s="201">
        <v>45473</v>
      </c>
      <c r="GK7" s="200">
        <v>45838</v>
      </c>
      <c r="GL7" s="199">
        <v>45473</v>
      </c>
      <c r="GM7" s="198">
        <v>45838</v>
      </c>
      <c r="GN7" s="1180" t="s">
        <v>46</v>
      </c>
      <c r="GO7" s="1217" t="s">
        <v>47</v>
      </c>
      <c r="GP7" s="201">
        <v>45473</v>
      </c>
      <c r="GQ7" s="200">
        <v>45838</v>
      </c>
      <c r="GR7" s="199">
        <v>45473</v>
      </c>
      <c r="GS7" s="198">
        <v>45838</v>
      </c>
      <c r="GT7" s="1180" t="s">
        <v>46</v>
      </c>
      <c r="GU7" s="1228" t="s">
        <v>47</v>
      </c>
    </row>
    <row r="8" spans="1:205" s="284" customFormat="1" ht="15.75" customHeight="1" thickBot="1">
      <c r="A8" s="1184"/>
      <c r="B8" s="1219">
        <v>1</v>
      </c>
      <c r="C8" s="1220"/>
      <c r="D8" s="1223"/>
      <c r="E8" s="1218"/>
      <c r="F8" s="1224" t="s">
        <v>522</v>
      </c>
      <c r="G8" s="1225"/>
      <c r="H8" s="1219">
        <v>2</v>
      </c>
      <c r="I8" s="1220"/>
      <c r="J8" s="1223"/>
      <c r="K8" s="1218"/>
      <c r="L8" s="1224" t="s">
        <v>523</v>
      </c>
      <c r="M8" s="1225"/>
      <c r="N8" s="1219">
        <v>3</v>
      </c>
      <c r="O8" s="1220"/>
      <c r="P8" s="1223"/>
      <c r="Q8" s="1218"/>
      <c r="R8" s="1224" t="s">
        <v>524</v>
      </c>
      <c r="S8" s="1225"/>
      <c r="T8" s="1219">
        <v>4</v>
      </c>
      <c r="U8" s="1220"/>
      <c r="V8" s="1223"/>
      <c r="W8" s="1218"/>
      <c r="X8" s="1224" t="s">
        <v>525</v>
      </c>
      <c r="Y8" s="1225"/>
      <c r="Z8" s="1219">
        <v>5</v>
      </c>
      <c r="AA8" s="1220"/>
      <c r="AB8" s="1223"/>
      <c r="AC8" s="1218"/>
      <c r="AD8" s="1224" t="s">
        <v>526</v>
      </c>
      <c r="AE8" s="1225"/>
      <c r="AF8" s="1219">
        <v>6</v>
      </c>
      <c r="AG8" s="1220"/>
      <c r="AH8" s="1223"/>
      <c r="AI8" s="1218"/>
      <c r="AJ8" s="1224" t="s">
        <v>527</v>
      </c>
      <c r="AK8" s="1225"/>
      <c r="AL8" s="1219">
        <v>7</v>
      </c>
      <c r="AM8" s="1220"/>
      <c r="AN8" s="1223"/>
      <c r="AO8" s="1218"/>
      <c r="AP8" s="1224" t="s">
        <v>528</v>
      </c>
      <c r="AQ8" s="1225"/>
      <c r="AR8" s="1219">
        <v>8</v>
      </c>
      <c r="AS8" s="1220"/>
      <c r="AT8" s="1223"/>
      <c r="AU8" s="1218"/>
      <c r="AV8" s="1224" t="s">
        <v>529</v>
      </c>
      <c r="AW8" s="1225"/>
      <c r="AX8" s="1219">
        <v>9</v>
      </c>
      <c r="AY8" s="1220"/>
      <c r="AZ8" s="1223"/>
      <c r="BA8" s="1218"/>
      <c r="BB8" s="1224" t="s">
        <v>530</v>
      </c>
      <c r="BC8" s="1225"/>
      <c r="BD8" s="1219" t="s">
        <v>355</v>
      </c>
      <c r="BE8" s="1220"/>
      <c r="BF8" s="1223"/>
      <c r="BG8" s="1218"/>
      <c r="BH8" s="1224" t="s">
        <v>531</v>
      </c>
      <c r="BI8" s="1225"/>
      <c r="BJ8" s="1219" t="s">
        <v>356</v>
      </c>
      <c r="BK8" s="1220"/>
      <c r="BL8" s="1223"/>
      <c r="BM8" s="1218"/>
      <c r="BN8" s="1224" t="s">
        <v>532</v>
      </c>
      <c r="BO8" s="1225"/>
      <c r="BP8" s="1219" t="s">
        <v>357</v>
      </c>
      <c r="BQ8" s="1220"/>
      <c r="BR8" s="1223"/>
      <c r="BS8" s="1218"/>
      <c r="BT8" s="1224" t="s">
        <v>533</v>
      </c>
      <c r="BU8" s="1225"/>
      <c r="BV8" s="1219" t="s">
        <v>177</v>
      </c>
      <c r="BW8" s="1220"/>
      <c r="BX8" s="1223"/>
      <c r="BY8" s="1218"/>
      <c r="BZ8" s="1224" t="s">
        <v>534</v>
      </c>
      <c r="CA8" s="1225"/>
      <c r="CB8" s="1219" t="s">
        <v>358</v>
      </c>
      <c r="CC8" s="1220"/>
      <c r="CD8" s="1223"/>
      <c r="CE8" s="1218"/>
      <c r="CF8" s="1224" t="s">
        <v>535</v>
      </c>
      <c r="CG8" s="1225"/>
      <c r="CH8" s="1219" t="s">
        <v>359</v>
      </c>
      <c r="CI8" s="1220"/>
      <c r="CJ8" s="1223"/>
      <c r="CK8" s="1218"/>
      <c r="CL8" s="1224" t="s">
        <v>536</v>
      </c>
      <c r="CM8" s="1225"/>
      <c r="CN8" s="1219" t="s">
        <v>360</v>
      </c>
      <c r="CO8" s="1220"/>
      <c r="CP8" s="1223"/>
      <c r="CQ8" s="1218"/>
      <c r="CR8" s="1224" t="s">
        <v>537</v>
      </c>
      <c r="CS8" s="1225"/>
      <c r="CT8" s="1219" t="s">
        <v>361</v>
      </c>
      <c r="CU8" s="1220"/>
      <c r="CV8" s="1223"/>
      <c r="CW8" s="1229"/>
      <c r="CX8" s="1219" t="s">
        <v>538</v>
      </c>
      <c r="CY8" s="1225"/>
      <c r="CZ8" s="1219" t="s">
        <v>240</v>
      </c>
      <c r="DA8" s="1220"/>
      <c r="DB8" s="1223"/>
      <c r="DC8" s="1218"/>
      <c r="DD8" s="1224" t="s">
        <v>539</v>
      </c>
      <c r="DE8" s="1225"/>
      <c r="DF8" s="1219" t="s">
        <v>239</v>
      </c>
      <c r="DG8" s="1220"/>
      <c r="DH8" s="1223"/>
      <c r="DI8" s="1218"/>
      <c r="DJ8" s="1224" t="s">
        <v>540</v>
      </c>
      <c r="DK8" s="1225"/>
      <c r="DL8" s="1219" t="s">
        <v>238</v>
      </c>
      <c r="DM8" s="1220"/>
      <c r="DN8" s="1223"/>
      <c r="DO8" s="1218"/>
      <c r="DP8" s="1224" t="s">
        <v>541</v>
      </c>
      <c r="DQ8" s="1225"/>
      <c r="DR8" s="1219" t="s">
        <v>237</v>
      </c>
      <c r="DS8" s="1220"/>
      <c r="DT8" s="1223"/>
      <c r="DU8" s="1218"/>
      <c r="DV8" s="1224" t="s">
        <v>542</v>
      </c>
      <c r="DW8" s="1225"/>
      <c r="DX8" s="1219" t="s">
        <v>236</v>
      </c>
      <c r="DY8" s="1220"/>
      <c r="DZ8" s="1223"/>
      <c r="EA8" s="1218"/>
      <c r="EB8" s="1224" t="s">
        <v>543</v>
      </c>
      <c r="EC8" s="1225"/>
      <c r="ED8" s="1219" t="s">
        <v>362</v>
      </c>
      <c r="EE8" s="1220"/>
      <c r="EF8" s="1223"/>
      <c r="EG8" s="1229"/>
      <c r="EH8" s="1230" t="s">
        <v>544</v>
      </c>
      <c r="EI8" s="1225"/>
      <c r="EJ8" s="1219" t="s">
        <v>235</v>
      </c>
      <c r="EK8" s="1220"/>
      <c r="EL8" s="1223"/>
      <c r="EM8" s="1218"/>
      <c r="EN8" s="1224" t="s">
        <v>545</v>
      </c>
      <c r="EO8" s="1225"/>
      <c r="EP8" s="1219" t="s">
        <v>234</v>
      </c>
      <c r="EQ8" s="1220"/>
      <c r="ER8" s="1223"/>
      <c r="ES8" s="1218"/>
      <c r="ET8" s="1224" t="s">
        <v>546</v>
      </c>
      <c r="EU8" s="1225"/>
      <c r="EV8" s="1219" t="s">
        <v>402</v>
      </c>
      <c r="EW8" s="1220"/>
      <c r="EX8" s="1223"/>
      <c r="EY8" s="1218"/>
      <c r="EZ8" s="1224" t="s">
        <v>547</v>
      </c>
      <c r="FA8" s="1225"/>
      <c r="FB8" s="1219" t="s">
        <v>233</v>
      </c>
      <c r="FC8" s="1220"/>
      <c r="FD8" s="1223"/>
      <c r="FE8" s="1218"/>
      <c r="FF8" s="1224" t="s">
        <v>548</v>
      </c>
      <c r="FG8" s="1225"/>
      <c r="FH8" s="1219" t="s">
        <v>403</v>
      </c>
      <c r="FI8" s="1220"/>
      <c r="FJ8" s="1223"/>
      <c r="FK8" s="1218"/>
      <c r="FL8" s="1224" t="s">
        <v>549</v>
      </c>
      <c r="FM8" s="1225"/>
      <c r="FN8" s="1219" t="s">
        <v>404</v>
      </c>
      <c r="FO8" s="1220"/>
      <c r="FP8" s="1223"/>
      <c r="FQ8" s="1218"/>
      <c r="FR8" s="1224" t="s">
        <v>550</v>
      </c>
      <c r="FS8" s="1225"/>
      <c r="FT8" s="1219" t="s">
        <v>405</v>
      </c>
      <c r="FU8" s="1220"/>
      <c r="FV8" s="1223"/>
      <c r="FW8" s="1218"/>
      <c r="FX8" s="1224" t="s">
        <v>551</v>
      </c>
      <c r="FY8" s="1225"/>
      <c r="FZ8" s="1219" t="s">
        <v>406</v>
      </c>
      <c r="GA8" s="1220"/>
      <c r="GB8" s="1223"/>
      <c r="GC8" s="1218"/>
      <c r="GD8" s="1224" t="s">
        <v>552</v>
      </c>
      <c r="GE8" s="1225"/>
      <c r="GF8" s="1219" t="s">
        <v>232</v>
      </c>
      <c r="GG8" s="1220"/>
      <c r="GH8" s="1223"/>
      <c r="GI8" s="1218"/>
      <c r="GJ8" s="1224" t="s">
        <v>409</v>
      </c>
      <c r="GK8" s="1225"/>
      <c r="GL8" s="1219" t="s">
        <v>268</v>
      </c>
      <c r="GM8" s="1220"/>
      <c r="GN8" s="1223"/>
      <c r="GO8" s="1218"/>
      <c r="GP8" s="1224" t="s">
        <v>410</v>
      </c>
      <c r="GQ8" s="1225"/>
      <c r="GR8" s="1219" t="s">
        <v>407</v>
      </c>
      <c r="GS8" s="1220"/>
      <c r="GT8" s="1223"/>
      <c r="GU8" s="1229"/>
    </row>
    <row r="9" spans="1:205" s="759" customFormat="1" ht="17.25" customHeight="1">
      <c r="A9" s="784" t="s">
        <v>492</v>
      </c>
      <c r="B9" s="428">
        <v>39954.730000000003</v>
      </c>
      <c r="C9" s="429">
        <v>45095.22</v>
      </c>
      <c r="D9" s="915">
        <v>5140.489999999998</v>
      </c>
      <c r="E9" s="425">
        <v>0.12865785853139283</v>
      </c>
      <c r="F9" s="421">
        <v>1.6533895731420944E-3</v>
      </c>
      <c r="G9" s="421">
        <v>1.6136082254951728E-3</v>
      </c>
      <c r="H9" s="428">
        <v>14687441.59</v>
      </c>
      <c r="I9" s="429">
        <v>18545180.649999999</v>
      </c>
      <c r="J9" s="915">
        <v>3857739.0599999987</v>
      </c>
      <c r="K9" s="425">
        <v>0.26265561884014943</v>
      </c>
      <c r="L9" s="421">
        <v>0.60778943521929807</v>
      </c>
      <c r="M9" s="421">
        <v>0.66358820380816219</v>
      </c>
      <c r="N9" s="428">
        <v>11028.58</v>
      </c>
      <c r="O9" s="429">
        <v>10864.28</v>
      </c>
      <c r="P9" s="915">
        <v>-164.29999999999927</v>
      </c>
      <c r="Q9" s="425">
        <v>-1.4897656815292565E-2</v>
      </c>
      <c r="R9" s="421">
        <v>4.5637998751495601E-4</v>
      </c>
      <c r="S9" s="421">
        <v>3.8874833235280143E-4</v>
      </c>
      <c r="T9" s="428">
        <v>14738424.91</v>
      </c>
      <c r="U9" s="429">
        <v>18601140.149999999</v>
      </c>
      <c r="V9" s="915">
        <v>3862715.2399999984</v>
      </c>
      <c r="W9" s="425">
        <v>0.26208467075604203</v>
      </c>
      <c r="X9" s="421">
        <v>0.60989920519377083</v>
      </c>
      <c r="Y9" s="807">
        <v>0.66559056036601016</v>
      </c>
      <c r="Z9" s="429">
        <v>36627.9</v>
      </c>
      <c r="AA9" s="429">
        <v>38072.17</v>
      </c>
      <c r="AB9" s="915">
        <v>1444.2699999999968</v>
      </c>
      <c r="AC9" s="425">
        <v>3.9430871002705502E-2</v>
      </c>
      <c r="AD9" s="421">
        <v>1.5157201148923124E-3</v>
      </c>
      <c r="AE9" s="421">
        <v>1.3623077273921837E-3</v>
      </c>
      <c r="AF9" s="428">
        <v>0</v>
      </c>
      <c r="AG9" s="429">
        <v>0</v>
      </c>
      <c r="AH9" s="915">
        <v>0</v>
      </c>
      <c r="AI9" s="425">
        <v>0</v>
      </c>
      <c r="AJ9" s="421">
        <v>0</v>
      </c>
      <c r="AK9" s="421">
        <v>0</v>
      </c>
      <c r="AL9" s="428">
        <v>0</v>
      </c>
      <c r="AM9" s="429">
        <v>0</v>
      </c>
      <c r="AN9" s="915">
        <v>0</v>
      </c>
      <c r="AO9" s="425">
        <v>0</v>
      </c>
      <c r="AP9" s="421">
        <v>0</v>
      </c>
      <c r="AQ9" s="421">
        <v>0</v>
      </c>
      <c r="AR9" s="428">
        <v>36627.9</v>
      </c>
      <c r="AS9" s="429">
        <v>38072.17</v>
      </c>
      <c r="AT9" s="915">
        <v>1444.2699999999968</v>
      </c>
      <c r="AU9" s="425">
        <v>3.9430871002705502E-2</v>
      </c>
      <c r="AV9" s="421">
        <v>1.5157201148923124E-3</v>
      </c>
      <c r="AW9" s="421">
        <v>1.3623077273921837E-3</v>
      </c>
      <c r="AX9" s="428">
        <v>1101793.5</v>
      </c>
      <c r="AY9" s="429">
        <v>710652.72</v>
      </c>
      <c r="AZ9" s="915">
        <v>-391140.78</v>
      </c>
      <c r="BA9" s="425">
        <v>-0.35500370986033231</v>
      </c>
      <c r="BB9" s="421">
        <v>4.5593948067118313E-2</v>
      </c>
      <c r="BC9" s="421">
        <v>2.5428749975330376E-2</v>
      </c>
      <c r="BD9" s="428">
        <v>8288491.8099999996</v>
      </c>
      <c r="BE9" s="429">
        <v>8596950.3200000003</v>
      </c>
      <c r="BF9" s="915">
        <v>308458.51000000071</v>
      </c>
      <c r="BG9" s="425">
        <v>3.7215275959837223E-2</v>
      </c>
      <c r="BH9" s="421">
        <v>0.34299082826307786</v>
      </c>
      <c r="BI9" s="421">
        <v>0.30761818548674025</v>
      </c>
      <c r="BJ9" s="428">
        <v>7.21</v>
      </c>
      <c r="BK9" s="429">
        <v>5.49</v>
      </c>
      <c r="BL9" s="915">
        <v>-1.7199999999999998</v>
      </c>
      <c r="BM9" s="425">
        <v>-0.23855755894590844</v>
      </c>
      <c r="BN9" s="421">
        <v>2.9836114077994019E-7</v>
      </c>
      <c r="BO9" s="421">
        <v>1.9644452689150867E-7</v>
      </c>
      <c r="BP9" s="428">
        <v>9390292.5199999996</v>
      </c>
      <c r="BQ9" s="429">
        <v>9307608.5199999996</v>
      </c>
      <c r="BR9" s="915">
        <v>-82684</v>
      </c>
      <c r="BS9" s="425">
        <v>-8.805263502057549E-3</v>
      </c>
      <c r="BT9" s="421">
        <v>0.38858507469133696</v>
      </c>
      <c r="BU9" s="421">
        <v>0.33304713154877502</v>
      </c>
      <c r="BV9" s="428">
        <v>0</v>
      </c>
      <c r="BW9" s="429">
        <v>0</v>
      </c>
      <c r="BX9" s="915">
        <v>0</v>
      </c>
      <c r="BY9" s="425">
        <v>0</v>
      </c>
      <c r="BZ9" s="421">
        <v>0</v>
      </c>
      <c r="CA9" s="421">
        <v>0</v>
      </c>
      <c r="CB9" s="428">
        <v>0</v>
      </c>
      <c r="CC9" s="429">
        <v>0</v>
      </c>
      <c r="CD9" s="915">
        <v>0</v>
      </c>
      <c r="CE9" s="425">
        <v>0</v>
      </c>
      <c r="CF9" s="421">
        <v>0</v>
      </c>
      <c r="CG9" s="421">
        <v>0</v>
      </c>
      <c r="CH9" s="428">
        <v>0</v>
      </c>
      <c r="CI9" s="429">
        <v>0</v>
      </c>
      <c r="CJ9" s="915">
        <v>0</v>
      </c>
      <c r="CK9" s="425">
        <v>0</v>
      </c>
      <c r="CL9" s="421">
        <v>0</v>
      </c>
      <c r="CM9" s="421">
        <v>0</v>
      </c>
      <c r="CN9" s="428">
        <v>0</v>
      </c>
      <c r="CO9" s="429">
        <v>0</v>
      </c>
      <c r="CP9" s="915">
        <v>0</v>
      </c>
      <c r="CQ9" s="425">
        <v>0</v>
      </c>
      <c r="CR9" s="421">
        <v>0</v>
      </c>
      <c r="CS9" s="421">
        <v>0</v>
      </c>
      <c r="CT9" s="428">
        <v>0</v>
      </c>
      <c r="CU9" s="429">
        <v>0</v>
      </c>
      <c r="CV9" s="915">
        <v>0</v>
      </c>
      <c r="CW9" s="425">
        <v>0</v>
      </c>
      <c r="CX9" s="421">
        <v>0</v>
      </c>
      <c r="CY9" s="421">
        <v>0</v>
      </c>
      <c r="CZ9" s="428">
        <v>24165345.329999998</v>
      </c>
      <c r="DA9" s="429">
        <v>27946820.850000001</v>
      </c>
      <c r="DB9" s="915">
        <v>3781475.5200000033</v>
      </c>
      <c r="DC9" s="422">
        <v>0.15648340499009966</v>
      </c>
      <c r="DD9" s="421">
        <v>0.91353208774560157</v>
      </c>
      <c r="DE9" s="421">
        <v>0.91669487994444643</v>
      </c>
      <c r="DF9" s="428">
        <v>615602.57999999996</v>
      </c>
      <c r="DG9" s="429">
        <v>784808.77</v>
      </c>
      <c r="DH9" s="915">
        <v>169206.19000000006</v>
      </c>
      <c r="DI9" s="425">
        <v>0.27486270444155719</v>
      </c>
      <c r="DJ9" s="421">
        <v>0.26913876729251407</v>
      </c>
      <c r="DK9" s="421">
        <v>0.30901854805619428</v>
      </c>
      <c r="DL9" s="428">
        <v>543358.88</v>
      </c>
      <c r="DM9" s="429">
        <v>613433</v>
      </c>
      <c r="DN9" s="915">
        <v>70074.12</v>
      </c>
      <c r="DO9" s="425">
        <v>0.12896470929121467</v>
      </c>
      <c r="DP9" s="421">
        <v>0.23755413624264066</v>
      </c>
      <c r="DQ9" s="421">
        <v>0.2415393179025706</v>
      </c>
      <c r="DR9" s="428">
        <v>1158961.46</v>
      </c>
      <c r="DS9" s="429">
        <v>1398241.77</v>
      </c>
      <c r="DT9" s="915">
        <v>239280.31000000006</v>
      </c>
      <c r="DU9" s="425">
        <v>0.20646097239506139</v>
      </c>
      <c r="DV9" s="421">
        <v>0.50669290353515473</v>
      </c>
      <c r="DW9" s="421">
        <v>0.55055786595876488</v>
      </c>
      <c r="DX9" s="428">
        <v>94881.9</v>
      </c>
      <c r="DY9" s="429">
        <v>118206.13</v>
      </c>
      <c r="DZ9" s="915">
        <v>23324.23000000001</v>
      </c>
      <c r="EA9" s="425">
        <v>0.24582380833436104</v>
      </c>
      <c r="EB9" s="421">
        <v>4.1481953510285142E-2</v>
      </c>
      <c r="EC9" s="421">
        <v>4.6543677976409147E-2</v>
      </c>
      <c r="ED9" s="428">
        <v>0</v>
      </c>
      <c r="EE9" s="429">
        <v>0</v>
      </c>
      <c r="EF9" s="915">
        <v>0</v>
      </c>
      <c r="EG9" s="422">
        <v>0</v>
      </c>
      <c r="EH9" s="421">
        <v>0</v>
      </c>
      <c r="EI9" s="421">
        <v>0</v>
      </c>
      <c r="EJ9" s="428">
        <v>94881.9</v>
      </c>
      <c r="EK9" s="429">
        <v>118206.13</v>
      </c>
      <c r="EL9" s="915">
        <v>23324.23000000001</v>
      </c>
      <c r="EM9" s="425">
        <v>0.24582380833436104</v>
      </c>
      <c r="EN9" s="421">
        <v>4.1481953510285142E-2</v>
      </c>
      <c r="EO9" s="421">
        <v>4.6543677976409147E-2</v>
      </c>
      <c r="EP9" s="428">
        <v>698062.33</v>
      </c>
      <c r="EQ9" s="429">
        <v>689852.04</v>
      </c>
      <c r="ER9" s="915">
        <v>-8210.2899999999208</v>
      </c>
      <c r="ES9" s="425">
        <v>-1.1761542841023841E-2</v>
      </c>
      <c r="ET9" s="421">
        <v>0.30518981091589997</v>
      </c>
      <c r="EU9" s="422">
        <v>0.27162932414020258</v>
      </c>
      <c r="EV9" s="428">
        <v>300627.71999999997</v>
      </c>
      <c r="EW9" s="429">
        <v>300627.71999999997</v>
      </c>
      <c r="EX9" s="915">
        <v>0</v>
      </c>
      <c r="EY9" s="425">
        <v>0</v>
      </c>
      <c r="EZ9" s="421">
        <v>0.13143313008005764</v>
      </c>
      <c r="FA9" s="422">
        <v>0.11837220109026574</v>
      </c>
      <c r="FB9" s="428">
        <v>0</v>
      </c>
      <c r="FC9" s="429">
        <v>0</v>
      </c>
      <c r="FD9" s="915">
        <v>0</v>
      </c>
      <c r="FE9" s="425">
        <v>0</v>
      </c>
      <c r="FF9" s="421">
        <v>0</v>
      </c>
      <c r="FG9" s="422">
        <v>0</v>
      </c>
      <c r="FH9" s="428">
        <v>34772.07</v>
      </c>
      <c r="FI9" s="429">
        <v>32754.09</v>
      </c>
      <c r="FJ9" s="915">
        <v>-2017.9799999999996</v>
      </c>
      <c r="FK9" s="425">
        <v>-5.8034508730714036E-2</v>
      </c>
      <c r="FL9" s="421">
        <v>1.5202197586645934E-2</v>
      </c>
      <c r="FM9" s="422">
        <v>1.2896926896856559E-2</v>
      </c>
      <c r="FN9" s="428">
        <v>0</v>
      </c>
      <c r="FO9" s="429">
        <v>0</v>
      </c>
      <c r="FP9" s="915">
        <v>0</v>
      </c>
      <c r="FQ9" s="425">
        <v>0</v>
      </c>
      <c r="FR9" s="421">
        <v>0</v>
      </c>
      <c r="FS9" s="422">
        <v>0</v>
      </c>
      <c r="FT9" s="428">
        <v>0</v>
      </c>
      <c r="FU9" s="429">
        <v>0</v>
      </c>
      <c r="FV9" s="915">
        <v>0</v>
      </c>
      <c r="FW9" s="425">
        <v>0</v>
      </c>
      <c r="FX9" s="421">
        <v>0</v>
      </c>
      <c r="FY9" s="422">
        <v>0</v>
      </c>
      <c r="FZ9" s="428">
        <v>2287305.4900000002</v>
      </c>
      <c r="GA9" s="429">
        <v>2539681.7599999998</v>
      </c>
      <c r="GB9" s="915">
        <v>252376.26999999955</v>
      </c>
      <c r="GC9" s="425">
        <v>0.11033780625429249</v>
      </c>
      <c r="GD9" s="421">
        <v>8.6467912254398413E-2</v>
      </c>
      <c r="GE9" s="422">
        <v>8.3305120055553655E-2</v>
      </c>
      <c r="GF9" s="428">
        <v>26452650.82</v>
      </c>
      <c r="GG9" s="429">
        <v>30486502.609999999</v>
      </c>
      <c r="GH9" s="915">
        <v>4033851.7899999991</v>
      </c>
      <c r="GI9" s="425">
        <v>0.15249329140768506</v>
      </c>
      <c r="GJ9" s="421">
        <v>0.99965841297091262</v>
      </c>
      <c r="GK9" s="422">
        <v>0.99888040347287943</v>
      </c>
      <c r="GL9" s="428">
        <v>9038.9699999999993</v>
      </c>
      <c r="GM9" s="429">
        <v>34170.839999999997</v>
      </c>
      <c r="GN9" s="915">
        <v>25131.869999999995</v>
      </c>
      <c r="GO9" s="425">
        <v>2.7803909073710829</v>
      </c>
      <c r="GP9" s="421">
        <v>3.4158702908745724E-4</v>
      </c>
      <c r="GQ9" s="422">
        <v>1.1195965271205376E-3</v>
      </c>
      <c r="GR9" s="428">
        <v>26461689.789999999</v>
      </c>
      <c r="GS9" s="429">
        <v>30520673.449999999</v>
      </c>
      <c r="GT9" s="915">
        <v>4058983.66</v>
      </c>
      <c r="GU9" s="422">
        <v>0.15339094714706805</v>
      </c>
      <c r="GV9" s="808"/>
      <c r="GW9" s="809"/>
    </row>
    <row r="10" spans="1:205" s="759" customFormat="1" ht="17.25" customHeight="1">
      <c r="A10" s="784" t="s">
        <v>341</v>
      </c>
      <c r="B10" s="428">
        <v>2693.71</v>
      </c>
      <c r="C10" s="429">
        <v>9642.76</v>
      </c>
      <c r="D10" s="915">
        <v>6949.05</v>
      </c>
      <c r="E10" s="425">
        <v>2.5797320424247601</v>
      </c>
      <c r="F10" s="421">
        <v>2.2422096528595969E-4</v>
      </c>
      <c r="G10" s="421">
        <v>7.1761023132707689E-4</v>
      </c>
      <c r="H10" s="428">
        <v>6817884.1399999997</v>
      </c>
      <c r="I10" s="429">
        <v>8937185.6099999994</v>
      </c>
      <c r="J10" s="915">
        <v>2119301.4699999997</v>
      </c>
      <c r="K10" s="425">
        <v>0.31084445356972579</v>
      </c>
      <c r="L10" s="421">
        <v>0.5675119307864005</v>
      </c>
      <c r="M10" s="421">
        <v>0.66510167555815158</v>
      </c>
      <c r="N10" s="428">
        <v>136425.16</v>
      </c>
      <c r="O10" s="429">
        <v>33429.379999999997</v>
      </c>
      <c r="P10" s="915">
        <v>-102995.78</v>
      </c>
      <c r="Q10" s="425">
        <v>-0.75496176804923665</v>
      </c>
      <c r="R10" s="421">
        <v>1.1355855331305707E-2</v>
      </c>
      <c r="S10" s="421">
        <v>2.4878007038359098E-3</v>
      </c>
      <c r="T10" s="428">
        <v>6957003.0099999998</v>
      </c>
      <c r="U10" s="429">
        <v>8980257.7599999998</v>
      </c>
      <c r="V10" s="915">
        <v>2023254.75</v>
      </c>
      <c r="W10" s="425">
        <v>0.29082275041304029</v>
      </c>
      <c r="X10" s="421">
        <v>0.57909200708299224</v>
      </c>
      <c r="Y10" s="421">
        <v>0.66830708723751053</v>
      </c>
      <c r="Z10" s="428">
        <v>251638.19</v>
      </c>
      <c r="AA10" s="429">
        <v>296576.45</v>
      </c>
      <c r="AB10" s="915">
        <v>44938.260000000009</v>
      </c>
      <c r="AC10" s="425">
        <v>0.17858282957765675</v>
      </c>
      <c r="AD10" s="421">
        <v>2.0946040169361857E-2</v>
      </c>
      <c r="AE10" s="421">
        <v>2.2071097371568229E-2</v>
      </c>
      <c r="AF10" s="428">
        <v>123642.25</v>
      </c>
      <c r="AG10" s="429">
        <v>134812.44</v>
      </c>
      <c r="AH10" s="915">
        <v>11170.190000000002</v>
      </c>
      <c r="AI10" s="425">
        <v>9.0342823751589793E-2</v>
      </c>
      <c r="AJ10" s="421">
        <v>1.0291822299032914E-2</v>
      </c>
      <c r="AK10" s="421">
        <v>1.0032686311198006E-2</v>
      </c>
      <c r="AL10" s="428">
        <v>8994.82</v>
      </c>
      <c r="AM10" s="429">
        <v>0</v>
      </c>
      <c r="AN10" s="915">
        <v>-8994.82</v>
      </c>
      <c r="AO10" s="425">
        <v>-1</v>
      </c>
      <c r="AP10" s="421">
        <v>7.4871727950427322E-4</v>
      </c>
      <c r="AQ10" s="421">
        <v>0</v>
      </c>
      <c r="AR10" s="428">
        <v>384275.26</v>
      </c>
      <c r="AS10" s="429">
        <v>431388.9</v>
      </c>
      <c r="AT10" s="915">
        <v>47113.640000000014</v>
      </c>
      <c r="AU10" s="425">
        <v>0.12260388555849266</v>
      </c>
      <c r="AV10" s="421">
        <v>3.1986579747899042E-2</v>
      </c>
      <c r="AW10" s="421">
        <v>3.2103784426962122E-2</v>
      </c>
      <c r="AX10" s="428">
        <v>190785.35</v>
      </c>
      <c r="AY10" s="429">
        <v>171781.25</v>
      </c>
      <c r="AZ10" s="915">
        <v>-19004.100000000006</v>
      </c>
      <c r="BA10" s="425">
        <v>-9.9609849498402292E-2</v>
      </c>
      <c r="BB10" s="421">
        <v>1.5880727821264973E-2</v>
      </c>
      <c r="BC10" s="421">
        <v>1.278388993920355E-2</v>
      </c>
      <c r="BD10" s="428">
        <v>4363670.6100000003</v>
      </c>
      <c r="BE10" s="429">
        <v>3766904.65</v>
      </c>
      <c r="BF10" s="915">
        <v>-596765.96000000043</v>
      </c>
      <c r="BG10" s="425">
        <v>-0.13675779254108283</v>
      </c>
      <c r="BH10" s="421">
        <v>0.36322634447070123</v>
      </c>
      <c r="BI10" s="421">
        <v>0.28033149401971441</v>
      </c>
      <c r="BJ10" s="428">
        <v>16705.080000000002</v>
      </c>
      <c r="BK10" s="429">
        <v>15450.43</v>
      </c>
      <c r="BL10" s="915">
        <v>-1254.6500000000015</v>
      </c>
      <c r="BM10" s="425">
        <v>-7.5105895931058181E-2</v>
      </c>
      <c r="BN10" s="421">
        <v>1.3905094322622627E-3</v>
      </c>
      <c r="BO10" s="421">
        <v>1.1498146429448424E-3</v>
      </c>
      <c r="BP10" s="428">
        <v>4571161.04</v>
      </c>
      <c r="BQ10" s="429">
        <v>3954136.33</v>
      </c>
      <c r="BR10" s="915">
        <v>-617024.71</v>
      </c>
      <c r="BS10" s="425">
        <v>-0.13498205479980202</v>
      </c>
      <c r="BT10" s="421">
        <v>0.38049758172422843</v>
      </c>
      <c r="BU10" s="421">
        <v>0.29426519860186284</v>
      </c>
      <c r="BV10" s="428">
        <v>730.22</v>
      </c>
      <c r="BW10" s="429">
        <v>753.25</v>
      </c>
      <c r="BX10" s="915">
        <v>23.029999999999973</v>
      </c>
      <c r="BY10" s="425">
        <v>3.1538440469995307E-2</v>
      </c>
      <c r="BZ10" s="421">
        <v>6.078257617602247E-5</v>
      </c>
      <c r="CA10" s="421">
        <v>5.6056555047218914E-5</v>
      </c>
      <c r="CB10" s="428">
        <v>104832.95</v>
      </c>
      <c r="CC10" s="429">
        <v>74156.44</v>
      </c>
      <c r="CD10" s="915">
        <v>-30676.509999999995</v>
      </c>
      <c r="CE10" s="425">
        <v>-0.29262278701496042</v>
      </c>
      <c r="CF10" s="421">
        <v>8.7261602929694544E-3</v>
      </c>
      <c r="CG10" s="421">
        <v>5.518691750369448E-3</v>
      </c>
      <c r="CH10" s="428">
        <v>0</v>
      </c>
      <c r="CI10" s="429">
        <v>0</v>
      </c>
      <c r="CJ10" s="915">
        <v>0</v>
      </c>
      <c r="CK10" s="425">
        <v>0</v>
      </c>
      <c r="CL10" s="421">
        <v>0</v>
      </c>
      <c r="CM10" s="421">
        <v>0</v>
      </c>
      <c r="CN10" s="428">
        <v>105563.17</v>
      </c>
      <c r="CO10" s="429">
        <v>74909.69</v>
      </c>
      <c r="CP10" s="915">
        <v>-30653.479999999996</v>
      </c>
      <c r="CQ10" s="425">
        <v>-0.29038044234556426</v>
      </c>
      <c r="CR10" s="421">
        <v>8.7869428691454768E-3</v>
      </c>
      <c r="CS10" s="421">
        <v>5.5747483054166668E-3</v>
      </c>
      <c r="CT10" s="428">
        <v>-4362.29</v>
      </c>
      <c r="CU10" s="429">
        <v>-3370.32</v>
      </c>
      <c r="CV10" s="915">
        <v>991.9699999999998</v>
      </c>
      <c r="CW10" s="425">
        <v>0.22739661966535921</v>
      </c>
      <c r="CX10" s="421">
        <v>-3.6311142426515442E-4</v>
      </c>
      <c r="CY10" s="421">
        <v>-2.5081782755624675E-4</v>
      </c>
      <c r="CZ10" s="428">
        <v>12013640.189999999</v>
      </c>
      <c r="DA10" s="429">
        <v>13437322.35</v>
      </c>
      <c r="DB10" s="915">
        <v>1423682.1600000001</v>
      </c>
      <c r="DC10" s="422">
        <v>0.11850547689825562</v>
      </c>
      <c r="DD10" s="421">
        <v>0.86393624653359191</v>
      </c>
      <c r="DE10" s="421">
        <v>0.86121458382848481</v>
      </c>
      <c r="DF10" s="428">
        <v>1202549.3700000001</v>
      </c>
      <c r="DG10" s="429">
        <v>1331101.02</v>
      </c>
      <c r="DH10" s="915">
        <v>128551.64999999991</v>
      </c>
      <c r="DI10" s="425">
        <v>0.10689927017299913</v>
      </c>
      <c r="DJ10" s="421">
        <v>0.63557607762164081</v>
      </c>
      <c r="DK10" s="421">
        <v>0.61470369558969018</v>
      </c>
      <c r="DL10" s="428">
        <v>551960.11</v>
      </c>
      <c r="DM10" s="429">
        <v>636062.34</v>
      </c>
      <c r="DN10" s="915">
        <v>84102.229999999981</v>
      </c>
      <c r="DO10" s="425">
        <v>0.15237012326850935</v>
      </c>
      <c r="DP10" s="421">
        <v>0.291724107524508</v>
      </c>
      <c r="DQ10" s="421">
        <v>0.29373418331797685</v>
      </c>
      <c r="DR10" s="428">
        <v>1754509.48</v>
      </c>
      <c r="DS10" s="429">
        <v>1967163.37</v>
      </c>
      <c r="DT10" s="915">
        <v>212653.89000000013</v>
      </c>
      <c r="DU10" s="425">
        <v>0.12120418408910515</v>
      </c>
      <c r="DV10" s="421">
        <v>0.92730018514614876</v>
      </c>
      <c r="DW10" s="421">
        <v>0.90843788352567645</v>
      </c>
      <c r="DX10" s="428">
        <v>75.91</v>
      </c>
      <c r="DY10" s="429">
        <v>0</v>
      </c>
      <c r="DZ10" s="915">
        <v>-75.91</v>
      </c>
      <c r="EA10" s="425">
        <v>-1</v>
      </c>
      <c r="EB10" s="421">
        <v>4.0120248911076933E-5</v>
      </c>
      <c r="EC10" s="421">
        <v>0</v>
      </c>
      <c r="ED10" s="428">
        <v>0</v>
      </c>
      <c r="EE10" s="429">
        <v>0</v>
      </c>
      <c r="EF10" s="915">
        <v>0</v>
      </c>
      <c r="EG10" s="422">
        <v>0</v>
      </c>
      <c r="EH10" s="421">
        <v>0</v>
      </c>
      <c r="EI10" s="421">
        <v>0</v>
      </c>
      <c r="EJ10" s="428">
        <v>75.91</v>
      </c>
      <c r="EK10" s="429">
        <v>0</v>
      </c>
      <c r="EL10" s="915">
        <v>-75.91</v>
      </c>
      <c r="EM10" s="425">
        <v>-1</v>
      </c>
      <c r="EN10" s="421">
        <v>4.0120248911076933E-5</v>
      </c>
      <c r="EO10" s="421">
        <v>0</v>
      </c>
      <c r="EP10" s="428">
        <v>31555.62</v>
      </c>
      <c r="EQ10" s="429">
        <v>45000</v>
      </c>
      <c r="ER10" s="915">
        <v>13444.380000000001</v>
      </c>
      <c r="ES10" s="425">
        <v>0.42605342566553916</v>
      </c>
      <c r="ET10" s="421">
        <v>1.6677899208844122E-2</v>
      </c>
      <c r="EU10" s="422">
        <v>2.0781042074129022E-2</v>
      </c>
      <c r="EV10" s="428">
        <v>139291.32</v>
      </c>
      <c r="EW10" s="429">
        <v>198217.62</v>
      </c>
      <c r="EX10" s="915">
        <v>58926.299999999988</v>
      </c>
      <c r="EY10" s="425">
        <v>0.42304358950722837</v>
      </c>
      <c r="EZ10" s="421">
        <v>7.3618791062474889E-2</v>
      </c>
      <c r="FA10" s="422">
        <v>9.1537082245638182E-2</v>
      </c>
      <c r="FB10" s="428">
        <v>0</v>
      </c>
      <c r="FC10" s="429">
        <v>0</v>
      </c>
      <c r="FD10" s="915">
        <v>0</v>
      </c>
      <c r="FE10" s="425">
        <v>0</v>
      </c>
      <c r="FF10" s="421">
        <v>0</v>
      </c>
      <c r="FG10" s="422">
        <v>0</v>
      </c>
      <c r="FH10" s="428">
        <v>54.22</v>
      </c>
      <c r="FI10" s="429">
        <v>54.22</v>
      </c>
      <c r="FJ10" s="915">
        <v>0</v>
      </c>
      <c r="FK10" s="425">
        <v>0</v>
      </c>
      <c r="FL10" s="421">
        <v>2.8656565616632739E-5</v>
      </c>
      <c r="FM10" s="422">
        <v>2.5038846694650569E-5</v>
      </c>
      <c r="FN10" s="428">
        <v>0</v>
      </c>
      <c r="FO10" s="429">
        <v>0</v>
      </c>
      <c r="FP10" s="915">
        <v>0</v>
      </c>
      <c r="FQ10" s="425">
        <v>0</v>
      </c>
      <c r="FR10" s="421">
        <v>0</v>
      </c>
      <c r="FS10" s="422">
        <v>0</v>
      </c>
      <c r="FT10" s="428">
        <v>-33424.51</v>
      </c>
      <c r="FU10" s="429">
        <v>-45000</v>
      </c>
      <c r="FV10" s="915">
        <v>-11575.489999999998</v>
      </c>
      <c r="FW10" s="425">
        <v>-0.34631741796663579</v>
      </c>
      <c r="FX10" s="421">
        <v>-1.7665652231995524E-2</v>
      </c>
      <c r="FY10" s="422">
        <v>-2.0781042074129022E-2</v>
      </c>
      <c r="FZ10" s="428">
        <v>1892062.04</v>
      </c>
      <c r="GA10" s="429">
        <v>2165435.2000000002</v>
      </c>
      <c r="GB10" s="915">
        <v>273373.16000000015</v>
      </c>
      <c r="GC10" s="425">
        <v>0.14448424746156852</v>
      </c>
      <c r="GD10" s="421">
        <v>0.13606375346640801</v>
      </c>
      <c r="GE10" s="422">
        <v>0.13878541617151516</v>
      </c>
      <c r="GF10" s="428">
        <v>13905702.23</v>
      </c>
      <c r="GG10" s="429">
        <v>15602757.550000001</v>
      </c>
      <c r="GH10" s="915">
        <v>1697055.3200000003</v>
      </c>
      <c r="GI10" s="425">
        <v>0.12204024593154258</v>
      </c>
      <c r="GJ10" s="421">
        <v>0.99390452377290062</v>
      </c>
      <c r="GK10" s="422">
        <v>0.99209375781280806</v>
      </c>
      <c r="GL10" s="428">
        <v>85281.71</v>
      </c>
      <c r="GM10" s="429">
        <v>124342.25</v>
      </c>
      <c r="GN10" s="915">
        <v>39060.539999999994</v>
      </c>
      <c r="GO10" s="425">
        <v>0.45801778599420662</v>
      </c>
      <c r="GP10" s="421">
        <v>6.0954762270994363E-3</v>
      </c>
      <c r="GQ10" s="422">
        <v>7.9062415513467769E-3</v>
      </c>
      <c r="GR10" s="428">
        <v>13990983.939999999</v>
      </c>
      <c r="GS10" s="429">
        <v>15727099.810000001</v>
      </c>
      <c r="GT10" s="915">
        <v>1736115.870000001</v>
      </c>
      <c r="GU10" s="422">
        <v>0.12408818975457998</v>
      </c>
      <c r="GV10" s="808"/>
      <c r="GW10" s="809"/>
    </row>
    <row r="11" spans="1:205" s="759" customFormat="1" ht="17.25" customHeight="1">
      <c r="A11" s="784" t="s">
        <v>495</v>
      </c>
      <c r="B11" s="428">
        <v>3282.93</v>
      </c>
      <c r="C11" s="429">
        <v>2217983.64</v>
      </c>
      <c r="D11" s="915">
        <v>2214700.71</v>
      </c>
      <c r="E11" s="425">
        <v>674.61100602205954</v>
      </c>
      <c r="F11" s="421">
        <v>3.2132581163812663E-4</v>
      </c>
      <c r="G11" s="421">
        <v>0.16063883648163102</v>
      </c>
      <c r="H11" s="428">
        <v>9070046.2200000007</v>
      </c>
      <c r="I11" s="429">
        <v>10975525.289999999</v>
      </c>
      <c r="J11" s="915">
        <v>1905479.0699999984</v>
      </c>
      <c r="K11" s="425">
        <v>0.21008482468350623</v>
      </c>
      <c r="L11" s="421">
        <v>0.88775574356956222</v>
      </c>
      <c r="M11" s="421">
        <v>0.79490920517354036</v>
      </c>
      <c r="N11" s="428">
        <v>0</v>
      </c>
      <c r="O11" s="429">
        <v>0</v>
      </c>
      <c r="P11" s="915">
        <v>0</v>
      </c>
      <c r="Q11" s="425">
        <v>0</v>
      </c>
      <c r="R11" s="421">
        <v>0</v>
      </c>
      <c r="S11" s="421">
        <v>0</v>
      </c>
      <c r="T11" s="428">
        <v>9073329.1500000004</v>
      </c>
      <c r="U11" s="429">
        <v>13193508.93</v>
      </c>
      <c r="V11" s="915">
        <v>4120179.7799999993</v>
      </c>
      <c r="W11" s="425">
        <v>0.45409790738165817</v>
      </c>
      <c r="X11" s="421">
        <v>0.88807706938120035</v>
      </c>
      <c r="Y11" s="421">
        <v>0.95554804165517138</v>
      </c>
      <c r="Z11" s="428">
        <v>473.48</v>
      </c>
      <c r="AA11" s="429">
        <v>5525.59</v>
      </c>
      <c r="AB11" s="915">
        <v>5052.1100000000006</v>
      </c>
      <c r="AC11" s="425">
        <v>10.670165582495565</v>
      </c>
      <c r="AD11" s="421">
        <v>4.6343158487820395E-5</v>
      </c>
      <c r="AE11" s="421">
        <v>4.0019427216087834E-4</v>
      </c>
      <c r="AF11" s="428">
        <v>219291.01</v>
      </c>
      <c r="AG11" s="429">
        <v>68398.05</v>
      </c>
      <c r="AH11" s="915">
        <v>-150892.96000000002</v>
      </c>
      <c r="AI11" s="425">
        <v>-0.68809460086849894</v>
      </c>
      <c r="AJ11" s="421">
        <v>2.1463711310687267E-2</v>
      </c>
      <c r="AK11" s="421">
        <v>4.9537710610040491E-3</v>
      </c>
      <c r="AL11" s="428">
        <v>0</v>
      </c>
      <c r="AM11" s="429">
        <v>0</v>
      </c>
      <c r="AN11" s="915">
        <v>0</v>
      </c>
      <c r="AO11" s="425">
        <v>0</v>
      </c>
      <c r="AP11" s="421">
        <v>0</v>
      </c>
      <c r="AQ11" s="421">
        <v>0</v>
      </c>
      <c r="AR11" s="428">
        <v>219764.49</v>
      </c>
      <c r="AS11" s="429">
        <v>73923.64</v>
      </c>
      <c r="AT11" s="915">
        <v>-145840.84999999998</v>
      </c>
      <c r="AU11" s="425">
        <v>-0.66362336335592698</v>
      </c>
      <c r="AV11" s="421">
        <v>2.1510054469175085E-2</v>
      </c>
      <c r="AW11" s="421">
        <v>5.3539653331649275E-3</v>
      </c>
      <c r="AX11" s="428">
        <v>42692.72</v>
      </c>
      <c r="AY11" s="429">
        <v>128163.51</v>
      </c>
      <c r="AZ11" s="915">
        <v>85470.79</v>
      </c>
      <c r="BA11" s="425">
        <v>2.0019991698818909</v>
      </c>
      <c r="BB11" s="810">
        <v>4.1786675028219556E-3</v>
      </c>
      <c r="BC11" s="810">
        <v>9.2823214538236554E-3</v>
      </c>
      <c r="BD11" s="428">
        <v>881039.93</v>
      </c>
      <c r="BE11" s="429">
        <v>411673</v>
      </c>
      <c r="BF11" s="915">
        <v>-469366.93000000005</v>
      </c>
      <c r="BG11" s="425">
        <v>-0.53274194961856047</v>
      </c>
      <c r="BH11" s="421">
        <v>8.6234208646802799E-2</v>
      </c>
      <c r="BI11" s="421">
        <v>2.9815671557840023E-2</v>
      </c>
      <c r="BJ11" s="428">
        <v>0</v>
      </c>
      <c r="BK11" s="429">
        <v>0</v>
      </c>
      <c r="BL11" s="915">
        <v>0</v>
      </c>
      <c r="BM11" s="425">
        <v>0</v>
      </c>
      <c r="BN11" s="421">
        <v>0</v>
      </c>
      <c r="BO11" s="421">
        <v>0</v>
      </c>
      <c r="BP11" s="428">
        <v>923732.65</v>
      </c>
      <c r="BQ11" s="429">
        <v>539836.51</v>
      </c>
      <c r="BR11" s="915">
        <v>-383896.14</v>
      </c>
      <c r="BS11" s="425">
        <v>-0.41559226037966723</v>
      </c>
      <c r="BT11" s="421">
        <v>9.0412876149624746E-2</v>
      </c>
      <c r="BU11" s="421">
        <v>3.9097993011663681E-2</v>
      </c>
      <c r="BV11" s="428">
        <v>0</v>
      </c>
      <c r="BW11" s="429">
        <v>0</v>
      </c>
      <c r="BX11" s="915">
        <v>0</v>
      </c>
      <c r="BY11" s="425">
        <v>0</v>
      </c>
      <c r="BZ11" s="421">
        <v>0</v>
      </c>
      <c r="CA11" s="421">
        <v>0</v>
      </c>
      <c r="CB11" s="428">
        <v>0</v>
      </c>
      <c r="CC11" s="429">
        <v>0</v>
      </c>
      <c r="CD11" s="915">
        <v>0</v>
      </c>
      <c r="CE11" s="425">
        <v>0</v>
      </c>
      <c r="CF11" s="421">
        <v>0</v>
      </c>
      <c r="CG11" s="421">
        <v>0</v>
      </c>
      <c r="CH11" s="428">
        <v>0</v>
      </c>
      <c r="CI11" s="429">
        <v>0</v>
      </c>
      <c r="CJ11" s="915">
        <v>0</v>
      </c>
      <c r="CK11" s="425">
        <v>0</v>
      </c>
      <c r="CL11" s="421">
        <v>0</v>
      </c>
      <c r="CM11" s="421">
        <v>0</v>
      </c>
      <c r="CN11" s="428">
        <v>0</v>
      </c>
      <c r="CO11" s="429">
        <v>0</v>
      </c>
      <c r="CP11" s="915">
        <v>0</v>
      </c>
      <c r="CQ11" s="425">
        <v>0</v>
      </c>
      <c r="CR11" s="421">
        <v>0</v>
      </c>
      <c r="CS11" s="421">
        <v>0</v>
      </c>
      <c r="CT11" s="428">
        <v>0</v>
      </c>
      <c r="CU11" s="429">
        <v>0</v>
      </c>
      <c r="CV11" s="915">
        <v>0</v>
      </c>
      <c r="CW11" s="425">
        <v>0</v>
      </c>
      <c r="CX11" s="421">
        <v>0</v>
      </c>
      <c r="CY11" s="421">
        <v>0</v>
      </c>
      <c r="CZ11" s="428">
        <v>10216826.289999999</v>
      </c>
      <c r="DA11" s="429">
        <v>13807269.08</v>
      </c>
      <c r="DB11" s="915">
        <v>3590442.790000001</v>
      </c>
      <c r="DC11" s="422">
        <v>0.35142447254038622</v>
      </c>
      <c r="DD11" s="421">
        <v>1</v>
      </c>
      <c r="DE11" s="421">
        <v>1</v>
      </c>
      <c r="DF11" s="428">
        <v>0</v>
      </c>
      <c r="DG11" s="429">
        <v>0</v>
      </c>
      <c r="DH11" s="915">
        <v>0</v>
      </c>
      <c r="DI11" s="425">
        <v>0</v>
      </c>
      <c r="DJ11" s="421" t="s">
        <v>488</v>
      </c>
      <c r="DK11" s="421" t="s">
        <v>488</v>
      </c>
      <c r="DL11" s="428">
        <v>0</v>
      </c>
      <c r="DM11" s="429">
        <v>0</v>
      </c>
      <c r="DN11" s="915">
        <v>0</v>
      </c>
      <c r="DO11" s="425">
        <v>0</v>
      </c>
      <c r="DP11" s="421" t="s">
        <v>488</v>
      </c>
      <c r="DQ11" s="421" t="s">
        <v>488</v>
      </c>
      <c r="DR11" s="428">
        <v>0</v>
      </c>
      <c r="DS11" s="429">
        <v>0</v>
      </c>
      <c r="DT11" s="915">
        <v>0</v>
      </c>
      <c r="DU11" s="425">
        <v>0</v>
      </c>
      <c r="DV11" s="421" t="s">
        <v>488</v>
      </c>
      <c r="DW11" s="421" t="s">
        <v>488</v>
      </c>
      <c r="DX11" s="428">
        <v>0</v>
      </c>
      <c r="DY11" s="429">
        <v>0</v>
      </c>
      <c r="DZ11" s="915">
        <v>0</v>
      </c>
      <c r="EA11" s="425">
        <v>0</v>
      </c>
      <c r="EB11" s="421" t="s">
        <v>488</v>
      </c>
      <c r="EC11" s="421" t="s">
        <v>488</v>
      </c>
      <c r="ED11" s="428">
        <v>0</v>
      </c>
      <c r="EE11" s="429">
        <v>0</v>
      </c>
      <c r="EF11" s="915">
        <v>0</v>
      </c>
      <c r="EG11" s="422">
        <v>0</v>
      </c>
      <c r="EH11" s="421" t="s">
        <v>488</v>
      </c>
      <c r="EI11" s="421" t="s">
        <v>488</v>
      </c>
      <c r="EJ11" s="428">
        <v>0</v>
      </c>
      <c r="EK11" s="429">
        <v>0</v>
      </c>
      <c r="EL11" s="915">
        <v>0</v>
      </c>
      <c r="EM11" s="425">
        <v>0</v>
      </c>
      <c r="EN11" s="421" t="s">
        <v>488</v>
      </c>
      <c r="EO11" s="421" t="s">
        <v>488</v>
      </c>
      <c r="EP11" s="428">
        <v>0</v>
      </c>
      <c r="EQ11" s="429">
        <v>0</v>
      </c>
      <c r="ER11" s="915">
        <v>0</v>
      </c>
      <c r="ES11" s="425">
        <v>0</v>
      </c>
      <c r="ET11" s="421" t="s">
        <v>488</v>
      </c>
      <c r="EU11" s="422" t="s">
        <v>488</v>
      </c>
      <c r="EV11" s="428">
        <v>0</v>
      </c>
      <c r="EW11" s="429">
        <v>0</v>
      </c>
      <c r="EX11" s="915">
        <v>0</v>
      </c>
      <c r="EY11" s="425">
        <v>0</v>
      </c>
      <c r="EZ11" s="421" t="s">
        <v>488</v>
      </c>
      <c r="FA11" s="422" t="s">
        <v>488</v>
      </c>
      <c r="FB11" s="428">
        <v>0</v>
      </c>
      <c r="FC11" s="429">
        <v>0</v>
      </c>
      <c r="FD11" s="915">
        <v>0</v>
      </c>
      <c r="FE11" s="425">
        <v>0</v>
      </c>
      <c r="FF11" s="421" t="s">
        <v>488</v>
      </c>
      <c r="FG11" s="422" t="s">
        <v>488</v>
      </c>
      <c r="FH11" s="428">
        <v>0</v>
      </c>
      <c r="FI11" s="429">
        <v>0</v>
      </c>
      <c r="FJ11" s="915">
        <v>0</v>
      </c>
      <c r="FK11" s="425">
        <v>0</v>
      </c>
      <c r="FL11" s="421" t="s">
        <v>488</v>
      </c>
      <c r="FM11" s="422" t="s">
        <v>488</v>
      </c>
      <c r="FN11" s="428">
        <v>0</v>
      </c>
      <c r="FO11" s="429">
        <v>0</v>
      </c>
      <c r="FP11" s="915">
        <v>0</v>
      </c>
      <c r="FQ11" s="425">
        <v>0</v>
      </c>
      <c r="FR11" s="421" t="s">
        <v>488</v>
      </c>
      <c r="FS11" s="422" t="s">
        <v>488</v>
      </c>
      <c r="FT11" s="428">
        <v>0</v>
      </c>
      <c r="FU11" s="429">
        <v>0</v>
      </c>
      <c r="FV11" s="915">
        <v>0</v>
      </c>
      <c r="FW11" s="425">
        <v>0</v>
      </c>
      <c r="FX11" s="421" t="s">
        <v>488</v>
      </c>
      <c r="FY11" s="422" t="s">
        <v>488</v>
      </c>
      <c r="FZ11" s="428">
        <v>0</v>
      </c>
      <c r="GA11" s="429">
        <v>0</v>
      </c>
      <c r="GB11" s="915">
        <v>0</v>
      </c>
      <c r="GC11" s="425">
        <v>0</v>
      </c>
      <c r="GD11" s="421">
        <v>0</v>
      </c>
      <c r="GE11" s="422">
        <v>0</v>
      </c>
      <c r="GF11" s="428">
        <v>10216826.289999999</v>
      </c>
      <c r="GG11" s="429">
        <v>13807269.08</v>
      </c>
      <c r="GH11" s="915">
        <v>3590442.790000001</v>
      </c>
      <c r="GI11" s="425">
        <v>0.35142447254038622</v>
      </c>
      <c r="GJ11" s="421">
        <v>1</v>
      </c>
      <c r="GK11" s="422">
        <v>1</v>
      </c>
      <c r="GL11" s="428">
        <v>0</v>
      </c>
      <c r="GM11" s="429">
        <v>0</v>
      </c>
      <c r="GN11" s="915">
        <v>0</v>
      </c>
      <c r="GO11" s="425">
        <v>0</v>
      </c>
      <c r="GP11" s="421">
        <v>0</v>
      </c>
      <c r="GQ11" s="422">
        <v>0</v>
      </c>
      <c r="GR11" s="428">
        <v>10216826.289999999</v>
      </c>
      <c r="GS11" s="429">
        <v>13807269.08</v>
      </c>
      <c r="GT11" s="915">
        <v>3590442.790000001</v>
      </c>
      <c r="GU11" s="422">
        <v>0.35142447254038622</v>
      </c>
      <c r="GV11" s="808"/>
      <c r="GW11" s="809"/>
    </row>
    <row r="12" spans="1:205" s="759" customFormat="1" ht="17.25" customHeight="1">
      <c r="A12" s="784" t="s">
        <v>499</v>
      </c>
      <c r="B12" s="428">
        <v>707894.93</v>
      </c>
      <c r="C12" s="429">
        <v>440390.07</v>
      </c>
      <c r="D12" s="915">
        <v>-267504.86000000004</v>
      </c>
      <c r="E12" s="425">
        <v>-0.3778878032083095</v>
      </c>
      <c r="F12" s="421">
        <v>7.5395844893193731E-2</v>
      </c>
      <c r="G12" s="421">
        <v>4.2111622389778836E-2</v>
      </c>
      <c r="H12" s="428">
        <v>2421736.37</v>
      </c>
      <c r="I12" s="429">
        <v>2720502.85</v>
      </c>
      <c r="J12" s="915">
        <v>298766.48</v>
      </c>
      <c r="K12" s="425">
        <v>0.12336870507502845</v>
      </c>
      <c r="L12" s="421">
        <v>0.25793214781849905</v>
      </c>
      <c r="M12" s="421">
        <v>0.2601438963633243</v>
      </c>
      <c r="N12" s="428">
        <v>1679012.48</v>
      </c>
      <c r="O12" s="429">
        <v>2353555.73</v>
      </c>
      <c r="P12" s="915">
        <v>674543.25</v>
      </c>
      <c r="Q12" s="425">
        <v>0.4017499917570595</v>
      </c>
      <c r="R12" s="421">
        <v>0.17882677096700852</v>
      </c>
      <c r="S12" s="421">
        <v>0.2250551429896234</v>
      </c>
      <c r="T12" s="428">
        <v>4808643.78</v>
      </c>
      <c r="U12" s="429">
        <v>5514448.6500000004</v>
      </c>
      <c r="V12" s="915">
        <v>705804.87000000011</v>
      </c>
      <c r="W12" s="425">
        <v>0.14677836460574753</v>
      </c>
      <c r="X12" s="421">
        <v>0.51215476367870127</v>
      </c>
      <c r="Y12" s="421">
        <v>0.52731066174272656</v>
      </c>
      <c r="Z12" s="428">
        <v>1239706.77</v>
      </c>
      <c r="AA12" s="429">
        <v>1377562.59</v>
      </c>
      <c r="AB12" s="915">
        <v>137855.82000000007</v>
      </c>
      <c r="AC12" s="425">
        <v>0.11120034457825867</v>
      </c>
      <c r="AD12" s="421">
        <v>0.13203758832396523</v>
      </c>
      <c r="AE12" s="421">
        <v>0.13172730168136107</v>
      </c>
      <c r="AF12" s="428">
        <v>392213.32</v>
      </c>
      <c r="AG12" s="429">
        <v>389242.59</v>
      </c>
      <c r="AH12" s="915">
        <v>-2970.7299999999814</v>
      </c>
      <c r="AI12" s="425">
        <v>-7.5742710624921699E-3</v>
      </c>
      <c r="AJ12" s="421">
        <v>4.1773508167044726E-2</v>
      </c>
      <c r="AK12" s="421">
        <v>3.7220723364855851E-2</v>
      </c>
      <c r="AL12" s="428">
        <v>0</v>
      </c>
      <c r="AM12" s="429">
        <v>0</v>
      </c>
      <c r="AN12" s="915">
        <v>0</v>
      </c>
      <c r="AO12" s="425">
        <v>0</v>
      </c>
      <c r="AP12" s="421">
        <v>0</v>
      </c>
      <c r="AQ12" s="421">
        <v>0</v>
      </c>
      <c r="AR12" s="428">
        <v>1631920.08</v>
      </c>
      <c r="AS12" s="429">
        <v>1766805.17</v>
      </c>
      <c r="AT12" s="915">
        <v>134885.08999999985</v>
      </c>
      <c r="AU12" s="425">
        <v>8.2654225322112487E-2</v>
      </c>
      <c r="AV12" s="421">
        <v>0.17381109542593884</v>
      </c>
      <c r="AW12" s="421">
        <v>0.1689480240899823</v>
      </c>
      <c r="AX12" s="428">
        <v>449247.57</v>
      </c>
      <c r="AY12" s="429">
        <v>387434.07</v>
      </c>
      <c r="AZ12" s="915">
        <v>-61813.5</v>
      </c>
      <c r="BA12" s="425">
        <v>-0.1375933986688008</v>
      </c>
      <c r="BB12" s="421">
        <v>4.7848061443757181E-2</v>
      </c>
      <c r="BC12" s="421">
        <v>3.7047786424374056E-2</v>
      </c>
      <c r="BD12" s="428">
        <v>1033465.83</v>
      </c>
      <c r="BE12" s="429">
        <v>1038354.76</v>
      </c>
      <c r="BF12" s="915">
        <v>4888.9300000000512</v>
      </c>
      <c r="BG12" s="425">
        <v>4.7306160088525151E-3</v>
      </c>
      <c r="BH12" s="421">
        <v>0.11007146134115653</v>
      </c>
      <c r="BI12" s="421">
        <v>9.9291075204646251E-2</v>
      </c>
      <c r="BJ12" s="428">
        <v>766284.54</v>
      </c>
      <c r="BK12" s="429">
        <v>816395.95</v>
      </c>
      <c r="BL12" s="915">
        <v>50111.409999999916</v>
      </c>
      <c r="BM12" s="425">
        <v>6.5395303420841447E-2</v>
      </c>
      <c r="BN12" s="421">
        <v>8.1614753649799837E-2</v>
      </c>
      <c r="BO12" s="421">
        <v>7.8066605741007641E-2</v>
      </c>
      <c r="BP12" s="428">
        <v>2248997.94</v>
      </c>
      <c r="BQ12" s="429">
        <v>2242184.7799999998</v>
      </c>
      <c r="BR12" s="915">
        <v>-6813.160000000149</v>
      </c>
      <c r="BS12" s="425">
        <v>-3.0294202937331946E-3</v>
      </c>
      <c r="BT12" s="421">
        <v>0.23953427643471356</v>
      </c>
      <c r="BU12" s="421">
        <v>0.21440546737002794</v>
      </c>
      <c r="BV12" s="428">
        <v>523234.18</v>
      </c>
      <c r="BW12" s="429">
        <v>749003.15</v>
      </c>
      <c r="BX12" s="915">
        <v>225768.97000000003</v>
      </c>
      <c r="BY12" s="425">
        <v>0.43148742691083375</v>
      </c>
      <c r="BZ12" s="421">
        <v>5.5728161632825096E-2</v>
      </c>
      <c r="CA12" s="421">
        <v>7.1622273003464576E-2</v>
      </c>
      <c r="CB12" s="428">
        <v>176248.35</v>
      </c>
      <c r="CC12" s="429">
        <v>185242.97</v>
      </c>
      <c r="CD12" s="915">
        <v>8994.6199999999953</v>
      </c>
      <c r="CE12" s="425">
        <v>5.1033782727611325E-2</v>
      </c>
      <c r="CF12" s="421">
        <v>1.8771702827821243E-2</v>
      </c>
      <c r="CG12" s="421">
        <v>1.7713573793798593E-2</v>
      </c>
      <c r="CH12" s="428">
        <v>0</v>
      </c>
      <c r="CI12" s="429">
        <v>0</v>
      </c>
      <c r="CJ12" s="915">
        <v>0</v>
      </c>
      <c r="CK12" s="425">
        <v>0</v>
      </c>
      <c r="CL12" s="421">
        <v>0</v>
      </c>
      <c r="CM12" s="421">
        <v>0</v>
      </c>
      <c r="CN12" s="428">
        <v>699482.53</v>
      </c>
      <c r="CO12" s="429">
        <v>934246.12</v>
      </c>
      <c r="CP12" s="915">
        <v>234763.58999999997</v>
      </c>
      <c r="CQ12" s="425">
        <v>0.33562466527934581</v>
      </c>
      <c r="CR12" s="421">
        <v>7.4499864460646339E-2</v>
      </c>
      <c r="CS12" s="421">
        <v>8.9335846797263169E-2</v>
      </c>
      <c r="CT12" s="428">
        <v>0</v>
      </c>
      <c r="CU12" s="429">
        <v>0</v>
      </c>
      <c r="CV12" s="915">
        <v>0</v>
      </c>
      <c r="CW12" s="425">
        <v>0</v>
      </c>
      <c r="CX12" s="421">
        <v>0</v>
      </c>
      <c r="CY12" s="421">
        <v>0</v>
      </c>
      <c r="CZ12" s="428">
        <v>9389044.3300000001</v>
      </c>
      <c r="DA12" s="429">
        <v>10457684.720000001</v>
      </c>
      <c r="DB12" s="915">
        <v>1068640.3900000006</v>
      </c>
      <c r="DC12" s="422">
        <v>0.11381780215750675</v>
      </c>
      <c r="DD12" s="421">
        <v>0.73398111391004228</v>
      </c>
      <c r="DE12" s="421">
        <v>0.75866543636025541</v>
      </c>
      <c r="DF12" s="428">
        <v>1053993.18</v>
      </c>
      <c r="DG12" s="429">
        <v>753101.88</v>
      </c>
      <c r="DH12" s="915">
        <v>-300891.29999999993</v>
      </c>
      <c r="DI12" s="425">
        <v>-0.28547746390541157</v>
      </c>
      <c r="DJ12" s="421">
        <v>0.30973396049204338</v>
      </c>
      <c r="DK12" s="421">
        <v>0.22638568434655387</v>
      </c>
      <c r="DL12" s="428">
        <v>774008.14</v>
      </c>
      <c r="DM12" s="429">
        <v>914360.04</v>
      </c>
      <c r="DN12" s="915">
        <v>140351.90000000002</v>
      </c>
      <c r="DO12" s="425">
        <v>0.18133129711013118</v>
      </c>
      <c r="DP12" s="421">
        <v>0.22745555778195831</v>
      </c>
      <c r="DQ12" s="421">
        <v>0.27486058512367861</v>
      </c>
      <c r="DR12" s="428">
        <v>1828001.32</v>
      </c>
      <c r="DS12" s="429">
        <v>1667461.92</v>
      </c>
      <c r="DT12" s="915">
        <v>-160539.40000000014</v>
      </c>
      <c r="DU12" s="425">
        <v>-8.7822365467438573E-2</v>
      </c>
      <c r="DV12" s="421">
        <v>0.53718951827400174</v>
      </c>
      <c r="DW12" s="421">
        <v>0.50124626947023243</v>
      </c>
      <c r="DX12" s="428">
        <v>0</v>
      </c>
      <c r="DY12" s="429">
        <v>0</v>
      </c>
      <c r="DZ12" s="915">
        <v>0</v>
      </c>
      <c r="EA12" s="425">
        <v>0</v>
      </c>
      <c r="EB12" s="421">
        <v>0</v>
      </c>
      <c r="EC12" s="421">
        <v>0</v>
      </c>
      <c r="ED12" s="428">
        <v>0</v>
      </c>
      <c r="EE12" s="429">
        <v>0</v>
      </c>
      <c r="EF12" s="915">
        <v>0</v>
      </c>
      <c r="EG12" s="422">
        <v>0</v>
      </c>
      <c r="EH12" s="421">
        <v>0</v>
      </c>
      <c r="EI12" s="421">
        <v>0</v>
      </c>
      <c r="EJ12" s="428">
        <v>0</v>
      </c>
      <c r="EK12" s="429">
        <v>0</v>
      </c>
      <c r="EL12" s="915">
        <v>0</v>
      </c>
      <c r="EM12" s="425">
        <v>0</v>
      </c>
      <c r="EN12" s="421">
        <v>0</v>
      </c>
      <c r="EO12" s="421">
        <v>0</v>
      </c>
      <c r="EP12" s="428">
        <v>0</v>
      </c>
      <c r="EQ12" s="429">
        <v>0</v>
      </c>
      <c r="ER12" s="915">
        <v>0</v>
      </c>
      <c r="ES12" s="425">
        <v>0</v>
      </c>
      <c r="ET12" s="421">
        <v>0</v>
      </c>
      <c r="EU12" s="422">
        <v>0</v>
      </c>
      <c r="EV12" s="428">
        <v>1574710.66</v>
      </c>
      <c r="EW12" s="429">
        <v>1658977.97</v>
      </c>
      <c r="EX12" s="915">
        <v>84267.310000000056</v>
      </c>
      <c r="EY12" s="425">
        <v>5.3512884709880644E-2</v>
      </c>
      <c r="EZ12" s="421">
        <v>0.462755716645946</v>
      </c>
      <c r="FA12" s="422">
        <v>0.49869595738402184</v>
      </c>
      <c r="FB12" s="428">
        <v>0</v>
      </c>
      <c r="FC12" s="429">
        <v>0</v>
      </c>
      <c r="FD12" s="915">
        <v>0</v>
      </c>
      <c r="FE12" s="425">
        <v>0</v>
      </c>
      <c r="FF12" s="421">
        <v>0</v>
      </c>
      <c r="FG12" s="422">
        <v>0</v>
      </c>
      <c r="FH12" s="428">
        <v>186.36</v>
      </c>
      <c r="FI12" s="429">
        <v>192.19</v>
      </c>
      <c r="FJ12" s="915">
        <v>5.8299999999999841</v>
      </c>
      <c r="FK12" s="425">
        <v>3.1283537239750935E-2</v>
      </c>
      <c r="FL12" s="421">
        <v>5.4765080052317993E-5</v>
      </c>
      <c r="FM12" s="422">
        <v>5.7773145745651561E-5</v>
      </c>
      <c r="FN12" s="428">
        <v>0</v>
      </c>
      <c r="FO12" s="429">
        <v>0</v>
      </c>
      <c r="FP12" s="915">
        <v>0</v>
      </c>
      <c r="FQ12" s="425">
        <v>0</v>
      </c>
      <c r="FR12" s="421">
        <v>0</v>
      </c>
      <c r="FS12" s="422">
        <v>0</v>
      </c>
      <c r="FT12" s="428">
        <v>0</v>
      </c>
      <c r="FU12" s="429">
        <v>0</v>
      </c>
      <c r="FV12" s="915">
        <v>0</v>
      </c>
      <c r="FW12" s="425">
        <v>0</v>
      </c>
      <c r="FX12" s="421">
        <v>0</v>
      </c>
      <c r="FY12" s="422">
        <v>0</v>
      </c>
      <c r="FZ12" s="428">
        <v>3402898.34</v>
      </c>
      <c r="GA12" s="429">
        <v>3326632.08</v>
      </c>
      <c r="GB12" s="915">
        <v>-76266.259999999776</v>
      </c>
      <c r="GC12" s="425">
        <v>-2.2412147640002603E-2</v>
      </c>
      <c r="GD12" s="421">
        <v>0.26601888608995772</v>
      </c>
      <c r="GE12" s="422">
        <v>0.24133456363974454</v>
      </c>
      <c r="GF12" s="428">
        <v>12791942.67</v>
      </c>
      <c r="GG12" s="429">
        <v>13784316.800000001</v>
      </c>
      <c r="GH12" s="915">
        <v>992374.13000000082</v>
      </c>
      <c r="GI12" s="425">
        <v>7.7578062660282457E-2</v>
      </c>
      <c r="GJ12" s="421">
        <v>0.94606480491456135</v>
      </c>
      <c r="GK12" s="422">
        <v>0.95476834942713307</v>
      </c>
      <c r="GL12" s="428">
        <v>729269.2</v>
      </c>
      <c r="GM12" s="429">
        <v>653024.79</v>
      </c>
      <c r="GN12" s="915">
        <v>-76244.409999999916</v>
      </c>
      <c r="GO12" s="425">
        <v>-0.10454906089548266</v>
      </c>
      <c r="GP12" s="421">
        <v>5.3935195085438745E-2</v>
      </c>
      <c r="GQ12" s="422">
        <v>4.5231650572866995E-2</v>
      </c>
      <c r="GR12" s="428">
        <v>13521211.869999999</v>
      </c>
      <c r="GS12" s="429">
        <v>14437341.59</v>
      </c>
      <c r="GT12" s="915">
        <v>916129.72000000067</v>
      </c>
      <c r="GU12" s="422">
        <v>6.7755000720952446E-2</v>
      </c>
      <c r="GV12" s="808"/>
      <c r="GW12" s="809"/>
    </row>
    <row r="13" spans="1:205" s="759" customFormat="1" ht="17.25" customHeight="1">
      <c r="A13" s="784" t="s">
        <v>120</v>
      </c>
      <c r="B13" s="428">
        <v>86625.07</v>
      </c>
      <c r="C13" s="429">
        <v>81358.289999999994</v>
      </c>
      <c r="D13" s="915">
        <v>-5266.7800000000134</v>
      </c>
      <c r="E13" s="425">
        <v>-6.0799719988682409E-2</v>
      </c>
      <c r="F13" s="421">
        <v>1.2708660243028618E-2</v>
      </c>
      <c r="G13" s="421">
        <v>1.0979460809451769E-2</v>
      </c>
      <c r="H13" s="428">
        <v>3417738.62</v>
      </c>
      <c r="I13" s="429">
        <v>3926336</v>
      </c>
      <c r="J13" s="915">
        <v>508597.37999999989</v>
      </c>
      <c r="K13" s="425">
        <v>0.14881108140446384</v>
      </c>
      <c r="L13" s="421">
        <v>0.50141233849574363</v>
      </c>
      <c r="M13" s="421">
        <v>0.52986674420934388</v>
      </c>
      <c r="N13" s="428">
        <v>47878.58</v>
      </c>
      <c r="O13" s="429">
        <v>71856.55</v>
      </c>
      <c r="P13" s="915">
        <v>23977.97</v>
      </c>
      <c r="Q13" s="425">
        <v>0.50080787692533901</v>
      </c>
      <c r="R13" s="421">
        <v>7.0242091133509632E-3</v>
      </c>
      <c r="S13" s="421">
        <v>9.6971823599956639E-3</v>
      </c>
      <c r="T13" s="428">
        <v>3552242.27</v>
      </c>
      <c r="U13" s="429">
        <v>4079550.85</v>
      </c>
      <c r="V13" s="915">
        <v>527308.58000000007</v>
      </c>
      <c r="W13" s="425">
        <v>0.14844386725908762</v>
      </c>
      <c r="X13" s="421">
        <v>0.52114520785212326</v>
      </c>
      <c r="Y13" s="421">
        <v>0.55054338872831099</v>
      </c>
      <c r="Z13" s="428">
        <v>0</v>
      </c>
      <c r="AA13" s="429">
        <v>0</v>
      </c>
      <c r="AB13" s="915">
        <v>0</v>
      </c>
      <c r="AC13" s="425">
        <v>0</v>
      </c>
      <c r="AD13" s="421">
        <v>0</v>
      </c>
      <c r="AE13" s="421">
        <v>0</v>
      </c>
      <c r="AF13" s="428">
        <v>10000.459999999999</v>
      </c>
      <c r="AG13" s="429">
        <v>7889.01</v>
      </c>
      <c r="AH13" s="915">
        <v>-2111.4499999999989</v>
      </c>
      <c r="AI13" s="425">
        <v>-0.21113528777676219</v>
      </c>
      <c r="AJ13" s="421">
        <v>1.4671555060676771E-3</v>
      </c>
      <c r="AK13" s="421">
        <v>1.0646373727910593E-3</v>
      </c>
      <c r="AL13" s="428">
        <v>0</v>
      </c>
      <c r="AM13" s="429">
        <v>0</v>
      </c>
      <c r="AN13" s="915">
        <v>0</v>
      </c>
      <c r="AO13" s="425">
        <v>0</v>
      </c>
      <c r="AP13" s="421">
        <v>0</v>
      </c>
      <c r="AQ13" s="421">
        <v>0</v>
      </c>
      <c r="AR13" s="428">
        <v>10000.459999999999</v>
      </c>
      <c r="AS13" s="429">
        <v>7889.01</v>
      </c>
      <c r="AT13" s="915">
        <v>-2111.4499999999989</v>
      </c>
      <c r="AU13" s="425">
        <v>-0.21113528777676219</v>
      </c>
      <c r="AV13" s="421">
        <v>1.4671555060676771E-3</v>
      </c>
      <c r="AW13" s="421">
        <v>1.0646373727910593E-3</v>
      </c>
      <c r="AX13" s="428">
        <v>171779</v>
      </c>
      <c r="AY13" s="429">
        <v>166912.35</v>
      </c>
      <c r="AZ13" s="915">
        <v>-4866.6499999999942</v>
      </c>
      <c r="BA13" s="425">
        <v>-2.8330878628935983E-2</v>
      </c>
      <c r="BB13" s="421">
        <v>2.5201491299080194E-2</v>
      </c>
      <c r="BC13" s="421">
        <v>2.2525149009873451E-2</v>
      </c>
      <c r="BD13" s="428">
        <v>3022442.28</v>
      </c>
      <c r="BE13" s="429">
        <v>3111845.75</v>
      </c>
      <c r="BF13" s="915">
        <v>89403.470000000205</v>
      </c>
      <c r="BG13" s="425">
        <v>2.9579876708183229E-2</v>
      </c>
      <c r="BH13" s="421">
        <v>0.44341888601861751</v>
      </c>
      <c r="BI13" s="421">
        <v>0.41994968745267447</v>
      </c>
      <c r="BJ13" s="428">
        <v>59759.6</v>
      </c>
      <c r="BK13" s="429">
        <v>43846.26</v>
      </c>
      <c r="BL13" s="915">
        <v>-15913.339999999997</v>
      </c>
      <c r="BM13" s="425">
        <v>-0.26628926565773525</v>
      </c>
      <c r="BN13" s="421">
        <v>8.7672593241112876E-3</v>
      </c>
      <c r="BO13" s="421">
        <v>5.9171387858696729E-3</v>
      </c>
      <c r="BP13" s="428">
        <v>3253980.88</v>
      </c>
      <c r="BQ13" s="429">
        <v>3322604.35</v>
      </c>
      <c r="BR13" s="915">
        <v>68623.470000000205</v>
      </c>
      <c r="BS13" s="425">
        <v>2.1089082121466003E-2</v>
      </c>
      <c r="BT13" s="421">
        <v>0.477387636641809</v>
      </c>
      <c r="BU13" s="421">
        <v>0.44839197389889796</v>
      </c>
      <c r="BV13" s="428">
        <v>0</v>
      </c>
      <c r="BW13" s="429">
        <v>0</v>
      </c>
      <c r="BX13" s="915">
        <v>0</v>
      </c>
      <c r="BY13" s="425">
        <v>0</v>
      </c>
      <c r="BZ13" s="421">
        <v>0</v>
      </c>
      <c r="CA13" s="421">
        <v>0</v>
      </c>
      <c r="CB13" s="428">
        <v>0</v>
      </c>
      <c r="CC13" s="429">
        <v>0</v>
      </c>
      <c r="CD13" s="915">
        <v>0</v>
      </c>
      <c r="CE13" s="425">
        <v>0</v>
      </c>
      <c r="CF13" s="421">
        <v>0</v>
      </c>
      <c r="CG13" s="421">
        <v>0</v>
      </c>
      <c r="CH13" s="428">
        <v>0</v>
      </c>
      <c r="CI13" s="429">
        <v>0</v>
      </c>
      <c r="CJ13" s="915">
        <v>0</v>
      </c>
      <c r="CK13" s="425">
        <v>0</v>
      </c>
      <c r="CL13" s="421">
        <v>0</v>
      </c>
      <c r="CM13" s="421">
        <v>0</v>
      </c>
      <c r="CN13" s="428">
        <v>0</v>
      </c>
      <c r="CO13" s="429">
        <v>0</v>
      </c>
      <c r="CP13" s="915">
        <v>0</v>
      </c>
      <c r="CQ13" s="425">
        <v>0</v>
      </c>
      <c r="CR13" s="421">
        <v>0</v>
      </c>
      <c r="CS13" s="421">
        <v>0</v>
      </c>
      <c r="CT13" s="428">
        <v>0</v>
      </c>
      <c r="CU13" s="429">
        <v>0</v>
      </c>
      <c r="CV13" s="915">
        <v>0</v>
      </c>
      <c r="CW13" s="425">
        <v>0</v>
      </c>
      <c r="CX13" s="421">
        <v>0</v>
      </c>
      <c r="CY13" s="421">
        <v>0</v>
      </c>
      <c r="CZ13" s="428">
        <v>6816223.6100000003</v>
      </c>
      <c r="DA13" s="429">
        <v>7410044.21</v>
      </c>
      <c r="DB13" s="915">
        <v>593820.59999999963</v>
      </c>
      <c r="DC13" s="422">
        <v>8.7118708830034933E-2</v>
      </c>
      <c r="DD13" s="421">
        <v>0.98378964573600947</v>
      </c>
      <c r="DE13" s="421">
        <v>0.97145786253441702</v>
      </c>
      <c r="DF13" s="428">
        <v>112314.05</v>
      </c>
      <c r="DG13" s="429">
        <v>167201.51</v>
      </c>
      <c r="DH13" s="915">
        <v>54887.460000000006</v>
      </c>
      <c r="DI13" s="425">
        <v>0.48869629400773995</v>
      </c>
      <c r="DJ13" s="421">
        <v>1</v>
      </c>
      <c r="DK13" s="421">
        <v>0.76799230802019247</v>
      </c>
      <c r="DL13" s="428">
        <v>0</v>
      </c>
      <c r="DM13" s="429">
        <v>0</v>
      </c>
      <c r="DN13" s="915">
        <v>0</v>
      </c>
      <c r="DO13" s="425">
        <v>0</v>
      </c>
      <c r="DP13" s="421">
        <v>0</v>
      </c>
      <c r="DQ13" s="421">
        <v>0</v>
      </c>
      <c r="DR13" s="428">
        <v>112314.05</v>
      </c>
      <c r="DS13" s="429">
        <v>167201.51</v>
      </c>
      <c r="DT13" s="915">
        <v>54887.460000000006</v>
      </c>
      <c r="DU13" s="425">
        <v>0.48869629400773995</v>
      </c>
      <c r="DV13" s="421">
        <v>1</v>
      </c>
      <c r="DW13" s="421">
        <v>0.76799230802019247</v>
      </c>
      <c r="DX13" s="428">
        <v>0</v>
      </c>
      <c r="DY13" s="429">
        <v>0</v>
      </c>
      <c r="DZ13" s="915">
        <v>0</v>
      </c>
      <c r="EA13" s="425">
        <v>0</v>
      </c>
      <c r="EB13" s="421">
        <v>0</v>
      </c>
      <c r="EC13" s="421">
        <v>0</v>
      </c>
      <c r="ED13" s="428">
        <v>0</v>
      </c>
      <c r="EE13" s="429">
        <v>0</v>
      </c>
      <c r="EF13" s="915">
        <v>0</v>
      </c>
      <c r="EG13" s="422">
        <v>0</v>
      </c>
      <c r="EH13" s="421">
        <v>0</v>
      </c>
      <c r="EI13" s="421">
        <v>0</v>
      </c>
      <c r="EJ13" s="428">
        <v>0</v>
      </c>
      <c r="EK13" s="429">
        <v>0</v>
      </c>
      <c r="EL13" s="915">
        <v>0</v>
      </c>
      <c r="EM13" s="425">
        <v>0</v>
      </c>
      <c r="EN13" s="421">
        <v>0</v>
      </c>
      <c r="EO13" s="421">
        <v>0</v>
      </c>
      <c r="EP13" s="428">
        <v>0</v>
      </c>
      <c r="EQ13" s="429">
        <v>0</v>
      </c>
      <c r="ER13" s="915">
        <v>0</v>
      </c>
      <c r="ES13" s="425">
        <v>0</v>
      </c>
      <c r="ET13" s="421">
        <v>0</v>
      </c>
      <c r="EU13" s="422">
        <v>0</v>
      </c>
      <c r="EV13" s="428">
        <v>0</v>
      </c>
      <c r="EW13" s="429">
        <v>0</v>
      </c>
      <c r="EX13" s="915">
        <v>0</v>
      </c>
      <c r="EY13" s="425">
        <v>0</v>
      </c>
      <c r="EZ13" s="421">
        <v>0</v>
      </c>
      <c r="FA13" s="422">
        <v>0</v>
      </c>
      <c r="FB13" s="428">
        <v>0</v>
      </c>
      <c r="FC13" s="429">
        <v>0</v>
      </c>
      <c r="FD13" s="915">
        <v>0</v>
      </c>
      <c r="FE13" s="425">
        <v>0</v>
      </c>
      <c r="FF13" s="421">
        <v>0</v>
      </c>
      <c r="FG13" s="422">
        <v>0</v>
      </c>
      <c r="FH13" s="428">
        <v>0</v>
      </c>
      <c r="FI13" s="429">
        <v>50510.97</v>
      </c>
      <c r="FJ13" s="915">
        <v>50510.97</v>
      </c>
      <c r="FK13" s="425" t="s">
        <v>520</v>
      </c>
      <c r="FL13" s="421">
        <v>0</v>
      </c>
      <c r="FM13" s="422">
        <v>0.2320076919798075</v>
      </c>
      <c r="FN13" s="428">
        <v>0</v>
      </c>
      <c r="FO13" s="429">
        <v>0</v>
      </c>
      <c r="FP13" s="915">
        <v>0</v>
      </c>
      <c r="FQ13" s="425">
        <v>0</v>
      </c>
      <c r="FR13" s="421">
        <v>0</v>
      </c>
      <c r="FS13" s="422">
        <v>0</v>
      </c>
      <c r="FT13" s="428">
        <v>0</v>
      </c>
      <c r="FU13" s="429">
        <v>0</v>
      </c>
      <c r="FV13" s="915">
        <v>0</v>
      </c>
      <c r="FW13" s="425">
        <v>0</v>
      </c>
      <c r="FX13" s="421">
        <v>0</v>
      </c>
      <c r="FY13" s="422">
        <v>0</v>
      </c>
      <c r="FZ13" s="428">
        <v>112314.05</v>
      </c>
      <c r="GA13" s="429">
        <v>217712.48</v>
      </c>
      <c r="GB13" s="915">
        <v>105398.43000000001</v>
      </c>
      <c r="GC13" s="425">
        <v>0.93842604731999246</v>
      </c>
      <c r="GD13" s="421">
        <v>1.6210354263990534E-2</v>
      </c>
      <c r="GE13" s="422">
        <v>2.8542137465582949E-2</v>
      </c>
      <c r="GF13" s="428">
        <v>6928537.6600000001</v>
      </c>
      <c r="GG13" s="429">
        <v>7627756.6900000004</v>
      </c>
      <c r="GH13" s="915">
        <v>699219.03000000026</v>
      </c>
      <c r="GI13" s="425">
        <v>0.10091870237449214</v>
      </c>
      <c r="GJ13" s="421">
        <v>1</v>
      </c>
      <c r="GK13" s="422">
        <v>1</v>
      </c>
      <c r="GL13" s="428">
        <v>0</v>
      </c>
      <c r="GM13" s="429">
        <v>0</v>
      </c>
      <c r="GN13" s="915">
        <v>0</v>
      </c>
      <c r="GO13" s="425">
        <v>0</v>
      </c>
      <c r="GP13" s="421">
        <v>0</v>
      </c>
      <c r="GQ13" s="422">
        <v>0</v>
      </c>
      <c r="GR13" s="428">
        <v>6928537.6600000001</v>
      </c>
      <c r="GS13" s="429">
        <v>7627756.6900000004</v>
      </c>
      <c r="GT13" s="915">
        <v>699219.03000000026</v>
      </c>
      <c r="GU13" s="422">
        <v>0.10091870237449214</v>
      </c>
      <c r="GV13" s="808"/>
      <c r="GW13" s="809"/>
    </row>
    <row r="14" spans="1:205" s="759" customFormat="1" ht="17.25" customHeight="1">
      <c r="A14" s="784" t="s">
        <v>497</v>
      </c>
      <c r="B14" s="428">
        <v>7687.69</v>
      </c>
      <c r="C14" s="429">
        <v>9471.77</v>
      </c>
      <c r="D14" s="915">
        <v>1784.0800000000008</v>
      </c>
      <c r="E14" s="425">
        <v>0.23206971144778221</v>
      </c>
      <c r="F14" s="421">
        <v>2.0454442933908416E-3</v>
      </c>
      <c r="G14" s="421">
        <v>2.1822542159804469E-3</v>
      </c>
      <c r="H14" s="428">
        <v>989193.3</v>
      </c>
      <c r="I14" s="429">
        <v>1229746.3500000001</v>
      </c>
      <c r="J14" s="915">
        <v>240553.05000000005</v>
      </c>
      <c r="K14" s="425">
        <v>0.24318103448537312</v>
      </c>
      <c r="L14" s="421">
        <v>0.26319216702877651</v>
      </c>
      <c r="M14" s="810">
        <v>0.28332815903195141</v>
      </c>
      <c r="N14" s="428">
        <v>1017528.12</v>
      </c>
      <c r="O14" s="429">
        <v>1365596.78</v>
      </c>
      <c r="P14" s="915">
        <v>348068.66000000003</v>
      </c>
      <c r="Q14" s="425">
        <v>0.34207276748282889</v>
      </c>
      <c r="R14" s="421">
        <v>0.27073114113845792</v>
      </c>
      <c r="S14" s="421">
        <v>0.3146275015635222</v>
      </c>
      <c r="T14" s="428">
        <v>2014409.12</v>
      </c>
      <c r="U14" s="429">
        <v>2604814.9</v>
      </c>
      <c r="V14" s="915">
        <v>590405.7799999998</v>
      </c>
      <c r="W14" s="425">
        <v>0.29309129617125629</v>
      </c>
      <c r="X14" s="421">
        <v>0.53596875512130016</v>
      </c>
      <c r="Y14" s="421">
        <v>0.60013791481145395</v>
      </c>
      <c r="Z14" s="428">
        <v>0</v>
      </c>
      <c r="AA14" s="429">
        <v>0</v>
      </c>
      <c r="AB14" s="915">
        <v>0</v>
      </c>
      <c r="AC14" s="425">
        <v>0</v>
      </c>
      <c r="AD14" s="421">
        <v>0</v>
      </c>
      <c r="AE14" s="421">
        <v>0</v>
      </c>
      <c r="AF14" s="428">
        <v>11477.61</v>
      </c>
      <c r="AG14" s="429">
        <v>12151.72</v>
      </c>
      <c r="AH14" s="915">
        <v>674.10999999999876</v>
      </c>
      <c r="AI14" s="425">
        <v>5.8732610709023809E-2</v>
      </c>
      <c r="AJ14" s="421">
        <v>3.0538187513109477E-3</v>
      </c>
      <c r="AK14" s="421">
        <v>2.7997029279019565E-3</v>
      </c>
      <c r="AL14" s="428">
        <v>37428.699999999997</v>
      </c>
      <c r="AM14" s="429">
        <v>34672.67</v>
      </c>
      <c r="AN14" s="915">
        <v>-2756.0299999999988</v>
      </c>
      <c r="AO14" s="425">
        <v>-7.3634136371287254E-2</v>
      </c>
      <c r="AP14" s="421">
        <v>9.9585598305912178E-3</v>
      </c>
      <c r="AQ14" s="421">
        <v>7.9884309148975062E-3</v>
      </c>
      <c r="AR14" s="428">
        <v>48906.3</v>
      </c>
      <c r="AS14" s="429">
        <v>46824.39</v>
      </c>
      <c r="AT14" s="915">
        <v>-2081.9100000000035</v>
      </c>
      <c r="AU14" s="425">
        <v>-4.2569362229406098E-2</v>
      </c>
      <c r="AV14" s="421">
        <v>1.3012375921227382E-2</v>
      </c>
      <c r="AW14" s="421">
        <v>1.0788133842799464E-2</v>
      </c>
      <c r="AX14" s="428">
        <v>89645.09</v>
      </c>
      <c r="AY14" s="429">
        <v>69266.63</v>
      </c>
      <c r="AZ14" s="915">
        <v>-20378.459999999992</v>
      </c>
      <c r="BA14" s="425">
        <v>-0.2273237719991133</v>
      </c>
      <c r="BB14" s="421">
        <v>2.3851643051554943E-2</v>
      </c>
      <c r="BC14" s="421">
        <v>1.5958727391422903E-2</v>
      </c>
      <c r="BD14" s="428">
        <v>466607.89</v>
      </c>
      <c r="BE14" s="429">
        <v>445050.41</v>
      </c>
      <c r="BF14" s="915">
        <v>-21557.48000000004</v>
      </c>
      <c r="BG14" s="425">
        <v>-4.6200418942765928E-2</v>
      </c>
      <c r="BH14" s="421">
        <v>0.12414918471629861</v>
      </c>
      <c r="BI14" s="421">
        <v>0.10253766017822713</v>
      </c>
      <c r="BJ14" s="428">
        <v>1138876.6599999999</v>
      </c>
      <c r="BK14" s="429">
        <v>998775.72</v>
      </c>
      <c r="BL14" s="915">
        <v>-140100.93999999994</v>
      </c>
      <c r="BM14" s="425">
        <v>-0.12301678041237578</v>
      </c>
      <c r="BN14" s="421">
        <v>0.30301804118961895</v>
      </c>
      <c r="BO14" s="421">
        <v>0.23011354010801638</v>
      </c>
      <c r="BP14" s="428">
        <v>1695129.64</v>
      </c>
      <c r="BQ14" s="429">
        <v>1513092.75</v>
      </c>
      <c r="BR14" s="915">
        <v>-182036.8899999999</v>
      </c>
      <c r="BS14" s="425">
        <v>-0.10738818182661233</v>
      </c>
      <c r="BT14" s="421">
        <v>0.45101886895747251</v>
      </c>
      <c r="BU14" s="421">
        <v>0.34860992537371033</v>
      </c>
      <c r="BV14" s="428">
        <v>0</v>
      </c>
      <c r="BW14" s="429">
        <v>0</v>
      </c>
      <c r="BX14" s="915">
        <v>0</v>
      </c>
      <c r="BY14" s="425">
        <v>0</v>
      </c>
      <c r="BZ14" s="421">
        <v>0</v>
      </c>
      <c r="CA14" s="421">
        <v>0</v>
      </c>
      <c r="CB14" s="428">
        <v>0</v>
      </c>
      <c r="CC14" s="429">
        <v>0</v>
      </c>
      <c r="CD14" s="915">
        <v>0</v>
      </c>
      <c r="CE14" s="425">
        <v>0</v>
      </c>
      <c r="CF14" s="421">
        <v>0</v>
      </c>
      <c r="CG14" s="421">
        <v>0</v>
      </c>
      <c r="CH14" s="428">
        <v>0</v>
      </c>
      <c r="CI14" s="429">
        <v>175628.46</v>
      </c>
      <c r="CJ14" s="915">
        <v>175628.46</v>
      </c>
      <c r="CK14" s="425" t="s">
        <v>520</v>
      </c>
      <c r="CL14" s="421">
        <v>0</v>
      </c>
      <c r="CM14" s="421">
        <v>4.0464025972036195E-2</v>
      </c>
      <c r="CN14" s="428">
        <v>0</v>
      </c>
      <c r="CO14" s="429">
        <v>175628.46</v>
      </c>
      <c r="CP14" s="915">
        <v>175628.46</v>
      </c>
      <c r="CQ14" s="425" t="s">
        <v>520</v>
      </c>
      <c r="CR14" s="421">
        <v>0</v>
      </c>
      <c r="CS14" s="421">
        <v>4.0464025972036195E-2</v>
      </c>
      <c r="CT14" s="428">
        <v>0</v>
      </c>
      <c r="CU14" s="429">
        <v>0</v>
      </c>
      <c r="CV14" s="915">
        <v>0</v>
      </c>
      <c r="CW14" s="425">
        <v>0</v>
      </c>
      <c r="CX14" s="421">
        <v>0</v>
      </c>
      <c r="CY14" s="421">
        <v>0</v>
      </c>
      <c r="CZ14" s="428">
        <v>3758445.06</v>
      </c>
      <c r="DA14" s="429">
        <v>4340360.5</v>
      </c>
      <c r="DB14" s="915">
        <v>581915.43999999994</v>
      </c>
      <c r="DC14" s="422">
        <v>0.15482877379082932</v>
      </c>
      <c r="DD14" s="421">
        <v>0.9544203469739555</v>
      </c>
      <c r="DE14" s="421">
        <v>0.96292130228637429</v>
      </c>
      <c r="DF14" s="428">
        <v>0</v>
      </c>
      <c r="DG14" s="429">
        <v>0</v>
      </c>
      <c r="DH14" s="915">
        <v>0</v>
      </c>
      <c r="DI14" s="425">
        <v>0</v>
      </c>
      <c r="DJ14" s="421">
        <v>0</v>
      </c>
      <c r="DK14" s="421">
        <v>0</v>
      </c>
      <c r="DL14" s="428">
        <v>0</v>
      </c>
      <c r="DM14" s="429">
        <v>0</v>
      </c>
      <c r="DN14" s="915">
        <v>0</v>
      </c>
      <c r="DO14" s="425">
        <v>0</v>
      </c>
      <c r="DP14" s="421">
        <v>0</v>
      </c>
      <c r="DQ14" s="421">
        <v>0</v>
      </c>
      <c r="DR14" s="428">
        <v>0</v>
      </c>
      <c r="DS14" s="429">
        <v>0</v>
      </c>
      <c r="DT14" s="915">
        <v>0</v>
      </c>
      <c r="DU14" s="425">
        <v>0</v>
      </c>
      <c r="DV14" s="421">
        <v>0</v>
      </c>
      <c r="DW14" s="421">
        <v>0</v>
      </c>
      <c r="DX14" s="428">
        <v>0</v>
      </c>
      <c r="DY14" s="429">
        <v>0</v>
      </c>
      <c r="DZ14" s="915">
        <v>0</v>
      </c>
      <c r="EA14" s="425">
        <v>0</v>
      </c>
      <c r="EB14" s="421">
        <v>0</v>
      </c>
      <c r="EC14" s="421">
        <v>0</v>
      </c>
      <c r="ED14" s="428">
        <v>0</v>
      </c>
      <c r="EE14" s="429">
        <v>0</v>
      </c>
      <c r="EF14" s="915">
        <v>0</v>
      </c>
      <c r="EG14" s="422">
        <v>0</v>
      </c>
      <c r="EH14" s="421">
        <v>0</v>
      </c>
      <c r="EI14" s="421">
        <v>0</v>
      </c>
      <c r="EJ14" s="428">
        <v>0</v>
      </c>
      <c r="EK14" s="429">
        <v>0</v>
      </c>
      <c r="EL14" s="915">
        <v>0</v>
      </c>
      <c r="EM14" s="425">
        <v>0</v>
      </c>
      <c r="EN14" s="421">
        <v>0</v>
      </c>
      <c r="EO14" s="421">
        <v>0</v>
      </c>
      <c r="EP14" s="428">
        <v>156926.45000000001</v>
      </c>
      <c r="EQ14" s="429">
        <v>157152.07999999999</v>
      </c>
      <c r="ER14" s="915">
        <v>225.62999999997555</v>
      </c>
      <c r="ES14" s="425">
        <v>1.4378073294844529E-3</v>
      </c>
      <c r="ET14" s="421">
        <v>0.87429218087209581</v>
      </c>
      <c r="EU14" s="422">
        <v>0.94028753570382773</v>
      </c>
      <c r="EV14" s="428">
        <v>5200.93</v>
      </c>
      <c r="EW14" s="429">
        <v>4605.99</v>
      </c>
      <c r="EX14" s="915">
        <v>-594.94000000000051</v>
      </c>
      <c r="EY14" s="425">
        <v>-0.11439108005683608</v>
      </c>
      <c r="EZ14" s="421">
        <v>2.8976201476953751E-2</v>
      </c>
      <c r="FA14" s="422">
        <v>2.7559005178782701E-2</v>
      </c>
      <c r="FB14" s="428">
        <v>0</v>
      </c>
      <c r="FC14" s="429">
        <v>0</v>
      </c>
      <c r="FD14" s="915">
        <v>0</v>
      </c>
      <c r="FE14" s="425">
        <v>0</v>
      </c>
      <c r="FF14" s="421">
        <v>0</v>
      </c>
      <c r="FG14" s="422">
        <v>0</v>
      </c>
      <c r="FH14" s="428">
        <v>0</v>
      </c>
      <c r="FI14" s="429">
        <v>0</v>
      </c>
      <c r="FJ14" s="915">
        <v>0</v>
      </c>
      <c r="FK14" s="425">
        <v>0</v>
      </c>
      <c r="FL14" s="421">
        <v>0</v>
      </c>
      <c r="FM14" s="422">
        <v>0</v>
      </c>
      <c r="FN14" s="428">
        <v>17362.330000000002</v>
      </c>
      <c r="FO14" s="429">
        <v>5373.88</v>
      </c>
      <c r="FP14" s="915">
        <v>-11988.45</v>
      </c>
      <c r="FQ14" s="425">
        <v>-0.69048624234189759</v>
      </c>
      <c r="FR14" s="421">
        <v>9.6731617650950591E-2</v>
      </c>
      <c r="FS14" s="422">
        <v>3.2153518950357424E-2</v>
      </c>
      <c r="FT14" s="428">
        <v>0</v>
      </c>
      <c r="FU14" s="429">
        <v>0</v>
      </c>
      <c r="FV14" s="915">
        <v>0</v>
      </c>
      <c r="FW14" s="425">
        <v>0</v>
      </c>
      <c r="FX14" s="421">
        <v>0</v>
      </c>
      <c r="FY14" s="422">
        <v>0</v>
      </c>
      <c r="FZ14" s="428">
        <v>179489.71</v>
      </c>
      <c r="GA14" s="429">
        <v>167131.94</v>
      </c>
      <c r="GB14" s="915">
        <v>-12357.76999999999</v>
      </c>
      <c r="GC14" s="425">
        <v>-6.8849462178082466E-2</v>
      </c>
      <c r="GD14" s="421">
        <v>4.55796555654467E-2</v>
      </c>
      <c r="GE14" s="422">
        <v>3.7078695495097277E-2</v>
      </c>
      <c r="GF14" s="428">
        <v>3937934.76</v>
      </c>
      <c r="GG14" s="429">
        <v>4507492.45</v>
      </c>
      <c r="GH14" s="915">
        <v>569557.69000000041</v>
      </c>
      <c r="GI14" s="425">
        <v>0.14463360230985656</v>
      </c>
      <c r="GJ14" s="421">
        <v>0.99999815385804447</v>
      </c>
      <c r="GK14" s="422">
        <v>0.99897200455775781</v>
      </c>
      <c r="GL14" s="428">
        <v>7.27</v>
      </c>
      <c r="GM14" s="429">
        <v>4638.46</v>
      </c>
      <c r="GN14" s="915">
        <v>4631.1899999999996</v>
      </c>
      <c r="GO14" s="425">
        <v>637.02751031636865</v>
      </c>
      <c r="GP14" s="421">
        <v>1.8461419555228953E-6</v>
      </c>
      <c r="GQ14" s="422">
        <v>1.0279976584899166E-3</v>
      </c>
      <c r="GR14" s="428">
        <v>3937942.03</v>
      </c>
      <c r="GS14" s="429">
        <v>4512130.9000000004</v>
      </c>
      <c r="GT14" s="915">
        <v>574188.87000000058</v>
      </c>
      <c r="GU14" s="422">
        <v>0.14580937596991508</v>
      </c>
      <c r="GV14" s="808"/>
      <c r="GW14" s="809"/>
    </row>
    <row r="15" spans="1:205" s="759" customFormat="1" ht="17.25" customHeight="1">
      <c r="A15" s="784" t="s">
        <v>121</v>
      </c>
      <c r="B15" s="428">
        <v>133718.21</v>
      </c>
      <c r="C15" s="429">
        <v>127214.1</v>
      </c>
      <c r="D15" s="915">
        <v>-6504.109999999986</v>
      </c>
      <c r="E15" s="425">
        <v>-4.8640420777394389E-2</v>
      </c>
      <c r="F15" s="421">
        <v>4.2653222509089435E-2</v>
      </c>
      <c r="G15" s="421">
        <v>3.9415427415565606E-2</v>
      </c>
      <c r="H15" s="428">
        <v>679996.92</v>
      </c>
      <c r="I15" s="429">
        <v>787129.64</v>
      </c>
      <c r="J15" s="915">
        <v>107132.71999999997</v>
      </c>
      <c r="K15" s="425">
        <v>0.15754883125058855</v>
      </c>
      <c r="L15" s="421">
        <v>0.21690433886495705</v>
      </c>
      <c r="M15" s="421">
        <v>0.24388060122313709</v>
      </c>
      <c r="N15" s="428">
        <v>149530.56</v>
      </c>
      <c r="O15" s="429">
        <v>124695.16</v>
      </c>
      <c r="P15" s="915">
        <v>-24835.399999999994</v>
      </c>
      <c r="Q15" s="425">
        <v>-0.16608912586162985</v>
      </c>
      <c r="R15" s="421">
        <v>4.7697020829016092E-2</v>
      </c>
      <c r="S15" s="421">
        <v>3.8634970715135664E-2</v>
      </c>
      <c r="T15" s="428">
        <v>963245.69</v>
      </c>
      <c r="U15" s="429">
        <v>1039038.9</v>
      </c>
      <c r="V15" s="915">
        <v>75793.210000000079</v>
      </c>
      <c r="W15" s="425">
        <v>7.8685231386812729E-2</v>
      </c>
      <c r="X15" s="421">
        <v>0.30725458220306257</v>
      </c>
      <c r="Y15" s="421">
        <v>0.32193099935383834</v>
      </c>
      <c r="Z15" s="428">
        <v>2471.79</v>
      </c>
      <c r="AA15" s="429">
        <v>13923.69</v>
      </c>
      <c r="AB15" s="915">
        <v>11451.900000000001</v>
      </c>
      <c r="AC15" s="425">
        <v>4.6330392144963781</v>
      </c>
      <c r="AD15" s="421">
        <v>7.884476532085059E-4</v>
      </c>
      <c r="AE15" s="421">
        <v>4.3140516071083048E-3</v>
      </c>
      <c r="AF15" s="428">
        <v>87284.51</v>
      </c>
      <c r="AG15" s="429">
        <v>83891.09</v>
      </c>
      <c r="AH15" s="915">
        <v>-3393.4199999999983</v>
      </c>
      <c r="AI15" s="425">
        <v>-3.8877688607062102E-2</v>
      </c>
      <c r="AJ15" s="421">
        <v>2.7841874540698995E-2</v>
      </c>
      <c r="AK15" s="421">
        <v>2.5992426694113949E-2</v>
      </c>
      <c r="AL15" s="428">
        <v>54540.05</v>
      </c>
      <c r="AM15" s="429">
        <v>24474.97</v>
      </c>
      <c r="AN15" s="915">
        <v>-30065.08</v>
      </c>
      <c r="AO15" s="425">
        <v>-0.55124775279817306</v>
      </c>
      <c r="AP15" s="421">
        <v>1.7397098632316896E-2</v>
      </c>
      <c r="AQ15" s="421">
        <v>7.5832113227476015E-3</v>
      </c>
      <c r="AR15" s="428">
        <v>144296.35</v>
      </c>
      <c r="AS15" s="429">
        <v>122289.75</v>
      </c>
      <c r="AT15" s="915">
        <v>-22006.600000000006</v>
      </c>
      <c r="AU15" s="425">
        <v>-0.15250974816757323</v>
      </c>
      <c r="AV15" s="421">
        <v>4.6027420826224401E-2</v>
      </c>
      <c r="AW15" s="421">
        <v>3.7889689623969852E-2</v>
      </c>
      <c r="AX15" s="428">
        <v>10653.85</v>
      </c>
      <c r="AY15" s="429">
        <v>12490.99</v>
      </c>
      <c r="AZ15" s="915">
        <v>1837.1399999999994</v>
      </c>
      <c r="BA15" s="425">
        <v>0.17243907132163483</v>
      </c>
      <c r="BB15" s="421">
        <v>3.3983481728364633E-3</v>
      </c>
      <c r="BC15" s="421">
        <v>3.8701504761937222E-3</v>
      </c>
      <c r="BD15" s="428">
        <v>1618477.6</v>
      </c>
      <c r="BE15" s="429">
        <v>1582037</v>
      </c>
      <c r="BF15" s="915">
        <v>-36440.600000000093</v>
      </c>
      <c r="BG15" s="425">
        <v>-2.2515356406539139E-2</v>
      </c>
      <c r="BH15" s="421">
        <v>0.51625941746286497</v>
      </c>
      <c r="BI15" s="421">
        <v>0.49017101518022893</v>
      </c>
      <c r="BJ15" s="428">
        <v>101045.21</v>
      </c>
      <c r="BK15" s="429">
        <v>90337.43</v>
      </c>
      <c r="BL15" s="915">
        <v>-10707.780000000013</v>
      </c>
      <c r="BM15" s="425">
        <v>-0.10597018898768197</v>
      </c>
      <c r="BN15" s="421">
        <v>3.2231240798150596E-2</v>
      </c>
      <c r="BO15" s="421">
        <v>2.7989730816581952E-2</v>
      </c>
      <c r="BP15" s="428">
        <v>1730176.65</v>
      </c>
      <c r="BQ15" s="429">
        <v>1684865.42</v>
      </c>
      <c r="BR15" s="915">
        <v>-45311.229999999981</v>
      </c>
      <c r="BS15" s="425">
        <v>-2.618878829511425E-2</v>
      </c>
      <c r="BT15" s="421">
        <v>0.55188900324406787</v>
      </c>
      <c r="BU15" s="421">
        <v>0.5220308964730046</v>
      </c>
      <c r="BV15" s="428">
        <v>292279.75</v>
      </c>
      <c r="BW15" s="429">
        <v>363232.83</v>
      </c>
      <c r="BX15" s="915">
        <v>70953.080000000016</v>
      </c>
      <c r="BY15" s="425">
        <v>0.24275742674612255</v>
      </c>
      <c r="BZ15" s="421">
        <v>9.3230931012694779E-2</v>
      </c>
      <c r="CA15" s="421">
        <v>0.11254237734508581</v>
      </c>
      <c r="CB15" s="428">
        <v>5009.9399999999996</v>
      </c>
      <c r="CC15" s="429">
        <v>18097.79</v>
      </c>
      <c r="CD15" s="915">
        <v>13087.850000000002</v>
      </c>
      <c r="CE15" s="425">
        <v>2.6123765953284876</v>
      </c>
      <c r="CF15" s="421">
        <v>1.5980627139503851E-3</v>
      </c>
      <c r="CG15" s="421">
        <v>5.6073354142909398E-3</v>
      </c>
      <c r="CH15" s="428">
        <v>0</v>
      </c>
      <c r="CI15" s="429">
        <v>0</v>
      </c>
      <c r="CJ15" s="915">
        <v>0</v>
      </c>
      <c r="CK15" s="425">
        <v>0</v>
      </c>
      <c r="CL15" s="421">
        <v>0</v>
      </c>
      <c r="CM15" s="421">
        <v>0</v>
      </c>
      <c r="CN15" s="428">
        <v>297289.69</v>
      </c>
      <c r="CO15" s="429">
        <v>381330.63</v>
      </c>
      <c r="CP15" s="915">
        <v>84040.94</v>
      </c>
      <c r="CQ15" s="425">
        <v>0.28269039535141632</v>
      </c>
      <c r="CR15" s="421">
        <v>9.4828993726645161E-2</v>
      </c>
      <c r="CS15" s="421">
        <v>0.11814971585773042</v>
      </c>
      <c r="CT15" s="428">
        <v>0</v>
      </c>
      <c r="CU15" s="429">
        <v>-4.2</v>
      </c>
      <c r="CV15" s="915">
        <v>-4.2</v>
      </c>
      <c r="CW15" s="425" t="s">
        <v>520</v>
      </c>
      <c r="CX15" s="421">
        <v>0</v>
      </c>
      <c r="CY15" s="421">
        <v>-1.3013085431990285E-6</v>
      </c>
      <c r="CZ15" s="428">
        <v>3135008.38</v>
      </c>
      <c r="DA15" s="429">
        <v>3227520.5</v>
      </c>
      <c r="DB15" s="915">
        <v>92512.120000000112</v>
      </c>
      <c r="DC15" s="422">
        <v>2.9509369285960287E-2</v>
      </c>
      <c r="DD15" s="421">
        <v>0.7329848805005903</v>
      </c>
      <c r="DE15" s="421">
        <v>0.72560737689747734</v>
      </c>
      <c r="DF15" s="428">
        <v>304701.59999999998</v>
      </c>
      <c r="DG15" s="429">
        <v>333379.87</v>
      </c>
      <c r="DH15" s="915">
        <v>28678.270000000019</v>
      </c>
      <c r="DI15" s="425">
        <v>9.4119197273660596E-2</v>
      </c>
      <c r="DJ15" s="421">
        <v>0.26680575635081266</v>
      </c>
      <c r="DK15" s="421">
        <v>0.27314900184721813</v>
      </c>
      <c r="DL15" s="428">
        <v>817157.5</v>
      </c>
      <c r="DM15" s="429">
        <v>862749.77</v>
      </c>
      <c r="DN15" s="915">
        <v>45592.270000000019</v>
      </c>
      <c r="DO15" s="425">
        <v>5.5793736213643044E-2</v>
      </c>
      <c r="DP15" s="421">
        <v>0.71552733837052129</v>
      </c>
      <c r="DQ15" s="421">
        <v>0.70687902817712733</v>
      </c>
      <c r="DR15" s="428">
        <v>1121859.1000000001</v>
      </c>
      <c r="DS15" s="429">
        <v>1196129.6299999999</v>
      </c>
      <c r="DT15" s="915">
        <v>74270.529999999795</v>
      </c>
      <c r="DU15" s="425">
        <v>6.6203082009139824E-2</v>
      </c>
      <c r="DV15" s="421">
        <v>0.98233309472133412</v>
      </c>
      <c r="DW15" s="421">
        <v>0.98002802183101922</v>
      </c>
      <c r="DX15" s="428">
        <v>0</v>
      </c>
      <c r="DY15" s="429">
        <v>0</v>
      </c>
      <c r="DZ15" s="915">
        <v>0</v>
      </c>
      <c r="EA15" s="425">
        <v>0</v>
      </c>
      <c r="EB15" s="421">
        <v>0</v>
      </c>
      <c r="EC15" s="421">
        <v>0</v>
      </c>
      <c r="ED15" s="428">
        <v>0</v>
      </c>
      <c r="EE15" s="429">
        <v>0</v>
      </c>
      <c r="EF15" s="915">
        <v>0</v>
      </c>
      <c r="EG15" s="422">
        <v>0</v>
      </c>
      <c r="EH15" s="421">
        <v>0</v>
      </c>
      <c r="EI15" s="421">
        <v>0</v>
      </c>
      <c r="EJ15" s="428">
        <v>0</v>
      </c>
      <c r="EK15" s="429">
        <v>0</v>
      </c>
      <c r="EL15" s="915">
        <v>0</v>
      </c>
      <c r="EM15" s="425">
        <v>0</v>
      </c>
      <c r="EN15" s="421">
        <v>0</v>
      </c>
      <c r="EO15" s="421">
        <v>0</v>
      </c>
      <c r="EP15" s="428">
        <v>0</v>
      </c>
      <c r="EQ15" s="429">
        <v>0</v>
      </c>
      <c r="ER15" s="915">
        <v>0</v>
      </c>
      <c r="ES15" s="425">
        <v>0</v>
      </c>
      <c r="ET15" s="421">
        <v>0</v>
      </c>
      <c r="EU15" s="422">
        <v>0</v>
      </c>
      <c r="EV15" s="428">
        <v>0</v>
      </c>
      <c r="EW15" s="429">
        <v>0</v>
      </c>
      <c r="EX15" s="915">
        <v>0</v>
      </c>
      <c r="EY15" s="425">
        <v>0</v>
      </c>
      <c r="EZ15" s="421">
        <v>0</v>
      </c>
      <c r="FA15" s="422">
        <v>0</v>
      </c>
      <c r="FB15" s="428">
        <v>0</v>
      </c>
      <c r="FC15" s="429">
        <v>0</v>
      </c>
      <c r="FD15" s="915">
        <v>0</v>
      </c>
      <c r="FE15" s="425">
        <v>0</v>
      </c>
      <c r="FF15" s="421">
        <v>0</v>
      </c>
      <c r="FG15" s="422">
        <v>0</v>
      </c>
      <c r="FH15" s="428">
        <v>20176.23</v>
      </c>
      <c r="FI15" s="429">
        <v>24375.9</v>
      </c>
      <c r="FJ15" s="915">
        <v>4199.6700000000019</v>
      </c>
      <c r="FK15" s="425">
        <v>0.20814939163560298</v>
      </c>
      <c r="FL15" s="421">
        <v>1.7666905278665941E-2</v>
      </c>
      <c r="FM15" s="422">
        <v>1.9971969975654515E-2</v>
      </c>
      <c r="FN15" s="428">
        <v>0</v>
      </c>
      <c r="FO15" s="429">
        <v>0</v>
      </c>
      <c r="FP15" s="915">
        <v>0</v>
      </c>
      <c r="FQ15" s="425">
        <v>0</v>
      </c>
      <c r="FR15" s="421">
        <v>0</v>
      </c>
      <c r="FS15" s="422">
        <v>0</v>
      </c>
      <c r="FT15" s="428">
        <v>0</v>
      </c>
      <c r="FU15" s="429">
        <v>0</v>
      </c>
      <c r="FV15" s="915">
        <v>0</v>
      </c>
      <c r="FW15" s="425">
        <v>0</v>
      </c>
      <c r="FX15" s="421">
        <v>0</v>
      </c>
      <c r="FY15" s="422">
        <v>0</v>
      </c>
      <c r="FZ15" s="428">
        <v>1142035.33</v>
      </c>
      <c r="GA15" s="429">
        <v>1220505.54</v>
      </c>
      <c r="GB15" s="915">
        <v>78470.209999999963</v>
      </c>
      <c r="GC15" s="425">
        <v>6.8710842772263414E-2</v>
      </c>
      <c r="GD15" s="421">
        <v>0.26701511716134624</v>
      </c>
      <c r="GE15" s="422">
        <v>0.27439262535071091</v>
      </c>
      <c r="GF15" s="428">
        <v>4277043.72</v>
      </c>
      <c r="GG15" s="429">
        <v>4448026.03</v>
      </c>
      <c r="GH15" s="915">
        <v>170982.31000000052</v>
      </c>
      <c r="GI15" s="425">
        <v>3.997675057668116E-2</v>
      </c>
      <c r="GJ15" s="421">
        <v>0.99993620533008054</v>
      </c>
      <c r="GK15" s="422">
        <v>0.9973983482744998</v>
      </c>
      <c r="GL15" s="428">
        <v>272.88</v>
      </c>
      <c r="GM15" s="429">
        <v>11602.39</v>
      </c>
      <c r="GN15" s="915">
        <v>11329.51</v>
      </c>
      <c r="GO15" s="425">
        <v>41.518286426267956</v>
      </c>
      <c r="GP15" s="421">
        <v>6.3797007833829762E-5</v>
      </c>
      <c r="GQ15" s="422">
        <v>2.6016494831610894E-3</v>
      </c>
      <c r="GR15" s="428">
        <v>4277316.59</v>
      </c>
      <c r="GS15" s="429">
        <v>4459628.43</v>
      </c>
      <c r="GT15" s="915">
        <v>182311.83999999985</v>
      </c>
      <c r="GU15" s="422">
        <v>4.2622947393286092E-2</v>
      </c>
      <c r="GV15" s="808"/>
      <c r="GW15" s="809"/>
    </row>
    <row r="16" spans="1:205" s="759" customFormat="1" ht="17.25" customHeight="1">
      <c r="A16" s="784" t="s">
        <v>504</v>
      </c>
      <c r="B16" s="428">
        <v>33113.78</v>
      </c>
      <c r="C16" s="429">
        <v>43350.51</v>
      </c>
      <c r="D16" s="915">
        <v>10236.730000000003</v>
      </c>
      <c r="E16" s="425">
        <v>0.30913806880398442</v>
      </c>
      <c r="F16" s="421">
        <v>8.411433699128475E-3</v>
      </c>
      <c r="G16" s="421">
        <v>1.0455104803197593E-2</v>
      </c>
      <c r="H16" s="428">
        <v>2224727.9500000002</v>
      </c>
      <c r="I16" s="429">
        <v>2529918.2799999998</v>
      </c>
      <c r="J16" s="915">
        <v>305190.32999999961</v>
      </c>
      <c r="K16" s="425">
        <v>0.13718096632893903</v>
      </c>
      <c r="L16" s="421">
        <v>0.56511674746957341</v>
      </c>
      <c r="M16" s="421">
        <v>0.61015569968900918</v>
      </c>
      <c r="N16" s="428">
        <v>254796.97</v>
      </c>
      <c r="O16" s="429">
        <v>156804.76999999999</v>
      </c>
      <c r="P16" s="915">
        <v>-97992.200000000012</v>
      </c>
      <c r="Q16" s="425">
        <v>-0.38458934578382159</v>
      </c>
      <c r="R16" s="421">
        <v>6.4722536052780055E-2</v>
      </c>
      <c r="S16" s="421">
        <v>3.7817555179657486E-2</v>
      </c>
      <c r="T16" s="428">
        <v>2512638.7000000002</v>
      </c>
      <c r="U16" s="429">
        <v>2730073.56</v>
      </c>
      <c r="V16" s="915">
        <v>217434.85999999987</v>
      </c>
      <c r="W16" s="425">
        <v>8.6536460653893393E-2</v>
      </c>
      <c r="X16" s="421">
        <v>0.63825071722148197</v>
      </c>
      <c r="Y16" s="421">
        <v>0.65842835967186431</v>
      </c>
      <c r="Z16" s="428">
        <v>5292.94</v>
      </c>
      <c r="AA16" s="429">
        <v>5300.72</v>
      </c>
      <c r="AB16" s="915">
        <v>7.7800000000006548</v>
      </c>
      <c r="AC16" s="425">
        <v>1.4698825227568526E-3</v>
      </c>
      <c r="AD16" s="421">
        <v>1.3444920478261639E-3</v>
      </c>
      <c r="AE16" s="421">
        <v>1.2784067161471814E-3</v>
      </c>
      <c r="AF16" s="428">
        <v>570465.81000000006</v>
      </c>
      <c r="AG16" s="429">
        <v>579543.17000000004</v>
      </c>
      <c r="AH16" s="915">
        <v>9077.359999999986</v>
      </c>
      <c r="AI16" s="425">
        <v>1.5912189373803114E-2</v>
      </c>
      <c r="AJ16" s="421">
        <v>0.14490750794486834</v>
      </c>
      <c r="AK16" s="421">
        <v>0.13977193302517915</v>
      </c>
      <c r="AL16" s="428">
        <v>27657.75</v>
      </c>
      <c r="AM16" s="429">
        <v>15746.07</v>
      </c>
      <c r="AN16" s="915">
        <v>-11911.68</v>
      </c>
      <c r="AO16" s="425">
        <v>-0.43068145456517615</v>
      </c>
      <c r="AP16" s="421">
        <v>7.0255141633504417E-3</v>
      </c>
      <c r="AQ16" s="421">
        <v>3.7975749786677369E-3</v>
      </c>
      <c r="AR16" s="428">
        <v>603416.5</v>
      </c>
      <c r="AS16" s="429">
        <v>600589.94999999995</v>
      </c>
      <c r="AT16" s="915">
        <v>-2826.5500000000466</v>
      </c>
      <c r="AU16" s="425">
        <v>-4.6842438017522664E-3</v>
      </c>
      <c r="AV16" s="421">
        <v>0.15327751415604493</v>
      </c>
      <c r="AW16" s="421">
        <v>0.14484791230823355</v>
      </c>
      <c r="AX16" s="428">
        <v>77656.67</v>
      </c>
      <c r="AY16" s="429">
        <v>87405.27</v>
      </c>
      <c r="AZ16" s="915">
        <v>9748.6000000000058</v>
      </c>
      <c r="BA16" s="425">
        <v>0.12553461280273809</v>
      </c>
      <c r="BB16" s="421">
        <v>1.9726045501301855E-2</v>
      </c>
      <c r="BC16" s="421">
        <v>2.1080057840191097E-2</v>
      </c>
      <c r="BD16" s="428">
        <v>576729.14</v>
      </c>
      <c r="BE16" s="429">
        <v>584071.69999999995</v>
      </c>
      <c r="BF16" s="915">
        <v>7342.5599999999395</v>
      </c>
      <c r="BG16" s="425">
        <v>1.2731383748010269E-2</v>
      </c>
      <c r="BH16" s="421">
        <v>0.14649849468908063</v>
      </c>
      <c r="BI16" s="421">
        <v>0.14086410600663712</v>
      </c>
      <c r="BJ16" s="428">
        <v>166317.10999999999</v>
      </c>
      <c r="BK16" s="429">
        <v>144208.20000000001</v>
      </c>
      <c r="BL16" s="915">
        <v>-22108.909999999974</v>
      </c>
      <c r="BM16" s="425">
        <v>-0.1329322641549025</v>
      </c>
      <c r="BN16" s="421">
        <v>4.2247225891929509E-2</v>
      </c>
      <c r="BO16" s="421">
        <v>3.4779564173073839E-2</v>
      </c>
      <c r="BP16" s="428">
        <v>820702.92</v>
      </c>
      <c r="BQ16" s="429">
        <v>815685.17</v>
      </c>
      <c r="BR16" s="915">
        <v>-5017.75</v>
      </c>
      <c r="BS16" s="425">
        <v>-6.1139663058588844E-3</v>
      </c>
      <c r="BT16" s="421">
        <v>0.20847176608231202</v>
      </c>
      <c r="BU16" s="421">
        <v>0.19672372801990209</v>
      </c>
      <c r="BV16" s="428">
        <v>0</v>
      </c>
      <c r="BW16" s="429">
        <v>0</v>
      </c>
      <c r="BX16" s="915">
        <v>0</v>
      </c>
      <c r="BY16" s="425">
        <v>0</v>
      </c>
      <c r="BZ16" s="421">
        <v>0</v>
      </c>
      <c r="CA16" s="421">
        <v>0</v>
      </c>
      <c r="CB16" s="428">
        <v>0</v>
      </c>
      <c r="CC16" s="429">
        <v>0</v>
      </c>
      <c r="CD16" s="915">
        <v>0</v>
      </c>
      <c r="CE16" s="425">
        <v>0</v>
      </c>
      <c r="CF16" s="421">
        <v>0</v>
      </c>
      <c r="CG16" s="421">
        <v>0</v>
      </c>
      <c r="CH16" s="428">
        <v>0</v>
      </c>
      <c r="CI16" s="429">
        <v>0</v>
      </c>
      <c r="CJ16" s="915">
        <v>0</v>
      </c>
      <c r="CK16" s="425">
        <v>0</v>
      </c>
      <c r="CL16" s="421">
        <v>0</v>
      </c>
      <c r="CM16" s="421">
        <v>0</v>
      </c>
      <c r="CN16" s="428">
        <v>0</v>
      </c>
      <c r="CO16" s="429">
        <v>0</v>
      </c>
      <c r="CP16" s="915">
        <v>0</v>
      </c>
      <c r="CQ16" s="425">
        <v>0</v>
      </c>
      <c r="CR16" s="421">
        <v>0</v>
      </c>
      <c r="CS16" s="421">
        <v>0</v>
      </c>
      <c r="CT16" s="428">
        <v>0</v>
      </c>
      <c r="CU16" s="429">
        <v>0</v>
      </c>
      <c r="CV16" s="915">
        <v>0</v>
      </c>
      <c r="CW16" s="425">
        <v>0</v>
      </c>
      <c r="CX16" s="421">
        <v>0</v>
      </c>
      <c r="CY16" s="421">
        <v>0</v>
      </c>
      <c r="CZ16" s="428">
        <v>3936758.13</v>
      </c>
      <c r="DA16" s="429">
        <v>4146348.68</v>
      </c>
      <c r="DB16" s="915">
        <v>209590.55000000028</v>
      </c>
      <c r="DC16" s="422">
        <v>5.3239376938811402E-2</v>
      </c>
      <c r="DD16" s="421">
        <v>0.96050392825105724</v>
      </c>
      <c r="DE16" s="421">
        <v>0.94558968470209759</v>
      </c>
      <c r="DF16" s="428">
        <v>156609.01</v>
      </c>
      <c r="DG16" s="429">
        <v>233458.75</v>
      </c>
      <c r="DH16" s="915">
        <v>76849.739999999991</v>
      </c>
      <c r="DI16" s="425">
        <v>0.49071084735163056</v>
      </c>
      <c r="DJ16" s="421">
        <v>0.96743818820989269</v>
      </c>
      <c r="DK16" s="421">
        <v>0.97851123994627343</v>
      </c>
      <c r="DL16" s="428">
        <v>5271.11</v>
      </c>
      <c r="DM16" s="429">
        <v>5126.91</v>
      </c>
      <c r="DN16" s="915">
        <v>-144.19999999999982</v>
      </c>
      <c r="DO16" s="425">
        <v>-2.7356666812113545E-2</v>
      </c>
      <c r="DP16" s="421">
        <v>3.2561811790107392E-2</v>
      </c>
      <c r="DQ16" s="421">
        <v>2.1488760053726616E-2</v>
      </c>
      <c r="DR16" s="428">
        <v>161880.12</v>
      </c>
      <c r="DS16" s="429">
        <v>238585.66</v>
      </c>
      <c r="DT16" s="915">
        <v>76705.540000000008</v>
      </c>
      <c r="DU16" s="425">
        <v>0.47384163046086208</v>
      </c>
      <c r="DV16" s="421">
        <v>1</v>
      </c>
      <c r="DW16" s="421">
        <v>1</v>
      </c>
      <c r="DX16" s="428">
        <v>0</v>
      </c>
      <c r="DY16" s="429">
        <v>0</v>
      </c>
      <c r="DZ16" s="915">
        <v>0</v>
      </c>
      <c r="EA16" s="425">
        <v>0</v>
      </c>
      <c r="EB16" s="421">
        <v>0</v>
      </c>
      <c r="EC16" s="421">
        <v>0</v>
      </c>
      <c r="ED16" s="428">
        <v>0</v>
      </c>
      <c r="EE16" s="429">
        <v>0</v>
      </c>
      <c r="EF16" s="915">
        <v>0</v>
      </c>
      <c r="EG16" s="422">
        <v>0</v>
      </c>
      <c r="EH16" s="421">
        <v>0</v>
      </c>
      <c r="EI16" s="421">
        <v>0</v>
      </c>
      <c r="EJ16" s="428">
        <v>0</v>
      </c>
      <c r="EK16" s="429">
        <v>0</v>
      </c>
      <c r="EL16" s="915">
        <v>0</v>
      </c>
      <c r="EM16" s="425">
        <v>0</v>
      </c>
      <c r="EN16" s="421">
        <v>0</v>
      </c>
      <c r="EO16" s="421">
        <v>0</v>
      </c>
      <c r="EP16" s="428">
        <v>0</v>
      </c>
      <c r="EQ16" s="429">
        <v>0</v>
      </c>
      <c r="ER16" s="915">
        <v>0</v>
      </c>
      <c r="ES16" s="425">
        <v>0</v>
      </c>
      <c r="ET16" s="421">
        <v>0</v>
      </c>
      <c r="EU16" s="422">
        <v>0</v>
      </c>
      <c r="EV16" s="428">
        <v>2.69</v>
      </c>
      <c r="EW16" s="429">
        <v>2.69</v>
      </c>
      <c r="EX16" s="915">
        <v>0</v>
      </c>
      <c r="EY16" s="425">
        <v>0</v>
      </c>
      <c r="EZ16" s="421">
        <v>1.6617235025523827E-5</v>
      </c>
      <c r="FA16" s="422">
        <v>1.1274776530995199E-5</v>
      </c>
      <c r="FB16" s="428">
        <v>0</v>
      </c>
      <c r="FC16" s="429">
        <v>0</v>
      </c>
      <c r="FD16" s="915">
        <v>0</v>
      </c>
      <c r="FE16" s="425">
        <v>0</v>
      </c>
      <c r="FF16" s="421">
        <v>0</v>
      </c>
      <c r="FG16" s="422">
        <v>0</v>
      </c>
      <c r="FH16" s="428">
        <v>0</v>
      </c>
      <c r="FI16" s="429">
        <v>0</v>
      </c>
      <c r="FJ16" s="915">
        <v>0</v>
      </c>
      <c r="FK16" s="425">
        <v>0</v>
      </c>
      <c r="FL16" s="421">
        <v>0</v>
      </c>
      <c r="FM16" s="422">
        <v>0</v>
      </c>
      <c r="FN16" s="428">
        <v>0</v>
      </c>
      <c r="FO16" s="429">
        <v>0</v>
      </c>
      <c r="FP16" s="915">
        <v>0</v>
      </c>
      <c r="FQ16" s="425">
        <v>0</v>
      </c>
      <c r="FR16" s="421">
        <v>0</v>
      </c>
      <c r="FS16" s="422">
        <v>0</v>
      </c>
      <c r="FT16" s="428">
        <v>-2.69</v>
      </c>
      <c r="FU16" s="429">
        <v>-2.69</v>
      </c>
      <c r="FV16" s="915">
        <v>0</v>
      </c>
      <c r="FW16" s="425">
        <v>0</v>
      </c>
      <c r="FX16" s="421">
        <v>-1.6617235025523827E-5</v>
      </c>
      <c r="FY16" s="422">
        <v>-1.1274776530995199E-5</v>
      </c>
      <c r="FZ16" s="428">
        <v>161880.12</v>
      </c>
      <c r="GA16" s="429">
        <v>238585.66</v>
      </c>
      <c r="GB16" s="915">
        <v>76705.540000000008</v>
      </c>
      <c r="GC16" s="425">
        <v>0.47384163046086208</v>
      </c>
      <c r="GD16" s="421">
        <v>3.9496074188777389E-2</v>
      </c>
      <c r="GE16" s="422">
        <v>5.4410315297902502E-2</v>
      </c>
      <c r="GF16" s="428">
        <v>4098638.24</v>
      </c>
      <c r="GG16" s="429">
        <v>4384934.34</v>
      </c>
      <c r="GH16" s="915">
        <v>286296.09999999963</v>
      </c>
      <c r="GI16" s="425">
        <v>6.985151731761513E-2</v>
      </c>
      <c r="GJ16" s="421">
        <v>0.99971163127751572</v>
      </c>
      <c r="GK16" s="422">
        <v>0.99974004773575997</v>
      </c>
      <c r="GL16" s="428">
        <v>1182.25</v>
      </c>
      <c r="GM16" s="429">
        <v>1140.17</v>
      </c>
      <c r="GN16" s="915">
        <v>-42.079999999999927</v>
      </c>
      <c r="GO16" s="425">
        <v>-3.5593148657221338E-2</v>
      </c>
      <c r="GP16" s="421">
        <v>2.8836628335313704E-4</v>
      </c>
      <c r="GQ16" s="422">
        <v>2.5995226424003456E-4</v>
      </c>
      <c r="GR16" s="428">
        <v>4099820.5</v>
      </c>
      <c r="GS16" s="429">
        <v>4386074.51</v>
      </c>
      <c r="GT16" s="915">
        <v>286254.00999999978</v>
      </c>
      <c r="GU16" s="422">
        <v>6.98211080216804E-2</v>
      </c>
      <c r="GV16" s="808"/>
      <c r="GW16" s="809"/>
    </row>
    <row r="17" spans="1:205" s="759" customFormat="1" ht="17.25" customHeight="1">
      <c r="A17" s="784" t="s">
        <v>498</v>
      </c>
      <c r="B17" s="428">
        <v>177258.76</v>
      </c>
      <c r="C17" s="429">
        <v>281169.96000000002</v>
      </c>
      <c r="D17" s="915">
        <v>103911.20000000001</v>
      </c>
      <c r="E17" s="425">
        <v>0.58621193107748248</v>
      </c>
      <c r="F17" s="421">
        <v>8.2388325900639089E-2</v>
      </c>
      <c r="G17" s="421">
        <v>0.11513484363281888</v>
      </c>
      <c r="H17" s="428">
        <v>982186.72</v>
      </c>
      <c r="I17" s="429">
        <v>1174863.44</v>
      </c>
      <c r="J17" s="915">
        <v>192676.71999999997</v>
      </c>
      <c r="K17" s="425">
        <v>0.1961711720150319</v>
      </c>
      <c r="L17" s="421">
        <v>0.45651182250535738</v>
      </c>
      <c r="M17" s="421">
        <v>0.48108879929532894</v>
      </c>
      <c r="N17" s="428">
        <v>193202.94</v>
      </c>
      <c r="O17" s="429">
        <v>203638.92</v>
      </c>
      <c r="P17" s="915">
        <v>10435.98000000001</v>
      </c>
      <c r="Q17" s="425">
        <v>5.4015637650234566E-2</v>
      </c>
      <c r="R17" s="421">
        <v>8.9799041726804474E-2</v>
      </c>
      <c r="S17" s="421">
        <v>8.3387056041677121E-2</v>
      </c>
      <c r="T17" s="428">
        <v>1352648.42</v>
      </c>
      <c r="U17" s="429">
        <v>1659672.33</v>
      </c>
      <c r="V17" s="915">
        <v>307023.91000000015</v>
      </c>
      <c r="W17" s="425">
        <v>0.22697983116706716</v>
      </c>
      <c r="X17" s="421">
        <v>0.62869919013280096</v>
      </c>
      <c r="Y17" s="421">
        <v>0.67961070306467364</v>
      </c>
      <c r="Z17" s="428">
        <v>0</v>
      </c>
      <c r="AA17" s="429">
        <v>0</v>
      </c>
      <c r="AB17" s="915">
        <v>0</v>
      </c>
      <c r="AC17" s="425">
        <v>0</v>
      </c>
      <c r="AD17" s="421">
        <v>0</v>
      </c>
      <c r="AE17" s="421">
        <v>0</v>
      </c>
      <c r="AF17" s="428">
        <v>0</v>
      </c>
      <c r="AG17" s="429">
        <v>0</v>
      </c>
      <c r="AH17" s="915">
        <v>0</v>
      </c>
      <c r="AI17" s="425">
        <v>0</v>
      </c>
      <c r="AJ17" s="421">
        <v>0</v>
      </c>
      <c r="AK17" s="421">
        <v>0</v>
      </c>
      <c r="AL17" s="428">
        <v>0</v>
      </c>
      <c r="AM17" s="429">
        <v>0</v>
      </c>
      <c r="AN17" s="915">
        <v>0</v>
      </c>
      <c r="AO17" s="425">
        <v>0</v>
      </c>
      <c r="AP17" s="421">
        <v>0</v>
      </c>
      <c r="AQ17" s="421">
        <v>0</v>
      </c>
      <c r="AR17" s="428">
        <v>0</v>
      </c>
      <c r="AS17" s="429">
        <v>0</v>
      </c>
      <c r="AT17" s="915">
        <v>0</v>
      </c>
      <c r="AU17" s="425">
        <v>0</v>
      </c>
      <c r="AV17" s="421">
        <v>0</v>
      </c>
      <c r="AW17" s="421">
        <v>0</v>
      </c>
      <c r="AX17" s="428">
        <v>41319.1</v>
      </c>
      <c r="AY17" s="429">
        <v>56749.73</v>
      </c>
      <c r="AZ17" s="915">
        <v>15430.630000000005</v>
      </c>
      <c r="BA17" s="425">
        <v>0.37345029296378685</v>
      </c>
      <c r="BB17" s="421">
        <v>1.9204757365566E-2</v>
      </c>
      <c r="BC17" s="421">
        <v>2.3238155632823259E-2</v>
      </c>
      <c r="BD17" s="428">
        <v>700958.19</v>
      </c>
      <c r="BE17" s="429">
        <v>672224.28</v>
      </c>
      <c r="BF17" s="915">
        <v>-28733.909999999916</v>
      </c>
      <c r="BG17" s="425">
        <v>-4.0992330797932353E-2</v>
      </c>
      <c r="BH17" s="421">
        <v>0.32579925415501093</v>
      </c>
      <c r="BI17" s="421">
        <v>0.27526566978913486</v>
      </c>
      <c r="BJ17" s="428">
        <v>56577.64</v>
      </c>
      <c r="BK17" s="429">
        <v>53446.35</v>
      </c>
      <c r="BL17" s="915">
        <v>-3131.2900000000009</v>
      </c>
      <c r="BM17" s="425">
        <v>-5.5345009088396069E-2</v>
      </c>
      <c r="BN17" s="421">
        <v>2.6296793698709353E-2</v>
      </c>
      <c r="BO17" s="421">
        <v>2.1885471513368317E-2</v>
      </c>
      <c r="BP17" s="428">
        <v>798854.94</v>
      </c>
      <c r="BQ17" s="429">
        <v>782420.36</v>
      </c>
      <c r="BR17" s="915">
        <v>-16434.579999999958</v>
      </c>
      <c r="BS17" s="425">
        <v>-2.0572671178574621E-2</v>
      </c>
      <c r="BT17" s="421">
        <v>0.3713008098671991</v>
      </c>
      <c r="BU17" s="421">
        <v>0.32038929693532642</v>
      </c>
      <c r="BV17" s="428">
        <v>0</v>
      </c>
      <c r="BW17" s="429">
        <v>0</v>
      </c>
      <c r="BX17" s="915">
        <v>0</v>
      </c>
      <c r="BY17" s="425">
        <v>0</v>
      </c>
      <c r="BZ17" s="421">
        <v>0</v>
      </c>
      <c r="CA17" s="421">
        <v>0</v>
      </c>
      <c r="CB17" s="428">
        <v>0</v>
      </c>
      <c r="CC17" s="429">
        <v>0</v>
      </c>
      <c r="CD17" s="915">
        <v>0</v>
      </c>
      <c r="CE17" s="425">
        <v>0</v>
      </c>
      <c r="CF17" s="421">
        <v>0</v>
      </c>
      <c r="CG17" s="421">
        <v>0</v>
      </c>
      <c r="CH17" s="428">
        <v>0</v>
      </c>
      <c r="CI17" s="429">
        <v>0</v>
      </c>
      <c r="CJ17" s="915">
        <v>0</v>
      </c>
      <c r="CK17" s="425">
        <v>0</v>
      </c>
      <c r="CL17" s="421">
        <v>0</v>
      </c>
      <c r="CM17" s="421">
        <v>0</v>
      </c>
      <c r="CN17" s="428">
        <v>0</v>
      </c>
      <c r="CO17" s="429">
        <v>0</v>
      </c>
      <c r="CP17" s="915">
        <v>0</v>
      </c>
      <c r="CQ17" s="425">
        <v>0</v>
      </c>
      <c r="CR17" s="421">
        <v>0</v>
      </c>
      <c r="CS17" s="421">
        <v>0</v>
      </c>
      <c r="CT17" s="428">
        <v>0</v>
      </c>
      <c r="CU17" s="429">
        <v>0</v>
      </c>
      <c r="CV17" s="915">
        <v>0</v>
      </c>
      <c r="CW17" s="425">
        <v>0</v>
      </c>
      <c r="CX17" s="421">
        <v>0</v>
      </c>
      <c r="CY17" s="421">
        <v>0</v>
      </c>
      <c r="CZ17" s="428">
        <v>2151503.36</v>
      </c>
      <c r="DA17" s="429">
        <v>2442092.69</v>
      </c>
      <c r="DB17" s="915">
        <v>290589.33000000007</v>
      </c>
      <c r="DC17" s="422">
        <v>0.13506338656147862</v>
      </c>
      <c r="DD17" s="421">
        <v>0.91612675311534342</v>
      </c>
      <c r="DE17" s="421">
        <v>0.96099235702440322</v>
      </c>
      <c r="DF17" s="428">
        <v>174300.89</v>
      </c>
      <c r="DG17" s="429">
        <v>73237.789999999994</v>
      </c>
      <c r="DH17" s="915">
        <v>-101063.10000000002</v>
      </c>
      <c r="DI17" s="425">
        <v>-0.57981975880903425</v>
      </c>
      <c r="DJ17" s="421">
        <v>0.88489081274800818</v>
      </c>
      <c r="DK17" s="421">
        <v>0.73882794181483757</v>
      </c>
      <c r="DL17" s="428">
        <v>0</v>
      </c>
      <c r="DM17" s="429">
        <v>0</v>
      </c>
      <c r="DN17" s="915">
        <v>0</v>
      </c>
      <c r="DO17" s="425">
        <v>0</v>
      </c>
      <c r="DP17" s="421">
        <v>0</v>
      </c>
      <c r="DQ17" s="421">
        <v>0</v>
      </c>
      <c r="DR17" s="428">
        <v>174300.89</v>
      </c>
      <c r="DS17" s="429">
        <v>73237.789999999994</v>
      </c>
      <c r="DT17" s="915">
        <v>-101063.10000000002</v>
      </c>
      <c r="DU17" s="425">
        <v>-0.57981975880903425</v>
      </c>
      <c r="DV17" s="421">
        <v>0.88489081274800818</v>
      </c>
      <c r="DW17" s="421">
        <v>0.73882794181483757</v>
      </c>
      <c r="DX17" s="428">
        <v>0</v>
      </c>
      <c r="DY17" s="429">
        <v>0</v>
      </c>
      <c r="DZ17" s="915">
        <v>0</v>
      </c>
      <c r="EA17" s="425">
        <v>0</v>
      </c>
      <c r="EB17" s="421">
        <v>0</v>
      </c>
      <c r="EC17" s="421">
        <v>0</v>
      </c>
      <c r="ED17" s="428">
        <v>0</v>
      </c>
      <c r="EE17" s="429">
        <v>0</v>
      </c>
      <c r="EF17" s="915">
        <v>0</v>
      </c>
      <c r="EG17" s="422">
        <v>0</v>
      </c>
      <c r="EH17" s="421">
        <v>0</v>
      </c>
      <c r="EI17" s="421">
        <v>0</v>
      </c>
      <c r="EJ17" s="428">
        <v>0</v>
      </c>
      <c r="EK17" s="429">
        <v>0</v>
      </c>
      <c r="EL17" s="915">
        <v>0</v>
      </c>
      <c r="EM17" s="425">
        <v>0</v>
      </c>
      <c r="EN17" s="421">
        <v>0</v>
      </c>
      <c r="EO17" s="421">
        <v>0</v>
      </c>
      <c r="EP17" s="428">
        <v>17350.8</v>
      </c>
      <c r="EQ17" s="429">
        <v>20122.13</v>
      </c>
      <c r="ER17" s="915">
        <v>2771.3300000000017</v>
      </c>
      <c r="ES17" s="425">
        <v>0.15972347096387496</v>
      </c>
      <c r="ET17" s="421">
        <v>8.8086546854856201E-2</v>
      </c>
      <c r="EU17" s="422">
        <v>0.20299345314530381</v>
      </c>
      <c r="EV17" s="428">
        <v>5322.77</v>
      </c>
      <c r="EW17" s="429">
        <v>5767.07</v>
      </c>
      <c r="EX17" s="915">
        <v>444.29999999999927</v>
      </c>
      <c r="EY17" s="425">
        <v>8.3471575889996985E-2</v>
      </c>
      <c r="EZ17" s="421">
        <v>2.7022640397135755E-2</v>
      </c>
      <c r="FA17" s="422">
        <v>5.8178605039858465E-2</v>
      </c>
      <c r="FB17" s="428">
        <v>0</v>
      </c>
      <c r="FC17" s="429">
        <v>0</v>
      </c>
      <c r="FD17" s="915">
        <v>0</v>
      </c>
      <c r="FE17" s="425">
        <v>0</v>
      </c>
      <c r="FF17" s="421">
        <v>0</v>
      </c>
      <c r="FG17" s="422">
        <v>0</v>
      </c>
      <c r="FH17" s="428">
        <v>0</v>
      </c>
      <c r="FI17" s="429">
        <v>0</v>
      </c>
      <c r="FJ17" s="915">
        <v>0</v>
      </c>
      <c r="FK17" s="425">
        <v>0</v>
      </c>
      <c r="FL17" s="421">
        <v>0</v>
      </c>
      <c r="FM17" s="422">
        <v>0</v>
      </c>
      <c r="FN17" s="428">
        <v>0</v>
      </c>
      <c r="FO17" s="429">
        <v>0</v>
      </c>
      <c r="FP17" s="915">
        <v>0</v>
      </c>
      <c r="FQ17" s="425">
        <v>0</v>
      </c>
      <c r="FR17" s="421">
        <v>0</v>
      </c>
      <c r="FS17" s="422">
        <v>0</v>
      </c>
      <c r="FT17" s="428">
        <v>0</v>
      </c>
      <c r="FU17" s="429">
        <v>0</v>
      </c>
      <c r="FV17" s="915">
        <v>0</v>
      </c>
      <c r="FW17" s="425">
        <v>0</v>
      </c>
      <c r="FX17" s="421">
        <v>0</v>
      </c>
      <c r="FY17" s="422">
        <v>0</v>
      </c>
      <c r="FZ17" s="428">
        <v>196974.46</v>
      </c>
      <c r="GA17" s="429">
        <v>99126.99</v>
      </c>
      <c r="GB17" s="915">
        <v>-97847.469999999987</v>
      </c>
      <c r="GC17" s="425">
        <v>-0.49675206623234297</v>
      </c>
      <c r="GD17" s="421">
        <v>8.3873246884656555E-2</v>
      </c>
      <c r="GE17" s="422">
        <v>3.9007642975596661E-2</v>
      </c>
      <c r="GF17" s="428">
        <v>2348477.8199999998</v>
      </c>
      <c r="GG17" s="429">
        <v>2541219.6800000002</v>
      </c>
      <c r="GH17" s="915">
        <v>192741.86000000034</v>
      </c>
      <c r="GI17" s="425">
        <v>8.2070973103761463E-2</v>
      </c>
      <c r="GJ17" s="421">
        <v>1</v>
      </c>
      <c r="GK17" s="422">
        <v>1</v>
      </c>
      <c r="GL17" s="428">
        <v>0</v>
      </c>
      <c r="GM17" s="429">
        <v>0</v>
      </c>
      <c r="GN17" s="915">
        <v>0</v>
      </c>
      <c r="GO17" s="425">
        <v>0</v>
      </c>
      <c r="GP17" s="421">
        <v>0</v>
      </c>
      <c r="GQ17" s="422">
        <v>0</v>
      </c>
      <c r="GR17" s="428">
        <v>2348477.8199999998</v>
      </c>
      <c r="GS17" s="429">
        <v>2541219.6800000002</v>
      </c>
      <c r="GT17" s="915">
        <v>192741.86000000034</v>
      </c>
      <c r="GU17" s="422">
        <v>8.2070973103761463E-2</v>
      </c>
      <c r="GV17" s="808"/>
      <c r="GW17" s="809"/>
    </row>
    <row r="18" spans="1:205" s="759" customFormat="1" ht="17.25" customHeight="1">
      <c r="A18" s="784" t="s">
        <v>500</v>
      </c>
      <c r="B18" s="428">
        <v>0</v>
      </c>
      <c r="C18" s="429">
        <v>0</v>
      </c>
      <c r="D18" s="915">
        <v>0</v>
      </c>
      <c r="E18" s="425">
        <v>0</v>
      </c>
      <c r="F18" s="421">
        <v>0</v>
      </c>
      <c r="G18" s="421">
        <v>0</v>
      </c>
      <c r="H18" s="428">
        <v>688988.96</v>
      </c>
      <c r="I18" s="429">
        <v>818199.74</v>
      </c>
      <c r="J18" s="915">
        <v>129210.78000000003</v>
      </c>
      <c r="K18" s="425">
        <v>0.18753679304237333</v>
      </c>
      <c r="L18" s="421">
        <v>0.40719174554616255</v>
      </c>
      <c r="M18" s="421">
        <v>0.4246463226205841</v>
      </c>
      <c r="N18" s="428">
        <v>146358.01</v>
      </c>
      <c r="O18" s="429">
        <v>161810.65</v>
      </c>
      <c r="P18" s="915">
        <v>15452.639999999985</v>
      </c>
      <c r="Q18" s="425">
        <v>0.1055811021207516</v>
      </c>
      <c r="R18" s="421">
        <v>8.6497428879793253E-2</v>
      </c>
      <c r="S18" s="421">
        <v>8.3979857391969365E-2</v>
      </c>
      <c r="T18" s="428">
        <v>835346.97</v>
      </c>
      <c r="U18" s="429">
        <v>980010.39</v>
      </c>
      <c r="V18" s="915">
        <v>144663.42000000004</v>
      </c>
      <c r="W18" s="425">
        <v>0.17317764377597497</v>
      </c>
      <c r="X18" s="421">
        <v>0.49368917442595578</v>
      </c>
      <c r="Y18" s="421">
        <v>0.50862618001255344</v>
      </c>
      <c r="Z18" s="428">
        <v>0</v>
      </c>
      <c r="AA18" s="429">
        <v>0</v>
      </c>
      <c r="AB18" s="915">
        <v>0</v>
      </c>
      <c r="AC18" s="425">
        <v>0</v>
      </c>
      <c r="AD18" s="421">
        <v>0</v>
      </c>
      <c r="AE18" s="421">
        <v>0</v>
      </c>
      <c r="AF18" s="428">
        <v>65711.570000000007</v>
      </c>
      <c r="AG18" s="429">
        <v>65594.5</v>
      </c>
      <c r="AH18" s="915">
        <v>-117.07000000000698</v>
      </c>
      <c r="AI18" s="425">
        <v>-1.7815736254666716E-3</v>
      </c>
      <c r="AJ18" s="421">
        <v>3.883546826480188E-2</v>
      </c>
      <c r="AK18" s="421">
        <v>3.4043598216171402E-2</v>
      </c>
      <c r="AL18" s="428">
        <v>0</v>
      </c>
      <c r="AM18" s="429">
        <v>0</v>
      </c>
      <c r="AN18" s="915">
        <v>0</v>
      </c>
      <c r="AO18" s="425">
        <v>0</v>
      </c>
      <c r="AP18" s="421">
        <v>0</v>
      </c>
      <c r="AQ18" s="421">
        <v>0</v>
      </c>
      <c r="AR18" s="428">
        <v>65711.570000000007</v>
      </c>
      <c r="AS18" s="429">
        <v>65594.5</v>
      </c>
      <c r="AT18" s="915">
        <v>-117.07000000000698</v>
      </c>
      <c r="AU18" s="425">
        <v>-1.7815736254666716E-3</v>
      </c>
      <c r="AV18" s="421">
        <v>3.883546826480188E-2</v>
      </c>
      <c r="AW18" s="421">
        <v>3.4043598216171402E-2</v>
      </c>
      <c r="AX18" s="428">
        <v>68026.149999999994</v>
      </c>
      <c r="AY18" s="429">
        <v>58288.13</v>
      </c>
      <c r="AZ18" s="915">
        <v>-9738.0199999999968</v>
      </c>
      <c r="BA18" s="425">
        <v>-0.14315112644181682</v>
      </c>
      <c r="BB18" s="421">
        <v>4.0203382593075342E-2</v>
      </c>
      <c r="BC18" s="421">
        <v>3.0251586314278892E-2</v>
      </c>
      <c r="BD18" s="428">
        <v>650016.13</v>
      </c>
      <c r="BE18" s="429">
        <v>750139.6</v>
      </c>
      <c r="BF18" s="915">
        <v>100123.46999999997</v>
      </c>
      <c r="BG18" s="425">
        <v>0.15403228532190419</v>
      </c>
      <c r="BH18" s="421">
        <v>0.3841588442982618</v>
      </c>
      <c r="BI18" s="421">
        <v>0.38932305526285782</v>
      </c>
      <c r="BJ18" s="428">
        <v>30208.98</v>
      </c>
      <c r="BK18" s="429">
        <v>29970.5</v>
      </c>
      <c r="BL18" s="915">
        <v>-238.47999999999956</v>
      </c>
      <c r="BM18" s="425">
        <v>-7.8943413514789163E-3</v>
      </c>
      <c r="BN18" s="421">
        <v>1.7853475181037901E-2</v>
      </c>
      <c r="BO18" s="421">
        <v>1.5554713586318441E-2</v>
      </c>
      <c r="BP18" s="428">
        <v>748251.27</v>
      </c>
      <c r="BQ18" s="429">
        <v>838398.22</v>
      </c>
      <c r="BR18" s="915">
        <v>90146.949999999953</v>
      </c>
      <c r="BS18" s="425">
        <v>0.12047684195711415</v>
      </c>
      <c r="BT18" s="421">
        <v>0.44221570798236448</v>
      </c>
      <c r="BU18" s="421">
        <v>0.4351293499734471</v>
      </c>
      <c r="BV18" s="428">
        <v>42740.6</v>
      </c>
      <c r="BW18" s="429">
        <v>42776.18</v>
      </c>
      <c r="BX18" s="915">
        <v>35.580000000001746</v>
      </c>
      <c r="BY18" s="425">
        <v>8.3246374641445713E-4</v>
      </c>
      <c r="BZ18" s="421">
        <v>2.5259649326877916E-2</v>
      </c>
      <c r="CA18" s="421">
        <v>2.2200871797827971E-2</v>
      </c>
      <c r="CB18" s="428">
        <v>0</v>
      </c>
      <c r="CC18" s="429">
        <v>0</v>
      </c>
      <c r="CD18" s="915">
        <v>0</v>
      </c>
      <c r="CE18" s="425">
        <v>0</v>
      </c>
      <c r="CF18" s="421">
        <v>0</v>
      </c>
      <c r="CG18" s="421">
        <v>0</v>
      </c>
      <c r="CH18" s="428">
        <v>0</v>
      </c>
      <c r="CI18" s="429">
        <v>0</v>
      </c>
      <c r="CJ18" s="915">
        <v>0</v>
      </c>
      <c r="CK18" s="425">
        <v>0</v>
      </c>
      <c r="CL18" s="421">
        <v>0</v>
      </c>
      <c r="CM18" s="421">
        <v>0</v>
      </c>
      <c r="CN18" s="428">
        <v>42740.6</v>
      </c>
      <c r="CO18" s="429">
        <v>42776.18</v>
      </c>
      <c r="CP18" s="915">
        <v>35.580000000001746</v>
      </c>
      <c r="CQ18" s="425">
        <v>8.3246374641445713E-4</v>
      </c>
      <c r="CR18" s="421">
        <v>2.5259649326877916E-2</v>
      </c>
      <c r="CS18" s="421">
        <v>2.2200871797827971E-2</v>
      </c>
      <c r="CT18" s="428">
        <v>0</v>
      </c>
      <c r="CU18" s="429">
        <v>0</v>
      </c>
      <c r="CV18" s="915">
        <v>0</v>
      </c>
      <c r="CW18" s="425">
        <v>0</v>
      </c>
      <c r="CX18" s="421">
        <v>0</v>
      </c>
      <c r="CY18" s="421">
        <v>0</v>
      </c>
      <c r="CZ18" s="428">
        <v>1692050.41</v>
      </c>
      <c r="DA18" s="429">
        <v>1926779.29</v>
      </c>
      <c r="DB18" s="915">
        <v>234728.88000000012</v>
      </c>
      <c r="DC18" s="422">
        <v>0.13872451944265662</v>
      </c>
      <c r="DD18" s="421">
        <v>0.98132909410248059</v>
      </c>
      <c r="DE18" s="421">
        <v>0.97512555901351194</v>
      </c>
      <c r="DF18" s="428">
        <v>32193.19</v>
      </c>
      <c r="DG18" s="429">
        <v>49150.13</v>
      </c>
      <c r="DH18" s="915">
        <v>16956.939999999999</v>
      </c>
      <c r="DI18" s="425">
        <v>0.52672444079011738</v>
      </c>
      <c r="DJ18" s="421">
        <v>1</v>
      </c>
      <c r="DK18" s="421">
        <v>1</v>
      </c>
      <c r="DL18" s="428">
        <v>0</v>
      </c>
      <c r="DM18" s="429">
        <v>0</v>
      </c>
      <c r="DN18" s="915">
        <v>0</v>
      </c>
      <c r="DO18" s="425">
        <v>0</v>
      </c>
      <c r="DP18" s="421">
        <v>0</v>
      </c>
      <c r="DQ18" s="421">
        <v>0</v>
      </c>
      <c r="DR18" s="428">
        <v>32193.19</v>
      </c>
      <c r="DS18" s="429">
        <v>49150.13</v>
      </c>
      <c r="DT18" s="915">
        <v>16956.939999999999</v>
      </c>
      <c r="DU18" s="425">
        <v>0.52672444079011738</v>
      </c>
      <c r="DV18" s="421">
        <v>1</v>
      </c>
      <c r="DW18" s="421">
        <v>1</v>
      </c>
      <c r="DX18" s="428">
        <v>0</v>
      </c>
      <c r="DY18" s="429">
        <v>0</v>
      </c>
      <c r="DZ18" s="915">
        <v>0</v>
      </c>
      <c r="EA18" s="425">
        <v>0</v>
      </c>
      <c r="EB18" s="421">
        <v>0</v>
      </c>
      <c r="EC18" s="421">
        <v>0</v>
      </c>
      <c r="ED18" s="428">
        <v>0</v>
      </c>
      <c r="EE18" s="429">
        <v>0</v>
      </c>
      <c r="EF18" s="915">
        <v>0</v>
      </c>
      <c r="EG18" s="422">
        <v>0</v>
      </c>
      <c r="EH18" s="421">
        <v>0</v>
      </c>
      <c r="EI18" s="421">
        <v>0</v>
      </c>
      <c r="EJ18" s="428">
        <v>0</v>
      </c>
      <c r="EK18" s="429">
        <v>0</v>
      </c>
      <c r="EL18" s="915">
        <v>0</v>
      </c>
      <c r="EM18" s="425">
        <v>0</v>
      </c>
      <c r="EN18" s="421">
        <v>0</v>
      </c>
      <c r="EO18" s="421">
        <v>0</v>
      </c>
      <c r="EP18" s="428">
        <v>0</v>
      </c>
      <c r="EQ18" s="429">
        <v>0</v>
      </c>
      <c r="ER18" s="915">
        <v>0</v>
      </c>
      <c r="ES18" s="425">
        <v>0</v>
      </c>
      <c r="ET18" s="421">
        <v>0</v>
      </c>
      <c r="EU18" s="422">
        <v>0</v>
      </c>
      <c r="EV18" s="428">
        <v>0</v>
      </c>
      <c r="EW18" s="429">
        <v>0</v>
      </c>
      <c r="EX18" s="915">
        <v>0</v>
      </c>
      <c r="EY18" s="425">
        <v>0</v>
      </c>
      <c r="EZ18" s="421">
        <v>0</v>
      </c>
      <c r="FA18" s="422">
        <v>0</v>
      </c>
      <c r="FB18" s="428">
        <v>0</v>
      </c>
      <c r="FC18" s="429">
        <v>0</v>
      </c>
      <c r="FD18" s="915">
        <v>0</v>
      </c>
      <c r="FE18" s="425">
        <v>0</v>
      </c>
      <c r="FF18" s="421">
        <v>0</v>
      </c>
      <c r="FG18" s="422">
        <v>0</v>
      </c>
      <c r="FH18" s="428">
        <v>0</v>
      </c>
      <c r="FI18" s="429">
        <v>0</v>
      </c>
      <c r="FJ18" s="915">
        <v>0</v>
      </c>
      <c r="FK18" s="425">
        <v>0</v>
      </c>
      <c r="FL18" s="421">
        <v>0</v>
      </c>
      <c r="FM18" s="422">
        <v>0</v>
      </c>
      <c r="FN18" s="428">
        <v>0</v>
      </c>
      <c r="FO18" s="429">
        <v>0</v>
      </c>
      <c r="FP18" s="915">
        <v>0</v>
      </c>
      <c r="FQ18" s="425">
        <v>0</v>
      </c>
      <c r="FR18" s="421">
        <v>0</v>
      </c>
      <c r="FS18" s="422">
        <v>0</v>
      </c>
      <c r="FT18" s="428">
        <v>0</v>
      </c>
      <c r="FU18" s="429">
        <v>0</v>
      </c>
      <c r="FV18" s="915">
        <v>0</v>
      </c>
      <c r="FW18" s="425">
        <v>0</v>
      </c>
      <c r="FX18" s="421">
        <v>0</v>
      </c>
      <c r="FY18" s="422">
        <v>0</v>
      </c>
      <c r="FZ18" s="428">
        <v>32193.19</v>
      </c>
      <c r="GA18" s="429">
        <v>49150.13</v>
      </c>
      <c r="GB18" s="915">
        <v>16956.939999999999</v>
      </c>
      <c r="GC18" s="425">
        <v>0.52672444079011738</v>
      </c>
      <c r="GD18" s="421">
        <v>1.8670905897519352E-2</v>
      </c>
      <c r="GE18" s="422">
        <v>2.4874435925578576E-2</v>
      </c>
      <c r="GF18" s="428">
        <v>1724243.6</v>
      </c>
      <c r="GG18" s="429">
        <v>1975929.43</v>
      </c>
      <c r="GH18" s="915">
        <v>251685.82999999984</v>
      </c>
      <c r="GI18" s="425">
        <v>0.14596883526202437</v>
      </c>
      <c r="GJ18" s="421">
        <v>0.99939949444949117</v>
      </c>
      <c r="GK18" s="422">
        <v>0.99875305574507778</v>
      </c>
      <c r="GL18" s="428">
        <v>1036.04</v>
      </c>
      <c r="GM18" s="429">
        <v>2466.9499999999998</v>
      </c>
      <c r="GN18" s="915">
        <v>1430.9099999999999</v>
      </c>
      <c r="GO18" s="425">
        <v>1.3811339330527779</v>
      </c>
      <c r="GP18" s="421">
        <v>6.005055505089019E-4</v>
      </c>
      <c r="GQ18" s="422">
        <v>1.2469442549222617E-3</v>
      </c>
      <c r="GR18" s="428">
        <v>1725279.64</v>
      </c>
      <c r="GS18" s="429">
        <v>1978396.38</v>
      </c>
      <c r="GT18" s="915">
        <v>253116.74</v>
      </c>
      <c r="GU18" s="422">
        <v>0.14671055875904268</v>
      </c>
      <c r="GV18" s="808"/>
      <c r="GW18" s="809"/>
    </row>
    <row r="19" spans="1:205" s="759" customFormat="1" ht="17.25" customHeight="1">
      <c r="A19" s="784" t="s">
        <v>493</v>
      </c>
      <c r="B19" s="428">
        <v>202996.67</v>
      </c>
      <c r="C19" s="429">
        <v>320855.09999999998</v>
      </c>
      <c r="D19" s="915">
        <v>117858.42999999996</v>
      </c>
      <c r="E19" s="425">
        <v>0.58059292302676668</v>
      </c>
      <c r="F19" s="421">
        <v>0.12989198600330104</v>
      </c>
      <c r="G19" s="421">
        <v>0.19915658016847612</v>
      </c>
      <c r="H19" s="428">
        <v>1173350.1100000001</v>
      </c>
      <c r="I19" s="429">
        <v>1083669.1299999999</v>
      </c>
      <c r="J19" s="915">
        <v>-89680.980000000214</v>
      </c>
      <c r="K19" s="425">
        <v>-7.6431560568056028E-2</v>
      </c>
      <c r="L19" s="421">
        <v>0.7507944640919072</v>
      </c>
      <c r="M19" s="421">
        <v>0.67263957457727108</v>
      </c>
      <c r="N19" s="428">
        <v>11262.29</v>
      </c>
      <c r="O19" s="429">
        <v>11341.41</v>
      </c>
      <c r="P19" s="915">
        <v>79.119999999998981</v>
      </c>
      <c r="Q19" s="425">
        <v>7.02521423262933E-3</v>
      </c>
      <c r="R19" s="421">
        <v>7.2064296180085969E-3</v>
      </c>
      <c r="S19" s="421">
        <v>7.0396775051683987E-3</v>
      </c>
      <c r="T19" s="428">
        <v>1387609.08</v>
      </c>
      <c r="U19" s="429">
        <v>1415865.64</v>
      </c>
      <c r="V19" s="915">
        <v>28256.559999999823</v>
      </c>
      <c r="W19" s="425">
        <v>2.036348738796075E-2</v>
      </c>
      <c r="X19" s="421">
        <v>0.88789288611194184</v>
      </c>
      <c r="Y19" s="421">
        <v>0.87883583225091566</v>
      </c>
      <c r="Z19" s="428">
        <v>2035.8</v>
      </c>
      <c r="AA19" s="429">
        <v>6761.84</v>
      </c>
      <c r="AB19" s="915">
        <v>4726.04</v>
      </c>
      <c r="AC19" s="425">
        <v>2.3214657628450732</v>
      </c>
      <c r="AD19" s="421">
        <v>1.3026524282665338E-3</v>
      </c>
      <c r="AE19" s="421">
        <v>4.1971124350100994E-3</v>
      </c>
      <c r="AF19" s="428">
        <v>19196.48</v>
      </c>
      <c r="AG19" s="429">
        <v>17755.38</v>
      </c>
      <c r="AH19" s="915">
        <v>-1441.0999999999985</v>
      </c>
      <c r="AI19" s="425">
        <v>-7.5071054693360381E-2</v>
      </c>
      <c r="AJ19" s="421">
        <v>1.2283299580592372E-2</v>
      </c>
      <c r="AK19" s="421">
        <v>1.1020865058376066E-2</v>
      </c>
      <c r="AL19" s="428">
        <v>0</v>
      </c>
      <c r="AM19" s="429">
        <v>0</v>
      </c>
      <c r="AN19" s="915">
        <v>0</v>
      </c>
      <c r="AO19" s="425">
        <v>0</v>
      </c>
      <c r="AP19" s="421">
        <v>0</v>
      </c>
      <c r="AQ19" s="421">
        <v>0</v>
      </c>
      <c r="AR19" s="428">
        <v>21232.27</v>
      </c>
      <c r="AS19" s="429">
        <v>24517.22</v>
      </c>
      <c r="AT19" s="915">
        <v>3284.9500000000007</v>
      </c>
      <c r="AU19" s="425">
        <v>0.15471496924257278</v>
      </c>
      <c r="AV19" s="421">
        <v>1.3585945610133942E-2</v>
      </c>
      <c r="AW19" s="421">
        <v>1.5217977493386164E-2</v>
      </c>
      <c r="AX19" s="428">
        <v>4501.83</v>
      </c>
      <c r="AY19" s="429">
        <v>16356.13</v>
      </c>
      <c r="AZ19" s="915">
        <v>11854.3</v>
      </c>
      <c r="BA19" s="425">
        <v>2.6332180468831563</v>
      </c>
      <c r="BB19" s="421">
        <v>2.8805972006794036E-3</v>
      </c>
      <c r="BC19" s="421">
        <v>1.0152342648101956E-2</v>
      </c>
      <c r="BD19" s="428">
        <v>100171.41</v>
      </c>
      <c r="BE19" s="429">
        <v>105046.1</v>
      </c>
      <c r="BF19" s="915">
        <v>4874.6900000000023</v>
      </c>
      <c r="BG19" s="425">
        <v>4.8663485918786629E-2</v>
      </c>
      <c r="BH19" s="421">
        <v>6.409693018930275E-2</v>
      </c>
      <c r="BI19" s="421">
        <v>6.520270999599434E-2</v>
      </c>
      <c r="BJ19" s="428">
        <v>0</v>
      </c>
      <c r="BK19" s="429">
        <v>0</v>
      </c>
      <c r="BL19" s="915">
        <v>0</v>
      </c>
      <c r="BM19" s="425">
        <v>0</v>
      </c>
      <c r="BN19" s="421">
        <v>0</v>
      </c>
      <c r="BO19" s="421">
        <v>0</v>
      </c>
      <c r="BP19" s="428">
        <v>104673.24</v>
      </c>
      <c r="BQ19" s="429">
        <v>121402.23</v>
      </c>
      <c r="BR19" s="915">
        <v>16728.989999999991</v>
      </c>
      <c r="BS19" s="425">
        <v>0.15982107747882832</v>
      </c>
      <c r="BT19" s="421">
        <v>6.6977527389982167E-2</v>
      </c>
      <c r="BU19" s="421">
        <v>7.5355052644096296E-2</v>
      </c>
      <c r="BV19" s="428">
        <v>2927.5</v>
      </c>
      <c r="BW19" s="429">
        <v>2901.02</v>
      </c>
      <c r="BX19" s="915">
        <v>-26.480000000000018</v>
      </c>
      <c r="BY19" s="425">
        <v>-9.045260461144327E-3</v>
      </c>
      <c r="BZ19" s="421">
        <v>1.8732267333482059E-3</v>
      </c>
      <c r="CA19" s="421">
        <v>1.8006795659484692E-3</v>
      </c>
      <c r="CB19" s="428">
        <v>46369.27</v>
      </c>
      <c r="CC19" s="429">
        <v>46383.44</v>
      </c>
      <c r="CD19" s="915">
        <v>14.17000000000553</v>
      </c>
      <c r="CE19" s="425">
        <v>3.0559031876079847E-4</v>
      </c>
      <c r="CF19" s="421">
        <v>2.9670420553318859E-2</v>
      </c>
      <c r="CG19" s="421">
        <v>2.8790464252710035E-2</v>
      </c>
      <c r="CH19" s="428">
        <v>0</v>
      </c>
      <c r="CI19" s="429">
        <v>0</v>
      </c>
      <c r="CJ19" s="915">
        <v>0</v>
      </c>
      <c r="CK19" s="425">
        <v>0</v>
      </c>
      <c r="CL19" s="421">
        <v>0</v>
      </c>
      <c r="CM19" s="421">
        <v>0</v>
      </c>
      <c r="CN19" s="428">
        <v>49296.76</v>
      </c>
      <c r="CO19" s="429">
        <v>49284.45</v>
      </c>
      <c r="CP19" s="915">
        <v>-12.310000000004948</v>
      </c>
      <c r="CQ19" s="425">
        <v>-2.4971215146806701E-4</v>
      </c>
      <c r="CR19" s="421">
        <v>3.1543640887942107E-2</v>
      </c>
      <c r="CS19" s="421">
        <v>3.0591137611601791E-2</v>
      </c>
      <c r="CT19" s="428">
        <v>0</v>
      </c>
      <c r="CU19" s="429">
        <v>0</v>
      </c>
      <c r="CV19" s="915">
        <v>0</v>
      </c>
      <c r="CW19" s="425">
        <v>0</v>
      </c>
      <c r="CX19" s="421">
        <v>0</v>
      </c>
      <c r="CY19" s="421">
        <v>0</v>
      </c>
      <c r="CZ19" s="428">
        <v>1562811.35</v>
      </c>
      <c r="DA19" s="429">
        <v>1611069.54</v>
      </c>
      <c r="DB19" s="915">
        <v>48258.189999999944</v>
      </c>
      <c r="DC19" s="422">
        <v>3.0879088509307245E-2</v>
      </c>
      <c r="DD19" s="421">
        <v>0.9612645433031678</v>
      </c>
      <c r="DE19" s="421">
        <v>0.96841240604288026</v>
      </c>
      <c r="DF19" s="428">
        <v>38223.85</v>
      </c>
      <c r="DG19" s="429">
        <v>23773.35</v>
      </c>
      <c r="DH19" s="915">
        <v>-14450.5</v>
      </c>
      <c r="DI19" s="425">
        <v>-0.37804930691178412</v>
      </c>
      <c r="DJ19" s="421">
        <v>0.60696295183578275</v>
      </c>
      <c r="DK19" s="421">
        <v>0.45239718643654303</v>
      </c>
      <c r="DL19" s="428">
        <v>0</v>
      </c>
      <c r="DM19" s="429">
        <v>0</v>
      </c>
      <c r="DN19" s="915">
        <v>0</v>
      </c>
      <c r="DO19" s="425">
        <v>0</v>
      </c>
      <c r="DP19" s="421">
        <v>0</v>
      </c>
      <c r="DQ19" s="421">
        <v>0</v>
      </c>
      <c r="DR19" s="428">
        <v>38223.85</v>
      </c>
      <c r="DS19" s="429">
        <v>23773.35</v>
      </c>
      <c r="DT19" s="915">
        <v>-14450.5</v>
      </c>
      <c r="DU19" s="425">
        <v>-0.37804930691178412</v>
      </c>
      <c r="DV19" s="421">
        <v>0.60696295183578275</v>
      </c>
      <c r="DW19" s="421">
        <v>0.45239718643654303</v>
      </c>
      <c r="DX19" s="428">
        <v>632.28</v>
      </c>
      <c r="DY19" s="429">
        <v>748.33</v>
      </c>
      <c r="DZ19" s="915">
        <v>116.05000000000007</v>
      </c>
      <c r="EA19" s="425">
        <v>0.18354210160055684</v>
      </c>
      <c r="EB19" s="421">
        <v>1.0040080609010571E-2</v>
      </c>
      <c r="EC19" s="421">
        <v>1.4240415697663909E-2</v>
      </c>
      <c r="ED19" s="428">
        <v>0</v>
      </c>
      <c r="EE19" s="429">
        <v>0</v>
      </c>
      <c r="EF19" s="915">
        <v>0</v>
      </c>
      <c r="EG19" s="422">
        <v>0</v>
      </c>
      <c r="EH19" s="421">
        <v>0</v>
      </c>
      <c r="EI19" s="421">
        <v>0</v>
      </c>
      <c r="EJ19" s="428">
        <v>632.28</v>
      </c>
      <c r="EK19" s="429">
        <v>748.33</v>
      </c>
      <c r="EL19" s="915">
        <v>116.05000000000007</v>
      </c>
      <c r="EM19" s="425">
        <v>0.18354210160055684</v>
      </c>
      <c r="EN19" s="421">
        <v>1.0040080609010571E-2</v>
      </c>
      <c r="EO19" s="421">
        <v>1.4240415697663909E-2</v>
      </c>
      <c r="EP19" s="428">
        <v>24119.46</v>
      </c>
      <c r="EQ19" s="429">
        <v>28028.05</v>
      </c>
      <c r="ER19" s="915">
        <v>3908.59</v>
      </c>
      <c r="ES19" s="425">
        <v>0.16205130628961015</v>
      </c>
      <c r="ET19" s="421">
        <v>0.38299696755520674</v>
      </c>
      <c r="EU19" s="422">
        <v>0.53336239786579298</v>
      </c>
      <c r="EV19" s="428">
        <v>0</v>
      </c>
      <c r="EW19" s="429">
        <v>0</v>
      </c>
      <c r="EX19" s="915">
        <v>0</v>
      </c>
      <c r="EY19" s="425">
        <v>0</v>
      </c>
      <c r="EZ19" s="421">
        <v>0</v>
      </c>
      <c r="FA19" s="422">
        <v>0</v>
      </c>
      <c r="FB19" s="428">
        <v>0</v>
      </c>
      <c r="FC19" s="429">
        <v>0</v>
      </c>
      <c r="FD19" s="915">
        <v>0</v>
      </c>
      <c r="FE19" s="425">
        <v>0</v>
      </c>
      <c r="FF19" s="421">
        <v>0</v>
      </c>
      <c r="FG19" s="422">
        <v>0</v>
      </c>
      <c r="FH19" s="428">
        <v>0</v>
      </c>
      <c r="FI19" s="429">
        <v>0</v>
      </c>
      <c r="FJ19" s="915">
        <v>0</v>
      </c>
      <c r="FK19" s="425">
        <v>0</v>
      </c>
      <c r="FL19" s="421">
        <v>0</v>
      </c>
      <c r="FM19" s="422">
        <v>0</v>
      </c>
      <c r="FN19" s="428">
        <v>0</v>
      </c>
      <c r="FO19" s="429">
        <v>0</v>
      </c>
      <c r="FP19" s="915">
        <v>0</v>
      </c>
      <c r="FQ19" s="425">
        <v>0</v>
      </c>
      <c r="FR19" s="421">
        <v>0</v>
      </c>
      <c r="FS19" s="422">
        <v>0</v>
      </c>
      <c r="FT19" s="428">
        <v>0</v>
      </c>
      <c r="FU19" s="429">
        <v>0</v>
      </c>
      <c r="FV19" s="915">
        <v>0</v>
      </c>
      <c r="FW19" s="425">
        <v>0</v>
      </c>
      <c r="FX19" s="421">
        <v>0</v>
      </c>
      <c r="FY19" s="422">
        <v>0</v>
      </c>
      <c r="FZ19" s="428">
        <v>62975.59</v>
      </c>
      <c r="GA19" s="429">
        <v>52549.73</v>
      </c>
      <c r="GB19" s="915">
        <v>-10425.859999999993</v>
      </c>
      <c r="GC19" s="425">
        <v>-0.16555398687015072</v>
      </c>
      <c r="GD19" s="421">
        <v>3.8735450545964834E-2</v>
      </c>
      <c r="GE19" s="422">
        <v>3.1587593957119769E-2</v>
      </c>
      <c r="GF19" s="428">
        <v>1625786.95</v>
      </c>
      <c r="GG19" s="429">
        <v>1663619.27</v>
      </c>
      <c r="GH19" s="915">
        <v>37832.320000000065</v>
      </c>
      <c r="GI19" s="425">
        <v>2.3270158491553932E-2</v>
      </c>
      <c r="GJ19" s="421">
        <v>1</v>
      </c>
      <c r="GK19" s="422">
        <v>1</v>
      </c>
      <c r="GL19" s="428">
        <v>0</v>
      </c>
      <c r="GM19" s="429">
        <v>0</v>
      </c>
      <c r="GN19" s="915">
        <v>0</v>
      </c>
      <c r="GO19" s="425">
        <v>0</v>
      </c>
      <c r="GP19" s="421">
        <v>0</v>
      </c>
      <c r="GQ19" s="422">
        <v>0</v>
      </c>
      <c r="GR19" s="428">
        <v>1625786.95</v>
      </c>
      <c r="GS19" s="429">
        <v>1663619.27</v>
      </c>
      <c r="GT19" s="915">
        <v>37832.320000000065</v>
      </c>
      <c r="GU19" s="422">
        <v>2.3270158491553932E-2</v>
      </c>
      <c r="GV19" s="808"/>
      <c r="GW19" s="809"/>
    </row>
    <row r="20" spans="1:205" s="759" customFormat="1" ht="17.25" customHeight="1">
      <c r="A20" s="784" t="s">
        <v>270</v>
      </c>
      <c r="B20" s="428">
        <v>310145.40000000002</v>
      </c>
      <c r="C20" s="429">
        <v>366661.74</v>
      </c>
      <c r="D20" s="915">
        <v>56516.339999999967</v>
      </c>
      <c r="E20" s="425">
        <v>0.182225304647433</v>
      </c>
      <c r="F20" s="421">
        <v>0.23160422637869754</v>
      </c>
      <c r="G20" s="421">
        <v>0.25331404159785642</v>
      </c>
      <c r="H20" s="428">
        <v>308202.44</v>
      </c>
      <c r="I20" s="429">
        <v>311345.83</v>
      </c>
      <c r="J20" s="915">
        <v>3143.390000000014</v>
      </c>
      <c r="K20" s="425">
        <v>1.0199108092719882E-2</v>
      </c>
      <c r="L20" s="421">
        <v>0.23015330127168399</v>
      </c>
      <c r="M20" s="421">
        <v>0.21509817340620035</v>
      </c>
      <c r="N20" s="428">
        <v>518744.91</v>
      </c>
      <c r="O20" s="429">
        <v>615717.06000000006</v>
      </c>
      <c r="P20" s="915">
        <v>96972.150000000081</v>
      </c>
      <c r="Q20" s="425">
        <v>0.18693609928625629</v>
      </c>
      <c r="R20" s="421">
        <v>0.38737802839712299</v>
      </c>
      <c r="S20" s="421">
        <v>0.42537783448403937</v>
      </c>
      <c r="T20" s="428">
        <v>1137092.75</v>
      </c>
      <c r="U20" s="429">
        <v>1293724.6299999999</v>
      </c>
      <c r="V20" s="915">
        <v>156631.87999999989</v>
      </c>
      <c r="W20" s="425">
        <v>0.13774767273821761</v>
      </c>
      <c r="X20" s="421">
        <v>0.84913555604750457</v>
      </c>
      <c r="Y20" s="421">
        <v>0.89379004948809604</v>
      </c>
      <c r="Z20" s="428">
        <v>0</v>
      </c>
      <c r="AA20" s="429">
        <v>0</v>
      </c>
      <c r="AB20" s="915">
        <v>0</v>
      </c>
      <c r="AC20" s="425">
        <v>0</v>
      </c>
      <c r="AD20" s="421">
        <v>0</v>
      </c>
      <c r="AE20" s="421">
        <v>0</v>
      </c>
      <c r="AF20" s="428">
        <v>0</v>
      </c>
      <c r="AG20" s="429">
        <v>0</v>
      </c>
      <c r="AH20" s="915">
        <v>0</v>
      </c>
      <c r="AI20" s="425">
        <v>0</v>
      </c>
      <c r="AJ20" s="421">
        <v>0</v>
      </c>
      <c r="AK20" s="421">
        <v>0</v>
      </c>
      <c r="AL20" s="428">
        <v>136717.32</v>
      </c>
      <c r="AM20" s="429">
        <v>112265.36</v>
      </c>
      <c r="AN20" s="915">
        <v>-24451.960000000006</v>
      </c>
      <c r="AO20" s="425">
        <v>-0.17885049238823586</v>
      </c>
      <c r="AP20" s="421">
        <v>0.10209504681084688</v>
      </c>
      <c r="AQ20" s="421">
        <v>7.7560293236590028E-2</v>
      </c>
      <c r="AR20" s="428">
        <v>136717.32</v>
      </c>
      <c r="AS20" s="429">
        <v>112265.36</v>
      </c>
      <c r="AT20" s="915">
        <v>-24451.960000000006</v>
      </c>
      <c r="AU20" s="425">
        <v>-0.17885049238823586</v>
      </c>
      <c r="AV20" s="421">
        <v>0.10209504681084688</v>
      </c>
      <c r="AW20" s="421">
        <v>7.7560293236590028E-2</v>
      </c>
      <c r="AX20" s="428">
        <v>65307.98</v>
      </c>
      <c r="AY20" s="429">
        <v>41469.21</v>
      </c>
      <c r="AZ20" s="915">
        <v>-23838.770000000004</v>
      </c>
      <c r="BA20" s="425">
        <v>-0.36502078306510172</v>
      </c>
      <c r="BB20" s="421">
        <v>4.8769397141648567E-2</v>
      </c>
      <c r="BC20" s="421">
        <v>2.8649657275313874E-2</v>
      </c>
      <c r="BD20" s="428">
        <v>0</v>
      </c>
      <c r="BE20" s="429">
        <v>0</v>
      </c>
      <c r="BF20" s="915">
        <v>0</v>
      </c>
      <c r="BG20" s="425">
        <v>0</v>
      </c>
      <c r="BH20" s="421">
        <v>0</v>
      </c>
      <c r="BI20" s="421">
        <v>0</v>
      </c>
      <c r="BJ20" s="428">
        <v>0</v>
      </c>
      <c r="BK20" s="429">
        <v>0</v>
      </c>
      <c r="BL20" s="915">
        <v>0</v>
      </c>
      <c r="BM20" s="425">
        <v>0</v>
      </c>
      <c r="BN20" s="421">
        <v>0</v>
      </c>
      <c r="BO20" s="421">
        <v>0</v>
      </c>
      <c r="BP20" s="428">
        <v>65307.98</v>
      </c>
      <c r="BQ20" s="429">
        <v>41469.21</v>
      </c>
      <c r="BR20" s="915">
        <v>-23838.770000000004</v>
      </c>
      <c r="BS20" s="425">
        <v>-0.36502078306510172</v>
      </c>
      <c r="BT20" s="421">
        <v>4.8769397141648567E-2</v>
      </c>
      <c r="BU20" s="421">
        <v>2.8649657275313874E-2</v>
      </c>
      <c r="BV20" s="428">
        <v>0</v>
      </c>
      <c r="BW20" s="429">
        <v>0</v>
      </c>
      <c r="BX20" s="915">
        <v>0</v>
      </c>
      <c r="BY20" s="425">
        <v>0</v>
      </c>
      <c r="BZ20" s="421">
        <v>0</v>
      </c>
      <c r="CA20" s="421">
        <v>0</v>
      </c>
      <c r="CB20" s="428">
        <v>0</v>
      </c>
      <c r="CC20" s="429">
        <v>0</v>
      </c>
      <c r="CD20" s="915">
        <v>0</v>
      </c>
      <c r="CE20" s="425">
        <v>0</v>
      </c>
      <c r="CF20" s="421">
        <v>0</v>
      </c>
      <c r="CG20" s="421">
        <v>0</v>
      </c>
      <c r="CH20" s="428">
        <v>0</v>
      </c>
      <c r="CI20" s="429">
        <v>0</v>
      </c>
      <c r="CJ20" s="915">
        <v>0</v>
      </c>
      <c r="CK20" s="425">
        <v>0</v>
      </c>
      <c r="CL20" s="421">
        <v>0</v>
      </c>
      <c r="CM20" s="421">
        <v>0</v>
      </c>
      <c r="CN20" s="428">
        <v>0</v>
      </c>
      <c r="CO20" s="429">
        <v>0</v>
      </c>
      <c r="CP20" s="915">
        <v>0</v>
      </c>
      <c r="CQ20" s="425">
        <v>0</v>
      </c>
      <c r="CR20" s="421">
        <v>0</v>
      </c>
      <c r="CS20" s="421">
        <v>0</v>
      </c>
      <c r="CT20" s="428">
        <v>0</v>
      </c>
      <c r="CU20" s="429">
        <v>0</v>
      </c>
      <c r="CV20" s="915">
        <v>0</v>
      </c>
      <c r="CW20" s="425">
        <v>0</v>
      </c>
      <c r="CX20" s="421">
        <v>0</v>
      </c>
      <c r="CY20" s="421">
        <v>0</v>
      </c>
      <c r="CZ20" s="428">
        <v>1339118.05</v>
      </c>
      <c r="DA20" s="429">
        <v>1447459.2</v>
      </c>
      <c r="DB20" s="915">
        <v>108341.14999999991</v>
      </c>
      <c r="DC20" s="422">
        <v>8.0904853758038658E-2</v>
      </c>
      <c r="DD20" s="421">
        <v>0.9562426518534245</v>
      </c>
      <c r="DE20" s="421">
        <v>0.93506922992291142</v>
      </c>
      <c r="DF20" s="428">
        <v>50861.97</v>
      </c>
      <c r="DG20" s="429">
        <v>89396.99</v>
      </c>
      <c r="DH20" s="915">
        <v>38535.020000000004</v>
      </c>
      <c r="DI20" s="425">
        <v>0.75763915554195016</v>
      </c>
      <c r="DJ20" s="421">
        <v>0.8300254905544604</v>
      </c>
      <c r="DK20" s="421">
        <v>0.88942600044890663</v>
      </c>
      <c r="DL20" s="428">
        <v>10415.629999999999</v>
      </c>
      <c r="DM20" s="429">
        <v>11113.9</v>
      </c>
      <c r="DN20" s="915">
        <v>698.27000000000044</v>
      </c>
      <c r="DO20" s="425">
        <v>6.7040591879703917E-2</v>
      </c>
      <c r="DP20" s="421">
        <v>0.16997450944553963</v>
      </c>
      <c r="DQ20" s="421">
        <v>0.11057409904281008</v>
      </c>
      <c r="DR20" s="428">
        <v>61277.599999999999</v>
      </c>
      <c r="DS20" s="429">
        <v>100510.88</v>
      </c>
      <c r="DT20" s="915">
        <v>39233.280000000006</v>
      </c>
      <c r="DU20" s="425">
        <v>0.6402548402678957</v>
      </c>
      <c r="DV20" s="421">
        <v>1</v>
      </c>
      <c r="DW20" s="421">
        <v>1</v>
      </c>
      <c r="DX20" s="428">
        <v>0</v>
      </c>
      <c r="DY20" s="429">
        <v>0</v>
      </c>
      <c r="DZ20" s="915">
        <v>0</v>
      </c>
      <c r="EA20" s="425">
        <v>0</v>
      </c>
      <c r="EB20" s="421">
        <v>0</v>
      </c>
      <c r="EC20" s="421">
        <v>0</v>
      </c>
      <c r="ED20" s="428">
        <v>0</v>
      </c>
      <c r="EE20" s="429">
        <v>0</v>
      </c>
      <c r="EF20" s="915">
        <v>0</v>
      </c>
      <c r="EG20" s="422">
        <v>0</v>
      </c>
      <c r="EH20" s="421">
        <v>0</v>
      </c>
      <c r="EI20" s="421">
        <v>0</v>
      </c>
      <c r="EJ20" s="428">
        <v>0</v>
      </c>
      <c r="EK20" s="429">
        <v>0</v>
      </c>
      <c r="EL20" s="915">
        <v>0</v>
      </c>
      <c r="EM20" s="425">
        <v>0</v>
      </c>
      <c r="EN20" s="421">
        <v>0</v>
      </c>
      <c r="EO20" s="421">
        <v>0</v>
      </c>
      <c r="EP20" s="428">
        <v>0</v>
      </c>
      <c r="EQ20" s="429">
        <v>0</v>
      </c>
      <c r="ER20" s="915">
        <v>0</v>
      </c>
      <c r="ES20" s="425">
        <v>0</v>
      </c>
      <c r="ET20" s="421">
        <v>0</v>
      </c>
      <c r="EU20" s="422">
        <v>0</v>
      </c>
      <c r="EV20" s="428">
        <v>0</v>
      </c>
      <c r="EW20" s="429">
        <v>0</v>
      </c>
      <c r="EX20" s="915">
        <v>0</v>
      </c>
      <c r="EY20" s="425">
        <v>0</v>
      </c>
      <c r="EZ20" s="421">
        <v>0</v>
      </c>
      <c r="FA20" s="422">
        <v>0</v>
      </c>
      <c r="FB20" s="428">
        <v>0</v>
      </c>
      <c r="FC20" s="429">
        <v>0</v>
      </c>
      <c r="FD20" s="915">
        <v>0</v>
      </c>
      <c r="FE20" s="425">
        <v>0</v>
      </c>
      <c r="FF20" s="421">
        <v>0</v>
      </c>
      <c r="FG20" s="422">
        <v>0</v>
      </c>
      <c r="FH20" s="428">
        <v>0</v>
      </c>
      <c r="FI20" s="429">
        <v>0</v>
      </c>
      <c r="FJ20" s="915">
        <v>0</v>
      </c>
      <c r="FK20" s="425">
        <v>0</v>
      </c>
      <c r="FL20" s="421">
        <v>0</v>
      </c>
      <c r="FM20" s="422">
        <v>0</v>
      </c>
      <c r="FN20" s="428">
        <v>0</v>
      </c>
      <c r="FO20" s="429">
        <v>0</v>
      </c>
      <c r="FP20" s="915">
        <v>0</v>
      </c>
      <c r="FQ20" s="425">
        <v>0</v>
      </c>
      <c r="FR20" s="421">
        <v>0</v>
      </c>
      <c r="FS20" s="422">
        <v>0</v>
      </c>
      <c r="FT20" s="428">
        <v>0</v>
      </c>
      <c r="FU20" s="429">
        <v>0</v>
      </c>
      <c r="FV20" s="915">
        <v>0</v>
      </c>
      <c r="FW20" s="425">
        <v>0</v>
      </c>
      <c r="FX20" s="421">
        <v>0</v>
      </c>
      <c r="FY20" s="422">
        <v>0</v>
      </c>
      <c r="FZ20" s="428">
        <v>61277.599999999999</v>
      </c>
      <c r="GA20" s="429">
        <v>100510.88</v>
      </c>
      <c r="GB20" s="915">
        <v>39233.280000000006</v>
      </c>
      <c r="GC20" s="425">
        <v>0.6402548402678957</v>
      </c>
      <c r="GD20" s="421">
        <v>4.375734814657558E-2</v>
      </c>
      <c r="GE20" s="422">
        <v>6.4930763617015358E-2</v>
      </c>
      <c r="GF20" s="428">
        <v>1400395.65</v>
      </c>
      <c r="GG20" s="429">
        <v>1547970.09</v>
      </c>
      <c r="GH20" s="915">
        <v>147574.44000000018</v>
      </c>
      <c r="GI20" s="425">
        <v>0.10538053299437211</v>
      </c>
      <c r="GJ20" s="421">
        <v>1</v>
      </c>
      <c r="GK20" s="422">
        <v>1</v>
      </c>
      <c r="GL20" s="428">
        <v>0</v>
      </c>
      <c r="GM20" s="429">
        <v>0</v>
      </c>
      <c r="GN20" s="915">
        <v>0</v>
      </c>
      <c r="GO20" s="425">
        <v>0</v>
      </c>
      <c r="GP20" s="421">
        <v>0</v>
      </c>
      <c r="GQ20" s="422">
        <v>0</v>
      </c>
      <c r="GR20" s="428">
        <v>1400395.65</v>
      </c>
      <c r="GS20" s="429">
        <v>1547970.09</v>
      </c>
      <c r="GT20" s="915">
        <v>147574.44000000018</v>
      </c>
      <c r="GU20" s="422">
        <v>0.10538053299437211</v>
      </c>
      <c r="GV20" s="808"/>
      <c r="GW20" s="809"/>
    </row>
    <row r="21" spans="1:205" s="759" customFormat="1" ht="17.25" customHeight="1">
      <c r="A21" s="784" t="s">
        <v>6</v>
      </c>
      <c r="B21" s="428">
        <v>329610.94</v>
      </c>
      <c r="C21" s="429">
        <v>334907.90000000002</v>
      </c>
      <c r="D21" s="915">
        <v>5296.960000000021</v>
      </c>
      <c r="E21" s="425">
        <v>1.6070340383726404E-2</v>
      </c>
      <c r="F21" s="421">
        <v>0.48521387756310952</v>
      </c>
      <c r="G21" s="421">
        <v>0.34066276722616673</v>
      </c>
      <c r="H21" s="428">
        <v>61649.49</v>
      </c>
      <c r="I21" s="429">
        <v>206748.34</v>
      </c>
      <c r="J21" s="915">
        <v>145098.85</v>
      </c>
      <c r="K21" s="425">
        <v>2.3536099000981192</v>
      </c>
      <c r="L21" s="421">
        <v>9.0753019583294597E-2</v>
      </c>
      <c r="M21" s="421">
        <v>0.21030098610339254</v>
      </c>
      <c r="N21" s="428">
        <v>0</v>
      </c>
      <c r="O21" s="429">
        <v>0</v>
      </c>
      <c r="P21" s="915">
        <v>0</v>
      </c>
      <c r="Q21" s="425">
        <v>0</v>
      </c>
      <c r="R21" s="421">
        <v>0</v>
      </c>
      <c r="S21" s="421">
        <v>0</v>
      </c>
      <c r="T21" s="428">
        <v>391260.43</v>
      </c>
      <c r="U21" s="429">
        <v>541656.23</v>
      </c>
      <c r="V21" s="915">
        <v>150395.79999999999</v>
      </c>
      <c r="W21" s="425">
        <v>0.38438796379178952</v>
      </c>
      <c r="X21" s="421">
        <v>0.57596689714640414</v>
      </c>
      <c r="Y21" s="421">
        <v>0.55096374315772489</v>
      </c>
      <c r="Z21" s="428">
        <v>18411.490000000002</v>
      </c>
      <c r="AA21" s="429">
        <v>44292.13</v>
      </c>
      <c r="AB21" s="915">
        <v>25880.639999999996</v>
      </c>
      <c r="AC21" s="425">
        <v>1.4056787364846621</v>
      </c>
      <c r="AD21" s="421">
        <v>2.7103197650582882E-2</v>
      </c>
      <c r="AE21" s="421">
        <v>4.5053220817248905E-2</v>
      </c>
      <c r="AF21" s="428">
        <v>0</v>
      </c>
      <c r="AG21" s="429">
        <v>0</v>
      </c>
      <c r="AH21" s="915">
        <v>0</v>
      </c>
      <c r="AI21" s="425">
        <v>0</v>
      </c>
      <c r="AJ21" s="421">
        <v>0</v>
      </c>
      <c r="AK21" s="421">
        <v>0</v>
      </c>
      <c r="AL21" s="428">
        <v>0</v>
      </c>
      <c r="AM21" s="429">
        <v>0</v>
      </c>
      <c r="AN21" s="915">
        <v>0</v>
      </c>
      <c r="AO21" s="425">
        <v>0</v>
      </c>
      <c r="AP21" s="421">
        <v>0</v>
      </c>
      <c r="AQ21" s="421">
        <v>0</v>
      </c>
      <c r="AR21" s="428">
        <v>18411.490000000002</v>
      </c>
      <c r="AS21" s="429">
        <v>44292.13</v>
      </c>
      <c r="AT21" s="915">
        <v>25880.639999999996</v>
      </c>
      <c r="AU21" s="425">
        <v>1.4056787364846621</v>
      </c>
      <c r="AV21" s="421">
        <v>2.7103197650582882E-2</v>
      </c>
      <c r="AW21" s="421">
        <v>4.5053220817248905E-2</v>
      </c>
      <c r="AX21" s="428">
        <v>212145.6</v>
      </c>
      <c r="AY21" s="429">
        <v>207924.16</v>
      </c>
      <c r="AZ21" s="915">
        <v>-4221.4400000000023</v>
      </c>
      <c r="BA21" s="425">
        <v>-1.9898786493804266E-2</v>
      </c>
      <c r="BB21" s="421">
        <v>0.3122954267960657</v>
      </c>
      <c r="BC21" s="421">
        <v>0.21149701072675875</v>
      </c>
      <c r="BD21" s="428">
        <v>21709.25</v>
      </c>
      <c r="BE21" s="429">
        <v>181875.05</v>
      </c>
      <c r="BF21" s="915">
        <v>160165.79999999999</v>
      </c>
      <c r="BG21" s="425">
        <v>7.3777675414857713</v>
      </c>
      <c r="BH21" s="421">
        <v>3.1957766242488597E-2</v>
      </c>
      <c r="BI21" s="421">
        <v>0.18500028760861548</v>
      </c>
      <c r="BJ21" s="428">
        <v>0</v>
      </c>
      <c r="BK21" s="429">
        <v>0</v>
      </c>
      <c r="BL21" s="915">
        <v>0</v>
      </c>
      <c r="BM21" s="425">
        <v>0</v>
      </c>
      <c r="BN21" s="421">
        <v>0</v>
      </c>
      <c r="BO21" s="421">
        <v>0</v>
      </c>
      <c r="BP21" s="428">
        <v>233854.85</v>
      </c>
      <c r="BQ21" s="429">
        <v>389799.22</v>
      </c>
      <c r="BR21" s="915">
        <v>155944.36999999997</v>
      </c>
      <c r="BS21" s="425">
        <v>0.66684257350232401</v>
      </c>
      <c r="BT21" s="421">
        <v>0.34425319303855428</v>
      </c>
      <c r="BU21" s="421">
        <v>0.39649730850720855</v>
      </c>
      <c r="BV21" s="428">
        <v>35783.86</v>
      </c>
      <c r="BW21" s="429">
        <v>7359.27</v>
      </c>
      <c r="BX21" s="915">
        <v>-28424.59</v>
      </c>
      <c r="BY21" s="425">
        <v>-0.79434108002881743</v>
      </c>
      <c r="BZ21" s="421">
        <v>5.2676726885264945E-2</v>
      </c>
      <c r="CA21" s="421">
        <v>7.4857275178176214E-3</v>
      </c>
      <c r="CB21" s="428">
        <v>0</v>
      </c>
      <c r="CC21" s="429">
        <v>0</v>
      </c>
      <c r="CD21" s="915">
        <v>0</v>
      </c>
      <c r="CE21" s="425">
        <v>0</v>
      </c>
      <c r="CF21" s="421">
        <v>0</v>
      </c>
      <c r="CG21" s="421">
        <v>0</v>
      </c>
      <c r="CH21" s="428">
        <v>0</v>
      </c>
      <c r="CI21" s="429">
        <v>0</v>
      </c>
      <c r="CJ21" s="915">
        <v>0</v>
      </c>
      <c r="CK21" s="425">
        <v>0</v>
      </c>
      <c r="CL21" s="421">
        <v>0</v>
      </c>
      <c r="CM21" s="421">
        <v>0</v>
      </c>
      <c r="CN21" s="428">
        <v>35783.86</v>
      </c>
      <c r="CO21" s="429">
        <v>7359.27</v>
      </c>
      <c r="CP21" s="915">
        <v>-28424.59</v>
      </c>
      <c r="CQ21" s="425">
        <v>-0.79434108002881743</v>
      </c>
      <c r="CR21" s="421">
        <v>5.2676726885264945E-2</v>
      </c>
      <c r="CS21" s="421">
        <v>7.4857275178176214E-3</v>
      </c>
      <c r="CT21" s="428">
        <v>0</v>
      </c>
      <c r="CU21" s="429">
        <v>0</v>
      </c>
      <c r="CV21" s="915">
        <v>0</v>
      </c>
      <c r="CW21" s="425">
        <v>0</v>
      </c>
      <c r="CX21" s="421">
        <v>0</v>
      </c>
      <c r="CY21" s="421">
        <v>0</v>
      </c>
      <c r="CZ21" s="428">
        <v>679310.62</v>
      </c>
      <c r="DA21" s="429">
        <v>983106.85</v>
      </c>
      <c r="DB21" s="915">
        <v>303796.23</v>
      </c>
      <c r="DC21" s="422">
        <v>0.44721254321035048</v>
      </c>
      <c r="DD21" s="421">
        <v>0.68039489049354163</v>
      </c>
      <c r="DE21" s="421">
        <v>0.78907671957047687</v>
      </c>
      <c r="DF21" s="428">
        <v>106555.57</v>
      </c>
      <c r="DG21" s="429">
        <v>88517.69</v>
      </c>
      <c r="DH21" s="915">
        <v>-18037.880000000005</v>
      </c>
      <c r="DI21" s="425">
        <v>-0.16928143690658315</v>
      </c>
      <c r="DJ21" s="421">
        <v>0.33392972686979044</v>
      </c>
      <c r="DK21" s="421">
        <v>0.33684031354669575</v>
      </c>
      <c r="DL21" s="428">
        <v>114698.98</v>
      </c>
      <c r="DM21" s="429">
        <v>70170.899999999994</v>
      </c>
      <c r="DN21" s="915">
        <v>-44528.08</v>
      </c>
      <c r="DO21" s="425">
        <v>-0.38821687865053378</v>
      </c>
      <c r="DP21" s="421">
        <v>0.35944999462387139</v>
      </c>
      <c r="DQ21" s="421">
        <v>0.26702445531343882</v>
      </c>
      <c r="DR21" s="428">
        <v>221254.56</v>
      </c>
      <c r="DS21" s="429">
        <v>158688.59</v>
      </c>
      <c r="DT21" s="915">
        <v>-62565.97</v>
      </c>
      <c r="DU21" s="425">
        <v>-0.28277821709075734</v>
      </c>
      <c r="DV21" s="421">
        <v>0.69337975283221387</v>
      </c>
      <c r="DW21" s="421">
        <v>0.60386476886013452</v>
      </c>
      <c r="DX21" s="428">
        <v>0</v>
      </c>
      <c r="DY21" s="429">
        <v>0</v>
      </c>
      <c r="DZ21" s="915">
        <v>0</v>
      </c>
      <c r="EA21" s="425">
        <v>0</v>
      </c>
      <c r="EB21" s="421">
        <v>0</v>
      </c>
      <c r="EC21" s="421">
        <v>0</v>
      </c>
      <c r="ED21" s="428">
        <v>0</v>
      </c>
      <c r="EE21" s="429">
        <v>0</v>
      </c>
      <c r="EF21" s="915">
        <v>0</v>
      </c>
      <c r="EG21" s="422">
        <v>0</v>
      </c>
      <c r="EH21" s="421">
        <v>0</v>
      </c>
      <c r="EI21" s="421">
        <v>0</v>
      </c>
      <c r="EJ21" s="428">
        <v>0</v>
      </c>
      <c r="EK21" s="429">
        <v>0</v>
      </c>
      <c r="EL21" s="915">
        <v>0</v>
      </c>
      <c r="EM21" s="425">
        <v>0</v>
      </c>
      <c r="EN21" s="421">
        <v>0</v>
      </c>
      <c r="EO21" s="421">
        <v>0</v>
      </c>
      <c r="EP21" s="428">
        <v>33954.879999999997</v>
      </c>
      <c r="EQ21" s="429">
        <v>34857.910000000003</v>
      </c>
      <c r="ER21" s="915">
        <v>903.03000000000611</v>
      </c>
      <c r="ES21" s="425">
        <v>2.65949990104517E-2</v>
      </c>
      <c r="ET21" s="421">
        <v>0.10640967716935407</v>
      </c>
      <c r="EU21" s="422">
        <v>0.13264635954669063</v>
      </c>
      <c r="EV21" s="428">
        <v>0</v>
      </c>
      <c r="EW21" s="429">
        <v>0</v>
      </c>
      <c r="EX21" s="915">
        <v>0</v>
      </c>
      <c r="EY21" s="425">
        <v>0</v>
      </c>
      <c r="EZ21" s="421">
        <v>0</v>
      </c>
      <c r="FA21" s="422">
        <v>0</v>
      </c>
      <c r="FB21" s="428">
        <v>0</v>
      </c>
      <c r="FC21" s="429">
        <v>0</v>
      </c>
      <c r="FD21" s="915">
        <v>0</v>
      </c>
      <c r="FE21" s="425">
        <v>0</v>
      </c>
      <c r="FF21" s="421">
        <v>0</v>
      </c>
      <c r="FG21" s="422">
        <v>0</v>
      </c>
      <c r="FH21" s="428">
        <v>63886.35</v>
      </c>
      <c r="FI21" s="429">
        <v>69241.8</v>
      </c>
      <c r="FJ21" s="915">
        <v>5355.4500000000044</v>
      </c>
      <c r="FK21" s="425">
        <v>8.3827766025136891E-2</v>
      </c>
      <c r="FL21" s="421">
        <v>0.20021056999843215</v>
      </c>
      <c r="FM21" s="422">
        <v>0.26348890964662092</v>
      </c>
      <c r="FN21" s="428">
        <v>0</v>
      </c>
      <c r="FO21" s="429">
        <v>0</v>
      </c>
      <c r="FP21" s="915">
        <v>0</v>
      </c>
      <c r="FQ21" s="425">
        <v>0</v>
      </c>
      <c r="FR21" s="421">
        <v>0</v>
      </c>
      <c r="FS21" s="422">
        <v>0</v>
      </c>
      <c r="FT21" s="428">
        <v>0</v>
      </c>
      <c r="FU21" s="429">
        <v>0</v>
      </c>
      <c r="FV21" s="915">
        <v>0</v>
      </c>
      <c r="FW21" s="425">
        <v>0</v>
      </c>
      <c r="FX21" s="421">
        <v>0</v>
      </c>
      <c r="FY21" s="422">
        <v>0</v>
      </c>
      <c r="FZ21" s="428">
        <v>319095.78999999998</v>
      </c>
      <c r="GA21" s="429">
        <v>262788.28999999998</v>
      </c>
      <c r="GB21" s="915">
        <v>-56307.5</v>
      </c>
      <c r="GC21" s="425">
        <v>-0.17645955153466614</v>
      </c>
      <c r="GD21" s="421">
        <v>0.31960510950645837</v>
      </c>
      <c r="GE21" s="422">
        <v>0.21092328042952316</v>
      </c>
      <c r="GF21" s="428">
        <v>998406.41</v>
      </c>
      <c r="GG21" s="429">
        <v>1245895.1399999999</v>
      </c>
      <c r="GH21" s="915">
        <v>247488.72999999986</v>
      </c>
      <c r="GI21" s="425">
        <v>0.24788375507324703</v>
      </c>
      <c r="GJ21" s="421">
        <v>0.99941117802193613</v>
      </c>
      <c r="GK21" s="422">
        <v>0.99909739269687026</v>
      </c>
      <c r="GL21" s="428">
        <v>588.23</v>
      </c>
      <c r="GM21" s="429">
        <v>1125.57</v>
      </c>
      <c r="GN21" s="915">
        <v>537.33999999999992</v>
      </c>
      <c r="GO21" s="425">
        <v>0.91348622137599222</v>
      </c>
      <c r="GP21" s="421">
        <v>5.8882197806386634E-4</v>
      </c>
      <c r="GQ21" s="422">
        <v>9.0260730312971299E-4</v>
      </c>
      <c r="GR21" s="428">
        <v>998994.64</v>
      </c>
      <c r="GS21" s="429">
        <v>1247020.71</v>
      </c>
      <c r="GT21" s="915">
        <v>248026.06999999995</v>
      </c>
      <c r="GU21" s="422">
        <v>0.24827567643405968</v>
      </c>
      <c r="GV21" s="808"/>
      <c r="GW21" s="809"/>
    </row>
    <row r="22" spans="1:205" s="759" customFormat="1" ht="17.25" customHeight="1">
      <c r="A22" s="784" t="s">
        <v>494</v>
      </c>
      <c r="B22" s="428">
        <v>0</v>
      </c>
      <c r="C22" s="429">
        <v>0</v>
      </c>
      <c r="D22" s="915">
        <v>0</v>
      </c>
      <c r="E22" s="425">
        <v>0</v>
      </c>
      <c r="F22" s="421" t="s">
        <v>488</v>
      </c>
      <c r="G22" s="421">
        <v>0</v>
      </c>
      <c r="H22" s="428">
        <v>0</v>
      </c>
      <c r="I22" s="429">
        <v>320498.56</v>
      </c>
      <c r="J22" s="915">
        <v>320498.56</v>
      </c>
      <c r="K22" s="425" t="s">
        <v>520</v>
      </c>
      <c r="L22" s="421" t="s">
        <v>488</v>
      </c>
      <c r="M22" s="421">
        <v>0.45068933137483441</v>
      </c>
      <c r="N22" s="428">
        <v>0</v>
      </c>
      <c r="O22" s="429">
        <v>390631.12</v>
      </c>
      <c r="P22" s="915">
        <v>390631.12</v>
      </c>
      <c r="Q22" s="425" t="s">
        <v>520</v>
      </c>
      <c r="R22" s="421" t="s">
        <v>488</v>
      </c>
      <c r="S22" s="421">
        <v>0.54931066862516553</v>
      </c>
      <c r="T22" s="428">
        <v>0</v>
      </c>
      <c r="U22" s="429">
        <v>711129.68</v>
      </c>
      <c r="V22" s="915">
        <v>711129.68</v>
      </c>
      <c r="W22" s="425" t="s">
        <v>520</v>
      </c>
      <c r="X22" s="421" t="s">
        <v>488</v>
      </c>
      <c r="Y22" s="421">
        <v>1</v>
      </c>
      <c r="Z22" s="428">
        <v>0</v>
      </c>
      <c r="AA22" s="429">
        <v>0</v>
      </c>
      <c r="AB22" s="915">
        <v>0</v>
      </c>
      <c r="AC22" s="425">
        <v>0</v>
      </c>
      <c r="AD22" s="421" t="s">
        <v>488</v>
      </c>
      <c r="AE22" s="421">
        <v>0</v>
      </c>
      <c r="AF22" s="428">
        <v>0</v>
      </c>
      <c r="AG22" s="429">
        <v>0</v>
      </c>
      <c r="AH22" s="915">
        <v>0</v>
      </c>
      <c r="AI22" s="425">
        <v>0</v>
      </c>
      <c r="AJ22" s="421" t="s">
        <v>488</v>
      </c>
      <c r="AK22" s="421">
        <v>0</v>
      </c>
      <c r="AL22" s="428">
        <v>0</v>
      </c>
      <c r="AM22" s="429">
        <v>0</v>
      </c>
      <c r="AN22" s="915">
        <v>0</v>
      </c>
      <c r="AO22" s="425">
        <v>0</v>
      </c>
      <c r="AP22" s="421" t="s">
        <v>488</v>
      </c>
      <c r="AQ22" s="421">
        <v>0</v>
      </c>
      <c r="AR22" s="428">
        <v>0</v>
      </c>
      <c r="AS22" s="429">
        <v>0</v>
      </c>
      <c r="AT22" s="915">
        <v>0</v>
      </c>
      <c r="AU22" s="425">
        <v>0</v>
      </c>
      <c r="AV22" s="421" t="s">
        <v>488</v>
      </c>
      <c r="AW22" s="421">
        <v>0</v>
      </c>
      <c r="AX22" s="428">
        <v>0</v>
      </c>
      <c r="AY22" s="429">
        <v>0</v>
      </c>
      <c r="AZ22" s="915">
        <v>0</v>
      </c>
      <c r="BA22" s="425">
        <v>0</v>
      </c>
      <c r="BB22" s="421" t="s">
        <v>488</v>
      </c>
      <c r="BC22" s="421">
        <v>0</v>
      </c>
      <c r="BD22" s="428">
        <v>0</v>
      </c>
      <c r="BE22" s="429">
        <v>0</v>
      </c>
      <c r="BF22" s="915">
        <v>0</v>
      </c>
      <c r="BG22" s="425">
        <v>0</v>
      </c>
      <c r="BH22" s="421" t="s">
        <v>488</v>
      </c>
      <c r="BI22" s="421">
        <v>0</v>
      </c>
      <c r="BJ22" s="428">
        <v>0</v>
      </c>
      <c r="BK22" s="429">
        <v>0</v>
      </c>
      <c r="BL22" s="915">
        <v>0</v>
      </c>
      <c r="BM22" s="425">
        <v>0</v>
      </c>
      <c r="BN22" s="421" t="s">
        <v>488</v>
      </c>
      <c r="BO22" s="421">
        <v>0</v>
      </c>
      <c r="BP22" s="428">
        <v>0</v>
      </c>
      <c r="BQ22" s="429">
        <v>0</v>
      </c>
      <c r="BR22" s="915">
        <v>0</v>
      </c>
      <c r="BS22" s="425">
        <v>0</v>
      </c>
      <c r="BT22" s="421" t="s">
        <v>488</v>
      </c>
      <c r="BU22" s="421">
        <v>0</v>
      </c>
      <c r="BV22" s="428">
        <v>0</v>
      </c>
      <c r="BW22" s="429">
        <v>0</v>
      </c>
      <c r="BX22" s="915">
        <v>0</v>
      </c>
      <c r="BY22" s="425">
        <v>0</v>
      </c>
      <c r="BZ22" s="421" t="s">
        <v>488</v>
      </c>
      <c r="CA22" s="421">
        <v>0</v>
      </c>
      <c r="CB22" s="428">
        <v>0</v>
      </c>
      <c r="CC22" s="429">
        <v>0</v>
      </c>
      <c r="CD22" s="915">
        <v>0</v>
      </c>
      <c r="CE22" s="425">
        <v>0</v>
      </c>
      <c r="CF22" s="421" t="s">
        <v>488</v>
      </c>
      <c r="CG22" s="421">
        <v>0</v>
      </c>
      <c r="CH22" s="428">
        <v>0</v>
      </c>
      <c r="CI22" s="429">
        <v>0</v>
      </c>
      <c r="CJ22" s="915">
        <v>0</v>
      </c>
      <c r="CK22" s="425">
        <v>0</v>
      </c>
      <c r="CL22" s="421" t="s">
        <v>488</v>
      </c>
      <c r="CM22" s="421">
        <v>0</v>
      </c>
      <c r="CN22" s="428">
        <v>0</v>
      </c>
      <c r="CO22" s="429">
        <v>0</v>
      </c>
      <c r="CP22" s="915">
        <v>0</v>
      </c>
      <c r="CQ22" s="425">
        <v>0</v>
      </c>
      <c r="CR22" s="421" t="s">
        <v>488</v>
      </c>
      <c r="CS22" s="421">
        <v>0</v>
      </c>
      <c r="CT22" s="428">
        <v>0</v>
      </c>
      <c r="CU22" s="429">
        <v>0</v>
      </c>
      <c r="CV22" s="915">
        <v>0</v>
      </c>
      <c r="CW22" s="425">
        <v>0</v>
      </c>
      <c r="CX22" s="421" t="s">
        <v>488</v>
      </c>
      <c r="CY22" s="421">
        <v>0</v>
      </c>
      <c r="CZ22" s="428">
        <v>0</v>
      </c>
      <c r="DA22" s="429">
        <v>711129.68</v>
      </c>
      <c r="DB22" s="915">
        <v>711129.68</v>
      </c>
      <c r="DC22" s="422" t="s">
        <v>520</v>
      </c>
      <c r="DD22" s="421" t="s">
        <v>488</v>
      </c>
      <c r="DE22" s="421">
        <v>0.9938413060578537</v>
      </c>
      <c r="DF22" s="428">
        <v>0</v>
      </c>
      <c r="DG22" s="429">
        <v>4406.7700000000004</v>
      </c>
      <c r="DH22" s="915">
        <v>4406.7700000000004</v>
      </c>
      <c r="DI22" s="425" t="s">
        <v>520</v>
      </c>
      <c r="DJ22" s="421" t="s">
        <v>488</v>
      </c>
      <c r="DK22" s="421">
        <v>1</v>
      </c>
      <c r="DL22" s="428">
        <v>0</v>
      </c>
      <c r="DM22" s="429">
        <v>0</v>
      </c>
      <c r="DN22" s="915">
        <v>0</v>
      </c>
      <c r="DO22" s="425">
        <v>0</v>
      </c>
      <c r="DP22" s="421" t="s">
        <v>488</v>
      </c>
      <c r="DQ22" s="421">
        <v>0</v>
      </c>
      <c r="DR22" s="428">
        <v>0</v>
      </c>
      <c r="DS22" s="429">
        <v>4406.7700000000004</v>
      </c>
      <c r="DT22" s="915">
        <v>4406.7700000000004</v>
      </c>
      <c r="DU22" s="425" t="s">
        <v>520</v>
      </c>
      <c r="DV22" s="421" t="s">
        <v>488</v>
      </c>
      <c r="DW22" s="421">
        <v>1</v>
      </c>
      <c r="DX22" s="428">
        <v>0</v>
      </c>
      <c r="DY22" s="429">
        <v>0</v>
      </c>
      <c r="DZ22" s="915">
        <v>0</v>
      </c>
      <c r="EA22" s="425">
        <v>0</v>
      </c>
      <c r="EB22" s="421" t="s">
        <v>488</v>
      </c>
      <c r="EC22" s="421">
        <v>0</v>
      </c>
      <c r="ED22" s="428">
        <v>0</v>
      </c>
      <c r="EE22" s="429">
        <v>0</v>
      </c>
      <c r="EF22" s="915">
        <v>0</v>
      </c>
      <c r="EG22" s="422">
        <v>0</v>
      </c>
      <c r="EH22" s="421" t="s">
        <v>488</v>
      </c>
      <c r="EI22" s="421">
        <v>0</v>
      </c>
      <c r="EJ22" s="428">
        <v>0</v>
      </c>
      <c r="EK22" s="429">
        <v>0</v>
      </c>
      <c r="EL22" s="915">
        <v>0</v>
      </c>
      <c r="EM22" s="425">
        <v>0</v>
      </c>
      <c r="EN22" s="421" t="s">
        <v>488</v>
      </c>
      <c r="EO22" s="421">
        <v>0</v>
      </c>
      <c r="EP22" s="428">
        <v>0</v>
      </c>
      <c r="EQ22" s="429">
        <v>0</v>
      </c>
      <c r="ER22" s="915">
        <v>0</v>
      </c>
      <c r="ES22" s="425">
        <v>0</v>
      </c>
      <c r="ET22" s="421" t="s">
        <v>488</v>
      </c>
      <c r="EU22" s="422">
        <v>0</v>
      </c>
      <c r="EV22" s="428">
        <v>0</v>
      </c>
      <c r="EW22" s="429">
        <v>0</v>
      </c>
      <c r="EX22" s="915">
        <v>0</v>
      </c>
      <c r="EY22" s="425">
        <v>0</v>
      </c>
      <c r="EZ22" s="421" t="s">
        <v>488</v>
      </c>
      <c r="FA22" s="422">
        <v>0</v>
      </c>
      <c r="FB22" s="428">
        <v>0</v>
      </c>
      <c r="FC22" s="429">
        <v>0</v>
      </c>
      <c r="FD22" s="915">
        <v>0</v>
      </c>
      <c r="FE22" s="425">
        <v>0</v>
      </c>
      <c r="FF22" s="421" t="s">
        <v>488</v>
      </c>
      <c r="FG22" s="422">
        <v>0</v>
      </c>
      <c r="FH22" s="428">
        <v>0</v>
      </c>
      <c r="FI22" s="429">
        <v>0</v>
      </c>
      <c r="FJ22" s="915">
        <v>0</v>
      </c>
      <c r="FK22" s="425">
        <v>0</v>
      </c>
      <c r="FL22" s="421" t="s">
        <v>488</v>
      </c>
      <c r="FM22" s="422">
        <v>0</v>
      </c>
      <c r="FN22" s="428">
        <v>0</v>
      </c>
      <c r="FO22" s="429">
        <v>0</v>
      </c>
      <c r="FP22" s="915">
        <v>0</v>
      </c>
      <c r="FQ22" s="425">
        <v>0</v>
      </c>
      <c r="FR22" s="421" t="s">
        <v>488</v>
      </c>
      <c r="FS22" s="422">
        <v>0</v>
      </c>
      <c r="FT22" s="428">
        <v>0</v>
      </c>
      <c r="FU22" s="429">
        <v>0</v>
      </c>
      <c r="FV22" s="915">
        <v>0</v>
      </c>
      <c r="FW22" s="425">
        <v>0</v>
      </c>
      <c r="FX22" s="421" t="s">
        <v>488</v>
      </c>
      <c r="FY22" s="422">
        <v>0</v>
      </c>
      <c r="FZ22" s="428">
        <v>0</v>
      </c>
      <c r="GA22" s="429">
        <v>4406.7700000000004</v>
      </c>
      <c r="GB22" s="915">
        <v>4406.7700000000004</v>
      </c>
      <c r="GC22" s="425" t="s">
        <v>520</v>
      </c>
      <c r="GD22" s="421" t="s">
        <v>488</v>
      </c>
      <c r="GE22" s="422">
        <v>6.1586939421464839E-3</v>
      </c>
      <c r="GF22" s="428">
        <v>0</v>
      </c>
      <c r="GG22" s="429">
        <v>715536.45</v>
      </c>
      <c r="GH22" s="915">
        <v>715536.45</v>
      </c>
      <c r="GI22" s="425" t="s">
        <v>520</v>
      </c>
      <c r="GJ22" s="421" t="s">
        <v>488</v>
      </c>
      <c r="GK22" s="422">
        <v>1</v>
      </c>
      <c r="GL22" s="428">
        <v>0</v>
      </c>
      <c r="GM22" s="429">
        <v>0</v>
      </c>
      <c r="GN22" s="915">
        <v>0</v>
      </c>
      <c r="GO22" s="425">
        <v>0</v>
      </c>
      <c r="GP22" s="421" t="s">
        <v>488</v>
      </c>
      <c r="GQ22" s="422">
        <v>0</v>
      </c>
      <c r="GR22" s="428">
        <v>0</v>
      </c>
      <c r="GS22" s="429">
        <v>715536.45</v>
      </c>
      <c r="GT22" s="915">
        <v>715536.45</v>
      </c>
      <c r="GU22" s="422" t="s">
        <v>520</v>
      </c>
      <c r="GV22" s="808"/>
      <c r="GW22" s="809"/>
    </row>
    <row r="23" spans="1:205" s="759" customFormat="1" ht="17.25" customHeight="1">
      <c r="A23" s="784" t="s">
        <v>502</v>
      </c>
      <c r="B23" s="428">
        <v>50019.21</v>
      </c>
      <c r="C23" s="429">
        <v>61656.57</v>
      </c>
      <c r="D23" s="915">
        <v>11637.36</v>
      </c>
      <c r="E23" s="425">
        <v>0.23265781286829601</v>
      </c>
      <c r="F23" s="421">
        <v>0.12732860769237819</v>
      </c>
      <c r="G23" s="421">
        <v>0.13948950967411075</v>
      </c>
      <c r="H23" s="428">
        <v>199143.12</v>
      </c>
      <c r="I23" s="429">
        <v>215655.99</v>
      </c>
      <c r="J23" s="915">
        <v>16512.869999999995</v>
      </c>
      <c r="K23" s="425">
        <v>8.2919610780427644E-2</v>
      </c>
      <c r="L23" s="421">
        <v>0.50693755861230505</v>
      </c>
      <c r="M23" s="421">
        <v>0.48789201707757879</v>
      </c>
      <c r="N23" s="428">
        <v>0</v>
      </c>
      <c r="O23" s="429">
        <v>0</v>
      </c>
      <c r="P23" s="915">
        <v>0</v>
      </c>
      <c r="Q23" s="425">
        <v>0</v>
      </c>
      <c r="R23" s="421">
        <v>0</v>
      </c>
      <c r="S23" s="421">
        <v>0</v>
      </c>
      <c r="T23" s="428">
        <v>249162.33</v>
      </c>
      <c r="U23" s="429">
        <v>277312.55</v>
      </c>
      <c r="V23" s="915">
        <v>28150.22</v>
      </c>
      <c r="W23" s="425">
        <v>0.11297943794312729</v>
      </c>
      <c r="X23" s="421">
        <v>0.63426616630468313</v>
      </c>
      <c r="Y23" s="421">
        <v>0.62738150412806493</v>
      </c>
      <c r="Z23" s="428">
        <v>2059.7800000000002</v>
      </c>
      <c r="AA23" s="429">
        <v>1940.63</v>
      </c>
      <c r="AB23" s="915">
        <v>-119.15000000000009</v>
      </c>
      <c r="AC23" s="425">
        <v>-5.7845983551641479E-2</v>
      </c>
      <c r="AD23" s="421">
        <v>5.24336389064535E-3</v>
      </c>
      <c r="AE23" s="421">
        <v>4.3904084699954863E-3</v>
      </c>
      <c r="AF23" s="428">
        <v>10670.22</v>
      </c>
      <c r="AG23" s="429">
        <v>12038.68</v>
      </c>
      <c r="AH23" s="915">
        <v>1368.4600000000009</v>
      </c>
      <c r="AI23" s="425">
        <v>0.12825040158497211</v>
      </c>
      <c r="AJ23" s="421">
        <v>2.7162049468021737E-2</v>
      </c>
      <c r="AK23" s="421">
        <v>2.7235857757308326E-2</v>
      </c>
      <c r="AL23" s="428">
        <v>0</v>
      </c>
      <c r="AM23" s="429">
        <v>0</v>
      </c>
      <c r="AN23" s="915">
        <v>0</v>
      </c>
      <c r="AO23" s="425">
        <v>0</v>
      </c>
      <c r="AP23" s="421">
        <v>0</v>
      </c>
      <c r="AQ23" s="421">
        <v>0</v>
      </c>
      <c r="AR23" s="428">
        <v>12730</v>
      </c>
      <c r="AS23" s="429">
        <v>13979.3</v>
      </c>
      <c r="AT23" s="915">
        <v>1249.2999999999993</v>
      </c>
      <c r="AU23" s="425">
        <v>9.8138256087981088E-2</v>
      </c>
      <c r="AV23" s="421">
        <v>3.240541335866709E-2</v>
      </c>
      <c r="AW23" s="421">
        <v>3.1626243603679161E-2</v>
      </c>
      <c r="AX23" s="428">
        <v>1676.47</v>
      </c>
      <c r="AY23" s="429">
        <v>946.44</v>
      </c>
      <c r="AZ23" s="915">
        <v>-730.03</v>
      </c>
      <c r="BA23" s="425">
        <v>-0.43545664401987505</v>
      </c>
      <c r="BB23" s="421">
        <v>4.2676122021527586E-3</v>
      </c>
      <c r="BC23" s="421">
        <v>2.1411903311514958E-3</v>
      </c>
      <c r="BD23" s="428">
        <v>129266.8</v>
      </c>
      <c r="BE23" s="429">
        <v>149777.51999999999</v>
      </c>
      <c r="BF23" s="915">
        <v>20510.719999999987</v>
      </c>
      <c r="BG23" s="425">
        <v>0.15866966614784295</v>
      </c>
      <c r="BH23" s="421">
        <v>0.32906080813449701</v>
      </c>
      <c r="BI23" s="421">
        <v>0.33885103931347976</v>
      </c>
      <c r="BJ23" s="428">
        <v>0</v>
      </c>
      <c r="BK23" s="429">
        <v>0</v>
      </c>
      <c r="BL23" s="915">
        <v>0</v>
      </c>
      <c r="BM23" s="425">
        <v>0</v>
      </c>
      <c r="BN23" s="421">
        <v>0</v>
      </c>
      <c r="BO23" s="421">
        <v>0</v>
      </c>
      <c r="BP23" s="428">
        <v>130943.26</v>
      </c>
      <c r="BQ23" s="429">
        <v>150723.96</v>
      </c>
      <c r="BR23" s="915">
        <v>19780.699999999997</v>
      </c>
      <c r="BS23" s="425">
        <v>0.15106313986684003</v>
      </c>
      <c r="BT23" s="421">
        <v>0.33332839488070837</v>
      </c>
      <c r="BU23" s="421">
        <v>0.34099222964463127</v>
      </c>
      <c r="BV23" s="428">
        <v>0</v>
      </c>
      <c r="BW23" s="429">
        <v>0</v>
      </c>
      <c r="BX23" s="915">
        <v>0</v>
      </c>
      <c r="BY23" s="425">
        <v>0</v>
      </c>
      <c r="BZ23" s="421">
        <v>0</v>
      </c>
      <c r="CA23" s="421">
        <v>0</v>
      </c>
      <c r="CB23" s="428">
        <v>0</v>
      </c>
      <c r="CC23" s="429">
        <v>0</v>
      </c>
      <c r="CD23" s="915">
        <v>0</v>
      </c>
      <c r="CE23" s="425">
        <v>0</v>
      </c>
      <c r="CF23" s="421">
        <v>0</v>
      </c>
      <c r="CG23" s="421">
        <v>0</v>
      </c>
      <c r="CH23" s="428">
        <v>0</v>
      </c>
      <c r="CI23" s="429">
        <v>0</v>
      </c>
      <c r="CJ23" s="915">
        <v>0</v>
      </c>
      <c r="CK23" s="425">
        <v>0</v>
      </c>
      <c r="CL23" s="421">
        <v>0</v>
      </c>
      <c r="CM23" s="421">
        <v>0</v>
      </c>
      <c r="CN23" s="428">
        <v>0</v>
      </c>
      <c r="CO23" s="429">
        <v>0</v>
      </c>
      <c r="CP23" s="915">
        <v>0</v>
      </c>
      <c r="CQ23" s="425">
        <v>0</v>
      </c>
      <c r="CR23" s="421">
        <v>0</v>
      </c>
      <c r="CS23" s="421">
        <v>0</v>
      </c>
      <c r="CT23" s="428">
        <v>0</v>
      </c>
      <c r="CU23" s="429">
        <v>0</v>
      </c>
      <c r="CV23" s="915">
        <v>0</v>
      </c>
      <c r="CW23" s="425">
        <v>0</v>
      </c>
      <c r="CX23" s="421">
        <v>0</v>
      </c>
      <c r="CY23" s="421">
        <v>0</v>
      </c>
      <c r="CZ23" s="428">
        <v>392835.6</v>
      </c>
      <c r="DA23" s="429">
        <v>442015.82</v>
      </c>
      <c r="DB23" s="915">
        <v>49180.22000000003</v>
      </c>
      <c r="DC23" s="422">
        <v>0.12519287966772877</v>
      </c>
      <c r="DD23" s="421">
        <v>0.93909219433621893</v>
      </c>
      <c r="DE23" s="421">
        <v>0.9325973757691306</v>
      </c>
      <c r="DF23" s="428">
        <v>21633.54</v>
      </c>
      <c r="DG23" s="429">
        <v>28640.080000000002</v>
      </c>
      <c r="DH23" s="915">
        <v>7006.5400000000009</v>
      </c>
      <c r="DI23" s="425">
        <v>0.32387394758324345</v>
      </c>
      <c r="DJ23" s="421">
        <v>0.84908635125699561</v>
      </c>
      <c r="DK23" s="421">
        <v>0.89650723135612931</v>
      </c>
      <c r="DL23" s="428">
        <v>0</v>
      </c>
      <c r="DM23" s="429">
        <v>0</v>
      </c>
      <c r="DN23" s="915">
        <v>0</v>
      </c>
      <c r="DO23" s="425">
        <v>0</v>
      </c>
      <c r="DP23" s="421">
        <v>0</v>
      </c>
      <c r="DQ23" s="421">
        <v>0</v>
      </c>
      <c r="DR23" s="428">
        <v>21633.54</v>
      </c>
      <c r="DS23" s="429">
        <v>28640.080000000002</v>
      </c>
      <c r="DT23" s="915">
        <v>7006.5400000000009</v>
      </c>
      <c r="DU23" s="425">
        <v>0.32387394758324345</v>
      </c>
      <c r="DV23" s="421">
        <v>0.84908635125699561</v>
      </c>
      <c r="DW23" s="421">
        <v>0.89650723135612931</v>
      </c>
      <c r="DX23" s="428">
        <v>580.92999999999995</v>
      </c>
      <c r="DY23" s="429">
        <v>561.05999999999995</v>
      </c>
      <c r="DZ23" s="915">
        <v>-19.870000000000005</v>
      </c>
      <c r="EA23" s="425">
        <v>-3.4203776702872987E-2</v>
      </c>
      <c r="EB23" s="421">
        <v>2.2800694386389209E-2</v>
      </c>
      <c r="EC23" s="421">
        <v>1.7562602731021348E-2</v>
      </c>
      <c r="ED23" s="428">
        <v>0</v>
      </c>
      <c r="EE23" s="429">
        <v>0</v>
      </c>
      <c r="EF23" s="915">
        <v>0</v>
      </c>
      <c r="EG23" s="422">
        <v>0</v>
      </c>
      <c r="EH23" s="421">
        <v>0</v>
      </c>
      <c r="EI23" s="421">
        <v>0</v>
      </c>
      <c r="EJ23" s="428">
        <v>580.92999999999995</v>
      </c>
      <c r="EK23" s="429">
        <v>561.05999999999995</v>
      </c>
      <c r="EL23" s="915">
        <v>-19.870000000000005</v>
      </c>
      <c r="EM23" s="425">
        <v>-3.4203776702872987E-2</v>
      </c>
      <c r="EN23" s="421">
        <v>2.2800694386389209E-2</v>
      </c>
      <c r="EO23" s="421">
        <v>1.7562602731021348E-2</v>
      </c>
      <c r="EP23" s="428">
        <v>0</v>
      </c>
      <c r="EQ23" s="429">
        <v>0</v>
      </c>
      <c r="ER23" s="915">
        <v>0</v>
      </c>
      <c r="ES23" s="425">
        <v>0</v>
      </c>
      <c r="ET23" s="421">
        <v>0</v>
      </c>
      <c r="EU23" s="422">
        <v>0</v>
      </c>
      <c r="EV23" s="428">
        <v>3380.32</v>
      </c>
      <c r="EW23" s="429">
        <v>2857.35</v>
      </c>
      <c r="EX23" s="915">
        <v>-522.97000000000025</v>
      </c>
      <c r="EY23" s="425">
        <v>-0.15471020495101062</v>
      </c>
      <c r="EZ23" s="421">
        <v>0.13267285774223947</v>
      </c>
      <c r="FA23" s="422">
        <v>8.944231082858134E-2</v>
      </c>
      <c r="FB23" s="428">
        <v>0</v>
      </c>
      <c r="FC23" s="429">
        <v>0</v>
      </c>
      <c r="FD23" s="915">
        <v>0</v>
      </c>
      <c r="FE23" s="425">
        <v>0</v>
      </c>
      <c r="FF23" s="421">
        <v>0</v>
      </c>
      <c r="FG23" s="422">
        <v>0</v>
      </c>
      <c r="FH23" s="428">
        <v>0</v>
      </c>
      <c r="FI23" s="429">
        <v>0</v>
      </c>
      <c r="FJ23" s="915">
        <v>0</v>
      </c>
      <c r="FK23" s="425">
        <v>0</v>
      </c>
      <c r="FL23" s="421">
        <v>0</v>
      </c>
      <c r="FM23" s="422">
        <v>0</v>
      </c>
      <c r="FN23" s="428">
        <v>0</v>
      </c>
      <c r="FO23" s="429">
        <v>0</v>
      </c>
      <c r="FP23" s="915">
        <v>0</v>
      </c>
      <c r="FQ23" s="425">
        <v>0</v>
      </c>
      <c r="FR23" s="421">
        <v>0</v>
      </c>
      <c r="FS23" s="422">
        <v>0</v>
      </c>
      <c r="FT23" s="428">
        <v>-116.19</v>
      </c>
      <c r="FU23" s="429">
        <v>-112.21</v>
      </c>
      <c r="FV23" s="915">
        <v>3.980000000000004</v>
      </c>
      <c r="FW23" s="425">
        <v>3.4254238746880147E-2</v>
      </c>
      <c r="FX23" s="421">
        <v>-4.5602958717135666E-3</v>
      </c>
      <c r="FY23" s="422">
        <v>-3.5124579411255578E-3</v>
      </c>
      <c r="FZ23" s="428">
        <v>25478.61</v>
      </c>
      <c r="GA23" s="429">
        <v>31946.29</v>
      </c>
      <c r="GB23" s="915">
        <v>6467.68</v>
      </c>
      <c r="GC23" s="425">
        <v>0.25384744301200107</v>
      </c>
      <c r="GD23" s="421">
        <v>6.0907829569256791E-2</v>
      </c>
      <c r="GE23" s="422">
        <v>6.7402624230869429E-2</v>
      </c>
      <c r="GF23" s="428">
        <v>418314.2</v>
      </c>
      <c r="GG23" s="429">
        <v>473962.11</v>
      </c>
      <c r="GH23" s="915">
        <v>55647.909999999974</v>
      </c>
      <c r="GI23" s="425">
        <v>0.13302897678347991</v>
      </c>
      <c r="GJ23" s="421">
        <v>0.96516288641602077</v>
      </c>
      <c r="GK23" s="422">
        <v>1</v>
      </c>
      <c r="GL23" s="428">
        <v>15098.86</v>
      </c>
      <c r="GM23" s="429">
        <v>0</v>
      </c>
      <c r="GN23" s="915">
        <v>-15098.86</v>
      </c>
      <c r="GO23" s="425">
        <v>-1</v>
      </c>
      <c r="GP23" s="421">
        <v>3.4837113583979222E-2</v>
      </c>
      <c r="GQ23" s="422">
        <v>0</v>
      </c>
      <c r="GR23" s="428">
        <v>433413.06</v>
      </c>
      <c r="GS23" s="429">
        <v>473962.11</v>
      </c>
      <c r="GT23" s="915">
        <v>40549.049999999988</v>
      </c>
      <c r="GU23" s="422">
        <v>9.3557517625334111E-2</v>
      </c>
      <c r="GV23" s="808"/>
      <c r="GW23" s="809"/>
    </row>
    <row r="24" spans="1:205" s="759" customFormat="1" ht="17.25" customHeight="1">
      <c r="A24" s="784" t="s">
        <v>506</v>
      </c>
      <c r="B24" s="428">
        <v>0</v>
      </c>
      <c r="C24" s="429">
        <v>0</v>
      </c>
      <c r="D24" s="915">
        <v>0</v>
      </c>
      <c r="E24" s="425">
        <v>0</v>
      </c>
      <c r="F24" s="421">
        <v>0</v>
      </c>
      <c r="G24" s="421">
        <v>0</v>
      </c>
      <c r="H24" s="428">
        <v>12581.14</v>
      </c>
      <c r="I24" s="429">
        <v>13855.35</v>
      </c>
      <c r="J24" s="915">
        <v>1274.2100000000009</v>
      </c>
      <c r="K24" s="425">
        <v>0.10127937531892985</v>
      </c>
      <c r="L24" s="421">
        <v>8.0342296136964933E-2</v>
      </c>
      <c r="M24" s="421">
        <v>8.9693653578521298E-2</v>
      </c>
      <c r="N24" s="428">
        <v>50644.52</v>
      </c>
      <c r="O24" s="429">
        <v>54857.63</v>
      </c>
      <c r="P24" s="915">
        <v>4213.1100000000006</v>
      </c>
      <c r="Q24" s="425">
        <v>8.3189849563190671E-2</v>
      </c>
      <c r="R24" s="421">
        <v>0.32341242713732171</v>
      </c>
      <c r="S24" s="421">
        <v>0.35512500668396663</v>
      </c>
      <c r="T24" s="428">
        <v>63225.66</v>
      </c>
      <c r="U24" s="429">
        <v>68712.98</v>
      </c>
      <c r="V24" s="915">
        <v>5487.3199999999924</v>
      </c>
      <c r="W24" s="425">
        <v>8.678944593065524E-2</v>
      </c>
      <c r="X24" s="421">
        <v>0.40375472327428669</v>
      </c>
      <c r="Y24" s="421">
        <v>0.4448186602624879</v>
      </c>
      <c r="Z24" s="428">
        <v>0</v>
      </c>
      <c r="AA24" s="429">
        <v>0</v>
      </c>
      <c r="AB24" s="915">
        <v>0</v>
      </c>
      <c r="AC24" s="425">
        <v>0</v>
      </c>
      <c r="AD24" s="421">
        <v>0</v>
      </c>
      <c r="AE24" s="421">
        <v>0</v>
      </c>
      <c r="AF24" s="428">
        <v>2068.61</v>
      </c>
      <c r="AG24" s="429">
        <v>2063.06</v>
      </c>
      <c r="AH24" s="915">
        <v>-5.5500000000001819</v>
      </c>
      <c r="AI24" s="425">
        <v>-2.6829610221357249E-3</v>
      </c>
      <c r="AJ24" s="421">
        <v>1.3210001415760977E-2</v>
      </c>
      <c r="AK24" s="421">
        <v>1.3355374563017473E-2</v>
      </c>
      <c r="AL24" s="428">
        <v>0</v>
      </c>
      <c r="AM24" s="429">
        <v>0</v>
      </c>
      <c r="AN24" s="915">
        <v>0</v>
      </c>
      <c r="AO24" s="425">
        <v>0</v>
      </c>
      <c r="AP24" s="421">
        <v>0</v>
      </c>
      <c r="AQ24" s="421">
        <v>0</v>
      </c>
      <c r="AR24" s="428">
        <v>2068.61</v>
      </c>
      <c r="AS24" s="429">
        <v>2063.06</v>
      </c>
      <c r="AT24" s="915">
        <v>-5.5500000000001819</v>
      </c>
      <c r="AU24" s="425">
        <v>-2.6829610221357249E-3</v>
      </c>
      <c r="AV24" s="421">
        <v>1.3210001415760977E-2</v>
      </c>
      <c r="AW24" s="421">
        <v>1.3355374563017473E-2</v>
      </c>
      <c r="AX24" s="428">
        <v>36695.410000000003</v>
      </c>
      <c r="AY24" s="429">
        <v>20098.98</v>
      </c>
      <c r="AZ24" s="915">
        <v>-16596.430000000004</v>
      </c>
      <c r="BA24" s="425">
        <v>-0.45227536631965692</v>
      </c>
      <c r="BB24" s="421">
        <v>0.23433436851408893</v>
      </c>
      <c r="BC24" s="421">
        <v>0.13011226345069796</v>
      </c>
      <c r="BD24" s="428">
        <v>39485.79</v>
      </c>
      <c r="BE24" s="429">
        <v>62882.43</v>
      </c>
      <c r="BF24" s="915">
        <v>23396.639999999999</v>
      </c>
      <c r="BG24" s="425">
        <v>0.59253316192989935</v>
      </c>
      <c r="BH24" s="421">
        <v>0.25215354358841957</v>
      </c>
      <c r="BI24" s="421">
        <v>0.40707415493622423</v>
      </c>
      <c r="BJ24" s="428">
        <v>15118.77</v>
      </c>
      <c r="BK24" s="429">
        <v>716.69</v>
      </c>
      <c r="BL24" s="915">
        <v>-14402.08</v>
      </c>
      <c r="BM24" s="425">
        <v>-0.9525960114480212</v>
      </c>
      <c r="BN24" s="421">
        <v>9.6547427066757188E-2</v>
      </c>
      <c r="BO24" s="421">
        <v>4.6395467875723403E-3</v>
      </c>
      <c r="BP24" s="428">
        <v>91299.96</v>
      </c>
      <c r="BQ24" s="429">
        <v>83698.09</v>
      </c>
      <c r="BR24" s="915">
        <v>-7601.8700000000099</v>
      </c>
      <c r="BS24" s="425">
        <v>-8.326257755206036E-2</v>
      </c>
      <c r="BT24" s="421">
        <v>0.58303527530995236</v>
      </c>
      <c r="BU24" s="421">
        <v>0.54182590043874002</v>
      </c>
      <c r="BV24" s="428">
        <v>0</v>
      </c>
      <c r="BW24" s="429">
        <v>0</v>
      </c>
      <c r="BX24" s="915">
        <v>0</v>
      </c>
      <c r="BY24" s="425">
        <v>0</v>
      </c>
      <c r="BZ24" s="421">
        <v>0</v>
      </c>
      <c r="CA24" s="421">
        <v>0</v>
      </c>
      <c r="CB24" s="428">
        <v>0</v>
      </c>
      <c r="CC24" s="429">
        <v>0</v>
      </c>
      <c r="CD24" s="915">
        <v>0</v>
      </c>
      <c r="CE24" s="425">
        <v>0</v>
      </c>
      <c r="CF24" s="421">
        <v>0</v>
      </c>
      <c r="CG24" s="421">
        <v>0</v>
      </c>
      <c r="CH24" s="428">
        <v>0</v>
      </c>
      <c r="CI24" s="429">
        <v>0</v>
      </c>
      <c r="CJ24" s="915">
        <v>0</v>
      </c>
      <c r="CK24" s="425">
        <v>0</v>
      </c>
      <c r="CL24" s="421">
        <v>0</v>
      </c>
      <c r="CM24" s="421">
        <v>0</v>
      </c>
      <c r="CN24" s="428">
        <v>0</v>
      </c>
      <c r="CO24" s="429">
        <v>0</v>
      </c>
      <c r="CP24" s="915">
        <v>0</v>
      </c>
      <c r="CQ24" s="425">
        <v>0</v>
      </c>
      <c r="CR24" s="421">
        <v>0</v>
      </c>
      <c r="CS24" s="421">
        <v>0</v>
      </c>
      <c r="CT24" s="428">
        <v>0</v>
      </c>
      <c r="CU24" s="429">
        <v>0</v>
      </c>
      <c r="CV24" s="915">
        <v>0</v>
      </c>
      <c r="CW24" s="425">
        <v>0</v>
      </c>
      <c r="CX24" s="421">
        <v>0</v>
      </c>
      <c r="CY24" s="421">
        <v>0</v>
      </c>
      <c r="CZ24" s="428">
        <v>156594.23000000001</v>
      </c>
      <c r="DA24" s="429">
        <v>154474.14000000001</v>
      </c>
      <c r="DB24" s="915">
        <v>-2120.0899999999965</v>
      </c>
      <c r="DC24" s="422">
        <v>-1.3538749160808775E-2</v>
      </c>
      <c r="DD24" s="421">
        <v>0.67208778802823343</v>
      </c>
      <c r="DE24" s="421">
        <v>0.66618155930176626</v>
      </c>
      <c r="DF24" s="428">
        <v>28132.21</v>
      </c>
      <c r="DG24" s="429">
        <v>26352.97</v>
      </c>
      <c r="DH24" s="915">
        <v>-1779.239999999998</v>
      </c>
      <c r="DI24" s="425">
        <v>-6.3245653292080428E-2</v>
      </c>
      <c r="DJ24" s="421">
        <v>0.36821078797724571</v>
      </c>
      <c r="DK24" s="421">
        <v>0.34045213666159385</v>
      </c>
      <c r="DL24" s="428">
        <v>0</v>
      </c>
      <c r="DM24" s="429">
        <v>0</v>
      </c>
      <c r="DN24" s="915">
        <v>0</v>
      </c>
      <c r="DO24" s="425">
        <v>0</v>
      </c>
      <c r="DP24" s="421">
        <v>0</v>
      </c>
      <c r="DQ24" s="421">
        <v>0</v>
      </c>
      <c r="DR24" s="428">
        <v>28132.21</v>
      </c>
      <c r="DS24" s="429">
        <v>26352.97</v>
      </c>
      <c r="DT24" s="915">
        <v>-1779.239999999998</v>
      </c>
      <c r="DU24" s="425">
        <v>-6.3245653292080428E-2</v>
      </c>
      <c r="DV24" s="421">
        <v>0.36821078797724571</v>
      </c>
      <c r="DW24" s="421">
        <v>0.34045213666159385</v>
      </c>
      <c r="DX24" s="428">
        <v>0</v>
      </c>
      <c r="DY24" s="429">
        <v>0</v>
      </c>
      <c r="DZ24" s="915">
        <v>0</v>
      </c>
      <c r="EA24" s="425">
        <v>0</v>
      </c>
      <c r="EB24" s="421">
        <v>0</v>
      </c>
      <c r="EC24" s="421">
        <v>0</v>
      </c>
      <c r="ED24" s="428">
        <v>0</v>
      </c>
      <c r="EE24" s="429">
        <v>0</v>
      </c>
      <c r="EF24" s="915">
        <v>0</v>
      </c>
      <c r="EG24" s="422">
        <v>0</v>
      </c>
      <c r="EH24" s="421">
        <v>0</v>
      </c>
      <c r="EI24" s="421">
        <v>0</v>
      </c>
      <c r="EJ24" s="428">
        <v>0</v>
      </c>
      <c r="EK24" s="429">
        <v>0</v>
      </c>
      <c r="EL24" s="915">
        <v>0</v>
      </c>
      <c r="EM24" s="425">
        <v>0</v>
      </c>
      <c r="EN24" s="421">
        <v>0</v>
      </c>
      <c r="EO24" s="421">
        <v>0</v>
      </c>
      <c r="EP24" s="428">
        <v>0</v>
      </c>
      <c r="EQ24" s="429">
        <v>0</v>
      </c>
      <c r="ER24" s="915">
        <v>0</v>
      </c>
      <c r="ES24" s="425">
        <v>0</v>
      </c>
      <c r="ET24" s="421">
        <v>0</v>
      </c>
      <c r="EU24" s="422">
        <v>0</v>
      </c>
      <c r="EV24" s="428">
        <v>48270.25</v>
      </c>
      <c r="EW24" s="429">
        <v>51052.83</v>
      </c>
      <c r="EX24" s="915">
        <v>2782.5800000000017</v>
      </c>
      <c r="EY24" s="425">
        <v>5.7645858473904771E-2</v>
      </c>
      <c r="EZ24" s="421">
        <v>0.63178921202275418</v>
      </c>
      <c r="FA24" s="422">
        <v>0.6595478633384062</v>
      </c>
      <c r="FB24" s="428">
        <v>0</v>
      </c>
      <c r="FC24" s="429">
        <v>0</v>
      </c>
      <c r="FD24" s="915">
        <v>0</v>
      </c>
      <c r="FE24" s="425">
        <v>0</v>
      </c>
      <c r="FF24" s="421">
        <v>0</v>
      </c>
      <c r="FG24" s="422">
        <v>0</v>
      </c>
      <c r="FH24" s="428">
        <v>0</v>
      </c>
      <c r="FI24" s="429">
        <v>0</v>
      </c>
      <c r="FJ24" s="915">
        <v>0</v>
      </c>
      <c r="FK24" s="425">
        <v>0</v>
      </c>
      <c r="FL24" s="421">
        <v>0</v>
      </c>
      <c r="FM24" s="422">
        <v>0</v>
      </c>
      <c r="FN24" s="428">
        <v>0</v>
      </c>
      <c r="FO24" s="429">
        <v>0</v>
      </c>
      <c r="FP24" s="915">
        <v>0</v>
      </c>
      <c r="FQ24" s="425">
        <v>0</v>
      </c>
      <c r="FR24" s="421">
        <v>0</v>
      </c>
      <c r="FS24" s="422">
        <v>0</v>
      </c>
      <c r="FT24" s="428">
        <v>0</v>
      </c>
      <c r="FU24" s="429">
        <v>0</v>
      </c>
      <c r="FV24" s="915">
        <v>0</v>
      </c>
      <c r="FW24" s="425">
        <v>0</v>
      </c>
      <c r="FX24" s="421">
        <v>0</v>
      </c>
      <c r="FY24" s="422">
        <v>0</v>
      </c>
      <c r="FZ24" s="428">
        <v>76402.460000000006</v>
      </c>
      <c r="GA24" s="429">
        <v>77405.8</v>
      </c>
      <c r="GB24" s="915">
        <v>1003.3399999999965</v>
      </c>
      <c r="GC24" s="425">
        <v>1.3132299666790788E-2</v>
      </c>
      <c r="GD24" s="421">
        <v>0.32791221197176668</v>
      </c>
      <c r="GE24" s="422">
        <v>0.33381844069823374</v>
      </c>
      <c r="GF24" s="428">
        <v>232996.69</v>
      </c>
      <c r="GG24" s="429">
        <v>231879.94</v>
      </c>
      <c r="GH24" s="915">
        <v>-1116.75</v>
      </c>
      <c r="GI24" s="425">
        <v>-4.7929865441436095E-3</v>
      </c>
      <c r="GJ24" s="421">
        <v>0.99914865321853508</v>
      </c>
      <c r="GK24" s="422">
        <v>0.9990777012762071</v>
      </c>
      <c r="GL24" s="428">
        <v>198.53</v>
      </c>
      <c r="GM24" s="429">
        <v>214.07</v>
      </c>
      <c r="GN24" s="915">
        <v>15.539999999999992</v>
      </c>
      <c r="GO24" s="425">
        <v>7.8275323628670693E-2</v>
      </c>
      <c r="GP24" s="421">
        <v>8.513467814649031E-4</v>
      </c>
      <c r="GQ24" s="422">
        <v>9.2234180978396679E-4</v>
      </c>
      <c r="GR24" s="428">
        <v>233195.22</v>
      </c>
      <c r="GS24" s="429">
        <v>232094</v>
      </c>
      <c r="GT24" s="915">
        <v>-1101.2200000000012</v>
      </c>
      <c r="GU24" s="422">
        <v>-4.7223094881618981E-3</v>
      </c>
      <c r="GV24" s="808"/>
      <c r="GW24" s="809"/>
    </row>
    <row r="25" spans="1:205" s="759" customFormat="1" ht="17.25" customHeight="1">
      <c r="A25" s="784" t="s">
        <v>521</v>
      </c>
      <c r="B25" s="428">
        <v>6964.28</v>
      </c>
      <c r="C25" s="429">
        <v>6756.76</v>
      </c>
      <c r="D25" s="915">
        <v>-207.51999999999953</v>
      </c>
      <c r="E25" s="425">
        <v>-2.9797768039194223E-2</v>
      </c>
      <c r="F25" s="421">
        <v>7.3270171738209169E-2</v>
      </c>
      <c r="G25" s="421">
        <v>5.0719408718448343E-2</v>
      </c>
      <c r="H25" s="428">
        <v>0</v>
      </c>
      <c r="I25" s="429">
        <v>0</v>
      </c>
      <c r="J25" s="915">
        <v>0</v>
      </c>
      <c r="K25" s="425">
        <v>0</v>
      </c>
      <c r="L25" s="421">
        <v>0</v>
      </c>
      <c r="M25" s="421">
        <v>0</v>
      </c>
      <c r="N25" s="428">
        <v>0</v>
      </c>
      <c r="O25" s="429">
        <v>0</v>
      </c>
      <c r="P25" s="915">
        <v>0</v>
      </c>
      <c r="Q25" s="425">
        <v>0</v>
      </c>
      <c r="R25" s="421">
        <v>0</v>
      </c>
      <c r="S25" s="421">
        <v>0</v>
      </c>
      <c r="T25" s="428">
        <v>6964.28</v>
      </c>
      <c r="U25" s="429">
        <v>6756.76</v>
      </c>
      <c r="V25" s="915">
        <v>-207.51999999999953</v>
      </c>
      <c r="W25" s="425">
        <v>-2.9797768039194223E-2</v>
      </c>
      <c r="X25" s="421">
        <v>7.3270171738209169E-2</v>
      </c>
      <c r="Y25" s="421">
        <v>5.0719408718448343E-2</v>
      </c>
      <c r="Z25" s="428">
        <v>15710.62</v>
      </c>
      <c r="AA25" s="429">
        <v>15365.42</v>
      </c>
      <c r="AB25" s="915">
        <v>-345.20000000000073</v>
      </c>
      <c r="AC25" s="425">
        <v>-2.1972398288546264E-2</v>
      </c>
      <c r="AD25" s="421">
        <v>0.16528913620844421</v>
      </c>
      <c r="AE25" s="421">
        <v>0.1153400471691492</v>
      </c>
      <c r="AF25" s="428">
        <v>0</v>
      </c>
      <c r="AG25" s="429">
        <v>0</v>
      </c>
      <c r="AH25" s="915">
        <v>0</v>
      </c>
      <c r="AI25" s="425">
        <v>0</v>
      </c>
      <c r="AJ25" s="421">
        <v>0</v>
      </c>
      <c r="AK25" s="421">
        <v>0</v>
      </c>
      <c r="AL25" s="428">
        <v>0</v>
      </c>
      <c r="AM25" s="429">
        <v>0</v>
      </c>
      <c r="AN25" s="915">
        <v>0</v>
      </c>
      <c r="AO25" s="425">
        <v>0</v>
      </c>
      <c r="AP25" s="421">
        <v>0</v>
      </c>
      <c r="AQ25" s="421">
        <v>0</v>
      </c>
      <c r="AR25" s="428">
        <v>15710.62</v>
      </c>
      <c r="AS25" s="429">
        <v>15365.42</v>
      </c>
      <c r="AT25" s="915">
        <v>-345.20000000000073</v>
      </c>
      <c r="AU25" s="425">
        <v>-2.1972398288546264E-2</v>
      </c>
      <c r="AV25" s="421">
        <v>0.16528913620844421</v>
      </c>
      <c r="AW25" s="421">
        <v>0.1153400471691492</v>
      </c>
      <c r="AX25" s="428">
        <v>30164.3</v>
      </c>
      <c r="AY25" s="429">
        <v>30400.26</v>
      </c>
      <c r="AZ25" s="915">
        <v>235.95999999999913</v>
      </c>
      <c r="BA25" s="425">
        <v>7.8224921513179203E-3</v>
      </c>
      <c r="BB25" s="421">
        <v>0.31735419043502888</v>
      </c>
      <c r="BC25" s="421">
        <v>0.22819860585355944</v>
      </c>
      <c r="BD25" s="428">
        <v>0</v>
      </c>
      <c r="BE25" s="429">
        <v>0</v>
      </c>
      <c r="BF25" s="915">
        <v>0</v>
      </c>
      <c r="BG25" s="425">
        <v>0</v>
      </c>
      <c r="BH25" s="421">
        <v>0</v>
      </c>
      <c r="BI25" s="421">
        <v>0</v>
      </c>
      <c r="BJ25" s="428">
        <v>0</v>
      </c>
      <c r="BK25" s="429">
        <v>0</v>
      </c>
      <c r="BL25" s="915">
        <v>0</v>
      </c>
      <c r="BM25" s="425">
        <v>0</v>
      </c>
      <c r="BN25" s="421">
        <v>0</v>
      </c>
      <c r="BO25" s="421">
        <v>0</v>
      </c>
      <c r="BP25" s="428">
        <v>30164.3</v>
      </c>
      <c r="BQ25" s="429">
        <v>30400.26</v>
      </c>
      <c r="BR25" s="915">
        <v>235.95999999999913</v>
      </c>
      <c r="BS25" s="425">
        <v>7.8224921513179203E-3</v>
      </c>
      <c r="BT25" s="421">
        <v>0.31735419043502888</v>
      </c>
      <c r="BU25" s="421">
        <v>0.22819860585355944</v>
      </c>
      <c r="BV25" s="428">
        <v>42210.11</v>
      </c>
      <c r="BW25" s="429">
        <v>80695.990000000005</v>
      </c>
      <c r="BX25" s="915">
        <v>38485.880000000005</v>
      </c>
      <c r="BY25" s="425">
        <v>0.91176924201334719</v>
      </c>
      <c r="BZ25" s="421">
        <v>0.44408639640977965</v>
      </c>
      <c r="CA25" s="421">
        <v>0.60574193825884304</v>
      </c>
      <c r="CB25" s="428">
        <v>0</v>
      </c>
      <c r="CC25" s="429">
        <v>0</v>
      </c>
      <c r="CD25" s="915">
        <v>0</v>
      </c>
      <c r="CE25" s="425">
        <v>0</v>
      </c>
      <c r="CF25" s="421">
        <v>0</v>
      </c>
      <c r="CG25" s="421">
        <v>0</v>
      </c>
      <c r="CH25" s="428">
        <v>0</v>
      </c>
      <c r="CI25" s="429">
        <v>0</v>
      </c>
      <c r="CJ25" s="915">
        <v>0</v>
      </c>
      <c r="CK25" s="425">
        <v>0</v>
      </c>
      <c r="CL25" s="421">
        <v>0</v>
      </c>
      <c r="CM25" s="421">
        <v>0</v>
      </c>
      <c r="CN25" s="428">
        <v>42210.11</v>
      </c>
      <c r="CO25" s="429">
        <v>80695.990000000005</v>
      </c>
      <c r="CP25" s="915">
        <v>38485.880000000005</v>
      </c>
      <c r="CQ25" s="425">
        <v>0.91176924201334719</v>
      </c>
      <c r="CR25" s="421">
        <v>0.44408639640977965</v>
      </c>
      <c r="CS25" s="421">
        <v>0.60574193825884304</v>
      </c>
      <c r="CT25" s="428">
        <v>0</v>
      </c>
      <c r="CU25" s="429">
        <v>0</v>
      </c>
      <c r="CV25" s="915">
        <v>0</v>
      </c>
      <c r="CW25" s="425">
        <v>0</v>
      </c>
      <c r="CX25" s="421">
        <v>0</v>
      </c>
      <c r="CY25" s="421">
        <v>0</v>
      </c>
      <c r="CZ25" s="428">
        <v>95049.32</v>
      </c>
      <c r="DA25" s="429">
        <v>133218.43</v>
      </c>
      <c r="DB25" s="915">
        <v>38169.109999999986</v>
      </c>
      <c r="DC25" s="422">
        <v>0.40157162618312242</v>
      </c>
      <c r="DD25" s="421">
        <v>0.86548878612622027</v>
      </c>
      <c r="DE25" s="421">
        <v>0.92200418471085599</v>
      </c>
      <c r="DF25" s="428">
        <v>626.9</v>
      </c>
      <c r="DG25" s="429">
        <v>0</v>
      </c>
      <c r="DH25" s="915">
        <v>-626.9</v>
      </c>
      <c r="DI25" s="425">
        <v>-1</v>
      </c>
      <c r="DJ25" s="421">
        <v>4.2437707483766851E-2</v>
      </c>
      <c r="DK25" s="421">
        <v>0</v>
      </c>
      <c r="DL25" s="428">
        <v>6.8</v>
      </c>
      <c r="DM25" s="429">
        <v>6.67</v>
      </c>
      <c r="DN25" s="915">
        <v>-0.12999999999999989</v>
      </c>
      <c r="DO25" s="425">
        <v>-1.9117647058823514E-2</v>
      </c>
      <c r="DP25" s="421">
        <v>4.6032287588070595E-4</v>
      </c>
      <c r="DQ25" s="421">
        <v>5.9186561899649047E-4</v>
      </c>
      <c r="DR25" s="428">
        <v>633.70000000000005</v>
      </c>
      <c r="DS25" s="429">
        <v>6.67</v>
      </c>
      <c r="DT25" s="915">
        <v>-627.03000000000009</v>
      </c>
      <c r="DU25" s="425">
        <v>-0.98947451475461579</v>
      </c>
      <c r="DV25" s="421">
        <v>4.2898030359647558E-2</v>
      </c>
      <c r="DW25" s="421">
        <v>5.9186561899649047E-4</v>
      </c>
      <c r="DX25" s="428">
        <v>0</v>
      </c>
      <c r="DY25" s="429">
        <v>0</v>
      </c>
      <c r="DZ25" s="915">
        <v>0</v>
      </c>
      <c r="EA25" s="425">
        <v>0</v>
      </c>
      <c r="EB25" s="421">
        <v>0</v>
      </c>
      <c r="EC25" s="421">
        <v>0</v>
      </c>
      <c r="ED25" s="428">
        <v>0</v>
      </c>
      <c r="EE25" s="429">
        <v>0</v>
      </c>
      <c r="EF25" s="915">
        <v>0</v>
      </c>
      <c r="EG25" s="422">
        <v>0</v>
      </c>
      <c r="EH25" s="421">
        <v>0</v>
      </c>
      <c r="EI25" s="421">
        <v>0</v>
      </c>
      <c r="EJ25" s="428">
        <v>0</v>
      </c>
      <c r="EK25" s="429">
        <v>0</v>
      </c>
      <c r="EL25" s="915">
        <v>0</v>
      </c>
      <c r="EM25" s="425">
        <v>0</v>
      </c>
      <c r="EN25" s="421">
        <v>0</v>
      </c>
      <c r="EO25" s="421">
        <v>0</v>
      </c>
      <c r="EP25" s="428">
        <v>0</v>
      </c>
      <c r="EQ25" s="429">
        <v>0</v>
      </c>
      <c r="ER25" s="915">
        <v>0</v>
      </c>
      <c r="ES25" s="425">
        <v>0</v>
      </c>
      <c r="ET25" s="421">
        <v>0</v>
      </c>
      <c r="EU25" s="422">
        <v>0</v>
      </c>
      <c r="EV25" s="428">
        <v>0</v>
      </c>
      <c r="EW25" s="429">
        <v>0</v>
      </c>
      <c r="EX25" s="915">
        <v>0</v>
      </c>
      <c r="EY25" s="425">
        <v>0</v>
      </c>
      <c r="EZ25" s="421">
        <v>0</v>
      </c>
      <c r="FA25" s="422">
        <v>0</v>
      </c>
      <c r="FB25" s="428">
        <v>0</v>
      </c>
      <c r="FC25" s="429">
        <v>0</v>
      </c>
      <c r="FD25" s="915">
        <v>0</v>
      </c>
      <c r="FE25" s="425">
        <v>0</v>
      </c>
      <c r="FF25" s="421">
        <v>0</v>
      </c>
      <c r="FG25" s="422">
        <v>0</v>
      </c>
      <c r="FH25" s="428">
        <v>0</v>
      </c>
      <c r="FI25" s="429">
        <v>0</v>
      </c>
      <c r="FJ25" s="915">
        <v>0</v>
      </c>
      <c r="FK25" s="425">
        <v>0</v>
      </c>
      <c r="FL25" s="421">
        <v>0</v>
      </c>
      <c r="FM25" s="422">
        <v>0</v>
      </c>
      <c r="FN25" s="428">
        <v>14138.53</v>
      </c>
      <c r="FO25" s="429">
        <v>11262.78</v>
      </c>
      <c r="FP25" s="915">
        <v>-2875.75</v>
      </c>
      <c r="FQ25" s="425">
        <v>-0.20339809018335003</v>
      </c>
      <c r="FR25" s="421">
        <v>0.95710129269494681</v>
      </c>
      <c r="FS25" s="422">
        <v>0.99940813438100351</v>
      </c>
      <c r="FT25" s="428">
        <v>0</v>
      </c>
      <c r="FU25" s="429">
        <v>0</v>
      </c>
      <c r="FV25" s="915">
        <v>0</v>
      </c>
      <c r="FW25" s="425">
        <v>0</v>
      </c>
      <c r="FX25" s="421">
        <v>0</v>
      </c>
      <c r="FY25" s="422">
        <v>0</v>
      </c>
      <c r="FZ25" s="428">
        <v>14772.24</v>
      </c>
      <c r="GA25" s="429">
        <v>11269.45</v>
      </c>
      <c r="GB25" s="915">
        <v>-3502.7899999999991</v>
      </c>
      <c r="GC25" s="425">
        <v>-0.23711975976561436</v>
      </c>
      <c r="GD25" s="421">
        <v>0.13451130493058966</v>
      </c>
      <c r="GE25" s="422">
        <v>7.7995815289143983E-2</v>
      </c>
      <c r="GF25" s="428">
        <v>109821.55</v>
      </c>
      <c r="GG25" s="429">
        <v>144487.88</v>
      </c>
      <c r="GH25" s="915">
        <v>34666.33</v>
      </c>
      <c r="GI25" s="425">
        <v>0.31566054203387223</v>
      </c>
      <c r="GJ25" s="421">
        <v>1</v>
      </c>
      <c r="GK25" s="422">
        <v>1</v>
      </c>
      <c r="GL25" s="428">
        <v>0</v>
      </c>
      <c r="GM25" s="429">
        <v>0</v>
      </c>
      <c r="GN25" s="915">
        <v>0</v>
      </c>
      <c r="GO25" s="425">
        <v>0</v>
      </c>
      <c r="GP25" s="421">
        <v>0</v>
      </c>
      <c r="GQ25" s="422">
        <v>0</v>
      </c>
      <c r="GR25" s="428">
        <v>109821.55</v>
      </c>
      <c r="GS25" s="429">
        <v>144487.88</v>
      </c>
      <c r="GT25" s="915">
        <v>34666.33</v>
      </c>
      <c r="GU25" s="422">
        <v>0.31566054203387223</v>
      </c>
      <c r="GV25" s="808"/>
      <c r="GW25" s="809"/>
    </row>
    <row r="26" spans="1:205" s="759" customFormat="1" ht="17.25" customHeight="1">
      <c r="A26" s="784" t="s">
        <v>503</v>
      </c>
      <c r="B26" s="428">
        <v>0</v>
      </c>
      <c r="C26" s="429">
        <v>5363.88</v>
      </c>
      <c r="D26" s="915">
        <v>5363.88</v>
      </c>
      <c r="E26" s="425" t="s">
        <v>520</v>
      </c>
      <c r="F26" s="421">
        <v>0</v>
      </c>
      <c r="G26" s="421">
        <v>4.802181334925263E-2</v>
      </c>
      <c r="H26" s="428">
        <v>12237.22</v>
      </c>
      <c r="I26" s="429">
        <v>12421.06</v>
      </c>
      <c r="J26" s="915">
        <v>183.84000000000015</v>
      </c>
      <c r="K26" s="425">
        <v>1.5023019934266128E-2</v>
      </c>
      <c r="L26" s="421">
        <v>0.13335243990148857</v>
      </c>
      <c r="M26" s="421">
        <v>0.11120342455831744</v>
      </c>
      <c r="N26" s="428">
        <v>0</v>
      </c>
      <c r="O26" s="429">
        <v>0</v>
      </c>
      <c r="P26" s="915">
        <v>0</v>
      </c>
      <c r="Q26" s="425">
        <v>0</v>
      </c>
      <c r="R26" s="421">
        <v>0</v>
      </c>
      <c r="S26" s="421">
        <v>0</v>
      </c>
      <c r="T26" s="428">
        <v>12237.22</v>
      </c>
      <c r="U26" s="429">
        <v>17784.939999999999</v>
      </c>
      <c r="V26" s="915">
        <v>5547.7199999999993</v>
      </c>
      <c r="W26" s="425">
        <v>0.45334806434794828</v>
      </c>
      <c r="X26" s="421">
        <v>0.13335243990148857</v>
      </c>
      <c r="Y26" s="421">
        <v>0.15922523790757007</v>
      </c>
      <c r="Z26" s="428">
        <v>1212.98</v>
      </c>
      <c r="AA26" s="429">
        <v>1217.6300000000001</v>
      </c>
      <c r="AB26" s="915">
        <v>4.6500000000000909</v>
      </c>
      <c r="AC26" s="425">
        <v>3.833533941202733E-3</v>
      </c>
      <c r="AD26" s="421">
        <v>1.321818538456509E-2</v>
      </c>
      <c r="AE26" s="421">
        <v>1.0901213410525679E-2</v>
      </c>
      <c r="AF26" s="428">
        <v>8377.99</v>
      </c>
      <c r="AG26" s="429">
        <v>8332.74</v>
      </c>
      <c r="AH26" s="915">
        <v>-45.25</v>
      </c>
      <c r="AI26" s="425">
        <v>-5.4010568167305048E-3</v>
      </c>
      <c r="AJ26" s="421">
        <v>9.1297321448030863E-2</v>
      </c>
      <c r="AK26" s="421">
        <v>7.4601461063232455E-2</v>
      </c>
      <c r="AL26" s="428">
        <v>0</v>
      </c>
      <c r="AM26" s="429">
        <v>0</v>
      </c>
      <c r="AN26" s="915">
        <v>0</v>
      </c>
      <c r="AO26" s="425">
        <v>0</v>
      </c>
      <c r="AP26" s="421">
        <v>0</v>
      </c>
      <c r="AQ26" s="421">
        <v>0</v>
      </c>
      <c r="AR26" s="428">
        <v>9590.9599999999991</v>
      </c>
      <c r="AS26" s="429">
        <v>9550.3700000000008</v>
      </c>
      <c r="AT26" s="915">
        <v>-40.589999999998327</v>
      </c>
      <c r="AU26" s="425">
        <v>-4.232110237139799E-3</v>
      </c>
      <c r="AV26" s="421">
        <v>0.10451539785977376</v>
      </c>
      <c r="AW26" s="421">
        <v>8.5502674473758145E-2</v>
      </c>
      <c r="AX26" s="428">
        <v>38004.6</v>
      </c>
      <c r="AY26" s="429">
        <v>56657.55</v>
      </c>
      <c r="AZ26" s="915">
        <v>18652.950000000004</v>
      </c>
      <c r="BA26" s="425">
        <v>0.4908076917004785</v>
      </c>
      <c r="BB26" s="421">
        <v>0.41414685177516725</v>
      </c>
      <c r="BC26" s="421">
        <v>0.50724443703549449</v>
      </c>
      <c r="BD26" s="428">
        <v>28286.53</v>
      </c>
      <c r="BE26" s="429">
        <v>24058.14</v>
      </c>
      <c r="BF26" s="915">
        <v>-4228.3899999999994</v>
      </c>
      <c r="BG26" s="425">
        <v>-0.1494842244700923</v>
      </c>
      <c r="BH26" s="421">
        <v>0.30824630037268702</v>
      </c>
      <c r="BI26" s="421">
        <v>0.21538802296289039</v>
      </c>
      <c r="BJ26" s="428">
        <v>0</v>
      </c>
      <c r="BK26" s="429">
        <v>0</v>
      </c>
      <c r="BL26" s="915">
        <v>0</v>
      </c>
      <c r="BM26" s="425">
        <v>0</v>
      </c>
      <c r="BN26" s="421">
        <v>0</v>
      </c>
      <c r="BO26" s="421">
        <v>0</v>
      </c>
      <c r="BP26" s="428">
        <v>66291.13</v>
      </c>
      <c r="BQ26" s="429">
        <v>80715.69</v>
      </c>
      <c r="BR26" s="915">
        <v>14424.559999999998</v>
      </c>
      <c r="BS26" s="425">
        <v>0.21759411854949517</v>
      </c>
      <c r="BT26" s="421">
        <v>0.72239315214785438</v>
      </c>
      <c r="BU26" s="421">
        <v>0.72263245999838488</v>
      </c>
      <c r="BV26" s="428">
        <v>0</v>
      </c>
      <c r="BW26" s="429">
        <v>0</v>
      </c>
      <c r="BX26" s="915">
        <v>0</v>
      </c>
      <c r="BY26" s="425">
        <v>0</v>
      </c>
      <c r="BZ26" s="421">
        <v>0</v>
      </c>
      <c r="CA26" s="421">
        <v>0</v>
      </c>
      <c r="CB26" s="428">
        <v>3646.69</v>
      </c>
      <c r="CC26" s="429">
        <v>3645.74</v>
      </c>
      <c r="CD26" s="915">
        <v>-0.95000000000027285</v>
      </c>
      <c r="CE26" s="425">
        <v>-2.6051021611386567E-4</v>
      </c>
      <c r="CF26" s="421">
        <v>3.9739010090883334E-2</v>
      </c>
      <c r="CG26" s="421">
        <v>3.2639627620286854E-2</v>
      </c>
      <c r="CH26" s="428">
        <v>0</v>
      </c>
      <c r="CI26" s="429">
        <v>0</v>
      </c>
      <c r="CJ26" s="915">
        <v>0</v>
      </c>
      <c r="CK26" s="425">
        <v>0</v>
      </c>
      <c r="CL26" s="421">
        <v>0</v>
      </c>
      <c r="CM26" s="421">
        <v>0</v>
      </c>
      <c r="CN26" s="428">
        <v>3646.69</v>
      </c>
      <c r="CO26" s="429">
        <v>3645.74</v>
      </c>
      <c r="CP26" s="915">
        <v>-0.95000000000027285</v>
      </c>
      <c r="CQ26" s="425">
        <v>-2.6051021611386567E-4</v>
      </c>
      <c r="CR26" s="421">
        <v>3.9739010090883334E-2</v>
      </c>
      <c r="CS26" s="421">
        <v>3.2639627620286854E-2</v>
      </c>
      <c r="CT26" s="428">
        <v>0</v>
      </c>
      <c r="CU26" s="429">
        <v>0</v>
      </c>
      <c r="CV26" s="915">
        <v>0</v>
      </c>
      <c r="CW26" s="425">
        <v>0</v>
      </c>
      <c r="CX26" s="421">
        <v>0</v>
      </c>
      <c r="CY26" s="421">
        <v>0</v>
      </c>
      <c r="CZ26" s="428">
        <v>91766</v>
      </c>
      <c r="DA26" s="429">
        <v>111696.74</v>
      </c>
      <c r="DB26" s="915">
        <v>19930.740000000005</v>
      </c>
      <c r="DC26" s="422">
        <v>0.21719089858989174</v>
      </c>
      <c r="DD26" s="421">
        <v>0.74987979500267543</v>
      </c>
      <c r="DE26" s="421">
        <v>0.80974837911481268</v>
      </c>
      <c r="DF26" s="428">
        <v>27754.84</v>
      </c>
      <c r="DG26" s="429">
        <v>23256.75</v>
      </c>
      <c r="DH26" s="915">
        <v>-4498.09</v>
      </c>
      <c r="DI26" s="425">
        <v>-0.16206506684960173</v>
      </c>
      <c r="DJ26" s="421">
        <v>0.90677555223619233</v>
      </c>
      <c r="DK26" s="421">
        <v>0.88619694459390053</v>
      </c>
      <c r="DL26" s="428">
        <v>2852.72</v>
      </c>
      <c r="DM26" s="429">
        <v>2985.85</v>
      </c>
      <c r="DN26" s="915">
        <v>133.13000000000011</v>
      </c>
      <c r="DO26" s="425">
        <v>4.6667741664096062E-2</v>
      </c>
      <c r="DP26" s="421">
        <v>9.3200924717102687E-2</v>
      </c>
      <c r="DQ26" s="421">
        <v>0.11377561985297592</v>
      </c>
      <c r="DR26" s="428">
        <v>30607.56</v>
      </c>
      <c r="DS26" s="429">
        <v>26242.6</v>
      </c>
      <c r="DT26" s="915">
        <v>-4364.9600000000028</v>
      </c>
      <c r="DU26" s="425">
        <v>-0.14261051844707656</v>
      </c>
      <c r="DV26" s="421">
        <v>0.99997647695329506</v>
      </c>
      <c r="DW26" s="421">
        <v>0.99997256444687632</v>
      </c>
      <c r="DX26" s="428">
        <v>0.72</v>
      </c>
      <c r="DY26" s="429">
        <v>0.72</v>
      </c>
      <c r="DZ26" s="915">
        <v>0</v>
      </c>
      <c r="EA26" s="425">
        <v>0</v>
      </c>
      <c r="EB26" s="421">
        <v>2.3523046705009233E-5</v>
      </c>
      <c r="EC26" s="421">
        <v>2.7435553123613932E-5</v>
      </c>
      <c r="ED26" s="428">
        <v>0</v>
      </c>
      <c r="EE26" s="429">
        <v>0</v>
      </c>
      <c r="EF26" s="915">
        <v>0</v>
      </c>
      <c r="EG26" s="422">
        <v>0</v>
      </c>
      <c r="EH26" s="421">
        <v>0</v>
      </c>
      <c r="EI26" s="421">
        <v>0</v>
      </c>
      <c r="EJ26" s="428">
        <v>0.72</v>
      </c>
      <c r="EK26" s="429">
        <v>0.72</v>
      </c>
      <c r="EL26" s="915">
        <v>0</v>
      </c>
      <c r="EM26" s="425">
        <v>0</v>
      </c>
      <c r="EN26" s="421">
        <v>2.3523046705009233E-5</v>
      </c>
      <c r="EO26" s="421">
        <v>2.7435553123613932E-5</v>
      </c>
      <c r="EP26" s="428">
        <v>0</v>
      </c>
      <c r="EQ26" s="429">
        <v>0</v>
      </c>
      <c r="ER26" s="915">
        <v>0</v>
      </c>
      <c r="ES26" s="425">
        <v>0</v>
      </c>
      <c r="ET26" s="421">
        <v>0</v>
      </c>
      <c r="EU26" s="422">
        <v>0</v>
      </c>
      <c r="EV26" s="428">
        <v>0</v>
      </c>
      <c r="EW26" s="429">
        <v>0</v>
      </c>
      <c r="EX26" s="915">
        <v>0</v>
      </c>
      <c r="EY26" s="425">
        <v>0</v>
      </c>
      <c r="EZ26" s="421">
        <v>0</v>
      </c>
      <c r="FA26" s="422">
        <v>0</v>
      </c>
      <c r="FB26" s="428">
        <v>0</v>
      </c>
      <c r="FC26" s="429">
        <v>0</v>
      </c>
      <c r="FD26" s="915">
        <v>0</v>
      </c>
      <c r="FE26" s="425">
        <v>0</v>
      </c>
      <c r="FF26" s="421">
        <v>0</v>
      </c>
      <c r="FG26" s="422">
        <v>0</v>
      </c>
      <c r="FH26" s="428">
        <v>0</v>
      </c>
      <c r="FI26" s="429">
        <v>0</v>
      </c>
      <c r="FJ26" s="915">
        <v>0</v>
      </c>
      <c r="FK26" s="425">
        <v>0</v>
      </c>
      <c r="FL26" s="421">
        <v>0</v>
      </c>
      <c r="FM26" s="422">
        <v>0</v>
      </c>
      <c r="FN26" s="428">
        <v>0</v>
      </c>
      <c r="FO26" s="429">
        <v>0</v>
      </c>
      <c r="FP26" s="915">
        <v>0</v>
      </c>
      <c r="FQ26" s="425">
        <v>0</v>
      </c>
      <c r="FR26" s="421">
        <v>0</v>
      </c>
      <c r="FS26" s="422">
        <v>0</v>
      </c>
      <c r="FT26" s="428">
        <v>0</v>
      </c>
      <c r="FU26" s="429">
        <v>0</v>
      </c>
      <c r="FV26" s="915">
        <v>0</v>
      </c>
      <c r="FW26" s="425">
        <v>0</v>
      </c>
      <c r="FX26" s="421">
        <v>0</v>
      </c>
      <c r="FY26" s="422">
        <v>0</v>
      </c>
      <c r="FZ26" s="428">
        <v>30608.28</v>
      </c>
      <c r="GA26" s="429">
        <v>26243.32</v>
      </c>
      <c r="GB26" s="915">
        <v>-4364.9599999999991</v>
      </c>
      <c r="GC26" s="425">
        <v>-0.14260716381319039</v>
      </c>
      <c r="GD26" s="421">
        <v>0.25012020499732457</v>
      </c>
      <c r="GE26" s="422">
        <v>0.19025162088518738</v>
      </c>
      <c r="GF26" s="428">
        <v>122374.28</v>
      </c>
      <c r="GG26" s="429">
        <v>137940.06</v>
      </c>
      <c r="GH26" s="915">
        <v>15565.779999999999</v>
      </c>
      <c r="GI26" s="425">
        <v>0.12719813346399259</v>
      </c>
      <c r="GJ26" s="421">
        <v>1</v>
      </c>
      <c r="GK26" s="422">
        <v>1</v>
      </c>
      <c r="GL26" s="428">
        <v>0</v>
      </c>
      <c r="GM26" s="429">
        <v>0</v>
      </c>
      <c r="GN26" s="915">
        <v>0</v>
      </c>
      <c r="GO26" s="425">
        <v>0</v>
      </c>
      <c r="GP26" s="421">
        <v>0</v>
      </c>
      <c r="GQ26" s="422">
        <v>0</v>
      </c>
      <c r="GR26" s="428">
        <v>122374.28</v>
      </c>
      <c r="GS26" s="429">
        <v>137940.06</v>
      </c>
      <c r="GT26" s="915">
        <v>15565.779999999999</v>
      </c>
      <c r="GU26" s="422">
        <v>0.12719813346399259</v>
      </c>
      <c r="GV26" s="808"/>
      <c r="GW26" s="809"/>
    </row>
    <row r="27" spans="1:205" s="759" customFormat="1" ht="17.25" customHeight="1">
      <c r="A27" s="784" t="s">
        <v>501</v>
      </c>
      <c r="B27" s="428">
        <v>18351.490000000002</v>
      </c>
      <c r="C27" s="429">
        <v>22661.57</v>
      </c>
      <c r="D27" s="915">
        <v>4310.0799999999981</v>
      </c>
      <c r="E27" s="425">
        <v>0.23486267327612079</v>
      </c>
      <c r="F27" s="421">
        <v>0.45546248770537279</v>
      </c>
      <c r="G27" s="421">
        <v>0.35763629204519543</v>
      </c>
      <c r="H27" s="428">
        <v>5081.45</v>
      </c>
      <c r="I27" s="429">
        <v>11310.24</v>
      </c>
      <c r="J27" s="915">
        <v>6228.79</v>
      </c>
      <c r="K27" s="425">
        <v>1.2257898828090408</v>
      </c>
      <c r="L27" s="421">
        <v>0.12611563737606407</v>
      </c>
      <c r="M27" s="421">
        <v>0.17849391263452846</v>
      </c>
      <c r="N27" s="428">
        <v>0</v>
      </c>
      <c r="O27" s="429">
        <v>0</v>
      </c>
      <c r="P27" s="915">
        <v>0</v>
      </c>
      <c r="Q27" s="425">
        <v>0</v>
      </c>
      <c r="R27" s="421">
        <v>0</v>
      </c>
      <c r="S27" s="421">
        <v>0</v>
      </c>
      <c r="T27" s="428">
        <v>23432.94</v>
      </c>
      <c r="U27" s="429">
        <v>33971.81</v>
      </c>
      <c r="V27" s="915">
        <v>10538.869999999999</v>
      </c>
      <c r="W27" s="425">
        <v>0.44974595590651451</v>
      </c>
      <c r="X27" s="421">
        <v>0.5815781250814368</v>
      </c>
      <c r="Y27" s="421">
        <v>0.53613020467972383</v>
      </c>
      <c r="Z27" s="428">
        <v>0</v>
      </c>
      <c r="AA27" s="429">
        <v>0</v>
      </c>
      <c r="AB27" s="915">
        <v>0</v>
      </c>
      <c r="AC27" s="425">
        <v>0</v>
      </c>
      <c r="AD27" s="421">
        <v>0</v>
      </c>
      <c r="AE27" s="421">
        <v>0</v>
      </c>
      <c r="AF27" s="428">
        <v>0</v>
      </c>
      <c r="AG27" s="429">
        <v>0</v>
      </c>
      <c r="AH27" s="915">
        <v>0</v>
      </c>
      <c r="AI27" s="425">
        <v>0</v>
      </c>
      <c r="AJ27" s="421">
        <v>0</v>
      </c>
      <c r="AK27" s="421">
        <v>0</v>
      </c>
      <c r="AL27" s="428">
        <v>0</v>
      </c>
      <c r="AM27" s="429">
        <v>0</v>
      </c>
      <c r="AN27" s="915">
        <v>0</v>
      </c>
      <c r="AO27" s="425">
        <v>0</v>
      </c>
      <c r="AP27" s="421">
        <v>0</v>
      </c>
      <c r="AQ27" s="421">
        <v>0</v>
      </c>
      <c r="AR27" s="428">
        <v>0</v>
      </c>
      <c r="AS27" s="429">
        <v>0</v>
      </c>
      <c r="AT27" s="915">
        <v>0</v>
      </c>
      <c r="AU27" s="425">
        <v>0</v>
      </c>
      <c r="AV27" s="421">
        <v>0</v>
      </c>
      <c r="AW27" s="421">
        <v>0</v>
      </c>
      <c r="AX27" s="428">
        <v>16859.05</v>
      </c>
      <c r="AY27" s="429">
        <v>29393.05</v>
      </c>
      <c r="AZ27" s="915">
        <v>12534</v>
      </c>
      <c r="BA27" s="425">
        <v>0.74345826128993031</v>
      </c>
      <c r="BB27" s="421">
        <v>0.4184218749185632</v>
      </c>
      <c r="BC27" s="421">
        <v>0.46386995313647866</v>
      </c>
      <c r="BD27" s="428">
        <v>0</v>
      </c>
      <c r="BE27" s="429">
        <v>0</v>
      </c>
      <c r="BF27" s="915">
        <v>0</v>
      </c>
      <c r="BG27" s="425">
        <v>0</v>
      </c>
      <c r="BH27" s="421">
        <v>0</v>
      </c>
      <c r="BI27" s="421">
        <v>0</v>
      </c>
      <c r="BJ27" s="428">
        <v>0</v>
      </c>
      <c r="BK27" s="429">
        <v>0</v>
      </c>
      <c r="BL27" s="915">
        <v>0</v>
      </c>
      <c r="BM27" s="425">
        <v>0</v>
      </c>
      <c r="BN27" s="421">
        <v>0</v>
      </c>
      <c r="BO27" s="421">
        <v>0</v>
      </c>
      <c r="BP27" s="428">
        <v>16859.05</v>
      </c>
      <c r="BQ27" s="429">
        <v>29393.05</v>
      </c>
      <c r="BR27" s="915">
        <v>12534</v>
      </c>
      <c r="BS27" s="425">
        <v>0.74345826128993031</v>
      </c>
      <c r="BT27" s="421">
        <v>0.4184218749185632</v>
      </c>
      <c r="BU27" s="421">
        <v>0.46386995313647866</v>
      </c>
      <c r="BV27" s="428">
        <v>0</v>
      </c>
      <c r="BW27" s="429">
        <v>0</v>
      </c>
      <c r="BX27" s="915">
        <v>0</v>
      </c>
      <c r="BY27" s="425">
        <v>0</v>
      </c>
      <c r="BZ27" s="421">
        <v>0</v>
      </c>
      <c r="CA27" s="421">
        <v>0</v>
      </c>
      <c r="CB27" s="428">
        <v>0</v>
      </c>
      <c r="CC27" s="429">
        <v>0</v>
      </c>
      <c r="CD27" s="915">
        <v>0</v>
      </c>
      <c r="CE27" s="425">
        <v>0</v>
      </c>
      <c r="CF27" s="421">
        <v>0</v>
      </c>
      <c r="CG27" s="421">
        <v>0</v>
      </c>
      <c r="CH27" s="428">
        <v>0</v>
      </c>
      <c r="CI27" s="429">
        <v>0</v>
      </c>
      <c r="CJ27" s="915">
        <v>0</v>
      </c>
      <c r="CK27" s="425">
        <v>0</v>
      </c>
      <c r="CL27" s="421">
        <v>0</v>
      </c>
      <c r="CM27" s="421">
        <v>0</v>
      </c>
      <c r="CN27" s="428">
        <v>0</v>
      </c>
      <c r="CO27" s="429">
        <v>0</v>
      </c>
      <c r="CP27" s="915">
        <v>0</v>
      </c>
      <c r="CQ27" s="425">
        <v>0</v>
      </c>
      <c r="CR27" s="421">
        <v>0</v>
      </c>
      <c r="CS27" s="421">
        <v>0</v>
      </c>
      <c r="CT27" s="428">
        <v>0</v>
      </c>
      <c r="CU27" s="429">
        <v>0</v>
      </c>
      <c r="CV27" s="915">
        <v>0</v>
      </c>
      <c r="CW27" s="425">
        <v>0</v>
      </c>
      <c r="CX27" s="421">
        <v>0</v>
      </c>
      <c r="CY27" s="421">
        <v>0</v>
      </c>
      <c r="CZ27" s="428">
        <v>40291.99</v>
      </c>
      <c r="DA27" s="429">
        <v>63364.85</v>
      </c>
      <c r="DB27" s="915">
        <v>23072.86</v>
      </c>
      <c r="DC27" s="422">
        <v>0.57264136122340947</v>
      </c>
      <c r="DD27" s="421">
        <v>0.91381841109137951</v>
      </c>
      <c r="DE27" s="421">
        <v>0.91530878328718623</v>
      </c>
      <c r="DF27" s="428">
        <v>3799.91</v>
      </c>
      <c r="DG27" s="429">
        <v>5862.99</v>
      </c>
      <c r="DH27" s="915">
        <v>2063.08</v>
      </c>
      <c r="DI27" s="425">
        <v>0.54292864831009158</v>
      </c>
      <c r="DJ27" s="421">
        <v>1</v>
      </c>
      <c r="DK27" s="421">
        <v>1</v>
      </c>
      <c r="DL27" s="428">
        <v>0</v>
      </c>
      <c r="DM27" s="429">
        <v>0</v>
      </c>
      <c r="DN27" s="915">
        <v>0</v>
      </c>
      <c r="DO27" s="425">
        <v>0</v>
      </c>
      <c r="DP27" s="421">
        <v>0</v>
      </c>
      <c r="DQ27" s="421">
        <v>0</v>
      </c>
      <c r="DR27" s="428">
        <v>3799.91</v>
      </c>
      <c r="DS27" s="429">
        <v>5862.99</v>
      </c>
      <c r="DT27" s="915">
        <v>2063.08</v>
      </c>
      <c r="DU27" s="425">
        <v>0.54292864831009158</v>
      </c>
      <c r="DV27" s="421">
        <v>1</v>
      </c>
      <c r="DW27" s="421">
        <v>1</v>
      </c>
      <c r="DX27" s="428">
        <v>0</v>
      </c>
      <c r="DY27" s="429">
        <v>0</v>
      </c>
      <c r="DZ27" s="915">
        <v>0</v>
      </c>
      <c r="EA27" s="425">
        <v>0</v>
      </c>
      <c r="EB27" s="421">
        <v>0</v>
      </c>
      <c r="EC27" s="421">
        <v>0</v>
      </c>
      <c r="ED27" s="428">
        <v>0</v>
      </c>
      <c r="EE27" s="429">
        <v>0</v>
      </c>
      <c r="EF27" s="915">
        <v>0</v>
      </c>
      <c r="EG27" s="422">
        <v>0</v>
      </c>
      <c r="EH27" s="421">
        <v>0</v>
      </c>
      <c r="EI27" s="421">
        <v>0</v>
      </c>
      <c r="EJ27" s="428">
        <v>0</v>
      </c>
      <c r="EK27" s="429">
        <v>0</v>
      </c>
      <c r="EL27" s="915">
        <v>0</v>
      </c>
      <c r="EM27" s="425">
        <v>0</v>
      </c>
      <c r="EN27" s="421">
        <v>0</v>
      </c>
      <c r="EO27" s="421">
        <v>0</v>
      </c>
      <c r="EP27" s="428">
        <v>0</v>
      </c>
      <c r="EQ27" s="429">
        <v>0</v>
      </c>
      <c r="ER27" s="915">
        <v>0</v>
      </c>
      <c r="ES27" s="425">
        <v>0</v>
      </c>
      <c r="ET27" s="421">
        <v>0</v>
      </c>
      <c r="EU27" s="422">
        <v>0</v>
      </c>
      <c r="EV27" s="428">
        <v>0</v>
      </c>
      <c r="EW27" s="429">
        <v>0</v>
      </c>
      <c r="EX27" s="915">
        <v>0</v>
      </c>
      <c r="EY27" s="425">
        <v>0</v>
      </c>
      <c r="EZ27" s="421">
        <v>0</v>
      </c>
      <c r="FA27" s="422">
        <v>0</v>
      </c>
      <c r="FB27" s="428">
        <v>0</v>
      </c>
      <c r="FC27" s="429">
        <v>0</v>
      </c>
      <c r="FD27" s="915">
        <v>0</v>
      </c>
      <c r="FE27" s="425">
        <v>0</v>
      </c>
      <c r="FF27" s="421">
        <v>0</v>
      </c>
      <c r="FG27" s="422">
        <v>0</v>
      </c>
      <c r="FH27" s="428">
        <v>0</v>
      </c>
      <c r="FI27" s="429">
        <v>0</v>
      </c>
      <c r="FJ27" s="915">
        <v>0</v>
      </c>
      <c r="FK27" s="425">
        <v>0</v>
      </c>
      <c r="FL27" s="421">
        <v>0</v>
      </c>
      <c r="FM27" s="422">
        <v>0</v>
      </c>
      <c r="FN27" s="428">
        <v>0</v>
      </c>
      <c r="FO27" s="429">
        <v>0</v>
      </c>
      <c r="FP27" s="915">
        <v>0</v>
      </c>
      <c r="FQ27" s="425">
        <v>0</v>
      </c>
      <c r="FR27" s="421">
        <v>0</v>
      </c>
      <c r="FS27" s="422">
        <v>0</v>
      </c>
      <c r="FT27" s="428">
        <v>0</v>
      </c>
      <c r="FU27" s="429">
        <v>0</v>
      </c>
      <c r="FV27" s="915">
        <v>0</v>
      </c>
      <c r="FW27" s="425">
        <v>0</v>
      </c>
      <c r="FX27" s="421">
        <v>0</v>
      </c>
      <c r="FY27" s="422">
        <v>0</v>
      </c>
      <c r="FZ27" s="428">
        <v>3799.91</v>
      </c>
      <c r="GA27" s="429">
        <v>5862.99</v>
      </c>
      <c r="GB27" s="915">
        <v>2063.08</v>
      </c>
      <c r="GC27" s="425">
        <v>0.54292864831009158</v>
      </c>
      <c r="GD27" s="421">
        <v>8.6181588908620405E-2</v>
      </c>
      <c r="GE27" s="422">
        <v>8.4691216712813808E-2</v>
      </c>
      <c r="GF27" s="428">
        <v>44091.9</v>
      </c>
      <c r="GG27" s="429">
        <v>69227.839999999997</v>
      </c>
      <c r="GH27" s="915">
        <v>25135.939999999995</v>
      </c>
      <c r="GI27" s="425">
        <v>0.57008067241375382</v>
      </c>
      <c r="GJ27" s="421">
        <v>1</v>
      </c>
      <c r="GK27" s="422">
        <v>1</v>
      </c>
      <c r="GL27" s="428">
        <v>0</v>
      </c>
      <c r="GM27" s="429">
        <v>0</v>
      </c>
      <c r="GN27" s="915">
        <v>0</v>
      </c>
      <c r="GO27" s="425">
        <v>0</v>
      </c>
      <c r="GP27" s="421">
        <v>0</v>
      </c>
      <c r="GQ27" s="422">
        <v>0</v>
      </c>
      <c r="GR27" s="428">
        <v>44091.9</v>
      </c>
      <c r="GS27" s="429">
        <v>69227.839999999997</v>
      </c>
      <c r="GT27" s="915">
        <v>25135.939999999995</v>
      </c>
      <c r="GU27" s="422">
        <v>0.57008067241375382</v>
      </c>
      <c r="GV27" s="808"/>
      <c r="GW27" s="809"/>
    </row>
    <row r="28" spans="1:205" s="759" customFormat="1" ht="17.25" customHeight="1">
      <c r="A28" s="784" t="s">
        <v>505</v>
      </c>
      <c r="B28" s="428">
        <v>461.88</v>
      </c>
      <c r="C28" s="429">
        <v>6093.46</v>
      </c>
      <c r="D28" s="915">
        <v>5631.58</v>
      </c>
      <c r="E28" s="425">
        <v>12.192734043474495</v>
      </c>
      <c r="F28" s="421">
        <v>1.6043811680081087E-2</v>
      </c>
      <c r="G28" s="421">
        <v>0.14245603436828452</v>
      </c>
      <c r="H28" s="428">
        <v>4827.1499999999996</v>
      </c>
      <c r="I28" s="429">
        <v>4873.8599999999997</v>
      </c>
      <c r="J28" s="915">
        <v>46.710000000000036</v>
      </c>
      <c r="K28" s="425">
        <v>9.6765171995898281E-3</v>
      </c>
      <c r="L28" s="421">
        <v>0.16767533894410544</v>
      </c>
      <c r="M28" s="421">
        <v>0.11394359980474265</v>
      </c>
      <c r="N28" s="428">
        <v>0</v>
      </c>
      <c r="O28" s="429">
        <v>0</v>
      </c>
      <c r="P28" s="915">
        <v>0</v>
      </c>
      <c r="Q28" s="425">
        <v>0</v>
      </c>
      <c r="R28" s="421">
        <v>0</v>
      </c>
      <c r="S28" s="421">
        <v>0</v>
      </c>
      <c r="T28" s="428">
        <v>5289.03</v>
      </c>
      <c r="U28" s="429">
        <v>10967.32</v>
      </c>
      <c r="V28" s="915">
        <v>5678.29</v>
      </c>
      <c r="W28" s="425">
        <v>1.0735976161980552</v>
      </c>
      <c r="X28" s="421">
        <v>0.18371915062418653</v>
      </c>
      <c r="Y28" s="421">
        <v>0.25639963417302719</v>
      </c>
      <c r="Z28" s="428">
        <v>2170.6</v>
      </c>
      <c r="AA28" s="429">
        <v>9600.86</v>
      </c>
      <c r="AB28" s="915">
        <v>7430.26</v>
      </c>
      <c r="AC28" s="425">
        <v>3.4231364599649869</v>
      </c>
      <c r="AD28" s="421">
        <v>7.5397717226950739E-2</v>
      </c>
      <c r="AE28" s="421">
        <v>0.22445383117721102</v>
      </c>
      <c r="AF28" s="428">
        <v>15624.03</v>
      </c>
      <c r="AG28" s="429">
        <v>15366.33</v>
      </c>
      <c r="AH28" s="915">
        <v>-257.70000000000073</v>
      </c>
      <c r="AI28" s="425">
        <v>-1.6493823936590029E-2</v>
      </c>
      <c r="AJ28" s="421">
        <v>0.54271454707702727</v>
      </c>
      <c r="AK28" s="421">
        <v>0.35924194703738133</v>
      </c>
      <c r="AL28" s="428">
        <v>0</v>
      </c>
      <c r="AM28" s="429">
        <v>0</v>
      </c>
      <c r="AN28" s="915">
        <v>0</v>
      </c>
      <c r="AO28" s="425">
        <v>0</v>
      </c>
      <c r="AP28" s="421">
        <v>0</v>
      </c>
      <c r="AQ28" s="421">
        <v>0</v>
      </c>
      <c r="AR28" s="428">
        <v>17794.62</v>
      </c>
      <c r="AS28" s="429">
        <v>24967.19</v>
      </c>
      <c r="AT28" s="915">
        <v>7172.57</v>
      </c>
      <c r="AU28" s="425">
        <v>0.40307519913322115</v>
      </c>
      <c r="AV28" s="421">
        <v>0.6181119169451037</v>
      </c>
      <c r="AW28" s="421">
        <v>0.58369577821459229</v>
      </c>
      <c r="AX28" s="428">
        <v>3441.71</v>
      </c>
      <c r="AY28" s="429">
        <v>5108.45</v>
      </c>
      <c r="AZ28" s="915">
        <v>1666.7399999999998</v>
      </c>
      <c r="BA28" s="425">
        <v>0.4842767112859595</v>
      </c>
      <c r="BB28" s="421">
        <v>0.11955085108134555</v>
      </c>
      <c r="BC28" s="421">
        <v>0.11942796519032915</v>
      </c>
      <c r="BD28" s="428">
        <v>0</v>
      </c>
      <c r="BE28" s="429">
        <v>0</v>
      </c>
      <c r="BF28" s="915">
        <v>0</v>
      </c>
      <c r="BG28" s="425">
        <v>0</v>
      </c>
      <c r="BH28" s="421">
        <v>0</v>
      </c>
      <c r="BI28" s="421">
        <v>0</v>
      </c>
      <c r="BJ28" s="428">
        <v>0</v>
      </c>
      <c r="BK28" s="429">
        <v>0</v>
      </c>
      <c r="BL28" s="915">
        <v>0</v>
      </c>
      <c r="BM28" s="425">
        <v>0</v>
      </c>
      <c r="BN28" s="421">
        <v>0</v>
      </c>
      <c r="BO28" s="421">
        <v>0</v>
      </c>
      <c r="BP28" s="428">
        <v>3441.71</v>
      </c>
      <c r="BQ28" s="429">
        <v>5108.45</v>
      </c>
      <c r="BR28" s="915">
        <v>1666.7399999999998</v>
      </c>
      <c r="BS28" s="425">
        <v>0.4842767112859595</v>
      </c>
      <c r="BT28" s="421">
        <v>0.11955085108134555</v>
      </c>
      <c r="BU28" s="421">
        <v>0.11942796519032915</v>
      </c>
      <c r="BV28" s="428">
        <v>2263.31</v>
      </c>
      <c r="BW28" s="429">
        <v>1731.37</v>
      </c>
      <c r="BX28" s="915">
        <v>-531.94000000000005</v>
      </c>
      <c r="BY28" s="425">
        <v>-0.2350274597823542</v>
      </c>
      <c r="BZ28" s="421">
        <v>7.8618081349364183E-2</v>
      </c>
      <c r="CA28" s="421">
        <v>4.0476856207182249E-2</v>
      </c>
      <c r="CB28" s="428">
        <v>0</v>
      </c>
      <c r="CC28" s="429">
        <v>0</v>
      </c>
      <c r="CD28" s="915">
        <v>0</v>
      </c>
      <c r="CE28" s="425">
        <v>0</v>
      </c>
      <c r="CF28" s="421">
        <v>0</v>
      </c>
      <c r="CG28" s="421">
        <v>0</v>
      </c>
      <c r="CH28" s="428">
        <v>0</v>
      </c>
      <c r="CI28" s="429">
        <v>0</v>
      </c>
      <c r="CJ28" s="915">
        <v>0</v>
      </c>
      <c r="CK28" s="425">
        <v>0</v>
      </c>
      <c r="CL28" s="421">
        <v>0</v>
      </c>
      <c r="CM28" s="421">
        <v>0</v>
      </c>
      <c r="CN28" s="428">
        <v>2263.31</v>
      </c>
      <c r="CO28" s="429">
        <v>1731.37</v>
      </c>
      <c r="CP28" s="915">
        <v>-531.94000000000005</v>
      </c>
      <c r="CQ28" s="425">
        <v>-0.2350274597823542</v>
      </c>
      <c r="CR28" s="421">
        <v>7.8618081349364183E-2</v>
      </c>
      <c r="CS28" s="421">
        <v>4.0476856207182249E-2</v>
      </c>
      <c r="CT28" s="428">
        <v>0</v>
      </c>
      <c r="CU28" s="429">
        <v>0</v>
      </c>
      <c r="CV28" s="915">
        <v>0</v>
      </c>
      <c r="CW28" s="425">
        <v>0</v>
      </c>
      <c r="CX28" s="421">
        <v>0</v>
      </c>
      <c r="CY28" s="421">
        <v>0</v>
      </c>
      <c r="CZ28" s="428">
        <v>28788.67</v>
      </c>
      <c r="DA28" s="429">
        <v>42774.32</v>
      </c>
      <c r="DB28" s="915">
        <v>13985.650000000001</v>
      </c>
      <c r="DC28" s="422">
        <v>0.48580396385105679</v>
      </c>
      <c r="DD28" s="421">
        <v>0.96191200454147685</v>
      </c>
      <c r="DE28" s="421">
        <v>0.90363591692459344</v>
      </c>
      <c r="DF28" s="428">
        <v>180.65</v>
      </c>
      <c r="DG28" s="429">
        <v>1491.32</v>
      </c>
      <c r="DH28" s="915">
        <v>1310.6699999999998</v>
      </c>
      <c r="DI28" s="425">
        <v>7.2553003044561297</v>
      </c>
      <c r="DJ28" s="421">
        <v>0.15847603340585303</v>
      </c>
      <c r="DK28" s="421">
        <v>0.32693918175321057</v>
      </c>
      <c r="DL28" s="428">
        <v>0</v>
      </c>
      <c r="DM28" s="429">
        <v>0</v>
      </c>
      <c r="DN28" s="915">
        <v>0</v>
      </c>
      <c r="DO28" s="425">
        <v>0</v>
      </c>
      <c r="DP28" s="421">
        <v>0</v>
      </c>
      <c r="DQ28" s="421">
        <v>0</v>
      </c>
      <c r="DR28" s="428">
        <v>180.65</v>
      </c>
      <c r="DS28" s="429">
        <v>1491.32</v>
      </c>
      <c r="DT28" s="915">
        <v>1310.6699999999998</v>
      </c>
      <c r="DU28" s="425">
        <v>7.2553003044561297</v>
      </c>
      <c r="DV28" s="421">
        <v>0.15847603340585303</v>
      </c>
      <c r="DW28" s="421">
        <v>0.32693918175321057</v>
      </c>
      <c r="DX28" s="428">
        <v>0</v>
      </c>
      <c r="DY28" s="429">
        <v>0</v>
      </c>
      <c r="DZ28" s="915">
        <v>0</v>
      </c>
      <c r="EA28" s="425">
        <v>0</v>
      </c>
      <c r="EB28" s="421">
        <v>0</v>
      </c>
      <c r="EC28" s="421">
        <v>0</v>
      </c>
      <c r="ED28" s="428">
        <v>0</v>
      </c>
      <c r="EE28" s="429">
        <v>0</v>
      </c>
      <c r="EF28" s="915">
        <v>0</v>
      </c>
      <c r="EG28" s="422">
        <v>0</v>
      </c>
      <c r="EH28" s="421">
        <v>0</v>
      </c>
      <c r="EI28" s="421">
        <v>0</v>
      </c>
      <c r="EJ28" s="428">
        <v>0</v>
      </c>
      <c r="EK28" s="429">
        <v>0</v>
      </c>
      <c r="EL28" s="915">
        <v>0</v>
      </c>
      <c r="EM28" s="425">
        <v>0</v>
      </c>
      <c r="EN28" s="421">
        <v>0</v>
      </c>
      <c r="EO28" s="421">
        <v>0</v>
      </c>
      <c r="EP28" s="428">
        <v>959.28</v>
      </c>
      <c r="EQ28" s="429">
        <v>3070.14</v>
      </c>
      <c r="ER28" s="915">
        <v>2110.8599999999997</v>
      </c>
      <c r="ES28" s="425">
        <v>2.2004628471353511</v>
      </c>
      <c r="ET28" s="421">
        <v>0.8415327391395887</v>
      </c>
      <c r="EU28" s="422">
        <v>0.67306081824678943</v>
      </c>
      <c r="EV28" s="428">
        <v>0</v>
      </c>
      <c r="EW28" s="429">
        <v>0</v>
      </c>
      <c r="EX28" s="915">
        <v>0</v>
      </c>
      <c r="EY28" s="425">
        <v>0</v>
      </c>
      <c r="EZ28" s="421">
        <v>0</v>
      </c>
      <c r="FA28" s="422">
        <v>0</v>
      </c>
      <c r="FB28" s="428">
        <v>0</v>
      </c>
      <c r="FC28" s="429">
        <v>0</v>
      </c>
      <c r="FD28" s="915">
        <v>0</v>
      </c>
      <c r="FE28" s="425">
        <v>0</v>
      </c>
      <c r="FF28" s="421">
        <v>0</v>
      </c>
      <c r="FG28" s="422">
        <v>0</v>
      </c>
      <c r="FH28" s="428">
        <v>0</v>
      </c>
      <c r="FI28" s="429">
        <v>0</v>
      </c>
      <c r="FJ28" s="915">
        <v>0</v>
      </c>
      <c r="FK28" s="425">
        <v>0</v>
      </c>
      <c r="FL28" s="421">
        <v>0</v>
      </c>
      <c r="FM28" s="422">
        <v>0</v>
      </c>
      <c r="FN28" s="428">
        <v>0</v>
      </c>
      <c r="FO28" s="429">
        <v>0</v>
      </c>
      <c r="FP28" s="915">
        <v>0</v>
      </c>
      <c r="FQ28" s="425">
        <v>0</v>
      </c>
      <c r="FR28" s="421">
        <v>0</v>
      </c>
      <c r="FS28" s="422">
        <v>0</v>
      </c>
      <c r="FT28" s="428">
        <v>0</v>
      </c>
      <c r="FU28" s="429">
        <v>0</v>
      </c>
      <c r="FV28" s="915">
        <v>0</v>
      </c>
      <c r="FW28" s="425">
        <v>0</v>
      </c>
      <c r="FX28" s="421">
        <v>0</v>
      </c>
      <c r="FY28" s="422">
        <v>0</v>
      </c>
      <c r="FZ28" s="428">
        <v>1139.92</v>
      </c>
      <c r="GA28" s="429">
        <v>4561.46</v>
      </c>
      <c r="GB28" s="915">
        <v>3421.54</v>
      </c>
      <c r="GC28" s="425">
        <v>3.0015615130886375</v>
      </c>
      <c r="GD28" s="421">
        <v>3.8087995458523108E-2</v>
      </c>
      <c r="GE28" s="422">
        <v>9.6363871818765462E-2</v>
      </c>
      <c r="GF28" s="428">
        <v>29928.59</v>
      </c>
      <c r="GG28" s="429">
        <v>47335.79</v>
      </c>
      <c r="GH28" s="915">
        <v>17407.2</v>
      </c>
      <c r="GI28" s="425">
        <v>0.58162446008983382</v>
      </c>
      <c r="GJ28" s="421">
        <v>1</v>
      </c>
      <c r="GK28" s="422">
        <v>1</v>
      </c>
      <c r="GL28" s="428">
        <v>0</v>
      </c>
      <c r="GM28" s="429">
        <v>0</v>
      </c>
      <c r="GN28" s="915">
        <v>0</v>
      </c>
      <c r="GO28" s="425">
        <v>0</v>
      </c>
      <c r="GP28" s="421">
        <v>0</v>
      </c>
      <c r="GQ28" s="422">
        <v>0</v>
      </c>
      <c r="GR28" s="428">
        <v>29928.59</v>
      </c>
      <c r="GS28" s="429">
        <v>47335.79</v>
      </c>
      <c r="GT28" s="915">
        <v>17407.2</v>
      </c>
      <c r="GU28" s="422">
        <v>0.58162446008983382</v>
      </c>
      <c r="GV28" s="808"/>
      <c r="GW28" s="809"/>
    </row>
    <row r="29" spans="1:205" s="759" customFormat="1" ht="17.25" customHeight="1" thickBot="1">
      <c r="A29" s="784" t="s">
        <v>496</v>
      </c>
      <c r="B29" s="428">
        <v>1773.34</v>
      </c>
      <c r="C29" s="429">
        <v>1821.26</v>
      </c>
      <c r="D29" s="915">
        <v>47.920000000000073</v>
      </c>
      <c r="E29" s="425">
        <v>2.7022454802801535E-2</v>
      </c>
      <c r="F29" s="421">
        <v>0.15182185541591042</v>
      </c>
      <c r="G29" s="421">
        <v>0.13650525968647997</v>
      </c>
      <c r="H29" s="428">
        <v>5126.87</v>
      </c>
      <c r="I29" s="429">
        <v>5149.96</v>
      </c>
      <c r="J29" s="915">
        <v>23.090000000000146</v>
      </c>
      <c r="K29" s="425">
        <v>4.5037225441644018E-3</v>
      </c>
      <c r="L29" s="421">
        <v>0.43892931748912711</v>
      </c>
      <c r="M29" s="421">
        <v>0.38599465599364419</v>
      </c>
      <c r="N29" s="428">
        <v>0</v>
      </c>
      <c r="O29" s="429">
        <v>0</v>
      </c>
      <c r="P29" s="915">
        <v>0</v>
      </c>
      <c r="Q29" s="425">
        <v>0</v>
      </c>
      <c r="R29" s="421">
        <v>0</v>
      </c>
      <c r="S29" s="421">
        <v>0</v>
      </c>
      <c r="T29" s="428">
        <v>6900.21</v>
      </c>
      <c r="U29" s="429">
        <v>6971.22</v>
      </c>
      <c r="V29" s="915">
        <v>71.010000000000218</v>
      </c>
      <c r="W29" s="425">
        <v>1.0290991143747831E-2</v>
      </c>
      <c r="X29" s="421">
        <v>0.59075117290503754</v>
      </c>
      <c r="Y29" s="421">
        <v>0.52249991568012422</v>
      </c>
      <c r="Z29" s="428">
        <v>0</v>
      </c>
      <c r="AA29" s="429">
        <v>0</v>
      </c>
      <c r="AB29" s="915">
        <v>0</v>
      </c>
      <c r="AC29" s="425">
        <v>0</v>
      </c>
      <c r="AD29" s="421">
        <v>0</v>
      </c>
      <c r="AE29" s="421">
        <v>0</v>
      </c>
      <c r="AF29" s="428">
        <v>0</v>
      </c>
      <c r="AG29" s="429">
        <v>0</v>
      </c>
      <c r="AH29" s="915">
        <v>0</v>
      </c>
      <c r="AI29" s="425">
        <v>0</v>
      </c>
      <c r="AJ29" s="421">
        <v>0</v>
      </c>
      <c r="AK29" s="421">
        <v>0</v>
      </c>
      <c r="AL29" s="428">
        <v>0</v>
      </c>
      <c r="AM29" s="429">
        <v>0</v>
      </c>
      <c r="AN29" s="915">
        <v>0</v>
      </c>
      <c r="AO29" s="425">
        <v>0</v>
      </c>
      <c r="AP29" s="421">
        <v>0</v>
      </c>
      <c r="AQ29" s="421">
        <v>0</v>
      </c>
      <c r="AR29" s="428">
        <v>0</v>
      </c>
      <c r="AS29" s="429">
        <v>0</v>
      </c>
      <c r="AT29" s="915">
        <v>0</v>
      </c>
      <c r="AU29" s="425">
        <v>0</v>
      </c>
      <c r="AV29" s="421">
        <v>0</v>
      </c>
      <c r="AW29" s="421">
        <v>0</v>
      </c>
      <c r="AX29" s="428">
        <v>0</v>
      </c>
      <c r="AY29" s="429">
        <v>0</v>
      </c>
      <c r="AZ29" s="915">
        <v>0</v>
      </c>
      <c r="BA29" s="425">
        <v>0</v>
      </c>
      <c r="BB29" s="421">
        <v>0</v>
      </c>
      <c r="BC29" s="421">
        <v>0</v>
      </c>
      <c r="BD29" s="428">
        <v>4780.2</v>
      </c>
      <c r="BE29" s="429">
        <v>6370.83</v>
      </c>
      <c r="BF29" s="915">
        <v>1590.63</v>
      </c>
      <c r="BG29" s="425">
        <v>0.33275385967114351</v>
      </c>
      <c r="BH29" s="421">
        <v>0.40924968323002636</v>
      </c>
      <c r="BI29" s="421">
        <v>0.47750008431987589</v>
      </c>
      <c r="BJ29" s="428">
        <v>0</v>
      </c>
      <c r="BK29" s="429">
        <v>0</v>
      </c>
      <c r="BL29" s="915">
        <v>0</v>
      </c>
      <c r="BM29" s="425">
        <v>0</v>
      </c>
      <c r="BN29" s="421">
        <v>0</v>
      </c>
      <c r="BO29" s="421">
        <v>0</v>
      </c>
      <c r="BP29" s="428">
        <v>4780.2</v>
      </c>
      <c r="BQ29" s="429">
        <v>6370.83</v>
      </c>
      <c r="BR29" s="915">
        <v>1590.63</v>
      </c>
      <c r="BS29" s="425">
        <v>0.33275385967114351</v>
      </c>
      <c r="BT29" s="421">
        <v>0.40924968323002636</v>
      </c>
      <c r="BU29" s="421">
        <v>0.47750008431987589</v>
      </c>
      <c r="BV29" s="428">
        <v>0</v>
      </c>
      <c r="BW29" s="429">
        <v>0</v>
      </c>
      <c r="BX29" s="915">
        <v>0</v>
      </c>
      <c r="BY29" s="425">
        <v>0</v>
      </c>
      <c r="BZ29" s="421">
        <v>0</v>
      </c>
      <c r="CA29" s="421">
        <v>0</v>
      </c>
      <c r="CB29" s="428">
        <v>0</v>
      </c>
      <c r="CC29" s="429">
        <v>0</v>
      </c>
      <c r="CD29" s="915">
        <v>0</v>
      </c>
      <c r="CE29" s="425">
        <v>0</v>
      </c>
      <c r="CF29" s="421">
        <v>0</v>
      </c>
      <c r="CG29" s="421">
        <v>0</v>
      </c>
      <c r="CH29" s="428">
        <v>0</v>
      </c>
      <c r="CI29" s="429">
        <v>0</v>
      </c>
      <c r="CJ29" s="915">
        <v>0</v>
      </c>
      <c r="CK29" s="425">
        <v>0</v>
      </c>
      <c r="CL29" s="421">
        <v>0</v>
      </c>
      <c r="CM29" s="421">
        <v>0</v>
      </c>
      <c r="CN29" s="428">
        <v>0</v>
      </c>
      <c r="CO29" s="429">
        <v>0</v>
      </c>
      <c r="CP29" s="915">
        <v>0</v>
      </c>
      <c r="CQ29" s="425">
        <v>0</v>
      </c>
      <c r="CR29" s="421">
        <v>0</v>
      </c>
      <c r="CS29" s="421">
        <v>0</v>
      </c>
      <c r="CT29" s="428">
        <v>0</v>
      </c>
      <c r="CU29" s="429">
        <v>0</v>
      </c>
      <c r="CV29" s="915">
        <v>0</v>
      </c>
      <c r="CW29" s="425">
        <v>0</v>
      </c>
      <c r="CX29" s="421">
        <v>0</v>
      </c>
      <c r="CY29" s="421">
        <v>0</v>
      </c>
      <c r="CZ29" s="428">
        <v>11680.4</v>
      </c>
      <c r="DA29" s="429">
        <v>13342.05</v>
      </c>
      <c r="DB29" s="915">
        <v>1661.6499999999996</v>
      </c>
      <c r="DC29" s="422">
        <v>0.14225968288757232</v>
      </c>
      <c r="DD29" s="421">
        <v>0.59466933851411063</v>
      </c>
      <c r="DE29" s="421">
        <v>0.64330410783476077</v>
      </c>
      <c r="DF29" s="428">
        <v>7840.01</v>
      </c>
      <c r="DG29" s="429">
        <v>7276.5</v>
      </c>
      <c r="DH29" s="915">
        <v>-563.51000000000022</v>
      </c>
      <c r="DI29" s="425">
        <v>-7.1876183831398197E-2</v>
      </c>
      <c r="DJ29" s="421">
        <v>0.98474773407825733</v>
      </c>
      <c r="DK29" s="421">
        <v>0.98359924464336168</v>
      </c>
      <c r="DL29" s="428">
        <v>0</v>
      </c>
      <c r="DM29" s="429">
        <v>0</v>
      </c>
      <c r="DN29" s="915">
        <v>0</v>
      </c>
      <c r="DO29" s="425">
        <v>0</v>
      </c>
      <c r="DP29" s="421">
        <v>0</v>
      </c>
      <c r="DQ29" s="421">
        <v>0</v>
      </c>
      <c r="DR29" s="428">
        <v>7840.01</v>
      </c>
      <c r="DS29" s="429">
        <v>7276.5</v>
      </c>
      <c r="DT29" s="915">
        <v>-563.51000000000022</v>
      </c>
      <c r="DU29" s="425">
        <v>-7.1876183831398197E-2</v>
      </c>
      <c r="DV29" s="421">
        <v>0.98474773407825733</v>
      </c>
      <c r="DW29" s="421">
        <v>0.98359924464336168</v>
      </c>
      <c r="DX29" s="428">
        <v>14.35</v>
      </c>
      <c r="DY29" s="429">
        <v>13.6</v>
      </c>
      <c r="DZ29" s="915">
        <v>-0.75</v>
      </c>
      <c r="EA29" s="425">
        <v>-5.2264808362369339E-2</v>
      </c>
      <c r="EB29" s="421">
        <v>1.8024377499547821E-3</v>
      </c>
      <c r="EC29" s="421">
        <v>1.8383769294509336E-3</v>
      </c>
      <c r="ED29" s="428">
        <v>0</v>
      </c>
      <c r="EE29" s="429">
        <v>0</v>
      </c>
      <c r="EF29" s="915">
        <v>0</v>
      </c>
      <c r="EG29" s="422">
        <v>0</v>
      </c>
      <c r="EH29" s="421">
        <v>0</v>
      </c>
      <c r="EI29" s="421">
        <v>0</v>
      </c>
      <c r="EJ29" s="428">
        <v>14.35</v>
      </c>
      <c r="EK29" s="429">
        <v>13.6</v>
      </c>
      <c r="EL29" s="915">
        <v>-0.75</v>
      </c>
      <c r="EM29" s="425">
        <v>-5.2264808362369339E-2</v>
      </c>
      <c r="EN29" s="421">
        <v>1.8024377499547821E-3</v>
      </c>
      <c r="EO29" s="421">
        <v>1.8383769294509336E-3</v>
      </c>
      <c r="EP29" s="428">
        <v>0</v>
      </c>
      <c r="EQ29" s="429">
        <v>0</v>
      </c>
      <c r="ER29" s="915">
        <v>0</v>
      </c>
      <c r="ES29" s="425">
        <v>0</v>
      </c>
      <c r="ET29" s="421">
        <v>0</v>
      </c>
      <c r="EU29" s="422">
        <v>0</v>
      </c>
      <c r="EV29" s="428">
        <v>0</v>
      </c>
      <c r="EW29" s="429">
        <v>0</v>
      </c>
      <c r="EX29" s="915">
        <v>0</v>
      </c>
      <c r="EY29" s="425">
        <v>0</v>
      </c>
      <c r="EZ29" s="421">
        <v>0</v>
      </c>
      <c r="FA29" s="422">
        <v>0</v>
      </c>
      <c r="FB29" s="428">
        <v>0</v>
      </c>
      <c r="FC29" s="429">
        <v>0</v>
      </c>
      <c r="FD29" s="915">
        <v>0</v>
      </c>
      <c r="FE29" s="425">
        <v>0</v>
      </c>
      <c r="FF29" s="421">
        <v>0</v>
      </c>
      <c r="FG29" s="422">
        <v>0</v>
      </c>
      <c r="FH29" s="428">
        <v>0</v>
      </c>
      <c r="FI29" s="429">
        <v>0</v>
      </c>
      <c r="FJ29" s="915">
        <v>0</v>
      </c>
      <c r="FK29" s="425">
        <v>0</v>
      </c>
      <c r="FL29" s="421">
        <v>0</v>
      </c>
      <c r="FM29" s="422">
        <v>0</v>
      </c>
      <c r="FN29" s="428">
        <v>107.08</v>
      </c>
      <c r="FO29" s="429">
        <v>107.72</v>
      </c>
      <c r="FP29" s="915">
        <v>0.64000000000000057</v>
      </c>
      <c r="FQ29" s="425">
        <v>5.9768397459843163E-3</v>
      </c>
      <c r="FR29" s="421">
        <v>1.3449828171788018E-2</v>
      </c>
      <c r="FS29" s="422">
        <v>1.4561026679445189E-2</v>
      </c>
      <c r="FT29" s="428">
        <v>0</v>
      </c>
      <c r="FU29" s="429">
        <v>0</v>
      </c>
      <c r="FV29" s="915">
        <v>0</v>
      </c>
      <c r="FW29" s="425">
        <v>0</v>
      </c>
      <c r="FX29" s="421">
        <v>0</v>
      </c>
      <c r="FY29" s="422">
        <v>0</v>
      </c>
      <c r="FZ29" s="428">
        <v>7961.44</v>
      </c>
      <c r="GA29" s="429">
        <v>7397.83</v>
      </c>
      <c r="GB29" s="915">
        <v>-563.60999999999967</v>
      </c>
      <c r="GC29" s="425">
        <v>-7.0792469703973113E-2</v>
      </c>
      <c r="GD29" s="421">
        <v>0.40533066148588931</v>
      </c>
      <c r="GE29" s="422">
        <v>0.35669589216523911</v>
      </c>
      <c r="GF29" s="428">
        <v>19641.84</v>
      </c>
      <c r="GG29" s="429">
        <v>20739.88</v>
      </c>
      <c r="GH29" s="915">
        <v>1098.0400000000009</v>
      </c>
      <c r="GI29" s="425">
        <v>5.5903112946648625E-2</v>
      </c>
      <c r="GJ29" s="421">
        <v>0.97792749575930904</v>
      </c>
      <c r="GK29" s="422">
        <v>0.97851823927976123</v>
      </c>
      <c r="GL29" s="428">
        <v>443.33</v>
      </c>
      <c r="GM29" s="429">
        <v>455.32</v>
      </c>
      <c r="GN29" s="915">
        <v>11.990000000000009</v>
      </c>
      <c r="GO29" s="425">
        <v>2.7045316130196489E-2</v>
      </c>
      <c r="GP29" s="421">
        <v>2.2072504240691019E-2</v>
      </c>
      <c r="GQ29" s="422">
        <v>2.1482232525398451E-2</v>
      </c>
      <c r="GR29" s="428">
        <v>20085.169999999998</v>
      </c>
      <c r="GS29" s="429">
        <v>21195.19</v>
      </c>
      <c r="GT29" s="915">
        <v>1110.0200000000004</v>
      </c>
      <c r="GU29" s="422">
        <v>5.5265651224261511E-2</v>
      </c>
      <c r="GV29" s="808"/>
      <c r="GW29" s="809"/>
    </row>
    <row r="30" spans="1:205" s="45" customFormat="1" ht="22.5" customHeight="1" thickTop="1" thickBot="1">
      <c r="A30" s="78" t="s">
        <v>9</v>
      </c>
      <c r="B30" s="79">
        <v>2112553.02</v>
      </c>
      <c r="C30" s="80">
        <v>4382454.5599999987</v>
      </c>
      <c r="D30" s="897">
        <v>2269901.54</v>
      </c>
      <c r="E30" s="195">
        <v>1.074482637126901</v>
      </c>
      <c r="F30" s="194">
        <v>2.5865961308148513E-2</v>
      </c>
      <c r="G30" s="194">
        <v>4.6201183211255374E-2</v>
      </c>
      <c r="H30" s="79">
        <v>43762139.780000001</v>
      </c>
      <c r="I30" s="80">
        <v>53830116.170000009</v>
      </c>
      <c r="J30" s="897">
        <v>10067976.389999993</v>
      </c>
      <c r="K30" s="195">
        <v>0.23006133705101034</v>
      </c>
      <c r="L30" s="194">
        <v>0.53582078347613116</v>
      </c>
      <c r="M30" s="194">
        <v>0.56749363294101818</v>
      </c>
      <c r="N30" s="79">
        <v>4216413.12</v>
      </c>
      <c r="O30" s="80">
        <v>5554799.4399999995</v>
      </c>
      <c r="P30" s="897">
        <v>1338386.3200000003</v>
      </c>
      <c r="Q30" s="195">
        <v>0.31742295688521133</v>
      </c>
      <c r="R30" s="194">
        <v>5.162548707113148E-2</v>
      </c>
      <c r="S30" s="194">
        <v>5.8560403334614104E-2</v>
      </c>
      <c r="T30" s="81">
        <v>50091105.949999996</v>
      </c>
      <c r="U30" s="82">
        <v>63767370.179999985</v>
      </c>
      <c r="V30" s="897">
        <v>13676264.229999999</v>
      </c>
      <c r="W30" s="195">
        <v>0.27302779546635247</v>
      </c>
      <c r="X30" s="194">
        <v>0.61331223222272913</v>
      </c>
      <c r="Y30" s="194">
        <v>0.67225521959231049</v>
      </c>
      <c r="Z30" s="81">
        <v>1577812.34</v>
      </c>
      <c r="AA30" s="82">
        <v>1816139.7199999995</v>
      </c>
      <c r="AB30" s="897">
        <v>238327.38000000003</v>
      </c>
      <c r="AC30" s="195">
        <v>0.15104925595904478</v>
      </c>
      <c r="AD30" s="194">
        <v>1.9318631320296646E-2</v>
      </c>
      <c r="AE30" s="194">
        <v>1.9146303239926356E-2</v>
      </c>
      <c r="AF30" s="81">
        <v>1536023.87</v>
      </c>
      <c r="AG30" s="82">
        <v>1397078.76</v>
      </c>
      <c r="AH30" s="897">
        <v>-138945.11000000004</v>
      </c>
      <c r="AI30" s="195">
        <v>-9.0457650244719245E-2</v>
      </c>
      <c r="AJ30" s="194">
        <v>1.8806976020801856E-2</v>
      </c>
      <c r="AK30" s="194">
        <v>1.4728433773267347E-2</v>
      </c>
      <c r="AL30" s="81">
        <v>265338.64</v>
      </c>
      <c r="AM30" s="82">
        <v>187159.07</v>
      </c>
      <c r="AN30" s="897">
        <v>-78179.570000000007</v>
      </c>
      <c r="AO30" s="195">
        <v>-0.29464072778845934</v>
      </c>
      <c r="AP30" s="194">
        <v>3.2487889917180626E-3</v>
      </c>
      <c r="AQ30" s="194">
        <v>1.9730884517643855E-3</v>
      </c>
      <c r="AR30" s="81">
        <v>3379174.8000000007</v>
      </c>
      <c r="AS30" s="82">
        <v>3400377.5299999993</v>
      </c>
      <c r="AT30" s="897">
        <v>21202.729999999829</v>
      </c>
      <c r="AU30" s="195">
        <v>6.2745289175329374E-3</v>
      </c>
      <c r="AV30" s="194">
        <v>4.1374395720619836E-2</v>
      </c>
      <c r="AW30" s="194">
        <v>3.584782525411194E-2</v>
      </c>
      <c r="AX30" s="81">
        <v>2652395.9500000002</v>
      </c>
      <c r="AY30" s="82">
        <v>2257498.88</v>
      </c>
      <c r="AZ30" s="897">
        <v>-394897.07000000007</v>
      </c>
      <c r="BA30" s="195">
        <v>-0.1488831522307219</v>
      </c>
      <c r="BB30" s="194">
        <v>3.2475762912019042E-2</v>
      </c>
      <c r="BC30" s="194">
        <v>2.3799247185824518E-2</v>
      </c>
      <c r="BD30" s="81">
        <v>21925599.389999997</v>
      </c>
      <c r="BE30" s="82">
        <v>21489261.539999999</v>
      </c>
      <c r="BF30" s="897">
        <v>-436337.84999999969</v>
      </c>
      <c r="BG30" s="195">
        <v>-1.9900840211419999E-2</v>
      </c>
      <c r="BH30" s="194">
        <v>0.26845560802999613</v>
      </c>
      <c r="BI30" s="194">
        <v>0.22654640131262971</v>
      </c>
      <c r="BJ30" s="81">
        <v>2350900.7999999998</v>
      </c>
      <c r="BK30" s="82">
        <v>2193153.02</v>
      </c>
      <c r="BL30" s="897">
        <v>-157747.78000000003</v>
      </c>
      <c r="BM30" s="195">
        <v>-6.7100993797781602E-2</v>
      </c>
      <c r="BN30" s="194">
        <v>2.8784275971495087E-2</v>
      </c>
      <c r="BO30" s="194">
        <v>2.3120893348712337E-2</v>
      </c>
      <c r="BP30" s="81">
        <v>26928896.130000003</v>
      </c>
      <c r="BQ30" s="82">
        <v>25939913.400000006</v>
      </c>
      <c r="BR30" s="897">
        <v>-988982.72999999975</v>
      </c>
      <c r="BS30" s="195">
        <v>-3.6725706290582978E-2</v>
      </c>
      <c r="BT30" s="194">
        <v>0.32971564679107096</v>
      </c>
      <c r="BU30" s="194">
        <v>0.27346654142547433</v>
      </c>
      <c r="BV30" s="81">
        <v>942169.52999999991</v>
      </c>
      <c r="BW30" s="82">
        <v>1248453.06</v>
      </c>
      <c r="BX30" s="897">
        <v>306283.53000000003</v>
      </c>
      <c r="BY30" s="195">
        <v>0.32508324696087354</v>
      </c>
      <c r="BZ30" s="194">
        <v>1.1535862237765974E-2</v>
      </c>
      <c r="CA30" s="194">
        <v>1.3161575953844554E-2</v>
      </c>
      <c r="CB30" s="81">
        <v>336107.2</v>
      </c>
      <c r="CC30" s="82">
        <v>327526.38</v>
      </c>
      <c r="CD30" s="897">
        <v>-8580.8199999999924</v>
      </c>
      <c r="CE30" s="195">
        <v>-2.5530009473168105E-2</v>
      </c>
      <c r="CF30" s="194">
        <v>4.1152746218838729E-3</v>
      </c>
      <c r="CG30" s="194">
        <v>3.4528837850401469E-3</v>
      </c>
      <c r="CH30" s="81">
        <v>0</v>
      </c>
      <c r="CI30" s="82">
        <v>175628.46</v>
      </c>
      <c r="CJ30" s="897">
        <v>175628.46</v>
      </c>
      <c r="CK30" s="195" t="s">
        <v>520</v>
      </c>
      <c r="CL30" s="194">
        <v>0</v>
      </c>
      <c r="CM30" s="194">
        <v>1.8515292164422664E-3</v>
      </c>
      <c r="CN30" s="81">
        <v>1278276.72</v>
      </c>
      <c r="CO30" s="82">
        <v>1751607.8999999997</v>
      </c>
      <c r="CP30" s="897">
        <v>473331.17999999993</v>
      </c>
      <c r="CQ30" s="195">
        <v>0.37028850842249533</v>
      </c>
      <c r="CR30" s="194">
        <v>1.56511367372105E-2</v>
      </c>
      <c r="CS30" s="194">
        <v>1.8465988955326963E-2</v>
      </c>
      <c r="CT30" s="81">
        <v>-4362.29</v>
      </c>
      <c r="CU30" s="82">
        <v>-3374.52</v>
      </c>
      <c r="CV30" s="897">
        <v>987.76999999999975</v>
      </c>
      <c r="CW30" s="195">
        <v>0.22643382260234876</v>
      </c>
      <c r="CX30" s="194">
        <v>-5.3411594069683123E-5</v>
      </c>
      <c r="CY30" s="194">
        <v>-3.5575227223815302E-5</v>
      </c>
      <c r="CZ30" s="81">
        <v>81673091.319999993</v>
      </c>
      <c r="DA30" s="82">
        <v>94855894.489999995</v>
      </c>
      <c r="DB30" s="897">
        <v>13182803.170000009</v>
      </c>
      <c r="DC30" s="196">
        <v>0.16140938168177082</v>
      </c>
      <c r="DD30" s="194">
        <v>0.89081310582221007</v>
      </c>
      <c r="DE30" s="194">
        <v>0.89940809910485009</v>
      </c>
      <c r="DF30" s="81">
        <v>3937873.32</v>
      </c>
      <c r="DG30" s="82">
        <v>4024415.1300000004</v>
      </c>
      <c r="DH30" s="897">
        <v>86541.810000000027</v>
      </c>
      <c r="DI30" s="195">
        <v>2.1976788730217588E-2</v>
      </c>
      <c r="DJ30" s="194">
        <v>0.39336782213251198</v>
      </c>
      <c r="DK30" s="194">
        <v>0.37934313536888925</v>
      </c>
      <c r="DL30" s="81">
        <v>2819729.8699999996</v>
      </c>
      <c r="DM30" s="82">
        <v>3116009.38</v>
      </c>
      <c r="DN30" s="897">
        <v>296279.51</v>
      </c>
      <c r="DO30" s="195">
        <v>0.10507372112208758</v>
      </c>
      <c r="DP30" s="194">
        <v>0.28167259528904581</v>
      </c>
      <c r="DQ30" s="194">
        <v>0.29371641092306211</v>
      </c>
      <c r="DR30" s="81">
        <v>6757603.1999999993</v>
      </c>
      <c r="DS30" s="82">
        <v>7140424.5</v>
      </c>
      <c r="DT30" s="897">
        <v>382821.29999999981</v>
      </c>
      <c r="DU30" s="195">
        <v>5.6650455593486283E-2</v>
      </c>
      <c r="DV30" s="194">
        <v>0.67504041842049245</v>
      </c>
      <c r="DW30" s="194">
        <v>0.67305954534934698</v>
      </c>
      <c r="DX30" s="81">
        <v>96186.09</v>
      </c>
      <c r="DY30" s="82">
        <v>119529.84000000001</v>
      </c>
      <c r="DZ30" s="897">
        <v>23343.750000000011</v>
      </c>
      <c r="EA30" s="195">
        <v>0.2426936160935538</v>
      </c>
      <c r="EB30" s="194">
        <v>9.6083620949852684E-3</v>
      </c>
      <c r="EC30" s="194">
        <v>1.1266935147354362E-2</v>
      </c>
      <c r="ED30" s="81">
        <v>0</v>
      </c>
      <c r="EE30" s="82">
        <v>0</v>
      </c>
      <c r="EF30" s="897">
        <v>0</v>
      </c>
      <c r="EG30" s="196">
        <v>0</v>
      </c>
      <c r="EH30" s="307">
        <v>0</v>
      </c>
      <c r="EI30" s="307">
        <v>0</v>
      </c>
      <c r="EJ30" s="81">
        <v>96186.09</v>
      </c>
      <c r="EK30" s="82">
        <v>119529.84000000001</v>
      </c>
      <c r="EL30" s="897">
        <v>23343.750000000011</v>
      </c>
      <c r="EM30" s="195">
        <v>0.2426936160935538</v>
      </c>
      <c r="EN30" s="307">
        <v>9.6083620949852684E-3</v>
      </c>
      <c r="EO30" s="307">
        <v>1.1266935147354362E-2</v>
      </c>
      <c r="EP30" s="81">
        <v>962928.82000000007</v>
      </c>
      <c r="EQ30" s="82">
        <v>978082.35000000009</v>
      </c>
      <c r="ER30" s="897">
        <v>15153.530000000064</v>
      </c>
      <c r="ES30" s="195">
        <v>1.5736916047439545E-2</v>
      </c>
      <c r="ET30" s="307">
        <v>9.6190299182105157E-2</v>
      </c>
      <c r="EU30" s="268">
        <v>9.2194471323829685E-2</v>
      </c>
      <c r="EV30" s="81">
        <v>2076806.66</v>
      </c>
      <c r="EW30" s="82">
        <v>2222109.2400000002</v>
      </c>
      <c r="EX30" s="897">
        <v>145302.58000000005</v>
      </c>
      <c r="EY30" s="195">
        <v>6.9964423168789494E-2</v>
      </c>
      <c r="EZ30" s="307">
        <v>0.2074594194499117</v>
      </c>
      <c r="FA30" s="268">
        <v>0.20945699163837991</v>
      </c>
      <c r="FB30" s="81">
        <v>0</v>
      </c>
      <c r="FC30" s="82">
        <v>0</v>
      </c>
      <c r="FD30" s="897">
        <v>0</v>
      </c>
      <c r="FE30" s="195">
        <v>0</v>
      </c>
      <c r="FF30" s="194">
        <v>0</v>
      </c>
      <c r="FG30" s="196">
        <v>0</v>
      </c>
      <c r="FH30" s="81">
        <v>119075.23000000001</v>
      </c>
      <c r="FI30" s="82">
        <v>177129.17</v>
      </c>
      <c r="FJ30" s="897">
        <v>58053.94000000001</v>
      </c>
      <c r="FK30" s="195">
        <v>0.48754001986811191</v>
      </c>
      <c r="FL30" s="194">
        <v>1.1894837667106051E-2</v>
      </c>
      <c r="FM30" s="196">
        <v>1.6696273257746398E-2</v>
      </c>
      <c r="FN30" s="81">
        <v>31607.940000000002</v>
      </c>
      <c r="FO30" s="82">
        <v>16744.38</v>
      </c>
      <c r="FP30" s="897">
        <v>-14863.560000000001</v>
      </c>
      <c r="FQ30" s="195">
        <v>-0.47024766561819592</v>
      </c>
      <c r="FR30" s="194">
        <v>3.1574267401509788E-3</v>
      </c>
      <c r="FS30" s="196">
        <v>1.5783326033286535E-3</v>
      </c>
      <c r="FT30" s="81">
        <v>-33543.39</v>
      </c>
      <c r="FU30" s="82">
        <v>-45114.9</v>
      </c>
      <c r="FV30" s="897">
        <v>-11571.509999999998</v>
      </c>
      <c r="FW30" s="195">
        <v>-0.34497139376789293</v>
      </c>
      <c r="FX30" s="194">
        <v>-3.3507655526210482E-3</v>
      </c>
      <c r="FY30" s="196">
        <v>-4.2525502625903062E-3</v>
      </c>
      <c r="FZ30" s="81">
        <v>10010664.57</v>
      </c>
      <c r="GA30" s="82">
        <v>10608904.59</v>
      </c>
      <c r="GB30" s="897">
        <v>598240.02</v>
      </c>
      <c r="GC30" s="195">
        <v>5.9760270241479035E-2</v>
      </c>
      <c r="GD30" s="194">
        <v>0.10918689439593091</v>
      </c>
      <c r="GE30" s="196">
        <v>0.10059190061069466</v>
      </c>
      <c r="GF30" s="81">
        <v>91683755.870000005</v>
      </c>
      <c r="GG30" s="82">
        <v>105464799.11000001</v>
      </c>
      <c r="GH30" s="897">
        <v>13781043.240000002</v>
      </c>
      <c r="GI30" s="195">
        <v>0.15031063146606244</v>
      </c>
      <c r="GJ30" s="194">
        <v>0.99089536245354759</v>
      </c>
      <c r="GK30" s="196">
        <v>0.99216183787588985</v>
      </c>
      <c r="GL30" s="81">
        <v>842417.2699999999</v>
      </c>
      <c r="GM30" s="82">
        <v>833180.80999999994</v>
      </c>
      <c r="GN30" s="897">
        <v>-9236.4599999999336</v>
      </c>
      <c r="GO30" s="195">
        <v>-1.0964233912251067E-2</v>
      </c>
      <c r="GP30" s="194">
        <v>9.1046375464524029E-3</v>
      </c>
      <c r="GQ30" s="196">
        <v>7.8381622181854689E-3</v>
      </c>
      <c r="GR30" s="81">
        <v>92526173.140000001</v>
      </c>
      <c r="GS30" s="82">
        <v>106297979.91</v>
      </c>
      <c r="GT30" s="897">
        <v>13771806.770000003</v>
      </c>
      <c r="GU30" s="196">
        <v>0.14884228216336232</v>
      </c>
    </row>
    <row r="31" spans="1:205" s="45" customFormat="1" ht="20.25" customHeight="1" thickTop="1">
      <c r="A31" s="174"/>
      <c r="B31" s="232"/>
      <c r="C31" s="172"/>
      <c r="D31" s="172"/>
      <c r="H31" s="171"/>
      <c r="I31" s="171"/>
      <c r="J31" s="171"/>
      <c r="K31" s="172"/>
      <c r="L31" s="172"/>
      <c r="M31" s="172"/>
      <c r="N31" s="171"/>
      <c r="O31" s="171"/>
      <c r="P31" s="171"/>
      <c r="Q31" s="172"/>
      <c r="R31" s="172"/>
      <c r="S31" s="172"/>
      <c r="T31" s="171"/>
      <c r="U31" s="171"/>
      <c r="V31" s="171"/>
      <c r="W31" s="172"/>
      <c r="X31" s="172"/>
      <c r="Y31" s="172"/>
      <c r="Z31" s="171"/>
      <c r="AA31" s="171"/>
      <c r="AB31" s="171"/>
      <c r="AC31" s="232"/>
      <c r="AD31" s="172"/>
      <c r="AE31" s="172"/>
      <c r="AF31" s="171"/>
      <c r="AG31" s="171"/>
      <c r="AH31" s="171"/>
      <c r="AI31" s="173"/>
      <c r="AJ31" s="173"/>
      <c r="AK31" s="172"/>
      <c r="AL31" s="171"/>
      <c r="AM31" s="171"/>
      <c r="AN31" s="171"/>
      <c r="AO31" s="173"/>
      <c r="AP31" s="173"/>
      <c r="AQ31" s="172"/>
      <c r="AR31" s="171"/>
      <c r="AS31" s="171"/>
      <c r="AT31" s="171"/>
      <c r="AU31" s="173"/>
      <c r="AV31" s="173"/>
      <c r="AW31" s="172"/>
      <c r="AX31" s="171"/>
      <c r="AY31" s="171"/>
      <c r="AZ31" s="171"/>
      <c r="BA31" s="153"/>
      <c r="BB31" s="173"/>
      <c r="BC31" s="172"/>
      <c r="BD31" s="171"/>
      <c r="BE31" s="171"/>
      <c r="BF31" s="171"/>
      <c r="BG31" s="173"/>
      <c r="BH31" s="173"/>
      <c r="BI31" s="172"/>
      <c r="BJ31" s="171"/>
      <c r="BK31" s="171"/>
      <c r="BL31" s="171"/>
      <c r="BM31" s="173"/>
      <c r="BN31" s="173"/>
      <c r="BO31" s="171"/>
      <c r="BP31" s="173"/>
      <c r="BQ31" s="173"/>
      <c r="BR31" s="172"/>
      <c r="BS31" s="171"/>
      <c r="BT31" s="171"/>
      <c r="BU31" s="171"/>
      <c r="BV31" s="153"/>
      <c r="BW31" s="173"/>
      <c r="BX31" s="172"/>
      <c r="BY31" s="171"/>
      <c r="BZ31" s="171"/>
      <c r="CA31" s="171"/>
      <c r="CB31" s="173"/>
      <c r="CC31" s="173"/>
      <c r="CD31" s="172"/>
      <c r="CE31" s="171"/>
      <c r="CF31" s="171"/>
      <c r="CG31" s="171"/>
      <c r="CH31" s="173"/>
      <c r="CI31" s="173"/>
      <c r="CJ31" s="172"/>
      <c r="CK31" s="171"/>
      <c r="CL31" s="171"/>
      <c r="CM31" s="171"/>
      <c r="CR31" s="171"/>
      <c r="CS31" s="171"/>
      <c r="DD31" s="171"/>
      <c r="DE31" s="171"/>
      <c r="DJ31" s="171"/>
      <c r="DK31" s="171"/>
      <c r="DP31" s="171"/>
      <c r="DQ31" s="171"/>
      <c r="DV31" s="171"/>
      <c r="DW31" s="171"/>
      <c r="EB31" s="416"/>
      <c r="EC31" s="416"/>
      <c r="ED31" s="171"/>
      <c r="EE31" s="171"/>
      <c r="EF31" s="171"/>
      <c r="EG31" s="171"/>
      <c r="EH31" s="171"/>
      <c r="EI31" s="171"/>
      <c r="EJ31" s="171"/>
      <c r="EL31" s="171"/>
      <c r="EM31" s="171"/>
      <c r="EN31" s="171"/>
      <c r="EO31" s="171"/>
      <c r="GF31" s="173"/>
      <c r="GG31" s="173"/>
      <c r="GN31" s="171"/>
      <c r="GO31" s="171"/>
      <c r="GP31" s="171"/>
      <c r="GQ31" s="171"/>
      <c r="GR31" s="128"/>
      <c r="GS31" s="128"/>
      <c r="GT31" s="173"/>
    </row>
    <row r="32" spans="1:205" ht="15">
      <c r="A32" s="174"/>
      <c r="B32" s="286" t="s">
        <v>218</v>
      </c>
      <c r="AC32" s="39"/>
      <c r="AD32" s="39"/>
      <c r="AE32" s="39"/>
      <c r="AX32" s="286" t="s">
        <v>218</v>
      </c>
      <c r="CH32" s="128"/>
      <c r="CI32" s="128"/>
      <c r="CZ32" s="45"/>
      <c r="DA32" s="6"/>
      <c r="DB32" s="6"/>
      <c r="DC32" s="6"/>
      <c r="DD32" s="6"/>
      <c r="DE32" s="6"/>
      <c r="DR32" s="286" t="s">
        <v>218</v>
      </c>
      <c r="EB32" s="360"/>
      <c r="EC32" s="360"/>
      <c r="EH32" s="6"/>
      <c r="EI32" s="6"/>
      <c r="FT32" s="286" t="s">
        <v>218</v>
      </c>
      <c r="FZ32" s="370"/>
      <c r="GA32" s="370"/>
      <c r="GB32" s="370"/>
      <c r="GC32" s="370"/>
      <c r="GD32" s="370"/>
      <c r="GE32" s="370"/>
      <c r="GF32" s="370"/>
      <c r="GG32" s="370"/>
      <c r="GH32" s="370"/>
      <c r="GM32" s="128"/>
    </row>
    <row r="33" spans="2:190" ht="15">
      <c r="B33" s="286" t="s">
        <v>440</v>
      </c>
      <c r="AC33" s="39"/>
      <c r="AD33" s="39"/>
      <c r="AE33" s="39"/>
      <c r="AX33" s="157" t="s">
        <v>440</v>
      </c>
      <c r="BJ33" s="128"/>
      <c r="BK33" s="128"/>
      <c r="CH33" s="128"/>
      <c r="CI33" s="128"/>
      <c r="CZ33" s="45"/>
      <c r="DA33" s="6"/>
      <c r="DB33" s="6"/>
      <c r="DC33" s="6"/>
      <c r="DD33" s="6"/>
      <c r="DE33" s="6"/>
      <c r="DR33" s="157" t="s">
        <v>440</v>
      </c>
      <c r="EH33" s="6"/>
      <c r="EI33" s="6"/>
      <c r="FT33" s="157" t="s">
        <v>440</v>
      </c>
      <c r="FZ33" s="370"/>
      <c r="GA33" s="370"/>
      <c r="GB33" s="370"/>
      <c r="GC33" s="370"/>
      <c r="GD33" s="370"/>
      <c r="GE33" s="370"/>
      <c r="GF33" s="437"/>
      <c r="GG33" s="437"/>
      <c r="GH33" s="437"/>
    </row>
    <row r="34" spans="2:190">
      <c r="N34" s="39">
        <v>0</v>
      </c>
      <c r="AC34" s="39"/>
      <c r="AD34" s="39"/>
      <c r="AE34" s="39"/>
      <c r="DA34" s="6"/>
      <c r="DB34" s="6"/>
      <c r="DC34" s="6"/>
      <c r="DD34" s="6"/>
      <c r="DE34" s="6"/>
      <c r="EH34" s="6"/>
      <c r="EI34" s="6"/>
      <c r="EL34" s="423"/>
      <c r="FZ34" s="370"/>
      <c r="GA34" s="370"/>
      <c r="GB34" s="370"/>
      <c r="GC34" s="370"/>
      <c r="GD34" s="370"/>
      <c r="GE34" s="370"/>
      <c r="GF34" s="370"/>
      <c r="GG34" s="370"/>
      <c r="GH34" s="370"/>
    </row>
    <row r="35" spans="2:190">
      <c r="N35" s="39" t="s">
        <v>78</v>
      </c>
      <c r="AC35" s="39"/>
      <c r="AD35" s="39"/>
      <c r="AE35" s="39"/>
      <c r="AF35" s="47"/>
      <c r="AG35" s="46"/>
      <c r="AH35" s="47"/>
      <c r="AI35" s="46"/>
      <c r="AJ35" s="46"/>
      <c r="AK35" s="46"/>
      <c r="AL35" s="47"/>
      <c r="AM35" s="39"/>
      <c r="BD35" s="370"/>
      <c r="BE35" s="370"/>
      <c r="BF35" s="370"/>
      <c r="BG35" s="370"/>
      <c r="DB35" s="6"/>
      <c r="DC35" s="6"/>
      <c r="DD35" s="6"/>
      <c r="DE35" s="6"/>
      <c r="EH35" s="6"/>
      <c r="EI35" s="6"/>
      <c r="EL35" s="424"/>
      <c r="FZ35" s="370"/>
      <c r="GA35" s="370"/>
      <c r="GB35" s="370"/>
      <c r="GC35" s="370"/>
      <c r="GD35" s="370"/>
      <c r="GE35" s="370"/>
      <c r="GF35" s="370"/>
      <c r="GG35" s="370"/>
      <c r="GH35" s="370"/>
    </row>
    <row r="36" spans="2:190">
      <c r="AC36" s="39"/>
      <c r="AD36" s="39"/>
      <c r="AE36" s="39"/>
      <c r="AF36" s="47"/>
      <c r="AG36" s="46"/>
      <c r="AH36" s="47"/>
      <c r="AI36" s="46"/>
      <c r="AJ36" s="46"/>
      <c r="AK36" s="46"/>
      <c r="AL36" s="47"/>
      <c r="AM36" s="39"/>
      <c r="BD36" s="370"/>
      <c r="BE36" s="370"/>
      <c r="BF36" s="370"/>
      <c r="BG36" s="370"/>
      <c r="EH36" s="6"/>
      <c r="EI36" s="6"/>
    </row>
    <row r="37" spans="2:190">
      <c r="AC37" s="39"/>
      <c r="AD37" s="39"/>
      <c r="AE37" s="39"/>
      <c r="AF37" s="47"/>
      <c r="AG37" s="46"/>
      <c r="AH37" s="47"/>
      <c r="AI37" s="46"/>
      <c r="AJ37" s="46"/>
      <c r="AK37" s="46"/>
      <c r="AL37" s="47"/>
      <c r="AM37" s="39"/>
      <c r="BD37" s="370"/>
      <c r="BE37" s="370"/>
      <c r="BF37" s="370"/>
      <c r="BG37" s="370"/>
    </row>
    <row r="63" spans="2:2">
      <c r="B63" s="39">
        <v>84</v>
      </c>
    </row>
    <row r="64" spans="2:2">
      <c r="B64" s="39">
        <v>85</v>
      </c>
    </row>
    <row r="65" spans="2:39">
      <c r="B65" s="39">
        <v>86</v>
      </c>
    </row>
    <row r="66" spans="2:39">
      <c r="B66" s="39">
        <v>87</v>
      </c>
    </row>
    <row r="67" spans="2:39">
      <c r="B67" s="39">
        <v>88</v>
      </c>
    </row>
    <row r="68" spans="2:39">
      <c r="B68" s="39">
        <v>89</v>
      </c>
    </row>
    <row r="69" spans="2:39">
      <c r="B69" s="39">
        <v>90</v>
      </c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</row>
    <row r="70" spans="2:39">
      <c r="B70" s="39">
        <v>91</v>
      </c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</row>
    <row r="71" spans="2:39">
      <c r="B71" s="39">
        <v>92</v>
      </c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</row>
    <row r="72" spans="2:39">
      <c r="B72" s="39">
        <v>93</v>
      </c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</row>
    <row r="73" spans="2:39">
      <c r="B73" s="39">
        <v>94</v>
      </c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</row>
    <row r="74" spans="2:39">
      <c r="B74" s="39">
        <v>95</v>
      </c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</row>
    <row r="75" spans="2:39">
      <c r="B75" s="39">
        <v>96</v>
      </c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</row>
    <row r="76" spans="2:39">
      <c r="B76" s="39">
        <v>97</v>
      </c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</row>
    <row r="77" spans="2:39">
      <c r="B77" s="39">
        <v>98</v>
      </c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</row>
    <row r="78" spans="2:39">
      <c r="B78" s="39">
        <v>99</v>
      </c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</row>
    <row r="79" spans="2:39">
      <c r="B79" s="39">
        <v>99</v>
      </c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</row>
    <row r="80" spans="2:39">
      <c r="B80" s="39">
        <v>101</v>
      </c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</row>
    <row r="81" spans="2:39">
      <c r="B81" s="39">
        <v>102</v>
      </c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</row>
    <row r="82" spans="2:39">
      <c r="B82" s="39">
        <v>103</v>
      </c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</row>
    <row r="83" spans="2:39">
      <c r="B83" s="39">
        <v>104</v>
      </c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</row>
    <row r="84" spans="2:39">
      <c r="B84" s="39">
        <v>105</v>
      </c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</row>
    <row r="85" spans="2:39">
      <c r="B85" s="39">
        <v>106</v>
      </c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</row>
    <row r="86" spans="2:39">
      <c r="B86" s="39">
        <v>107</v>
      </c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</row>
    <row r="87" spans="2:39">
      <c r="B87" s="39">
        <v>108</v>
      </c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</row>
    <row r="88" spans="2:39">
      <c r="B88" s="39">
        <v>109</v>
      </c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</row>
    <row r="89" spans="2:39">
      <c r="B89" s="39">
        <v>110</v>
      </c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</row>
    <row r="90" spans="2:39">
      <c r="B90" s="39">
        <v>111</v>
      </c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</row>
    <row r="91" spans="2:39">
      <c r="B91" s="39">
        <v>112</v>
      </c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</row>
    <row r="92" spans="2:39">
      <c r="B92" s="39">
        <v>113</v>
      </c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</row>
    <row r="93" spans="2:39">
      <c r="B93" s="39">
        <v>114</v>
      </c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</row>
    <row r="94" spans="2:39">
      <c r="B94" s="39">
        <v>115</v>
      </c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</row>
    <row r="95" spans="2:39">
      <c r="B95" s="39">
        <v>116</v>
      </c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</row>
    <row r="96" spans="2:39">
      <c r="B96" s="39">
        <v>117</v>
      </c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</row>
    <row r="97" spans="2:39">
      <c r="B97" s="39">
        <v>118</v>
      </c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</row>
    <row r="98" spans="2:39">
      <c r="B98" s="39">
        <v>119</v>
      </c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</row>
    <row r="99" spans="2:39">
      <c r="B99" s="39">
        <v>120</v>
      </c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2:39">
      <c r="B100" s="39">
        <v>121</v>
      </c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</row>
    <row r="101" spans="2:39">
      <c r="B101" s="39">
        <v>122</v>
      </c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</row>
    <row r="102" spans="2:39">
      <c r="B102" s="39">
        <v>123</v>
      </c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</row>
    <row r="103" spans="2:39">
      <c r="B103" s="39">
        <v>124</v>
      </c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</row>
    <row r="104" spans="2:39">
      <c r="B104" s="39">
        <v>125</v>
      </c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</row>
    <row r="105" spans="2:39">
      <c r="B105" s="39">
        <v>126</v>
      </c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</row>
    <row r="106" spans="2:39">
      <c r="B106" s="39">
        <v>127</v>
      </c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</row>
    <row r="107" spans="2:39">
      <c r="B107" s="39">
        <v>128</v>
      </c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</row>
    <row r="108" spans="2:39">
      <c r="B108" s="39">
        <v>129</v>
      </c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</row>
    <row r="109" spans="2:39">
      <c r="B109" s="39">
        <v>130</v>
      </c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</row>
    <row r="110" spans="2:39">
      <c r="B110" s="39">
        <v>131</v>
      </c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</row>
    <row r="111" spans="2:39">
      <c r="B111" s="39">
        <v>132</v>
      </c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</row>
    <row r="112" spans="2:39">
      <c r="B112" s="39">
        <v>133</v>
      </c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</row>
    <row r="113" spans="2:39">
      <c r="B113" s="39">
        <v>134</v>
      </c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</row>
  </sheetData>
  <sortState xmlns:xlrd2="http://schemas.microsoft.com/office/spreadsheetml/2017/richdata2" ref="A9:GU29">
    <sortCondition descending="1" ref="GG9:GG29"/>
  </sortState>
  <mergeCells count="307">
    <mergeCell ref="CZ1:EC1"/>
    <mergeCell ref="CZ2:EC2"/>
    <mergeCell ref="CZ3:EC3"/>
    <mergeCell ref="CZ4:EC4"/>
    <mergeCell ref="EX7:EX8"/>
    <mergeCell ref="EV8:EW8"/>
    <mergeCell ref="EP5:EU5"/>
    <mergeCell ref="DL8:DM8"/>
    <mergeCell ref="DZ6:EA6"/>
    <mergeCell ref="DR8:DS8"/>
    <mergeCell ref="ED1:FM1"/>
    <mergeCell ref="FH5:FM5"/>
    <mergeCell ref="ET6:EU6"/>
    <mergeCell ref="EV6:EW6"/>
    <mergeCell ref="EX6:EY6"/>
    <mergeCell ref="FB6:FC6"/>
    <mergeCell ref="FD6:FE6"/>
    <mergeCell ref="FF6:FG6"/>
    <mergeCell ref="FH6:FI6"/>
    <mergeCell ref="FJ6:FK6"/>
    <mergeCell ref="FL6:FM6"/>
    <mergeCell ref="ER7:ER8"/>
    <mergeCell ref="ER6:ES6"/>
    <mergeCell ref="EP6:EQ6"/>
    <mergeCell ref="FN1:GU1"/>
    <mergeCell ref="FN2:GU2"/>
    <mergeCell ref="FN3:GU3"/>
    <mergeCell ref="GD8:GE8"/>
    <mergeCell ref="GF8:GG8"/>
    <mergeCell ref="GJ8:GK8"/>
    <mergeCell ref="FN8:FO8"/>
    <mergeCell ref="FR8:FS8"/>
    <mergeCell ref="FP7:FP8"/>
    <mergeCell ref="GJ6:GK6"/>
    <mergeCell ref="FZ8:GA8"/>
    <mergeCell ref="FN5:FS5"/>
    <mergeCell ref="FT5:FY5"/>
    <mergeCell ref="FZ5:GE5"/>
    <mergeCell ref="GF5:GK5"/>
    <mergeCell ref="FV6:FW6"/>
    <mergeCell ref="FX6:FY6"/>
    <mergeCell ref="FZ6:GA6"/>
    <mergeCell ref="GB6:GC6"/>
    <mergeCell ref="FN6:FO6"/>
    <mergeCell ref="FP6:FQ6"/>
    <mergeCell ref="GD6:GE6"/>
    <mergeCell ref="GF6:GG6"/>
    <mergeCell ref="GH6:GI6"/>
    <mergeCell ref="EY7:EY8"/>
    <mergeCell ref="EV5:FA5"/>
    <mergeCell ref="EZ6:FA6"/>
    <mergeCell ref="GH7:GH8"/>
    <mergeCell ref="GI7:GI8"/>
    <mergeCell ref="ET8:EU8"/>
    <mergeCell ref="FB8:FC8"/>
    <mergeCell ref="FF8:FG8"/>
    <mergeCell ref="FH8:FI8"/>
    <mergeCell ref="FL8:FM8"/>
    <mergeCell ref="EZ8:FA8"/>
    <mergeCell ref="FD7:FD8"/>
    <mergeCell ref="FE7:FE8"/>
    <mergeCell ref="FJ7:FJ8"/>
    <mergeCell ref="FK7:FK8"/>
    <mergeCell ref="FR6:FS6"/>
    <mergeCell ref="FT6:FU6"/>
    <mergeCell ref="FQ7:FQ8"/>
    <mergeCell ref="FV7:FV8"/>
    <mergeCell ref="FW7:FW8"/>
    <mergeCell ref="GB7:GB8"/>
    <mergeCell ref="GC7:GC8"/>
    <mergeCell ref="FT8:FU8"/>
    <mergeCell ref="FX8:FY8"/>
    <mergeCell ref="GU7:GU8"/>
    <mergeCell ref="GR5:GU5"/>
    <mergeCell ref="GR6:GS6"/>
    <mergeCell ref="GT6:GU6"/>
    <mergeCell ref="ED2:FM2"/>
    <mergeCell ref="ED3:FM3"/>
    <mergeCell ref="ED4:FM4"/>
    <mergeCell ref="ES7:ES8"/>
    <mergeCell ref="EP8:EQ8"/>
    <mergeCell ref="EN8:EO8"/>
    <mergeCell ref="GL6:GM6"/>
    <mergeCell ref="GN7:GN8"/>
    <mergeCell ref="GO7:GO8"/>
    <mergeCell ref="GL8:GM8"/>
    <mergeCell ref="GP8:GQ8"/>
    <mergeCell ref="GT7:GT8"/>
    <mergeCell ref="GR8:GS8"/>
    <mergeCell ref="GN6:GO6"/>
    <mergeCell ref="GP6:GQ6"/>
    <mergeCell ref="GL5:GQ5"/>
    <mergeCell ref="EJ5:EO5"/>
    <mergeCell ref="ED5:EI5"/>
    <mergeCell ref="FB5:FG5"/>
    <mergeCell ref="FN4:GU4"/>
    <mergeCell ref="EJ6:EK6"/>
    <mergeCell ref="EL6:EM6"/>
    <mergeCell ref="EN6:EO6"/>
    <mergeCell ref="EM7:EM8"/>
    <mergeCell ref="CD6:CE6"/>
    <mergeCell ref="CB6:CC6"/>
    <mergeCell ref="CT6:CU6"/>
    <mergeCell ref="CV6:CW6"/>
    <mergeCell ref="DF6:DG6"/>
    <mergeCell ref="DH6:DI6"/>
    <mergeCell ref="CJ6:CK6"/>
    <mergeCell ref="DN6:DO6"/>
    <mergeCell ref="DD8:DE8"/>
    <mergeCell ref="DI7:DI8"/>
    <mergeCell ref="DF8:DG8"/>
    <mergeCell ref="DJ8:DK8"/>
    <mergeCell ref="DO7:DO8"/>
    <mergeCell ref="CH8:CI8"/>
    <mergeCell ref="DJ6:DK6"/>
    <mergeCell ref="CW7:CW8"/>
    <mergeCell ref="CX8:CY8"/>
    <mergeCell ref="CJ7:CJ8"/>
    <mergeCell ref="CN8:CO8"/>
    <mergeCell ref="ED6:EE6"/>
    <mergeCell ref="EF6:EG6"/>
    <mergeCell ref="EH6:EI6"/>
    <mergeCell ref="BD3:BO3"/>
    <mergeCell ref="DX5:EC5"/>
    <mergeCell ref="DX6:DY6"/>
    <mergeCell ref="EB6:EC6"/>
    <mergeCell ref="DR6:DS6"/>
    <mergeCell ref="BP5:BU5"/>
    <mergeCell ref="DF5:DK5"/>
    <mergeCell ref="CZ5:DE5"/>
    <mergeCell ref="DL5:DQ5"/>
    <mergeCell ref="CT5:CY5"/>
    <mergeCell ref="CN5:CS5"/>
    <mergeCell ref="BR6:BS6"/>
    <mergeCell ref="BZ6:CA6"/>
    <mergeCell ref="BX6:BY6"/>
    <mergeCell ref="BV6:BW6"/>
    <mergeCell ref="BT6:BU6"/>
    <mergeCell ref="DR5:DW5"/>
    <mergeCell ref="DP6:DQ6"/>
    <mergeCell ref="DT6:DU6"/>
    <mergeCell ref="DD6:DE6"/>
    <mergeCell ref="DB6:DC6"/>
    <mergeCell ref="BY7:BY8"/>
    <mergeCell ref="DZ7:DZ8"/>
    <mergeCell ref="EA7:EA8"/>
    <mergeCell ref="ED8:EE8"/>
    <mergeCell ref="CX6:CY6"/>
    <mergeCell ref="DT7:DT8"/>
    <mergeCell ref="DP8:DQ8"/>
    <mergeCell ref="DN7:DN8"/>
    <mergeCell ref="DU7:DU8"/>
    <mergeCell ref="BZ8:CA8"/>
    <mergeCell ref="CE7:CE8"/>
    <mergeCell ref="EB8:EC8"/>
    <mergeCell ref="DV6:DW6"/>
    <mergeCell ref="DL6:DM6"/>
    <mergeCell ref="CZ6:DA6"/>
    <mergeCell ref="DB7:DB8"/>
    <mergeCell ref="DC7:DC8"/>
    <mergeCell ref="DH7:DH8"/>
    <mergeCell ref="CN6:CO6"/>
    <mergeCell ref="CB8:CC8"/>
    <mergeCell ref="CD7:CD8"/>
    <mergeCell ref="CF8:CG8"/>
    <mergeCell ref="CP6:CQ6"/>
    <mergeCell ref="CR6:CS6"/>
    <mergeCell ref="EF7:EF8"/>
    <mergeCell ref="CK7:CK8"/>
    <mergeCell ref="CV7:CV8"/>
    <mergeCell ref="EL7:EL8"/>
    <mergeCell ref="CZ8:DA8"/>
    <mergeCell ref="CP7:CP8"/>
    <mergeCell ref="DV8:DW8"/>
    <mergeCell ref="DX8:DY8"/>
    <mergeCell ref="EJ8:EK8"/>
    <mergeCell ref="EG7:EG8"/>
    <mergeCell ref="EH8:EI8"/>
    <mergeCell ref="CR8:CS8"/>
    <mergeCell ref="CQ7:CQ8"/>
    <mergeCell ref="CT8:CU8"/>
    <mergeCell ref="CL8:CM8"/>
    <mergeCell ref="AH6:AI6"/>
    <mergeCell ref="BJ5:BO5"/>
    <mergeCell ref="BV5:CA5"/>
    <mergeCell ref="CB5:CG5"/>
    <mergeCell ref="CL6:CM6"/>
    <mergeCell ref="CH5:CM5"/>
    <mergeCell ref="BP6:BQ6"/>
    <mergeCell ref="BN6:BO6"/>
    <mergeCell ref="CF6:CG6"/>
    <mergeCell ref="CH6:CI6"/>
    <mergeCell ref="AJ6:AK6"/>
    <mergeCell ref="AP6:AQ6"/>
    <mergeCell ref="AN6:AO6"/>
    <mergeCell ref="T2:AK2"/>
    <mergeCell ref="T3:AK3"/>
    <mergeCell ref="AL1:BC1"/>
    <mergeCell ref="BD5:BI5"/>
    <mergeCell ref="N6:O6"/>
    <mergeCell ref="AL5:AQ5"/>
    <mergeCell ref="P6:Q6"/>
    <mergeCell ref="R6:S6"/>
    <mergeCell ref="AF6:AG6"/>
    <mergeCell ref="V6:W6"/>
    <mergeCell ref="AR5:AW5"/>
    <mergeCell ref="AX6:AY6"/>
    <mergeCell ref="AX5:BC5"/>
    <mergeCell ref="AF5:AK5"/>
    <mergeCell ref="Z5:AE5"/>
    <mergeCell ref="N5:S5"/>
    <mergeCell ref="T5:Y5"/>
    <mergeCell ref="BB6:BC6"/>
    <mergeCell ref="AT6:AU6"/>
    <mergeCell ref="AV6:AW6"/>
    <mergeCell ref="AB6:AC6"/>
    <mergeCell ref="AL6:AM6"/>
    <mergeCell ref="AR6:AS6"/>
    <mergeCell ref="X6:Y6"/>
    <mergeCell ref="R8:S8"/>
    <mergeCell ref="V7:V8"/>
    <mergeCell ref="AD6:AE6"/>
    <mergeCell ref="AX8:AY8"/>
    <mergeCell ref="CH1:CY1"/>
    <mergeCell ref="CH2:CY2"/>
    <mergeCell ref="CH3:CY3"/>
    <mergeCell ref="CH4:CY4"/>
    <mergeCell ref="B1:S1"/>
    <mergeCell ref="B2:S2"/>
    <mergeCell ref="B3:S3"/>
    <mergeCell ref="B4:S4"/>
    <mergeCell ref="T4:AK4"/>
    <mergeCell ref="T1:AK1"/>
    <mergeCell ref="BD4:BO4"/>
    <mergeCell ref="BP1:CG1"/>
    <mergeCell ref="BP2:CG2"/>
    <mergeCell ref="BP3:CG3"/>
    <mergeCell ref="BP4:CG4"/>
    <mergeCell ref="AL2:BC2"/>
    <mergeCell ref="AL3:BC3"/>
    <mergeCell ref="AL4:BC4"/>
    <mergeCell ref="BD1:BO1"/>
    <mergeCell ref="BD2:BO2"/>
    <mergeCell ref="T6:U6"/>
    <mergeCell ref="Z6:AA6"/>
    <mergeCell ref="AZ6:BA6"/>
    <mergeCell ref="BH8:BI8"/>
    <mergeCell ref="BV8:BW8"/>
    <mergeCell ref="BX7:BX8"/>
    <mergeCell ref="BH6:BI6"/>
    <mergeCell ref="BG7:BG8"/>
    <mergeCell ref="BD6:BE6"/>
    <mergeCell ref="BJ8:BK8"/>
    <mergeCell ref="BT8:BU8"/>
    <mergeCell ref="BR7:BR8"/>
    <mergeCell ref="BP8:BQ8"/>
    <mergeCell ref="BL7:BL8"/>
    <mergeCell ref="BM7:BM8"/>
    <mergeCell ref="BS7:BS8"/>
    <mergeCell ref="BN8:BO8"/>
    <mergeCell ref="BF6:BG6"/>
    <mergeCell ref="BD8:BE8"/>
    <mergeCell ref="BF7:BF8"/>
    <mergeCell ref="BJ6:BK6"/>
    <mergeCell ref="BL6:BM6"/>
    <mergeCell ref="AZ7:AZ8"/>
    <mergeCell ref="BA7:BA8"/>
    <mergeCell ref="BB8:BC8"/>
    <mergeCell ref="T8:U8"/>
    <mergeCell ref="AF8:AG8"/>
    <mergeCell ref="AH7:AH8"/>
    <mergeCell ref="AI7:AI8"/>
    <mergeCell ref="AJ8:AK8"/>
    <mergeCell ref="Z8:AA8"/>
    <mergeCell ref="AB7:AB8"/>
    <mergeCell ref="AV8:AW8"/>
    <mergeCell ref="AC7:AC8"/>
    <mergeCell ref="AT7:AT8"/>
    <mergeCell ref="AU7:AU8"/>
    <mergeCell ref="AD8:AE8"/>
    <mergeCell ref="AN7:AN8"/>
    <mergeCell ref="AO7:AO8"/>
    <mergeCell ref="AR8:AS8"/>
    <mergeCell ref="AL8:AM8"/>
    <mergeCell ref="AP8:AQ8"/>
    <mergeCell ref="W7:W8"/>
    <mergeCell ref="X8:Y8"/>
    <mergeCell ref="Q7:Q8"/>
    <mergeCell ref="A5:A8"/>
    <mergeCell ref="B8:C8"/>
    <mergeCell ref="H8:I8"/>
    <mergeCell ref="F6:G6"/>
    <mergeCell ref="D7:D8"/>
    <mergeCell ref="B5:G5"/>
    <mergeCell ref="F8:G8"/>
    <mergeCell ref="E7:E8"/>
    <mergeCell ref="N8:O8"/>
    <mergeCell ref="B6:C6"/>
    <mergeCell ref="D6:E6"/>
    <mergeCell ref="L8:M8"/>
    <mergeCell ref="K7:K8"/>
    <mergeCell ref="J6:K6"/>
    <mergeCell ref="J7:J8"/>
    <mergeCell ref="H6:I6"/>
    <mergeCell ref="L6:M6"/>
    <mergeCell ref="H5:M5"/>
    <mergeCell ref="P7:P8"/>
  </mergeCells>
  <printOptions horizontalCentered="1"/>
  <pageMargins left="0.39370078740157483" right="0.19685039370078741" top="0.59055118110236227" bottom="0.19685039370078741" header="0" footer="0"/>
  <pageSetup scale="75" fitToWidth="12" orientation="landscape" horizontalDpi="300" r:id="rId1"/>
  <headerFooter alignWithMargins="0"/>
  <colBreaks count="8" manualBreakCount="8">
    <brk id="19" max="32" man="1"/>
    <brk id="37" max="32" man="1"/>
    <brk id="55" max="32" man="1"/>
    <brk id="67" max="32" man="1"/>
    <brk id="85" max="32" man="1"/>
    <brk id="103" max="32" man="1"/>
    <brk id="121" max="32" man="1"/>
    <brk id="139" max="3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44"/>
  <sheetViews>
    <sheetView showGridLines="0" zoomScale="80" zoomScaleNormal="80" zoomScaleSheetLayoutView="75" workbookViewId="0">
      <pane xSplit="3" ySplit="6" topLeftCell="D7" activePane="bottomRight" state="frozen"/>
      <selection pane="topRight"/>
      <selection pane="bottomLeft"/>
      <selection pane="bottomRight" activeCell="B4" sqref="B4:B6"/>
    </sheetView>
  </sheetViews>
  <sheetFormatPr baseColWidth="10" defaultColWidth="11.42578125" defaultRowHeight="12.75"/>
  <cols>
    <col min="1" max="1" width="4" style="6" customWidth="1"/>
    <col min="2" max="2" width="37.42578125" style="6" customWidth="1"/>
    <col min="3" max="3" width="8" style="674" customWidth="1"/>
    <col min="4" max="5" width="12.42578125" style="6" customWidth="1"/>
    <col min="6" max="6" width="11" style="6" customWidth="1"/>
    <col min="7" max="7" width="8.42578125" style="131" bestFit="1" customWidth="1"/>
    <col min="8" max="9" width="8.85546875" style="6" customWidth="1"/>
    <col min="10" max="10" width="12.140625" style="6" customWidth="1"/>
    <col min="11" max="11" width="12.7109375" style="6" customWidth="1"/>
    <col min="12" max="12" width="11.5703125" style="6" customWidth="1"/>
    <col min="13" max="13" width="10.5703125" style="131" bestFit="1" customWidth="1"/>
    <col min="14" max="15" width="8.85546875" style="6" customWidth="1"/>
    <col min="16" max="17" width="12.28515625" style="6" customWidth="1"/>
    <col min="18" max="18" width="11.5703125" style="6" customWidth="1"/>
    <col min="19" max="19" width="7.42578125" style="6" customWidth="1"/>
    <col min="20" max="21" width="8.85546875" style="6" customWidth="1"/>
    <col min="22" max="16384" width="11.42578125" style="6"/>
  </cols>
  <sheetData>
    <row r="1" spans="1:21" customFormat="1" ht="21.75" customHeight="1">
      <c r="B1" s="1235" t="s">
        <v>421</v>
      </c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</row>
    <row r="2" spans="1:21" ht="15.75">
      <c r="B2" s="1236" t="s">
        <v>484</v>
      </c>
      <c r="C2" s="1237"/>
      <c r="D2" s="1237"/>
      <c r="E2" s="1237"/>
      <c r="F2" s="1237"/>
      <c r="G2" s="1237"/>
      <c r="H2" s="1237"/>
      <c r="I2" s="1237"/>
      <c r="J2" s="1237"/>
      <c r="K2" s="1237"/>
      <c r="L2" s="1237"/>
      <c r="M2" s="1237"/>
      <c r="N2" s="1237"/>
      <c r="O2" s="1237"/>
      <c r="P2" s="1237"/>
      <c r="Q2" s="1237"/>
      <c r="R2" s="1237"/>
      <c r="S2" s="1237"/>
      <c r="T2" s="1237"/>
      <c r="U2" s="1237"/>
    </row>
    <row r="3" spans="1:21" ht="15" thickBot="1">
      <c r="B3" s="1238" t="s">
        <v>14</v>
      </c>
      <c r="C3" s="1238"/>
      <c r="D3" s="1238"/>
      <c r="E3" s="1238"/>
      <c r="F3" s="1238"/>
      <c r="G3" s="1238"/>
      <c r="H3" s="1238"/>
      <c r="I3" s="1238"/>
      <c r="J3" s="1238"/>
      <c r="K3" s="1238"/>
      <c r="L3" s="1238"/>
      <c r="M3" s="1238"/>
      <c r="N3" s="1238"/>
      <c r="O3" s="1238"/>
      <c r="P3" s="1238"/>
      <c r="Q3" s="1238"/>
      <c r="R3" s="1238"/>
      <c r="S3" s="1238"/>
      <c r="T3" s="1238"/>
      <c r="U3" s="1238"/>
    </row>
    <row r="4" spans="1:21" s="220" customFormat="1" ht="18.75" customHeight="1" thickTop="1">
      <c r="A4" s="1239" t="s">
        <v>429</v>
      </c>
      <c r="B4" s="1258" t="s">
        <v>206</v>
      </c>
      <c r="C4" s="1261" t="s">
        <v>256</v>
      </c>
      <c r="D4" s="1242" t="s">
        <v>83</v>
      </c>
      <c r="E4" s="1243"/>
      <c r="F4" s="1243"/>
      <c r="G4" s="1243"/>
      <c r="H4" s="1243"/>
      <c r="I4" s="1244"/>
      <c r="J4" s="1247" t="s">
        <v>84</v>
      </c>
      <c r="K4" s="1247"/>
      <c r="L4" s="1247"/>
      <c r="M4" s="1247"/>
      <c r="N4" s="1247"/>
      <c r="O4" s="1248"/>
      <c r="P4" s="1253" t="s">
        <v>205</v>
      </c>
      <c r="Q4" s="1254"/>
      <c r="R4" s="1254"/>
      <c r="S4" s="1254"/>
      <c r="T4" s="1254"/>
      <c r="U4" s="1255"/>
    </row>
    <row r="5" spans="1:21" s="1" customFormat="1" ht="17.25" customHeight="1">
      <c r="A5" s="1240"/>
      <c r="B5" s="1259"/>
      <c r="C5" s="1262"/>
      <c r="D5" s="1232" t="s">
        <v>255</v>
      </c>
      <c r="E5" s="1232"/>
      <c r="F5" s="1264" t="s">
        <v>110</v>
      </c>
      <c r="G5" s="1264"/>
      <c r="H5" s="1233" t="s">
        <v>109</v>
      </c>
      <c r="I5" s="1234"/>
      <c r="J5" s="1249" t="s">
        <v>255</v>
      </c>
      <c r="K5" s="1250"/>
      <c r="L5" s="1265" t="s">
        <v>110</v>
      </c>
      <c r="M5" s="1265"/>
      <c r="N5" s="1251" t="s">
        <v>109</v>
      </c>
      <c r="O5" s="1252"/>
      <c r="P5" s="1245" t="s">
        <v>255</v>
      </c>
      <c r="Q5" s="1246"/>
      <c r="R5" s="1266" t="s">
        <v>110</v>
      </c>
      <c r="S5" s="1267"/>
      <c r="T5" s="1256" t="s">
        <v>109</v>
      </c>
      <c r="U5" s="1257"/>
    </row>
    <row r="6" spans="1:21" s="112" customFormat="1" ht="15" customHeight="1" thickBot="1">
      <c r="A6" s="1241"/>
      <c r="B6" s="1260"/>
      <c r="C6" s="1263"/>
      <c r="D6" s="255">
        <v>45473</v>
      </c>
      <c r="E6" s="253">
        <v>45838</v>
      </c>
      <c r="F6" s="253" t="s">
        <v>255</v>
      </c>
      <c r="G6" s="254" t="s">
        <v>47</v>
      </c>
      <c r="H6" s="253">
        <v>45473</v>
      </c>
      <c r="I6" s="252">
        <v>45838</v>
      </c>
      <c r="J6" s="251">
        <v>45473</v>
      </c>
      <c r="K6" s="250">
        <v>45838</v>
      </c>
      <c r="L6" s="249" t="s">
        <v>255</v>
      </c>
      <c r="M6" s="248" t="s">
        <v>47</v>
      </c>
      <c r="N6" s="247">
        <v>45473</v>
      </c>
      <c r="O6" s="246">
        <v>45838</v>
      </c>
      <c r="P6" s="704">
        <v>45473</v>
      </c>
      <c r="Q6" s="244">
        <v>45838</v>
      </c>
      <c r="R6" s="245" t="s">
        <v>255</v>
      </c>
      <c r="S6" s="244" t="s">
        <v>47</v>
      </c>
      <c r="T6" s="244">
        <v>45473</v>
      </c>
      <c r="U6" s="243">
        <v>45838</v>
      </c>
    </row>
    <row r="7" spans="1:21" ht="19.5" customHeight="1">
      <c r="A7" s="242">
        <v>1</v>
      </c>
      <c r="B7" s="131" t="s">
        <v>254</v>
      </c>
      <c r="C7" s="713"/>
      <c r="D7" s="675">
        <v>12316378.619999997</v>
      </c>
      <c r="E7" s="676">
        <v>12522100.290000001</v>
      </c>
      <c r="F7" s="676">
        <v>205721.67000000016</v>
      </c>
      <c r="G7" s="677">
        <v>1.6703097261555579E-2</v>
      </c>
      <c r="H7" s="958"/>
      <c r="I7" s="959"/>
      <c r="J7" s="686">
        <v>14176173.550000001</v>
      </c>
      <c r="K7" s="687">
        <v>16113844.970000003</v>
      </c>
      <c r="L7" s="688">
        <v>1937671.4200000004</v>
      </c>
      <c r="M7" s="689">
        <v>0.13668508029799067</v>
      </c>
      <c r="N7" s="963"/>
      <c r="O7" s="964"/>
      <c r="P7" s="705">
        <v>26492552.169999998</v>
      </c>
      <c r="Q7" s="706">
        <v>28635945.260000005</v>
      </c>
      <c r="R7" s="707">
        <v>2143393.0900000073</v>
      </c>
      <c r="S7" s="709">
        <v>8.0905496618297587E-2</v>
      </c>
      <c r="T7" s="971"/>
      <c r="U7" s="972"/>
    </row>
    <row r="8" spans="1:21" ht="19.5" customHeight="1">
      <c r="A8" s="242">
        <v>2</v>
      </c>
      <c r="B8" s="131" t="s">
        <v>253</v>
      </c>
      <c r="C8" s="714" t="s">
        <v>48</v>
      </c>
      <c r="D8" s="675">
        <v>8083157.8899999997</v>
      </c>
      <c r="E8" s="678">
        <v>8248603.5699999994</v>
      </c>
      <c r="F8" s="678">
        <v>165445.6799999997</v>
      </c>
      <c r="G8" s="679">
        <v>2.0467951047285521E-2</v>
      </c>
      <c r="H8" s="960">
        <v>0.65629339105198781</v>
      </c>
      <c r="I8" s="961">
        <v>0.65872364690987462</v>
      </c>
      <c r="J8" s="690">
        <v>13042985.690000001</v>
      </c>
      <c r="K8" s="691">
        <v>14846504.550000001</v>
      </c>
      <c r="L8" s="692">
        <v>1803518.8599999994</v>
      </c>
      <c r="M8" s="630">
        <v>0.13827500105154214</v>
      </c>
      <c r="N8" s="965">
        <v>0.92006391174577573</v>
      </c>
      <c r="O8" s="966">
        <v>0.92135083697531683</v>
      </c>
      <c r="P8" s="705">
        <v>21126143.580000002</v>
      </c>
      <c r="Q8" s="708">
        <v>23095108.120000001</v>
      </c>
      <c r="R8" s="707">
        <v>1968964.5399999991</v>
      </c>
      <c r="S8" s="709">
        <v>9.3200376705950563E-2</v>
      </c>
      <c r="T8" s="971">
        <v>0.79743708512625355</v>
      </c>
      <c r="U8" s="972">
        <v>0.80650762216186733</v>
      </c>
    </row>
    <row r="9" spans="1:21" ht="19.5" customHeight="1">
      <c r="A9" s="242">
        <v>3</v>
      </c>
      <c r="B9" s="6" t="s">
        <v>41</v>
      </c>
      <c r="C9" s="714" t="s">
        <v>53</v>
      </c>
      <c r="D9" s="675">
        <v>91107.41</v>
      </c>
      <c r="E9" s="678">
        <v>-120575.93</v>
      </c>
      <c r="F9" s="678">
        <v>-211683.34</v>
      </c>
      <c r="G9" s="679">
        <v>-2.3234481147032935</v>
      </c>
      <c r="H9" s="960">
        <v>1.1271264429055957E-2</v>
      </c>
      <c r="I9" s="961">
        <v>-1.4617738502857885E-2</v>
      </c>
      <c r="J9" s="690">
        <v>4050045.5199999991</v>
      </c>
      <c r="K9" s="691">
        <v>4714729.5499999989</v>
      </c>
      <c r="L9" s="692">
        <v>664684.0299999998</v>
      </c>
      <c r="M9" s="630">
        <v>0.16411766897869334</v>
      </c>
      <c r="N9" s="965">
        <v>0.31051521609083349</v>
      </c>
      <c r="O9" s="966">
        <v>0.31756495504526006</v>
      </c>
      <c r="P9" s="705">
        <v>4141152.9299999992</v>
      </c>
      <c r="Q9" s="708">
        <v>4594153.6199999992</v>
      </c>
      <c r="R9" s="707">
        <v>453000.68999999994</v>
      </c>
      <c r="S9" s="709">
        <v>0.10938999299405251</v>
      </c>
      <c r="T9" s="971">
        <v>0.19602029657321862</v>
      </c>
      <c r="U9" s="972">
        <v>0.19892323500410611</v>
      </c>
    </row>
    <row r="10" spans="1:21" ht="19.5" customHeight="1">
      <c r="A10" s="242">
        <v>4</v>
      </c>
      <c r="B10" s="6" t="s">
        <v>38</v>
      </c>
      <c r="C10" s="714" t="s">
        <v>54</v>
      </c>
      <c r="D10" s="675">
        <v>7992050.4500000002</v>
      </c>
      <c r="E10" s="678">
        <v>8369179.5800000001</v>
      </c>
      <c r="F10" s="678">
        <v>377129.12999999989</v>
      </c>
      <c r="G10" s="679">
        <v>4.7188031702177238E-2</v>
      </c>
      <c r="H10" s="960">
        <v>0.98872873185952337</v>
      </c>
      <c r="I10" s="961">
        <v>1.0146177482014693</v>
      </c>
      <c r="J10" s="690">
        <v>8992940.1700000018</v>
      </c>
      <c r="K10" s="691">
        <v>10131775.030000001</v>
      </c>
      <c r="L10" s="692">
        <v>1138834.8599999994</v>
      </c>
      <c r="M10" s="630">
        <v>0.12663654360773971</v>
      </c>
      <c r="N10" s="965">
        <v>0.68948478390916645</v>
      </c>
      <c r="O10" s="966">
        <v>0.68243504697541757</v>
      </c>
      <c r="P10" s="705">
        <v>16984990.620000001</v>
      </c>
      <c r="Q10" s="708">
        <v>18500954.609999999</v>
      </c>
      <c r="R10" s="707">
        <v>1515963.9899999984</v>
      </c>
      <c r="S10" s="709">
        <v>8.9253154382960637E-2</v>
      </c>
      <c r="T10" s="971">
        <v>0.80397970200673985</v>
      </c>
      <c r="U10" s="972">
        <v>0.80107676975880715</v>
      </c>
    </row>
    <row r="11" spans="1:21" ht="19.5" customHeight="1">
      <c r="A11" s="242">
        <v>5</v>
      </c>
      <c r="B11" s="131" t="s">
        <v>252</v>
      </c>
      <c r="C11" s="714" t="s">
        <v>68</v>
      </c>
      <c r="D11" s="675">
        <v>362092.62999999995</v>
      </c>
      <c r="E11" s="678">
        <v>417963.25000000006</v>
      </c>
      <c r="F11" s="678">
        <v>55870.620000000112</v>
      </c>
      <c r="G11" s="679">
        <v>0.15429924657676716</v>
      </c>
      <c r="H11" s="960">
        <v>4.4795936801872861E-2</v>
      </c>
      <c r="I11" s="961">
        <v>5.0670788873903909E-2</v>
      </c>
      <c r="J11" s="690">
        <v>187006.63</v>
      </c>
      <c r="K11" s="691">
        <v>213623.61000000002</v>
      </c>
      <c r="L11" s="692">
        <v>26616.98000000001</v>
      </c>
      <c r="M11" s="630">
        <v>0.14233174513652275</v>
      </c>
      <c r="N11" s="965">
        <v>1.4337716412843813E-2</v>
      </c>
      <c r="O11" s="966">
        <v>1.4388815177374529E-2</v>
      </c>
      <c r="P11" s="705">
        <v>549099.26</v>
      </c>
      <c r="Q11" s="708">
        <v>631586.8600000001</v>
      </c>
      <c r="R11" s="707">
        <v>82487.600000000093</v>
      </c>
      <c r="S11" s="709">
        <v>0.15022347689924057</v>
      </c>
      <c r="T11" s="971">
        <v>2.5991457358068376E-2</v>
      </c>
      <c r="U11" s="972">
        <v>2.7347213822006566E-2</v>
      </c>
    </row>
    <row r="12" spans="1:21" ht="19.5" customHeight="1">
      <c r="A12" s="242">
        <v>6</v>
      </c>
      <c r="B12" s="131" t="s">
        <v>251</v>
      </c>
      <c r="C12" s="714" t="s">
        <v>114</v>
      </c>
      <c r="D12" s="675">
        <v>7629957.8200000012</v>
      </c>
      <c r="E12" s="678">
        <v>7951216.29</v>
      </c>
      <c r="F12" s="678">
        <v>321258.46999999881</v>
      </c>
      <c r="G12" s="679">
        <v>4.2104881518204615E-2</v>
      </c>
      <c r="H12" s="960">
        <v>0.9439327950576506</v>
      </c>
      <c r="I12" s="961">
        <v>0.96394695447825973</v>
      </c>
      <c r="J12" s="690">
        <v>8805933.5199999996</v>
      </c>
      <c r="K12" s="691">
        <v>9918151.3699999992</v>
      </c>
      <c r="L12" s="692">
        <v>1112217.8499999996</v>
      </c>
      <c r="M12" s="630">
        <v>0.12630323037006072</v>
      </c>
      <c r="N12" s="965">
        <v>0.67514706596293128</v>
      </c>
      <c r="O12" s="966">
        <v>0.66804622843024686</v>
      </c>
      <c r="P12" s="705">
        <v>16435891.34</v>
      </c>
      <c r="Q12" s="708">
        <v>17869367.66</v>
      </c>
      <c r="R12" s="707">
        <v>1433476.3200000003</v>
      </c>
      <c r="S12" s="709">
        <v>8.7216220303875547E-2</v>
      </c>
      <c r="T12" s="971">
        <v>0.77798824370197706</v>
      </c>
      <c r="U12" s="972">
        <v>0.77372955203987148</v>
      </c>
    </row>
    <row r="13" spans="1:21" ht="19.5" customHeight="1">
      <c r="A13" s="242">
        <v>7</v>
      </c>
      <c r="B13" s="131" t="s">
        <v>11</v>
      </c>
      <c r="C13" s="714" t="s">
        <v>115</v>
      </c>
      <c r="D13" s="675">
        <v>5420859.1600000001</v>
      </c>
      <c r="E13" s="678">
        <v>4900848.54</v>
      </c>
      <c r="F13" s="678">
        <v>-520010.62000000011</v>
      </c>
      <c r="G13" s="679">
        <v>-9.5927712683832225E-2</v>
      </c>
      <c r="H13" s="960">
        <v>0.44013417638828656</v>
      </c>
      <c r="I13" s="961">
        <v>0.39137592149088274</v>
      </c>
      <c r="J13" s="690">
        <v>6548229.7400000002</v>
      </c>
      <c r="K13" s="691">
        <v>7326928.46</v>
      </c>
      <c r="L13" s="692">
        <v>778698.71999999974</v>
      </c>
      <c r="M13" s="630">
        <v>0.11891744042566224</v>
      </c>
      <c r="N13" s="965">
        <v>0.46191800043249326</v>
      </c>
      <c r="O13" s="966">
        <v>0.45469771327953884</v>
      </c>
      <c r="P13" s="705">
        <v>11969088.9</v>
      </c>
      <c r="Q13" s="708">
        <v>12227777</v>
      </c>
      <c r="R13" s="707">
        <v>258688.09999999963</v>
      </c>
      <c r="S13" s="709">
        <v>2.1613015172775567E-2</v>
      </c>
      <c r="T13" s="971">
        <v>0.45179070793918158</v>
      </c>
      <c r="U13" s="972">
        <v>0.42700797508089655</v>
      </c>
    </row>
    <row r="14" spans="1:21" ht="19.5" customHeight="1">
      <c r="A14" s="242">
        <v>8</v>
      </c>
      <c r="B14" s="6" t="s">
        <v>142</v>
      </c>
      <c r="C14" s="714" t="s">
        <v>116</v>
      </c>
      <c r="D14" s="675">
        <v>3613643.9100000006</v>
      </c>
      <c r="E14" s="678">
        <v>3550341.8899999997</v>
      </c>
      <c r="F14" s="678">
        <v>-63302.02000000095</v>
      </c>
      <c r="G14" s="679">
        <v>-1.7517503543950722E-2</v>
      </c>
      <c r="H14" s="960">
        <v>0.44705843423776059</v>
      </c>
      <c r="I14" s="961">
        <v>0.43041732577772557</v>
      </c>
      <c r="J14" s="690">
        <v>6006259.4900000012</v>
      </c>
      <c r="K14" s="691">
        <v>6720664.5999999996</v>
      </c>
      <c r="L14" s="692">
        <v>714405.10999999847</v>
      </c>
      <c r="M14" s="630">
        <v>0.11894343079739272</v>
      </c>
      <c r="N14" s="965">
        <v>0.46049728434533005</v>
      </c>
      <c r="O14" s="966">
        <v>0.45267655948012353</v>
      </c>
      <c r="P14" s="705">
        <v>9619903.4000000022</v>
      </c>
      <c r="Q14" s="708">
        <v>10271006.489999998</v>
      </c>
      <c r="R14" s="707">
        <v>651103.08999999613</v>
      </c>
      <c r="S14" s="709">
        <v>6.768291353112714E-2</v>
      </c>
      <c r="T14" s="971">
        <v>0.45535539241090406</v>
      </c>
      <c r="U14" s="972">
        <v>0.44472649517953405</v>
      </c>
    </row>
    <row r="15" spans="1:21" ht="19.5" customHeight="1">
      <c r="A15" s="242">
        <v>9</v>
      </c>
      <c r="B15" s="6" t="s">
        <v>365</v>
      </c>
      <c r="C15" s="714" t="s">
        <v>117</v>
      </c>
      <c r="D15" s="675">
        <v>439175.92000000004</v>
      </c>
      <c r="E15" s="678">
        <v>445787.27000000008</v>
      </c>
      <c r="F15" s="678">
        <v>6611.3500000000349</v>
      </c>
      <c r="G15" s="679">
        <v>1.5053990209663668E-2</v>
      </c>
      <c r="H15" s="960">
        <v>0.12153270519673311</v>
      </c>
      <c r="I15" s="961">
        <v>0.12556178638897228</v>
      </c>
      <c r="J15" s="690">
        <v>2212437.61</v>
      </c>
      <c r="K15" s="691">
        <v>1930443.39</v>
      </c>
      <c r="L15" s="692">
        <v>-281994.21999999997</v>
      </c>
      <c r="M15" s="630">
        <v>-0.12745860887801486</v>
      </c>
      <c r="N15" s="965">
        <v>0.36835531559759493</v>
      </c>
      <c r="O15" s="966">
        <v>0.28723995391765272</v>
      </c>
      <c r="P15" s="705">
        <v>2651613.5299999998</v>
      </c>
      <c r="Q15" s="708">
        <v>2376230.66</v>
      </c>
      <c r="R15" s="707">
        <v>-275382.86999999965</v>
      </c>
      <c r="S15" s="709">
        <v>-0.10385482910098127</v>
      </c>
      <c r="T15" s="971">
        <v>0.27563826992275192</v>
      </c>
      <c r="U15" s="972">
        <v>0.2313532429673307</v>
      </c>
    </row>
    <row r="16" spans="1:21" ht="19.5" customHeight="1">
      <c r="A16" s="242">
        <v>10</v>
      </c>
      <c r="B16" s="6" t="s">
        <v>39</v>
      </c>
      <c r="C16" s="714" t="s">
        <v>118</v>
      </c>
      <c r="D16" s="675">
        <v>4052819.8200000003</v>
      </c>
      <c r="E16" s="678">
        <v>3996129.1</v>
      </c>
      <c r="F16" s="678">
        <v>-56690.720000000205</v>
      </c>
      <c r="G16" s="679">
        <v>-1.3987969492312688E-2</v>
      </c>
      <c r="H16" s="960">
        <v>0.50710638594629998</v>
      </c>
      <c r="I16" s="961">
        <v>0.47748158129497326</v>
      </c>
      <c r="J16" s="690">
        <v>8218697.0800000029</v>
      </c>
      <c r="K16" s="691">
        <v>8651107.9600000009</v>
      </c>
      <c r="L16" s="692">
        <v>432410.87999999803</v>
      </c>
      <c r="M16" s="630">
        <v>5.2613069418540714E-2</v>
      </c>
      <c r="N16" s="965">
        <v>0.91390545523889566</v>
      </c>
      <c r="O16" s="966">
        <v>0.85385906560145952</v>
      </c>
      <c r="P16" s="705">
        <v>12271516.900000002</v>
      </c>
      <c r="Q16" s="708">
        <v>12647237.060000001</v>
      </c>
      <c r="R16" s="707">
        <v>375720.15999999829</v>
      </c>
      <c r="S16" s="709">
        <v>3.0617254823647615E-2</v>
      </c>
      <c r="T16" s="971">
        <v>0.72249182672789736</v>
      </c>
      <c r="U16" s="972">
        <v>0.68359916158942469</v>
      </c>
    </row>
    <row r="17" spans="1:21" ht="19.5" customHeight="1">
      <c r="A17" s="242">
        <v>11</v>
      </c>
      <c r="B17" s="131" t="s">
        <v>250</v>
      </c>
      <c r="C17" s="714" t="s">
        <v>162</v>
      </c>
      <c r="D17" s="675">
        <v>4009628.0700000012</v>
      </c>
      <c r="E17" s="678">
        <v>3966153.0399999996</v>
      </c>
      <c r="F17" s="678">
        <v>-43475.030000001658</v>
      </c>
      <c r="G17" s="679">
        <v>-1.0842659029968744E-2</v>
      </c>
      <c r="H17" s="960">
        <v>0.52551117117446933</v>
      </c>
      <c r="I17" s="961">
        <v>0.498810860545714</v>
      </c>
      <c r="J17" s="690">
        <v>8069190.580000001</v>
      </c>
      <c r="K17" s="691">
        <v>8493911.2599999998</v>
      </c>
      <c r="L17" s="692">
        <v>424720.67999999877</v>
      </c>
      <c r="M17" s="630">
        <v>5.2634855477660406E-2</v>
      </c>
      <c r="N17" s="965">
        <v>0.91633562321056472</v>
      </c>
      <c r="O17" s="966">
        <v>0.85640064797680138</v>
      </c>
      <c r="P17" s="705">
        <v>12078818.650000002</v>
      </c>
      <c r="Q17" s="708">
        <v>12460064.299999999</v>
      </c>
      <c r="R17" s="707">
        <v>381245.64999999665</v>
      </c>
      <c r="S17" s="709">
        <v>3.1563157047646923E-2</v>
      </c>
      <c r="T17" s="971">
        <v>0.73490499542326626</v>
      </c>
      <c r="U17" s="972">
        <v>0.69728624633379999</v>
      </c>
    </row>
    <row r="18" spans="1:21" ht="19.5" customHeight="1">
      <c r="A18" s="242">
        <v>12</v>
      </c>
      <c r="B18" s="131" t="s">
        <v>249</v>
      </c>
      <c r="C18" s="714" t="s">
        <v>163</v>
      </c>
      <c r="D18" s="675">
        <v>1646061.4900000005</v>
      </c>
      <c r="E18" s="678">
        <v>1610899.61</v>
      </c>
      <c r="F18" s="678">
        <v>-35161.880000000354</v>
      </c>
      <c r="G18" s="679">
        <v>-2.1361219014971514E-2</v>
      </c>
      <c r="H18" s="960">
        <v>0.13364817214428901</v>
      </c>
      <c r="I18" s="961">
        <v>0.12864452230002063</v>
      </c>
      <c r="J18" s="690">
        <v>1388413.1400000001</v>
      </c>
      <c r="K18" s="691">
        <v>1706290.0599999998</v>
      </c>
      <c r="L18" s="692">
        <v>317876.91999999969</v>
      </c>
      <c r="M18" s="630">
        <v>0.22894980668362133</v>
      </c>
      <c r="N18" s="965">
        <v>9.7939908474103013E-2</v>
      </c>
      <c r="O18" s="966">
        <v>0.10588969070862295</v>
      </c>
      <c r="P18" s="705">
        <v>3034474.6300000008</v>
      </c>
      <c r="Q18" s="708">
        <v>3317189.67</v>
      </c>
      <c r="R18" s="707">
        <v>282715.03999999911</v>
      </c>
      <c r="S18" s="709">
        <v>9.316770593662832E-2</v>
      </c>
      <c r="T18" s="971">
        <v>0.11454066828020522</v>
      </c>
      <c r="U18" s="972">
        <v>0.11584006184819755</v>
      </c>
    </row>
    <row r="19" spans="1:21" ht="19.5" customHeight="1">
      <c r="A19" s="242">
        <v>13</v>
      </c>
      <c r="B19" s="131" t="s">
        <v>248</v>
      </c>
      <c r="C19" s="714" t="s">
        <v>164</v>
      </c>
      <c r="D19" s="675">
        <v>700816.68999999983</v>
      </c>
      <c r="E19" s="678">
        <v>714652.50999999989</v>
      </c>
      <c r="F19" s="678">
        <v>13835.820000000065</v>
      </c>
      <c r="G19" s="679">
        <v>1.9742423657176413E-2</v>
      </c>
      <c r="H19" s="960">
        <v>9.1850663730143625E-2</v>
      </c>
      <c r="I19" s="961">
        <v>8.9879646576687441E-2</v>
      </c>
      <c r="J19" s="690">
        <v>1077180.9300000002</v>
      </c>
      <c r="K19" s="691">
        <v>1373036.2399999998</v>
      </c>
      <c r="L19" s="692">
        <v>295855.30999999959</v>
      </c>
      <c r="M19" s="630">
        <v>0.27465702535227721</v>
      </c>
      <c r="N19" s="965">
        <v>0.12232444493857594</v>
      </c>
      <c r="O19" s="966">
        <v>0.13843670950144008</v>
      </c>
      <c r="P19" s="705">
        <v>1777997.62</v>
      </c>
      <c r="Q19" s="708">
        <v>2087688.7499999995</v>
      </c>
      <c r="R19" s="707">
        <v>309691.12999999942</v>
      </c>
      <c r="S19" s="709">
        <v>0.17417972134293375</v>
      </c>
      <c r="T19" s="971">
        <v>0.10817774243085256</v>
      </c>
      <c r="U19" s="972">
        <v>0.11683058906853336</v>
      </c>
    </row>
    <row r="20" spans="1:21" ht="19.5" customHeight="1">
      <c r="A20" s="242">
        <v>14</v>
      </c>
      <c r="B20" s="131" t="s">
        <v>161</v>
      </c>
      <c r="C20" s="714" t="s">
        <v>70</v>
      </c>
      <c r="D20" s="675">
        <v>362569.28</v>
      </c>
      <c r="E20" s="678">
        <v>351098.34</v>
      </c>
      <c r="F20" s="678">
        <v>-11470.940000000002</v>
      </c>
      <c r="G20" s="679">
        <v>-3.163792586067965E-2</v>
      </c>
      <c r="H20" s="960">
        <v>2.9437977768176155E-2</v>
      </c>
      <c r="I20" s="961">
        <v>2.8038294844226968E-2</v>
      </c>
      <c r="J20" s="690">
        <v>848297.63000000012</v>
      </c>
      <c r="K20" s="691">
        <v>953719.58</v>
      </c>
      <c r="L20" s="692">
        <v>105421.94999999984</v>
      </c>
      <c r="M20" s="630">
        <v>0.1242747194755216</v>
      </c>
      <c r="N20" s="965">
        <v>5.9839675848212232E-2</v>
      </c>
      <c r="O20" s="966">
        <v>5.9186344523953792E-2</v>
      </c>
      <c r="P20" s="705">
        <v>1210866.9100000001</v>
      </c>
      <c r="Q20" s="708">
        <v>1304817.92</v>
      </c>
      <c r="R20" s="707">
        <v>93951.009999999776</v>
      </c>
      <c r="S20" s="709">
        <v>7.7589873192587089E-2</v>
      </c>
      <c r="T20" s="971">
        <v>4.5705936605502977E-2</v>
      </c>
      <c r="U20" s="972">
        <v>4.5565735936177708E-2</v>
      </c>
    </row>
    <row r="21" spans="1:21" ht="19.5" customHeight="1">
      <c r="A21" s="242">
        <v>15</v>
      </c>
      <c r="B21" s="6" t="s">
        <v>368</v>
      </c>
      <c r="C21" s="714" t="s">
        <v>71</v>
      </c>
      <c r="D21" s="675">
        <v>2556943.7700000005</v>
      </c>
      <c r="E21" s="678">
        <v>2919312.36</v>
      </c>
      <c r="F21" s="678">
        <v>362368.58999999939</v>
      </c>
      <c r="G21" s="679">
        <v>0.14171942075988606</v>
      </c>
      <c r="H21" s="960">
        <v>0.20760516129699827</v>
      </c>
      <c r="I21" s="961">
        <v>0.23313280459279884</v>
      </c>
      <c r="J21" s="690">
        <v>-1188735.5900000001</v>
      </c>
      <c r="K21" s="691">
        <v>-902515.76</v>
      </c>
      <c r="L21" s="692">
        <v>286219.83000000007</v>
      </c>
      <c r="M21" s="630">
        <v>0.24077669786937234</v>
      </c>
      <c r="N21" s="965">
        <v>-8.3854474961616146E-2</v>
      </c>
      <c r="O21" s="966">
        <v>-5.6008715590863713E-2</v>
      </c>
      <c r="P21" s="705">
        <v>1368208.1800000004</v>
      </c>
      <c r="Q21" s="708">
        <v>2016796.5999999999</v>
      </c>
      <c r="R21" s="707">
        <v>648588.41999999946</v>
      </c>
      <c r="S21" s="709">
        <v>0.47404220313899836</v>
      </c>
      <c r="T21" s="971">
        <v>5.1645012198913431E-2</v>
      </c>
      <c r="U21" s="972">
        <v>7.0428846740992812E-2</v>
      </c>
    </row>
    <row r="22" spans="1:21" ht="19.5" customHeight="1">
      <c r="A22" s="242">
        <v>16</v>
      </c>
      <c r="B22" s="6" t="s">
        <v>45</v>
      </c>
      <c r="C22" s="714" t="s">
        <v>112</v>
      </c>
      <c r="D22" s="675">
        <v>798018.68</v>
      </c>
      <c r="E22" s="678">
        <v>870712.74999999988</v>
      </c>
      <c r="F22" s="678">
        <v>72694.069999999832</v>
      </c>
      <c r="G22" s="679">
        <v>9.1093193457576493E-2</v>
      </c>
      <c r="H22" s="960">
        <v>6.4793289052037947E-2</v>
      </c>
      <c r="I22" s="961">
        <v>6.9534082129604144E-2</v>
      </c>
      <c r="J22" s="690">
        <v>757123.83000000007</v>
      </c>
      <c r="K22" s="691">
        <v>852528.07</v>
      </c>
      <c r="L22" s="692">
        <v>95404.239999999874</v>
      </c>
      <c r="M22" s="630">
        <v>0.12600876662408034</v>
      </c>
      <c r="N22" s="965">
        <v>5.3408194202024285E-2</v>
      </c>
      <c r="O22" s="966">
        <v>5.290655778227956E-2</v>
      </c>
      <c r="P22" s="705">
        <v>1555142.5100000002</v>
      </c>
      <c r="Q22" s="708">
        <v>1723240.8199999998</v>
      </c>
      <c r="R22" s="707">
        <v>168098.30999999959</v>
      </c>
      <c r="S22" s="709">
        <v>0.10809190085093845</v>
      </c>
      <c r="T22" s="971">
        <v>5.8701120979995046E-2</v>
      </c>
      <c r="U22" s="972">
        <v>6.0177542747544679E-2</v>
      </c>
    </row>
    <row r="23" spans="1:21" ht="20.25" customHeight="1">
      <c r="A23" s="242">
        <v>17</v>
      </c>
      <c r="B23" s="6" t="s">
        <v>42</v>
      </c>
      <c r="C23" s="714" t="s">
        <v>247</v>
      </c>
      <c r="D23" s="675">
        <v>1684944.4</v>
      </c>
      <c r="E23" s="678">
        <v>1817771.8</v>
      </c>
      <c r="F23" s="678">
        <v>132827.40000000014</v>
      </c>
      <c r="G23" s="679">
        <v>7.883191872681386E-2</v>
      </c>
      <c r="H23" s="960">
        <v>0.13680518048250778</v>
      </c>
      <c r="I23" s="961">
        <v>0.14516508875525064</v>
      </c>
      <c r="J23" s="690">
        <v>1399915.88</v>
      </c>
      <c r="K23" s="691">
        <v>1610089.29</v>
      </c>
      <c r="L23" s="692">
        <v>210173.41000000015</v>
      </c>
      <c r="M23" s="630">
        <v>0.15013288512735506</v>
      </c>
      <c r="N23" s="965">
        <v>9.8751322073085082E-2</v>
      </c>
      <c r="O23" s="966">
        <v>9.9919621480632867E-2</v>
      </c>
      <c r="P23" s="705">
        <v>3084860.28</v>
      </c>
      <c r="Q23" s="708">
        <v>3427861.09</v>
      </c>
      <c r="R23" s="707">
        <v>343000.81000000006</v>
      </c>
      <c r="S23" s="709">
        <v>0.11118844254430871</v>
      </c>
      <c r="T23" s="971">
        <v>0.11644254808690258</v>
      </c>
      <c r="U23" s="972">
        <v>0.11970483456637251</v>
      </c>
    </row>
    <row r="24" spans="1:21" ht="19.5" customHeight="1">
      <c r="A24" s="242">
        <v>18</v>
      </c>
      <c r="B24" s="6" t="s">
        <v>369</v>
      </c>
      <c r="C24" s="714" t="s">
        <v>138</v>
      </c>
      <c r="D24" s="675">
        <v>73980.649999999965</v>
      </c>
      <c r="E24" s="678">
        <v>230827.84999999986</v>
      </c>
      <c r="F24" s="678">
        <v>156847.19999999998</v>
      </c>
      <c r="G24" s="679">
        <v>2.1201111371689754</v>
      </c>
      <c r="H24" s="960">
        <v>6.0066885147446025E-3</v>
      </c>
      <c r="I24" s="961">
        <v>1.8433636902296352E-2</v>
      </c>
      <c r="J24" s="690">
        <v>-3345775.31</v>
      </c>
      <c r="K24" s="691">
        <v>-3365133.1399999997</v>
      </c>
      <c r="L24" s="692">
        <v>-19357.829999999609</v>
      </c>
      <c r="M24" s="630">
        <v>-5.7857531383360018E-3</v>
      </c>
      <c r="N24" s="965">
        <v>-0.23601399194213449</v>
      </c>
      <c r="O24" s="966">
        <v>-0.20883489609494482</v>
      </c>
      <c r="P24" s="705">
        <v>-3271794.66</v>
      </c>
      <c r="Q24" s="708">
        <v>-3134305.29</v>
      </c>
      <c r="R24" s="707">
        <v>137489.37000000011</v>
      </c>
      <c r="S24" s="709">
        <v>4.2022615808047108E-2</v>
      </c>
      <c r="T24" s="971">
        <v>-0.12349865875530709</v>
      </c>
      <c r="U24" s="972">
        <v>-0.10945352987450149</v>
      </c>
    </row>
    <row r="25" spans="1:21" ht="19.5" customHeight="1">
      <c r="A25" s="242">
        <v>19</v>
      </c>
      <c r="B25" s="6" t="s">
        <v>312</v>
      </c>
      <c r="C25" s="714"/>
      <c r="D25" s="675"/>
      <c r="E25" s="678"/>
      <c r="F25" s="678"/>
      <c r="G25" s="679"/>
      <c r="H25" s="960">
        <v>0.99030391756477598</v>
      </c>
      <c r="I25" s="961">
        <v>0.97096949050545833</v>
      </c>
      <c r="J25" s="693"/>
      <c r="K25" s="694"/>
      <c r="L25" s="695"/>
      <c r="M25" s="696"/>
      <c r="N25" s="965">
        <v>1.379945560842708</v>
      </c>
      <c r="O25" s="966">
        <v>1.3392903591065075</v>
      </c>
      <c r="P25" s="705"/>
      <c r="Q25" s="708"/>
      <c r="R25" s="707"/>
      <c r="S25" s="709"/>
      <c r="T25" s="971">
        <v>1.1990640228946661</v>
      </c>
      <c r="U25" s="972">
        <v>1.1754010180794499</v>
      </c>
    </row>
    <row r="26" spans="1:21" ht="19.5" customHeight="1">
      <c r="A26" s="242">
        <v>20</v>
      </c>
      <c r="B26" s="6" t="s">
        <v>246</v>
      </c>
      <c r="C26" s="714" t="s">
        <v>423</v>
      </c>
      <c r="D26" s="675">
        <v>990685.8</v>
      </c>
      <c r="E26" s="678">
        <v>991010.44999999972</v>
      </c>
      <c r="F26" s="684">
        <v>324.64999999967404</v>
      </c>
      <c r="G26" s="685">
        <v>3.2770228461907297E-4</v>
      </c>
      <c r="H26" s="960">
        <v>9.9239968496553255E-2</v>
      </c>
      <c r="I26" s="961">
        <v>8.9997089937269736E-2</v>
      </c>
      <c r="J26" s="690">
        <v>5052190.8999999994</v>
      </c>
      <c r="K26" s="691">
        <v>5113575.26</v>
      </c>
      <c r="L26" s="697">
        <v>61384.360000000335</v>
      </c>
      <c r="M26" s="698">
        <v>1.2150047615975941E-2</v>
      </c>
      <c r="N26" s="965">
        <v>0.11423576388499068</v>
      </c>
      <c r="O26" s="966">
        <v>0.10075483568114141</v>
      </c>
      <c r="P26" s="705">
        <v>6042876.6999999993</v>
      </c>
      <c r="Q26" s="708">
        <v>6104585.709999999</v>
      </c>
      <c r="R26" s="707">
        <v>61709.009999999776</v>
      </c>
      <c r="S26" s="709">
        <v>1.0211859858070542E-2</v>
      </c>
      <c r="T26" s="971">
        <v>0.11147443767627441</v>
      </c>
      <c r="U26" s="972">
        <v>9.8836992317766104E-2</v>
      </c>
    </row>
    <row r="27" spans="1:21" ht="19.5" customHeight="1">
      <c r="A27" s="242">
        <v>21</v>
      </c>
      <c r="B27" s="6" t="s">
        <v>245</v>
      </c>
      <c r="C27" s="714" t="s">
        <v>415</v>
      </c>
      <c r="D27" s="675">
        <v>768671.03999999992</v>
      </c>
      <c r="E27" s="678">
        <v>829543.35999999987</v>
      </c>
      <c r="F27" s="684">
        <v>60872.319999999949</v>
      </c>
      <c r="G27" s="685">
        <v>7.9191639638199404E-2</v>
      </c>
      <c r="H27" s="960">
        <v>6.2410475003731258E-2</v>
      </c>
      <c r="I27" s="961">
        <v>6.6246343727374812E-2</v>
      </c>
      <c r="J27" s="690">
        <v>1642114.34</v>
      </c>
      <c r="K27" s="691">
        <v>1726221.6300000004</v>
      </c>
      <c r="L27" s="697">
        <v>84107.29000000027</v>
      </c>
      <c r="M27" s="698">
        <v>5.121889989706823E-2</v>
      </c>
      <c r="N27" s="965">
        <v>0.11583621872349327</v>
      </c>
      <c r="O27" s="966">
        <v>0.10712661274908618</v>
      </c>
      <c r="P27" s="705">
        <v>2410785.38</v>
      </c>
      <c r="Q27" s="708">
        <v>2555764.9900000002</v>
      </c>
      <c r="R27" s="707">
        <v>144979.61000000034</v>
      </c>
      <c r="S27" s="709">
        <v>6.0137916549004598E-2</v>
      </c>
      <c r="T27" s="971">
        <v>9.0998608383602936E-2</v>
      </c>
      <c r="U27" s="972">
        <v>8.9250240101904701E-2</v>
      </c>
    </row>
    <row r="28" spans="1:21" ht="19.5" customHeight="1">
      <c r="A28" s="242">
        <v>22</v>
      </c>
      <c r="B28" s="6" t="s">
        <v>267</v>
      </c>
      <c r="C28" s="714"/>
      <c r="D28" s="675"/>
      <c r="E28" s="678"/>
      <c r="F28" s="680"/>
      <c r="G28" s="680"/>
      <c r="H28" s="960">
        <v>3.5472860784777849E-2</v>
      </c>
      <c r="I28" s="961">
        <v>3.5763104241076871E-2</v>
      </c>
      <c r="J28" s="699"/>
      <c r="K28" s="694"/>
      <c r="L28" s="694"/>
      <c r="M28" s="700"/>
      <c r="N28" s="967">
        <v>3.1590530494527203E-2</v>
      </c>
      <c r="O28" s="968">
        <v>2.9139427074904578E-2</v>
      </c>
      <c r="P28" s="705"/>
      <c r="Q28" s="710"/>
      <c r="R28" s="710"/>
      <c r="S28" s="710"/>
      <c r="T28" s="973">
        <v>3.2732786534749758E-2</v>
      </c>
      <c r="U28" s="974">
        <v>3.1003196668025312E-2</v>
      </c>
    </row>
    <row r="29" spans="1:21" ht="19.5" customHeight="1" thickBot="1">
      <c r="A29" s="241">
        <v>23</v>
      </c>
      <c r="B29" s="240" t="s">
        <v>266</v>
      </c>
      <c r="C29" s="715"/>
      <c r="D29" s="681"/>
      <c r="E29" s="682"/>
      <c r="F29" s="683"/>
      <c r="G29" s="683"/>
      <c r="H29" s="962">
        <v>0.22364667852512254</v>
      </c>
      <c r="I29" s="962">
        <v>0.2209032978749037</v>
      </c>
      <c r="J29" s="701"/>
      <c r="K29" s="702"/>
      <c r="L29" s="702"/>
      <c r="M29" s="703"/>
      <c r="N29" s="969">
        <v>0.29831384112459358</v>
      </c>
      <c r="O29" s="970">
        <v>0.28668538779820185</v>
      </c>
      <c r="P29" s="711"/>
      <c r="Q29" s="712"/>
      <c r="R29" s="712"/>
      <c r="S29" s="712"/>
      <c r="T29" s="975">
        <v>0.2696289574785633</v>
      </c>
      <c r="U29" s="976">
        <v>0.26143001276478728</v>
      </c>
    </row>
    <row r="30" spans="1:21" ht="15.75" customHeight="1" thickTop="1">
      <c r="B30" s="716" t="s">
        <v>218</v>
      </c>
      <c r="C30" s="6"/>
    </row>
    <row r="31" spans="1:21" ht="15.75" customHeight="1">
      <c r="B31" s="716" t="s">
        <v>440</v>
      </c>
      <c r="C31" s="6"/>
    </row>
    <row r="32" spans="1:21" ht="7.5" customHeight="1">
      <c r="E32" s="239"/>
      <c r="F32" s="239"/>
      <c r="G32" s="239"/>
      <c r="H32" s="131"/>
      <c r="I32" s="131"/>
    </row>
    <row r="33" spans="1:21" ht="15.75">
      <c r="A33" s="237" t="s">
        <v>244</v>
      </c>
      <c r="B33" s="13" t="s">
        <v>243</v>
      </c>
      <c r="D33" s="13"/>
      <c r="E33" s="238"/>
      <c r="F33" s="238"/>
      <c r="G33" s="238"/>
      <c r="H33" s="13"/>
      <c r="I33" s="237"/>
    </row>
    <row r="34" spans="1:21">
      <c r="A34" s="234"/>
      <c r="B34" s="236" t="s">
        <v>427</v>
      </c>
      <c r="F34" s="13"/>
      <c r="G34" s="13"/>
      <c r="H34" s="13"/>
      <c r="J34" s="13"/>
    </row>
    <row r="35" spans="1:21">
      <c r="A35" s="234"/>
      <c r="B35" s="13" t="s">
        <v>425</v>
      </c>
      <c r="E35" s="236"/>
      <c r="F35" s="236"/>
      <c r="G35" s="236"/>
      <c r="H35" s="13"/>
      <c r="I35" s="13"/>
    </row>
    <row r="36" spans="1:21">
      <c r="A36" s="234"/>
      <c r="B36" s="236" t="s">
        <v>424</v>
      </c>
      <c r="D36" s="13"/>
      <c r="E36" s="13"/>
      <c r="F36" s="13"/>
      <c r="G36" s="13"/>
      <c r="H36" s="13"/>
      <c r="I36" s="13"/>
      <c r="K36" s="87"/>
      <c r="L36" s="87"/>
      <c r="M36" s="235"/>
      <c r="P36" s="87"/>
    </row>
    <row r="37" spans="1:21">
      <c r="A37" s="234"/>
      <c r="B37" s="13" t="s">
        <v>426</v>
      </c>
      <c r="K37" s="131"/>
      <c r="L37" s="131"/>
    </row>
    <row r="38" spans="1:21">
      <c r="A38" s="234"/>
      <c r="G38" s="287"/>
      <c r="S38" s="287"/>
      <c r="T38" s="287"/>
      <c r="U38" s="287"/>
    </row>
    <row r="39" spans="1:21">
      <c r="A39" s="234"/>
      <c r="B39" s="13" t="s">
        <v>428</v>
      </c>
      <c r="G39" s="287"/>
      <c r="H39" s="287"/>
      <c r="S39" s="287"/>
      <c r="T39" s="287"/>
      <c r="U39" s="287"/>
    </row>
    <row r="40" spans="1:21" ht="14.25">
      <c r="A40" s="234"/>
      <c r="M40" s="949"/>
      <c r="N40" s="950"/>
      <c r="O40" s="949"/>
    </row>
    <row r="41" spans="1:21">
      <c r="B41" s="13" t="s">
        <v>430</v>
      </c>
    </row>
    <row r="42" spans="1:21">
      <c r="B42" s="13"/>
    </row>
    <row r="43" spans="1:21">
      <c r="B43" s="13"/>
    </row>
    <row r="44" spans="1:21">
      <c r="B44" s="13"/>
    </row>
  </sheetData>
  <mergeCells count="18">
    <mergeCell ref="A4:A6"/>
    <mergeCell ref="D4:I4"/>
    <mergeCell ref="P5:Q5"/>
    <mergeCell ref="J4:O4"/>
    <mergeCell ref="J5:K5"/>
    <mergeCell ref="N5:O5"/>
    <mergeCell ref="P4:U4"/>
    <mergeCell ref="T5:U5"/>
    <mergeCell ref="B4:B6"/>
    <mergeCell ref="C4:C6"/>
    <mergeCell ref="F5:G5"/>
    <mergeCell ref="L5:M5"/>
    <mergeCell ref="R5:S5"/>
    <mergeCell ref="D5:E5"/>
    <mergeCell ref="H5:I5"/>
    <mergeCell ref="B1:U1"/>
    <mergeCell ref="B2:U2"/>
    <mergeCell ref="B3:U3"/>
  </mergeCells>
  <hyperlinks>
    <hyperlink ref="J14" location="VIDA!V6" display="VIDA!V6" xr:uid="{00000000-0004-0000-0900-000000000000}"/>
    <hyperlink ref="D8:I8" location="'RESULTADOS GENERALES'!F37" display="'RESULTADOS GENERALES'!F37" xr:uid="{00000000-0004-0000-0900-000001000000}"/>
    <hyperlink ref="J9:O9" location="'RESULTADOS VIDA'!L29" display="'RESULTADOS VIDA'!L29" xr:uid="{00000000-0004-0000-0900-000002000000}"/>
    <hyperlink ref="J10:O10" location="'RESULTADOS VIDA'!R29" display="'RESULTADOS VIDA'!R29" xr:uid="{00000000-0004-0000-0900-000003000000}"/>
    <hyperlink ref="J14:O14" location="'RESULTADOS VIDA'!AP29" display="'RESULTADOS VIDA'!AP29" xr:uid="{00000000-0004-0000-0900-000004000000}"/>
    <hyperlink ref="J15:O15" location="'RESULTADOS VIDA'!AV29" display="'RESULTADOS VIDA'!AV29" xr:uid="{00000000-0004-0000-0900-000005000000}"/>
    <hyperlink ref="J16:O16" location="'RESULTADOS VIDA'!BB29" display="'RESULTADOS VIDA'!BB29" xr:uid="{00000000-0004-0000-0900-000006000000}"/>
    <hyperlink ref="J18:O18" location="'RESULTADOS VIDA'!BN29" display="'RESULTADOS VIDA'!BN29" xr:uid="{00000000-0004-0000-0900-000007000000}"/>
    <hyperlink ref="J21:O21" location="'RESULTADOS VIDA'!CF29" display="'RESULTADOS VIDA'!CF29" xr:uid="{00000000-0004-0000-0900-000008000000}"/>
    <hyperlink ref="J22:O22" location="'RESULTADOS VIDA'!CL29" display="'RESULTADOS VIDA'!CL29" xr:uid="{00000000-0004-0000-0900-000009000000}"/>
    <hyperlink ref="J23:O23" location="'RESULTADOS VIDA'!CR29" display="'RESULTADOS VIDA'!CR29" xr:uid="{00000000-0004-0000-0900-00000A000000}"/>
    <hyperlink ref="J24:O24" location="'RESULTADOS VIDA'!CX29" display="'RESULTADOS VIDA'!CX29" xr:uid="{00000000-0004-0000-0900-00000B000000}"/>
    <hyperlink ref="J26:O26" location="'RESULTADOS VIDA'!DF6" display="'RESULTADOS VIDA'!DF6" xr:uid="{00000000-0004-0000-0900-00000C000000}"/>
    <hyperlink ref="J27:O27" location="'RESULTADOS VIDA'!DJ6" display="'RESULTADOS VIDA'!DJ6" xr:uid="{00000000-0004-0000-0900-00000D000000}"/>
    <hyperlink ref="N25:O25" location="'RESULTADOS VIDA'!DD29" display="'RESULTADOS VIDA'!DD29" xr:uid="{00000000-0004-0000-0900-00000E000000}"/>
    <hyperlink ref="J8:O8" location="'RESULTADOS VIDA'!F29" display="'RESULTADOS VIDA'!F29" xr:uid="{00000000-0004-0000-0900-00000F000000}"/>
    <hyperlink ref="D7:G7" location="'RESULTADOS GENERALES'!B37" display="'RESULTADOS GENERALES'!B37" xr:uid="{00000000-0004-0000-0900-000010000000}"/>
    <hyperlink ref="J7:M7" location="'RESULTADOS VIDA'!B29" display="'RESULTADOS VIDA'!B29" xr:uid="{00000000-0004-0000-0900-000011000000}"/>
    <hyperlink ref="J11:O11" location="'RESULTADOS VIDA'!X29" display="'RESULTADOS VIDA'!X29" xr:uid="{00000000-0004-0000-0900-000012000000}"/>
    <hyperlink ref="J12:O12" location="'RESULTADOS VIDA'!AD29" display="'RESULTADOS VIDA'!AD29" xr:uid="{00000000-0004-0000-0900-000013000000}"/>
    <hyperlink ref="J13:O13" location="'RESULTADOS VIDA'!AJ29" display="'RESULTADOS VIDA'!AJ29" xr:uid="{00000000-0004-0000-0900-000014000000}"/>
    <hyperlink ref="J17:O17" location="'RESULTADOS VIDA'!BH29" display="'RESULTADOS VIDA'!BH29" xr:uid="{00000000-0004-0000-0900-000015000000}"/>
    <hyperlink ref="J19:O19" location="'RESULTADOS VIDA'!BT29" display="'RESULTADOS VIDA'!BT29" xr:uid="{00000000-0004-0000-0900-000016000000}"/>
    <hyperlink ref="L20:M20" location="'RESULTADOS VIDA'!BT6" display="'RESULTADOS VIDA'!BT6" xr:uid="{00000000-0004-0000-0900-000017000000}"/>
    <hyperlink ref="D24:I24" location="'RESULTADOS GENERALES'!CX37" display="'RESULTADOS GENERALES'!CX37" xr:uid="{00000000-0004-0000-0900-000018000000}"/>
    <hyperlink ref="H25:I25" location="'RESULTADOS GENERALES'!DD37" display="'RESULTADOS GENERALES'!DD37" xr:uid="{00000000-0004-0000-0900-000019000000}"/>
    <hyperlink ref="H28:I28" location="'RESULTADOS GENERALES'!DN37" display="'RESULTADOS GENERALES'!DN37" xr:uid="{00000000-0004-0000-0900-00001A000000}"/>
    <hyperlink ref="H29:I29" location="'RESULTADOS GENERALES'!DP37" display="'RESULTADOS GENERALES'!DP37" xr:uid="{00000000-0004-0000-0900-00001B000000}"/>
    <hyperlink ref="D9:I9" location="'RESULTADOS GENERALES'!L37" display="'RESULTADOS GENERALES'!L37" xr:uid="{00000000-0004-0000-0900-00001C000000}"/>
    <hyperlink ref="D10:I10" location="'RESULTADOS GENERALES'!R37" display="'RESULTADOS GENERALES'!R37" xr:uid="{00000000-0004-0000-0900-00001D000000}"/>
    <hyperlink ref="D11:I11" location="'RESULTADOS GENERALES'!X37" display="'RESULTADOS GENERALES'!X37" xr:uid="{00000000-0004-0000-0900-00001E000000}"/>
    <hyperlink ref="D12:I12" location="'RESULTADOS GENERALES'!AD37" display="'RESULTADOS GENERALES'!AD37" xr:uid="{00000000-0004-0000-0900-00001F000000}"/>
    <hyperlink ref="D13:I13" location="'RESULTADOS GENERALES'!AJ37" display="'RESULTADOS GENERALES'!AJ37" xr:uid="{00000000-0004-0000-0900-000020000000}"/>
    <hyperlink ref="D14:I14" location="'RESULTADOS GENERALES'!AP37" display="'RESULTADOS GENERALES'!AP37" xr:uid="{00000000-0004-0000-0900-000021000000}"/>
    <hyperlink ref="D15:I15" location="'RESULTADOS GENERALES'!AV37" display="'RESULTADOS GENERALES'!AV37" xr:uid="{00000000-0004-0000-0900-000022000000}"/>
    <hyperlink ref="D16:I16" location="'RESULTADOS GENERALES'!BB37" display="'RESULTADOS GENERALES'!BB37" xr:uid="{00000000-0004-0000-0900-000023000000}"/>
    <hyperlink ref="D17:I17" location="'RESULTADOS GENERALES'!BH37" display="'RESULTADOS GENERALES'!BH37" xr:uid="{00000000-0004-0000-0900-000024000000}"/>
    <hyperlink ref="D18:I18" location="'RESULTADOS GENERALES'!BN37" display="'RESULTADOS GENERALES'!BN37" xr:uid="{00000000-0004-0000-0900-000025000000}"/>
    <hyperlink ref="D19:I19" location="'RESULTADOS GENERALES'!BT37" display="'RESULTADOS GENERALES'!BT37" xr:uid="{00000000-0004-0000-0900-000026000000}"/>
    <hyperlink ref="D20:I20" location="'RESULTADOS GENERALES'!BZ37" display="'RESULTADOS GENERALES'!BZ37" xr:uid="{00000000-0004-0000-0900-000027000000}"/>
    <hyperlink ref="D21:I21" location="'RESULTADOS GENERALES'!CF37" display="'RESULTADOS GENERALES'!CF37" xr:uid="{00000000-0004-0000-0900-000028000000}"/>
    <hyperlink ref="D22:I22" location="'RESULTADOS GENERALES'!CL37" display="'RESULTADOS GENERALES'!CL37" xr:uid="{00000000-0004-0000-0900-000029000000}"/>
    <hyperlink ref="D23:I23" location="'RESULTADOS GENERALES'!CR37" display="'RESULTADOS GENERALES'!CR37" xr:uid="{00000000-0004-0000-0900-00002A000000}"/>
    <hyperlink ref="D26:E26" location="'RESULTADOS GENERALES'!DF37" display="'RESULTADOS GENERALES'!DF37" xr:uid="{00000000-0004-0000-0900-00002B000000}"/>
    <hyperlink ref="H26:I26" location="'RESULTADOS GENERALES'!DF37" display="'RESULTADOS GENERALES'!DF37" xr:uid="{00000000-0004-0000-0900-00002C000000}"/>
    <hyperlink ref="H27:I27" location="'RESULTADOS GENERALES'!DL37" display="'RESULTADOS GENERALES'!DL37" xr:uid="{00000000-0004-0000-0900-00002D000000}"/>
    <hyperlink ref="J20:O20" location="'RESULTADOS VIDA'!BZ29" display="'RESULTADOS VIDA'!BZ29" xr:uid="{00000000-0004-0000-0900-00002E000000}"/>
    <hyperlink ref="J26:K26" location="'RESULTADOS VIDA'!DF29" display="'RESULTADOS VIDA'!DF29" xr:uid="{00000000-0004-0000-0900-00002F000000}"/>
    <hyperlink ref="N26:O26" location="'RESULTADOS VIDA'!DH29" display="'RESULTADOS VIDA'!DH29" xr:uid="{00000000-0004-0000-0900-000030000000}"/>
    <hyperlink ref="J27:K27" location="'RESULTADOS VIDA'!DJ29" display="'RESULTADOS VIDA'!DJ29" xr:uid="{00000000-0004-0000-0900-000031000000}"/>
    <hyperlink ref="N27:O27" location="'RESULTADOS VIDA'!DL29" display="'RESULTADOS VIDA'!DL29" xr:uid="{00000000-0004-0000-0900-000032000000}"/>
    <hyperlink ref="N28:O28" location="'RESULTADOS VIDA'!DN29" display="'RESULTADOS VIDA'!DN29" xr:uid="{00000000-0004-0000-0900-000033000000}"/>
    <hyperlink ref="N29:O29" location="'RESULTADOS VIDA'!DP29" display="'RESULTADOS VIDA'!DP29" xr:uid="{00000000-0004-0000-0900-000034000000}"/>
  </hyperlinks>
  <printOptions horizontalCentered="1"/>
  <pageMargins left="0.39370078740157483" right="0.35433070866141736" top="0.59055118110236227" bottom="0.59055118110236227" header="0" footer="0"/>
  <pageSetup paperSize="119" scale="41" orientation="landscape" verticalDpi="4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Y128"/>
  <sheetViews>
    <sheetView showGridLines="0" showZeros="0" zoomScale="80" zoomScaleNormal="80" zoomScaleSheetLayoutView="75" workbookViewId="0">
      <pane xSplit="1" ySplit="9" topLeftCell="B10" activePane="bottomRight" state="frozen"/>
      <selection pane="topRight"/>
      <selection pane="bottomLeft"/>
      <selection pane="bottomRight" activeCell="A6" sqref="A6:A9"/>
    </sheetView>
  </sheetViews>
  <sheetFormatPr baseColWidth="10" defaultColWidth="11.42578125" defaultRowHeight="12.75"/>
  <cols>
    <col min="1" max="1" width="25.140625" style="6" customWidth="1"/>
    <col min="2" max="2" width="12.28515625" style="6" customWidth="1"/>
    <col min="3" max="3" width="13.7109375" style="6" customWidth="1"/>
    <col min="4" max="4" width="12.85546875" style="6" bestFit="1" customWidth="1"/>
    <col min="5" max="5" width="10" style="6" customWidth="1"/>
    <col min="6" max="7" width="12.5703125" style="6" customWidth="1"/>
    <col min="8" max="8" width="11.140625" style="6" bestFit="1" customWidth="1"/>
    <col min="9" max="9" width="9.28515625" style="6" customWidth="1"/>
    <col min="10" max="11" width="8.5703125" style="6" customWidth="1"/>
    <col min="12" max="12" width="9.7109375" style="6" bestFit="1" customWidth="1"/>
    <col min="13" max="13" width="10.28515625" style="6" customWidth="1"/>
    <col min="14" max="14" width="11.7109375" style="6" bestFit="1" customWidth="1"/>
    <col min="15" max="15" width="9.140625" style="6" customWidth="1"/>
    <col min="16" max="16" width="9.5703125" style="6" bestFit="1" customWidth="1"/>
    <col min="17" max="17" width="8.42578125" style="6" customWidth="1"/>
    <col min="18" max="19" width="12.42578125" style="6" customWidth="1"/>
    <col min="20" max="20" width="11.7109375" style="6" customWidth="1"/>
    <col min="21" max="22" width="9.5703125" style="6" bestFit="1" customWidth="1"/>
    <col min="23" max="23" width="8.140625" style="6" customWidth="1"/>
    <col min="24" max="25" width="11" style="6" bestFit="1" customWidth="1"/>
    <col min="26" max="26" width="10.5703125" style="6" customWidth="1"/>
    <col min="27" max="29" width="8.140625" style="6" customWidth="1"/>
    <col min="30" max="30" width="13.5703125" style="6" customWidth="1"/>
    <col min="31" max="31" width="12.85546875" style="6" bestFit="1" customWidth="1"/>
    <col min="32" max="32" width="11" style="6" bestFit="1" customWidth="1"/>
    <col min="33" max="33" width="9.5703125" style="6" bestFit="1" customWidth="1"/>
    <col min="34" max="35" width="8.140625" style="6" customWidth="1"/>
    <col min="36" max="36" width="13.140625" style="6" customWidth="1"/>
    <col min="37" max="37" width="13.28515625" style="6" customWidth="1"/>
    <col min="38" max="38" width="11.7109375" style="6" customWidth="1"/>
    <col min="39" max="39" width="9.5703125" style="6" bestFit="1" customWidth="1"/>
    <col min="40" max="40" width="9.140625" style="6" customWidth="1"/>
    <col min="41" max="41" width="7.7109375" style="7" customWidth="1"/>
    <col min="42" max="42" width="12.85546875" style="11" customWidth="1"/>
    <col min="43" max="43" width="12.7109375" style="7" customWidth="1"/>
    <col min="44" max="44" width="11" style="7" bestFit="1" customWidth="1"/>
    <col min="45" max="45" width="9.5703125" style="7" bestFit="1" customWidth="1"/>
    <col min="46" max="46" width="8.140625" style="11" customWidth="1"/>
    <col min="47" max="47" width="8.5703125" style="7" customWidth="1"/>
    <col min="48" max="48" width="11.7109375" style="11" customWidth="1"/>
    <col min="49" max="49" width="11" style="7" bestFit="1" customWidth="1"/>
    <col min="50" max="50" width="11.7109375" style="7" bestFit="1" customWidth="1"/>
    <col min="51" max="51" width="7.5703125" style="7" bestFit="1" customWidth="1"/>
    <col min="52" max="53" width="8.42578125" style="6" bestFit="1" customWidth="1"/>
    <col min="54" max="55" width="12.85546875" style="6" bestFit="1" customWidth="1"/>
    <col min="56" max="56" width="11" style="6" bestFit="1" customWidth="1"/>
    <col min="57" max="58" width="9.5703125" style="6" bestFit="1" customWidth="1"/>
    <col min="59" max="59" width="8.7109375" style="6" customWidth="1"/>
    <col min="60" max="61" width="12.85546875" style="6" bestFit="1" customWidth="1"/>
    <col min="62" max="62" width="11" style="6" bestFit="1" customWidth="1"/>
    <col min="63" max="63" width="9.5703125" style="6" bestFit="1" customWidth="1"/>
    <col min="64" max="65" width="8.7109375" style="6" customWidth="1"/>
    <col min="66" max="66" width="12.42578125" style="6" customWidth="1"/>
    <col min="67" max="67" width="12.85546875" style="6" bestFit="1" customWidth="1"/>
    <col min="68" max="68" width="10" style="6" customWidth="1"/>
    <col min="69" max="69" width="9.5703125" style="6" bestFit="1" customWidth="1"/>
    <col min="70" max="71" width="8" style="6" customWidth="1"/>
    <col min="72" max="72" width="11" style="6" bestFit="1" customWidth="1"/>
    <col min="73" max="73" width="12.140625" style="6" customWidth="1"/>
    <col min="74" max="74" width="11.28515625" style="6" customWidth="1"/>
    <col min="75" max="75" width="9.140625" style="6" customWidth="1"/>
    <col min="76" max="77" width="8" style="6" customWidth="1"/>
    <col min="78" max="79" width="11" style="6" bestFit="1" customWidth="1"/>
    <col min="80" max="80" width="9.85546875" style="6" bestFit="1" customWidth="1"/>
    <col min="81" max="81" width="9.140625" style="6" customWidth="1"/>
    <col min="82" max="83" width="8" style="6" customWidth="1"/>
    <col min="84" max="85" width="12.85546875" style="6" bestFit="1" customWidth="1"/>
    <col min="86" max="86" width="11" style="6" bestFit="1" customWidth="1"/>
    <col min="87" max="87" width="9.5703125" style="6" bestFit="1" customWidth="1"/>
    <col min="88" max="88" width="9.140625" style="6" customWidth="1"/>
    <col min="89" max="89" width="7.5703125" style="6" customWidth="1"/>
    <col min="90" max="91" width="11" style="6" bestFit="1" customWidth="1"/>
    <col min="92" max="92" width="10.5703125" style="6" customWidth="1"/>
    <col min="93" max="93" width="9.5703125" style="6" bestFit="1" customWidth="1"/>
    <col min="94" max="94" width="9" style="6" customWidth="1"/>
    <col min="95" max="95" width="7.7109375" style="6" customWidth="1"/>
    <col min="96" max="97" width="12.85546875" style="6" bestFit="1" customWidth="1"/>
    <col min="98" max="98" width="11" style="6" bestFit="1" customWidth="1"/>
    <col min="99" max="99" width="7.7109375" style="6" customWidth="1"/>
    <col min="100" max="101" width="7.5703125" style="6" customWidth="1"/>
    <col min="102" max="102" width="11.85546875" style="6" customWidth="1"/>
    <col min="103" max="104" width="11.7109375" style="6" bestFit="1" customWidth="1"/>
    <col min="105" max="105" width="10.5703125" style="6" bestFit="1" customWidth="1"/>
    <col min="106" max="106" width="8.85546875" style="6" customWidth="1"/>
    <col min="107" max="107" width="9.85546875" style="6" customWidth="1"/>
    <col min="108" max="108" width="10.7109375" style="6" customWidth="1"/>
    <col min="109" max="109" width="10.5703125" style="6" customWidth="1"/>
    <col min="110" max="110" width="10.7109375" style="6" customWidth="1"/>
    <col min="111" max="111" width="11" style="6" bestFit="1" customWidth="1"/>
    <col min="112" max="112" width="10.5703125" style="6" customWidth="1"/>
    <col min="113" max="113" width="7.5703125" style="6" customWidth="1"/>
    <col min="114" max="115" width="11.140625" style="6" customWidth="1"/>
    <col min="116" max="116" width="8.85546875" style="6" customWidth="1"/>
    <col min="117" max="117" width="10.140625" style="6" customWidth="1"/>
    <col min="118" max="119" width="11.7109375" style="6" customWidth="1"/>
    <col min="120" max="121" width="10.28515625" style="6" customWidth="1"/>
    <col min="122" max="16384" width="11.42578125" style="6"/>
  </cols>
  <sheetData>
    <row r="1" spans="1:129" s="264" customFormat="1" ht="20.25">
      <c r="A1" s="265"/>
      <c r="B1" s="1281" t="s">
        <v>298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  <c r="P1" s="1281"/>
      <c r="Q1" s="1281"/>
      <c r="R1" s="1281"/>
      <c r="S1" s="1281"/>
      <c r="T1" s="1281"/>
      <c r="U1" s="1281"/>
      <c r="V1" s="1281"/>
      <c r="W1" s="1281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1281" t="s">
        <v>298</v>
      </c>
      <c r="AK1" s="1281"/>
      <c r="AL1" s="1281"/>
      <c r="AM1" s="1281"/>
      <c r="AN1" s="1281"/>
      <c r="AO1" s="1281"/>
      <c r="AP1" s="1281"/>
      <c r="AQ1" s="1281"/>
      <c r="AR1" s="1281"/>
      <c r="AS1" s="1281"/>
      <c r="AT1" s="1281"/>
      <c r="AU1" s="1281"/>
      <c r="AV1" s="1281"/>
      <c r="AW1" s="1281"/>
      <c r="AX1" s="1281"/>
      <c r="AY1" s="1281"/>
      <c r="AZ1" s="1281"/>
      <c r="BA1" s="1281"/>
      <c r="BB1" s="1281"/>
      <c r="BC1" s="1281"/>
      <c r="BD1" s="1281"/>
      <c r="BE1" s="1281"/>
      <c r="BF1" s="1281"/>
      <c r="BG1" s="1281"/>
      <c r="BH1" s="265"/>
      <c r="BI1" s="265"/>
      <c r="BJ1" s="265"/>
      <c r="BK1" s="265"/>
      <c r="BL1" s="265"/>
      <c r="BM1" s="265"/>
      <c r="BN1" s="1281" t="s">
        <v>298</v>
      </c>
      <c r="BO1" s="1281"/>
      <c r="BP1" s="1281"/>
      <c r="BQ1" s="1281"/>
      <c r="BR1" s="1281"/>
      <c r="BS1" s="1281"/>
      <c r="BT1" s="1281"/>
      <c r="BU1" s="1281"/>
      <c r="BV1" s="1281"/>
      <c r="BW1" s="1281"/>
      <c r="BX1" s="1281"/>
      <c r="BY1" s="1281"/>
      <c r="BZ1" s="1281"/>
      <c r="CA1" s="1281"/>
      <c r="CB1" s="1281"/>
      <c r="CC1" s="1281"/>
      <c r="CD1" s="1281"/>
      <c r="CE1" s="1281"/>
      <c r="CF1" s="1281"/>
      <c r="CG1" s="1281"/>
      <c r="CH1" s="1281"/>
      <c r="CI1" s="1281"/>
      <c r="CJ1" s="1281"/>
      <c r="CK1" s="1281"/>
      <c r="CL1" s="1281"/>
      <c r="CM1" s="1281"/>
      <c r="CN1" s="1281"/>
      <c r="CO1" s="1281"/>
      <c r="CP1" s="1281"/>
      <c r="CQ1" s="1281"/>
      <c r="CR1" s="1281"/>
      <c r="CS1" s="1281"/>
      <c r="CT1" s="1281"/>
      <c r="CU1" s="1281"/>
      <c r="CV1" s="1281"/>
      <c r="CW1" s="1281"/>
      <c r="CX1" s="1281"/>
      <c r="CY1" s="1281"/>
      <c r="CZ1" s="1281"/>
      <c r="DA1" s="1281"/>
      <c r="DB1" s="1281"/>
      <c r="DC1" s="1281"/>
      <c r="DD1" s="1281"/>
      <c r="DE1" s="1281"/>
      <c r="DF1" s="1281"/>
      <c r="DG1" s="1281"/>
      <c r="DH1" s="1281"/>
      <c r="DI1" s="1281"/>
      <c r="DJ1" s="1281"/>
      <c r="DK1" s="1281"/>
      <c r="DL1" s="1281"/>
      <c r="DM1" s="1281"/>
      <c r="DN1" s="1281"/>
      <c r="DO1" s="1281"/>
      <c r="DP1" s="1281"/>
      <c r="DQ1" s="1281"/>
      <c r="DR1" s="265"/>
      <c r="DS1" s="265"/>
    </row>
    <row r="2" spans="1:129" s="263" customFormat="1" ht="18">
      <c r="A2" s="134"/>
      <c r="B2" s="1289" t="s">
        <v>310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289"/>
      <c r="Q2" s="1289"/>
      <c r="R2" s="1289"/>
      <c r="S2" s="1289"/>
      <c r="T2" s="1289"/>
      <c r="U2" s="1289"/>
      <c r="V2" s="1289"/>
      <c r="W2" s="1289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289" t="s">
        <v>310</v>
      </c>
      <c r="AK2" s="1289"/>
      <c r="AL2" s="1289"/>
      <c r="AM2" s="1289"/>
      <c r="AN2" s="1289"/>
      <c r="AO2" s="1289"/>
      <c r="AP2" s="1289"/>
      <c r="AQ2" s="1289"/>
      <c r="AR2" s="1289"/>
      <c r="AS2" s="1289"/>
      <c r="AT2" s="1289"/>
      <c r="AU2" s="1289"/>
      <c r="AV2" s="1289"/>
      <c r="AW2" s="1289"/>
      <c r="AX2" s="1289"/>
      <c r="AY2" s="1289"/>
      <c r="AZ2" s="1289"/>
      <c r="BA2" s="1289"/>
      <c r="BB2" s="1289"/>
      <c r="BC2" s="1289"/>
      <c r="BD2" s="1289"/>
      <c r="BE2" s="1289"/>
      <c r="BF2" s="1289"/>
      <c r="BG2" s="1289"/>
      <c r="BH2" s="134"/>
      <c r="BI2" s="134"/>
      <c r="BJ2" s="134"/>
      <c r="BK2" s="134"/>
      <c r="BL2" s="134"/>
      <c r="BM2" s="134"/>
      <c r="BN2" s="1289" t="s">
        <v>310</v>
      </c>
      <c r="BO2" s="1289"/>
      <c r="BP2" s="1289"/>
      <c r="BQ2" s="1289"/>
      <c r="BR2" s="1289"/>
      <c r="BS2" s="1289"/>
      <c r="BT2" s="1289"/>
      <c r="BU2" s="1289"/>
      <c r="BV2" s="1289"/>
      <c r="BW2" s="1289"/>
      <c r="BX2" s="1289"/>
      <c r="BY2" s="1289"/>
      <c r="BZ2" s="1289"/>
      <c r="CA2" s="1289"/>
      <c r="CB2" s="1289"/>
      <c r="CC2" s="1289"/>
      <c r="CD2" s="1289"/>
      <c r="CE2" s="1289"/>
      <c r="CF2" s="1289"/>
      <c r="CG2" s="1289"/>
      <c r="CH2" s="1289"/>
      <c r="CI2" s="1289"/>
      <c r="CJ2" s="1289"/>
      <c r="CK2" s="1289"/>
      <c r="CL2" s="1289"/>
      <c r="CM2" s="1289"/>
      <c r="CN2" s="1289"/>
      <c r="CO2" s="1289"/>
      <c r="CP2" s="1289"/>
      <c r="CQ2" s="1289"/>
      <c r="CR2" s="1289"/>
      <c r="CS2" s="1289"/>
      <c r="CT2" s="1289"/>
      <c r="CU2" s="1289"/>
      <c r="CV2" s="1289"/>
      <c r="CW2" s="1289"/>
      <c r="CX2" s="1289"/>
      <c r="CY2" s="1289"/>
      <c r="CZ2" s="1289"/>
      <c r="DA2" s="1289"/>
      <c r="DB2" s="1289"/>
      <c r="DC2" s="1289"/>
      <c r="DD2" s="1289"/>
      <c r="DE2" s="1289"/>
      <c r="DF2" s="1289"/>
      <c r="DG2" s="1289"/>
      <c r="DH2" s="1289"/>
      <c r="DI2" s="1289"/>
      <c r="DJ2" s="1289"/>
      <c r="DK2" s="1289"/>
      <c r="DL2" s="1289"/>
      <c r="DM2" s="1289"/>
      <c r="DN2" s="1289"/>
      <c r="DO2" s="1289"/>
      <c r="DP2" s="1289"/>
      <c r="DQ2" s="1289"/>
      <c r="DR2" s="134"/>
      <c r="DS2" s="134"/>
    </row>
    <row r="3" spans="1:129" s="7" customFormat="1" ht="15.75">
      <c r="A3" s="8"/>
      <c r="B3" s="1236" t="s">
        <v>519</v>
      </c>
      <c r="C3" s="1237"/>
      <c r="D3" s="1237"/>
      <c r="E3" s="1237"/>
      <c r="F3" s="1237"/>
      <c r="G3" s="1237"/>
      <c r="H3" s="1237"/>
      <c r="I3" s="1237"/>
      <c r="J3" s="1237"/>
      <c r="K3" s="1237"/>
      <c r="L3" s="1237"/>
      <c r="M3" s="1237"/>
      <c r="N3" s="1237"/>
      <c r="O3" s="1237"/>
      <c r="P3" s="1237"/>
      <c r="Q3" s="1237"/>
      <c r="R3" s="1237"/>
      <c r="S3" s="1237"/>
      <c r="T3" s="1237"/>
      <c r="U3" s="1237"/>
      <c r="V3" s="1237"/>
      <c r="W3" s="1237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1236" t="s">
        <v>519</v>
      </c>
      <c r="AK3" s="1237"/>
      <c r="AL3" s="1237"/>
      <c r="AM3" s="1237"/>
      <c r="AN3" s="1237"/>
      <c r="AO3" s="1237"/>
      <c r="AP3" s="1237"/>
      <c r="AQ3" s="1237"/>
      <c r="AR3" s="1237"/>
      <c r="AS3" s="1237"/>
      <c r="AT3" s="1237"/>
      <c r="AU3" s="1237"/>
      <c r="AV3" s="1237"/>
      <c r="AW3" s="1237"/>
      <c r="AX3" s="1237"/>
      <c r="AY3" s="1237"/>
      <c r="AZ3" s="1237"/>
      <c r="BA3" s="1237"/>
      <c r="BB3" s="1237"/>
      <c r="BC3" s="1237"/>
      <c r="BD3" s="1237"/>
      <c r="BE3" s="1237"/>
      <c r="BF3" s="1237"/>
      <c r="BG3" s="1237"/>
      <c r="BH3" s="8"/>
      <c r="BI3" s="8"/>
      <c r="BJ3" s="8"/>
      <c r="BK3" s="8"/>
      <c r="BL3" s="8"/>
      <c r="BM3" s="8"/>
      <c r="BN3" s="1236" t="s">
        <v>519</v>
      </c>
      <c r="BO3" s="1237"/>
      <c r="BP3" s="1237"/>
      <c r="BQ3" s="1237"/>
      <c r="BR3" s="1237"/>
      <c r="BS3" s="1237"/>
      <c r="BT3" s="1237"/>
      <c r="BU3" s="1237"/>
      <c r="BV3" s="1237"/>
      <c r="BW3" s="1237"/>
      <c r="BX3" s="1237"/>
      <c r="BY3" s="1237"/>
      <c r="BZ3" s="1237"/>
      <c r="CA3" s="1237"/>
      <c r="CB3" s="1237"/>
      <c r="CC3" s="1237"/>
      <c r="CD3" s="1237"/>
      <c r="CE3" s="1237"/>
      <c r="CF3" s="1237"/>
      <c r="CG3" s="1237"/>
      <c r="CH3" s="1237"/>
      <c r="CI3" s="1237"/>
      <c r="CJ3" s="1237"/>
      <c r="CK3" s="1237"/>
      <c r="CL3" s="1237"/>
      <c r="CM3" s="1237"/>
      <c r="CN3" s="1237"/>
      <c r="CO3" s="1237"/>
      <c r="CP3" s="1237"/>
      <c r="CQ3" s="1237"/>
      <c r="CR3" s="1237"/>
      <c r="CS3" s="1237"/>
      <c r="CT3" s="1237"/>
      <c r="CU3" s="1237"/>
      <c r="CV3" s="1237"/>
      <c r="CW3" s="1237"/>
      <c r="CX3" s="1237"/>
      <c r="CY3" s="1237"/>
      <c r="CZ3" s="1237"/>
      <c r="DA3" s="1237"/>
      <c r="DB3" s="1237"/>
      <c r="DC3" s="1237"/>
      <c r="DD3" s="1237"/>
      <c r="DE3" s="1237"/>
      <c r="DF3" s="1237"/>
      <c r="DG3" s="1237"/>
      <c r="DH3" s="1237"/>
      <c r="DI3" s="1237"/>
      <c r="DJ3" s="1237"/>
      <c r="DK3" s="1237"/>
      <c r="DL3" s="1237"/>
      <c r="DM3" s="1237"/>
      <c r="DN3" s="1237"/>
      <c r="DO3" s="1237"/>
      <c r="DP3" s="1237"/>
      <c r="DQ3" s="1237"/>
      <c r="DR3" s="8"/>
      <c r="DS3" s="8"/>
    </row>
    <row r="4" spans="1:129" s="7" customFormat="1" ht="13.5" thickBot="1">
      <c r="A4" s="21"/>
      <c r="B4" s="1290" t="s">
        <v>14</v>
      </c>
      <c r="C4" s="1290"/>
      <c r="D4" s="1290"/>
      <c r="E4" s="1290"/>
      <c r="F4" s="1290"/>
      <c r="G4" s="1290"/>
      <c r="H4" s="1290"/>
      <c r="I4" s="1290"/>
      <c r="J4" s="1290"/>
      <c r="K4" s="1290"/>
      <c r="L4" s="1290"/>
      <c r="M4" s="1290"/>
      <c r="N4" s="1290"/>
      <c r="O4" s="1290"/>
      <c r="P4" s="1290"/>
      <c r="Q4" s="1290"/>
      <c r="R4" s="1290"/>
      <c r="S4" s="1290"/>
      <c r="T4" s="1290"/>
      <c r="U4" s="1290"/>
      <c r="V4" s="1290"/>
      <c r="W4" s="1290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1290" t="s">
        <v>14</v>
      </c>
      <c r="AK4" s="1290"/>
      <c r="AL4" s="1290"/>
      <c r="AM4" s="1290"/>
      <c r="AN4" s="1290"/>
      <c r="AO4" s="1290"/>
      <c r="AP4" s="1290"/>
      <c r="AQ4" s="1290"/>
      <c r="AR4" s="1290"/>
      <c r="AS4" s="1290"/>
      <c r="AT4" s="1290"/>
      <c r="AU4" s="1290"/>
      <c r="AV4" s="1290"/>
      <c r="AW4" s="1290"/>
      <c r="AX4" s="1290"/>
      <c r="AY4" s="1290"/>
      <c r="AZ4" s="1290"/>
      <c r="BA4" s="1290"/>
      <c r="BB4" s="1290"/>
      <c r="BC4" s="1290"/>
      <c r="BD4" s="1290"/>
      <c r="BE4" s="1290"/>
      <c r="BF4" s="1290"/>
      <c r="BG4" s="1290"/>
      <c r="BH4" s="21"/>
      <c r="BI4" s="21"/>
      <c r="BJ4" s="21"/>
      <c r="BK4" s="21"/>
      <c r="BL4" s="21"/>
      <c r="BM4" s="21"/>
      <c r="BN4" s="1290" t="s">
        <v>14</v>
      </c>
      <c r="BO4" s="1290"/>
      <c r="BP4" s="1290"/>
      <c r="BQ4" s="1290"/>
      <c r="BR4" s="1290"/>
      <c r="BS4" s="1290"/>
      <c r="BT4" s="1290"/>
      <c r="BU4" s="1290"/>
      <c r="BV4" s="1290"/>
      <c r="BW4" s="1290"/>
      <c r="BX4" s="1290"/>
      <c r="BY4" s="1290"/>
      <c r="BZ4" s="1290"/>
      <c r="CA4" s="1290"/>
      <c r="CB4" s="1290"/>
      <c r="CC4" s="1290"/>
      <c r="CD4" s="1290"/>
      <c r="CE4" s="1290"/>
      <c r="CF4" s="1290"/>
      <c r="CG4" s="1290"/>
      <c r="CH4" s="1290"/>
      <c r="CI4" s="1290"/>
      <c r="CJ4" s="1290"/>
      <c r="CK4" s="1290"/>
      <c r="CL4" s="1290"/>
      <c r="CM4" s="1290"/>
      <c r="CN4" s="1290"/>
      <c r="CO4" s="1290"/>
      <c r="CP4" s="1290"/>
      <c r="CQ4" s="1290"/>
      <c r="CR4" s="1290"/>
      <c r="CS4" s="1290"/>
      <c r="CT4" s="1290"/>
      <c r="CU4" s="1290"/>
      <c r="CV4" s="1290"/>
      <c r="CW4" s="1290"/>
      <c r="CX4" s="1290"/>
      <c r="CY4" s="1290"/>
      <c r="CZ4" s="1290"/>
      <c r="DA4" s="1290"/>
      <c r="DB4" s="1290"/>
      <c r="DC4" s="1290"/>
      <c r="DD4" s="1290"/>
      <c r="DE4" s="1290"/>
      <c r="DF4" s="1290"/>
      <c r="DG4" s="1290"/>
      <c r="DH4" s="1290"/>
      <c r="DI4" s="1290"/>
      <c r="DJ4" s="1290"/>
      <c r="DK4" s="1290"/>
      <c r="DL4" s="1290"/>
      <c r="DM4" s="1290"/>
      <c r="DN4" s="1290"/>
      <c r="DO4" s="1290"/>
      <c r="DP4" s="1290"/>
      <c r="DQ4" s="1290"/>
      <c r="DR4" s="21"/>
      <c r="DS4" s="21"/>
    </row>
    <row r="5" spans="1:129" ht="7.5" hidden="1" customHeight="1" thickBot="1">
      <c r="A5" s="17"/>
      <c r="B5" s="1269"/>
      <c r="C5" s="1269"/>
      <c r="D5" s="1269"/>
      <c r="E5" s="1269"/>
      <c r="F5" s="1269"/>
      <c r="G5" s="1269"/>
      <c r="H5" s="135"/>
      <c r="I5" s="135"/>
      <c r="J5" s="1269"/>
      <c r="K5" s="1269"/>
      <c r="L5" s="1269"/>
      <c r="M5" s="1269"/>
      <c r="N5" s="135"/>
      <c r="O5" s="135"/>
      <c r="P5" s="1269"/>
      <c r="Q5" s="1269"/>
      <c r="R5" s="1269"/>
      <c r="S5" s="1269"/>
      <c r="T5" s="135"/>
      <c r="U5" s="135"/>
      <c r="V5" s="1269"/>
      <c r="W5" s="1269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269"/>
      <c r="AK5" s="1269"/>
      <c r="AL5" s="135"/>
      <c r="AM5" s="135"/>
      <c r="AN5" s="1269"/>
      <c r="AO5" s="1269"/>
      <c r="AP5" s="1269"/>
      <c r="AQ5" s="1269"/>
      <c r="AR5" s="135"/>
      <c r="AS5" s="135"/>
      <c r="AT5" s="1269"/>
      <c r="AU5" s="1269"/>
      <c r="AV5" s="1269"/>
      <c r="AW5" s="1269"/>
      <c r="AX5" s="135"/>
      <c r="AY5" s="135"/>
      <c r="AZ5" s="1269"/>
      <c r="BA5" s="1269"/>
      <c r="BB5" s="1269"/>
      <c r="BC5" s="1269"/>
      <c r="BD5" s="135"/>
      <c r="BE5" s="135"/>
      <c r="BF5" s="1269"/>
      <c r="BG5" s="1269"/>
      <c r="BH5" s="135"/>
      <c r="BI5" s="135"/>
      <c r="BJ5" s="135"/>
      <c r="BK5" s="135"/>
      <c r="BL5" s="135"/>
      <c r="BM5" s="135"/>
      <c r="BN5" s="1269"/>
      <c r="BO5" s="1269"/>
      <c r="BP5" s="135"/>
      <c r="BQ5" s="135"/>
      <c r="BR5" s="1269"/>
      <c r="BS5" s="1269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269"/>
      <c r="CG5" s="1269"/>
      <c r="CH5" s="135"/>
      <c r="CI5" s="135"/>
      <c r="CJ5" s="1269"/>
      <c r="CK5" s="1269"/>
      <c r="CL5" s="1269"/>
      <c r="CM5" s="1269"/>
      <c r="CN5" s="135"/>
      <c r="CO5" s="135"/>
      <c r="CP5" s="1269"/>
      <c r="CQ5" s="1269"/>
      <c r="CR5" s="1269"/>
      <c r="CS5" s="1269"/>
      <c r="CT5" s="135"/>
      <c r="CU5" s="135"/>
      <c r="CV5" s="1269"/>
      <c r="CW5" s="1269"/>
      <c r="CX5" s="1269"/>
      <c r="CY5" s="1269"/>
      <c r="CZ5" s="135"/>
      <c r="DA5" s="135"/>
      <c r="DB5" s="1269"/>
      <c r="DC5" s="1269"/>
      <c r="DD5" s="135"/>
      <c r="DE5" s="135"/>
      <c r="DF5" s="1269"/>
      <c r="DG5" s="1269"/>
      <c r="DH5" s="1269"/>
      <c r="DI5" s="1269"/>
      <c r="DJ5" s="1269"/>
      <c r="DK5" s="1269"/>
      <c r="DL5" s="1269"/>
      <c r="DM5" s="1269"/>
      <c r="DN5" s="135"/>
      <c r="DO5" s="135"/>
      <c r="DP5" s="1269"/>
      <c r="DQ5" s="1269"/>
      <c r="DR5" s="1268"/>
      <c r="DS5" s="1268"/>
      <c r="DT5" s="1268"/>
      <c r="DU5" s="1268"/>
      <c r="DV5" s="1268"/>
      <c r="DW5" s="1268"/>
      <c r="DX5" s="1268"/>
      <c r="DY5" s="1268"/>
    </row>
    <row r="6" spans="1:129" s="19" customFormat="1" ht="31.5" customHeight="1" thickTop="1">
      <c r="A6" s="1278" t="s">
        <v>300</v>
      </c>
      <c r="B6" s="1143" t="s">
        <v>323</v>
      </c>
      <c r="C6" s="1131"/>
      <c r="D6" s="1131"/>
      <c r="E6" s="1132"/>
      <c r="F6" s="1143" t="s">
        <v>40</v>
      </c>
      <c r="G6" s="1131"/>
      <c r="H6" s="1131"/>
      <c r="I6" s="1131"/>
      <c r="J6" s="1131"/>
      <c r="K6" s="1144"/>
      <c r="L6" s="1130" t="s">
        <v>41</v>
      </c>
      <c r="M6" s="1131"/>
      <c r="N6" s="1131"/>
      <c r="O6" s="1131"/>
      <c r="P6" s="1131"/>
      <c r="Q6" s="1132"/>
      <c r="R6" s="1143" t="s">
        <v>38</v>
      </c>
      <c r="S6" s="1131"/>
      <c r="T6" s="1131"/>
      <c r="U6" s="1131"/>
      <c r="V6" s="1131"/>
      <c r="W6" s="1144"/>
      <c r="X6" s="1143" t="s">
        <v>252</v>
      </c>
      <c r="Y6" s="1131"/>
      <c r="Z6" s="1131"/>
      <c r="AA6" s="1131"/>
      <c r="AB6" s="1131"/>
      <c r="AC6" s="1144"/>
      <c r="AD6" s="1143" t="s">
        <v>251</v>
      </c>
      <c r="AE6" s="1131"/>
      <c r="AF6" s="1131"/>
      <c r="AG6" s="1131"/>
      <c r="AH6" s="1131"/>
      <c r="AI6" s="1144"/>
      <c r="AJ6" s="1130" t="s">
        <v>11</v>
      </c>
      <c r="AK6" s="1131"/>
      <c r="AL6" s="1131"/>
      <c r="AM6" s="1131"/>
      <c r="AN6" s="1131"/>
      <c r="AO6" s="1132"/>
      <c r="AP6" s="1143" t="s">
        <v>55</v>
      </c>
      <c r="AQ6" s="1131"/>
      <c r="AR6" s="1131"/>
      <c r="AS6" s="1131"/>
      <c r="AT6" s="1131"/>
      <c r="AU6" s="1144"/>
      <c r="AV6" s="1143" t="s">
        <v>365</v>
      </c>
      <c r="AW6" s="1131"/>
      <c r="AX6" s="1131"/>
      <c r="AY6" s="1131"/>
      <c r="AZ6" s="1131"/>
      <c r="BA6" s="1144"/>
      <c r="BB6" s="1143" t="s">
        <v>39</v>
      </c>
      <c r="BC6" s="1131"/>
      <c r="BD6" s="1131"/>
      <c r="BE6" s="1131"/>
      <c r="BF6" s="1131"/>
      <c r="BG6" s="1144"/>
      <c r="BH6" s="1143" t="s">
        <v>250</v>
      </c>
      <c r="BI6" s="1131"/>
      <c r="BJ6" s="1131"/>
      <c r="BK6" s="1131"/>
      <c r="BL6" s="1131"/>
      <c r="BM6" s="1144"/>
      <c r="BN6" s="1143" t="s">
        <v>366</v>
      </c>
      <c r="BO6" s="1131"/>
      <c r="BP6" s="1131"/>
      <c r="BQ6" s="1131"/>
      <c r="BR6" s="1131"/>
      <c r="BS6" s="1144"/>
      <c r="BT6" s="1143" t="s">
        <v>367</v>
      </c>
      <c r="BU6" s="1131"/>
      <c r="BV6" s="1131"/>
      <c r="BW6" s="1131"/>
      <c r="BX6" s="1131"/>
      <c r="BY6" s="1144"/>
      <c r="BZ6" s="1130" t="s">
        <v>161</v>
      </c>
      <c r="CA6" s="1131"/>
      <c r="CB6" s="1131"/>
      <c r="CC6" s="1131"/>
      <c r="CD6" s="1131"/>
      <c r="CE6" s="1132"/>
      <c r="CF6" s="1143" t="s">
        <v>368</v>
      </c>
      <c r="CG6" s="1131"/>
      <c r="CH6" s="1131"/>
      <c r="CI6" s="1131"/>
      <c r="CJ6" s="1131"/>
      <c r="CK6" s="1144"/>
      <c r="CL6" s="1143" t="s">
        <v>45</v>
      </c>
      <c r="CM6" s="1131"/>
      <c r="CN6" s="1131"/>
      <c r="CO6" s="1131"/>
      <c r="CP6" s="1131"/>
      <c r="CQ6" s="1144"/>
      <c r="CR6" s="1143" t="s">
        <v>42</v>
      </c>
      <c r="CS6" s="1131"/>
      <c r="CT6" s="1131"/>
      <c r="CU6" s="1131"/>
      <c r="CV6" s="1131"/>
      <c r="CW6" s="1144"/>
      <c r="CX6" s="1127" t="s">
        <v>369</v>
      </c>
      <c r="CY6" s="1128"/>
      <c r="CZ6" s="1128"/>
      <c r="DA6" s="1128"/>
      <c r="DB6" s="1128"/>
      <c r="DC6" s="1129"/>
      <c r="DD6" s="1284" t="s">
        <v>312</v>
      </c>
      <c r="DE6" s="1285"/>
      <c r="DF6" s="1143" t="s">
        <v>246</v>
      </c>
      <c r="DG6" s="1131"/>
      <c r="DH6" s="1131"/>
      <c r="DI6" s="1144"/>
      <c r="DJ6" s="1130" t="s">
        <v>245</v>
      </c>
      <c r="DK6" s="1131"/>
      <c r="DL6" s="1131"/>
      <c r="DM6" s="1144"/>
      <c r="DN6" s="1284" t="s">
        <v>267</v>
      </c>
      <c r="DO6" s="1285"/>
      <c r="DP6" s="1284" t="s">
        <v>266</v>
      </c>
      <c r="DQ6" s="1285"/>
    </row>
    <row r="7" spans="1:129" s="262" customFormat="1" ht="32.25" customHeight="1">
      <c r="A7" s="1279"/>
      <c r="B7" s="1271" t="s">
        <v>255</v>
      </c>
      <c r="C7" s="1272"/>
      <c r="D7" s="1273" t="s">
        <v>110</v>
      </c>
      <c r="E7" s="1277"/>
      <c r="F7" s="1271" t="s">
        <v>255</v>
      </c>
      <c r="G7" s="1272"/>
      <c r="H7" s="1273" t="s">
        <v>110</v>
      </c>
      <c r="I7" s="1273"/>
      <c r="J7" s="1276" t="s">
        <v>124</v>
      </c>
      <c r="K7" s="1277"/>
      <c r="L7" s="1276" t="s">
        <v>255</v>
      </c>
      <c r="M7" s="1272"/>
      <c r="N7" s="1273" t="s">
        <v>110</v>
      </c>
      <c r="O7" s="1273"/>
      <c r="P7" s="1276" t="s">
        <v>125</v>
      </c>
      <c r="Q7" s="1272"/>
      <c r="R7" s="1271" t="s">
        <v>255</v>
      </c>
      <c r="S7" s="1272"/>
      <c r="T7" s="1273" t="s">
        <v>110</v>
      </c>
      <c r="U7" s="1273"/>
      <c r="V7" s="1276" t="s">
        <v>125</v>
      </c>
      <c r="W7" s="1272"/>
      <c r="X7" s="1271" t="s">
        <v>255</v>
      </c>
      <c r="Y7" s="1272"/>
      <c r="Z7" s="1273" t="s">
        <v>110</v>
      </c>
      <c r="AA7" s="1273"/>
      <c r="AB7" s="1276" t="s">
        <v>125</v>
      </c>
      <c r="AC7" s="1272"/>
      <c r="AD7" s="1271" t="s">
        <v>255</v>
      </c>
      <c r="AE7" s="1272"/>
      <c r="AF7" s="1273" t="s">
        <v>110</v>
      </c>
      <c r="AG7" s="1273"/>
      <c r="AH7" s="1276" t="s">
        <v>125</v>
      </c>
      <c r="AI7" s="1272"/>
      <c r="AJ7" s="1271" t="s">
        <v>255</v>
      </c>
      <c r="AK7" s="1272"/>
      <c r="AL7" s="1273" t="s">
        <v>110</v>
      </c>
      <c r="AM7" s="1273"/>
      <c r="AN7" s="1276" t="s">
        <v>265</v>
      </c>
      <c r="AO7" s="1277"/>
      <c r="AP7" s="1271" t="s">
        <v>255</v>
      </c>
      <c r="AQ7" s="1272"/>
      <c r="AR7" s="1273" t="s">
        <v>110</v>
      </c>
      <c r="AS7" s="1273"/>
      <c r="AT7" s="1276" t="s">
        <v>264</v>
      </c>
      <c r="AU7" s="1277"/>
      <c r="AV7" s="1271" t="s">
        <v>255</v>
      </c>
      <c r="AW7" s="1272"/>
      <c r="AX7" s="1273" t="s">
        <v>110</v>
      </c>
      <c r="AY7" s="1273"/>
      <c r="AZ7" s="1276" t="s">
        <v>147</v>
      </c>
      <c r="BA7" s="1277"/>
      <c r="BB7" s="1271" t="s">
        <v>255</v>
      </c>
      <c r="BC7" s="1272"/>
      <c r="BD7" s="1273" t="s">
        <v>110</v>
      </c>
      <c r="BE7" s="1273"/>
      <c r="BF7" s="1276" t="s">
        <v>263</v>
      </c>
      <c r="BG7" s="1277"/>
      <c r="BH7" s="1271" t="s">
        <v>255</v>
      </c>
      <c r="BI7" s="1272"/>
      <c r="BJ7" s="1273" t="s">
        <v>110</v>
      </c>
      <c r="BK7" s="1273"/>
      <c r="BL7" s="1276" t="s">
        <v>262</v>
      </c>
      <c r="BM7" s="1277"/>
      <c r="BN7" s="1271" t="s">
        <v>255</v>
      </c>
      <c r="BO7" s="1272"/>
      <c r="BP7" s="1273" t="s">
        <v>110</v>
      </c>
      <c r="BQ7" s="1273"/>
      <c r="BR7" s="1276" t="s">
        <v>152</v>
      </c>
      <c r="BS7" s="1277"/>
      <c r="BT7" s="1271" t="s">
        <v>255</v>
      </c>
      <c r="BU7" s="1272"/>
      <c r="BV7" s="1273" t="s">
        <v>110</v>
      </c>
      <c r="BW7" s="1273"/>
      <c r="BX7" s="1276" t="s">
        <v>413</v>
      </c>
      <c r="BY7" s="1277"/>
      <c r="BZ7" s="1276" t="s">
        <v>255</v>
      </c>
      <c r="CA7" s="1272"/>
      <c r="CB7" s="1273" t="s">
        <v>110</v>
      </c>
      <c r="CC7" s="1273"/>
      <c r="CD7" s="1276" t="s">
        <v>152</v>
      </c>
      <c r="CE7" s="1277"/>
      <c r="CF7" s="1276" t="s">
        <v>255</v>
      </c>
      <c r="CG7" s="1272"/>
      <c r="CH7" s="1273" t="s">
        <v>110</v>
      </c>
      <c r="CI7" s="1273"/>
      <c r="CJ7" s="1276" t="s">
        <v>261</v>
      </c>
      <c r="CK7" s="1277"/>
      <c r="CL7" s="1271" t="s">
        <v>255</v>
      </c>
      <c r="CM7" s="1272"/>
      <c r="CN7" s="1273" t="s">
        <v>110</v>
      </c>
      <c r="CO7" s="1273"/>
      <c r="CP7" s="1276" t="s">
        <v>152</v>
      </c>
      <c r="CQ7" s="1277"/>
      <c r="CR7" s="1271" t="s">
        <v>255</v>
      </c>
      <c r="CS7" s="1272"/>
      <c r="CT7" s="1273" t="s">
        <v>110</v>
      </c>
      <c r="CU7" s="1273"/>
      <c r="CV7" s="1276" t="s">
        <v>152</v>
      </c>
      <c r="CW7" s="1277"/>
      <c r="CX7" s="1294" t="s">
        <v>255</v>
      </c>
      <c r="CY7" s="1292"/>
      <c r="CZ7" s="1273" t="s">
        <v>110</v>
      </c>
      <c r="DA7" s="1273"/>
      <c r="DB7" s="1292" t="s">
        <v>140</v>
      </c>
      <c r="DC7" s="1293"/>
      <c r="DD7" s="1286"/>
      <c r="DE7" s="1287"/>
      <c r="DF7" s="1271" t="s">
        <v>255</v>
      </c>
      <c r="DG7" s="1273"/>
      <c r="DH7" s="1272" t="s">
        <v>260</v>
      </c>
      <c r="DI7" s="1293"/>
      <c r="DJ7" s="1276" t="s">
        <v>255</v>
      </c>
      <c r="DK7" s="1273"/>
      <c r="DL7" s="1272" t="s">
        <v>259</v>
      </c>
      <c r="DM7" s="1293"/>
      <c r="DN7" s="1286"/>
      <c r="DO7" s="1287"/>
      <c r="DP7" s="1286"/>
      <c r="DQ7" s="1287"/>
    </row>
    <row r="8" spans="1:129" s="107" customFormat="1" ht="15" customHeight="1">
      <c r="A8" s="1279"/>
      <c r="B8" s="136">
        <v>45473</v>
      </c>
      <c r="C8" s="137">
        <v>45838</v>
      </c>
      <c r="D8" s="1274" t="s">
        <v>255</v>
      </c>
      <c r="E8" s="1282" t="s">
        <v>47</v>
      </c>
      <c r="F8" s="136">
        <v>45473</v>
      </c>
      <c r="G8" s="137">
        <v>45838</v>
      </c>
      <c r="H8" s="1274" t="s">
        <v>255</v>
      </c>
      <c r="I8" s="1274" t="s">
        <v>47</v>
      </c>
      <c r="J8" s="139">
        <v>45473</v>
      </c>
      <c r="K8" s="140">
        <v>45838</v>
      </c>
      <c r="L8" s="139">
        <v>45473</v>
      </c>
      <c r="M8" s="137">
        <v>45838</v>
      </c>
      <c r="N8" s="1274" t="s">
        <v>255</v>
      </c>
      <c r="O8" s="1274" t="s">
        <v>47</v>
      </c>
      <c r="P8" s="139">
        <v>45473</v>
      </c>
      <c r="Q8" s="137">
        <v>45838</v>
      </c>
      <c r="R8" s="136">
        <v>45473</v>
      </c>
      <c r="S8" s="137">
        <v>45838</v>
      </c>
      <c r="T8" s="1274" t="s">
        <v>255</v>
      </c>
      <c r="U8" s="1274" t="s">
        <v>47</v>
      </c>
      <c r="V8" s="139">
        <v>45473</v>
      </c>
      <c r="W8" s="140">
        <v>45838</v>
      </c>
      <c r="X8" s="136">
        <v>45473</v>
      </c>
      <c r="Y8" s="137">
        <v>45838</v>
      </c>
      <c r="Z8" s="1274" t="s">
        <v>255</v>
      </c>
      <c r="AA8" s="1274" t="s">
        <v>47</v>
      </c>
      <c r="AB8" s="139">
        <v>45473</v>
      </c>
      <c r="AC8" s="140">
        <v>45838</v>
      </c>
      <c r="AD8" s="136">
        <v>45473</v>
      </c>
      <c r="AE8" s="137">
        <v>45838</v>
      </c>
      <c r="AF8" s="1274" t="s">
        <v>255</v>
      </c>
      <c r="AG8" s="1274" t="s">
        <v>47</v>
      </c>
      <c r="AH8" s="139">
        <v>45473</v>
      </c>
      <c r="AI8" s="140">
        <v>45838</v>
      </c>
      <c r="AJ8" s="139">
        <v>45473</v>
      </c>
      <c r="AK8" s="137">
        <v>45838</v>
      </c>
      <c r="AL8" s="1274" t="s">
        <v>255</v>
      </c>
      <c r="AM8" s="1274" t="s">
        <v>47</v>
      </c>
      <c r="AN8" s="139">
        <v>45473</v>
      </c>
      <c r="AO8" s="140">
        <v>45838</v>
      </c>
      <c r="AP8" s="136">
        <v>45473</v>
      </c>
      <c r="AQ8" s="137">
        <v>45838</v>
      </c>
      <c r="AR8" s="1274" t="s">
        <v>255</v>
      </c>
      <c r="AS8" s="1274" t="s">
        <v>47</v>
      </c>
      <c r="AT8" s="139">
        <v>45473</v>
      </c>
      <c r="AU8" s="140">
        <v>45838</v>
      </c>
      <c r="AV8" s="136">
        <v>45473</v>
      </c>
      <c r="AW8" s="137">
        <v>45838</v>
      </c>
      <c r="AX8" s="1274" t="s">
        <v>255</v>
      </c>
      <c r="AY8" s="1274" t="s">
        <v>47</v>
      </c>
      <c r="AZ8" s="139">
        <v>45473</v>
      </c>
      <c r="BA8" s="140">
        <v>45838</v>
      </c>
      <c r="BB8" s="136">
        <v>45473</v>
      </c>
      <c r="BC8" s="137">
        <v>45838</v>
      </c>
      <c r="BD8" s="1274" t="s">
        <v>255</v>
      </c>
      <c r="BE8" s="1274" t="s">
        <v>47</v>
      </c>
      <c r="BF8" s="139">
        <v>45473</v>
      </c>
      <c r="BG8" s="140">
        <v>45838</v>
      </c>
      <c r="BH8" s="136">
        <v>45473</v>
      </c>
      <c r="BI8" s="137">
        <v>45838</v>
      </c>
      <c r="BJ8" s="1274" t="s">
        <v>255</v>
      </c>
      <c r="BK8" s="1274" t="s">
        <v>47</v>
      </c>
      <c r="BL8" s="139">
        <v>45473</v>
      </c>
      <c r="BM8" s="140">
        <v>45838</v>
      </c>
      <c r="BN8" s="136">
        <v>45473</v>
      </c>
      <c r="BO8" s="137">
        <v>45838</v>
      </c>
      <c r="BP8" s="1274" t="s">
        <v>255</v>
      </c>
      <c r="BQ8" s="1274" t="s">
        <v>47</v>
      </c>
      <c r="BR8" s="139">
        <v>45473</v>
      </c>
      <c r="BS8" s="140">
        <v>45838</v>
      </c>
      <c r="BT8" s="136">
        <v>45473</v>
      </c>
      <c r="BU8" s="137">
        <v>45838</v>
      </c>
      <c r="BV8" s="1274" t="s">
        <v>255</v>
      </c>
      <c r="BW8" s="1274" t="s">
        <v>47</v>
      </c>
      <c r="BX8" s="139">
        <v>45473</v>
      </c>
      <c r="BY8" s="140">
        <v>45838</v>
      </c>
      <c r="BZ8" s="139">
        <v>45473</v>
      </c>
      <c r="CA8" s="137">
        <v>45838</v>
      </c>
      <c r="CB8" s="1274" t="s">
        <v>255</v>
      </c>
      <c r="CC8" s="1274" t="s">
        <v>47</v>
      </c>
      <c r="CD8" s="139">
        <v>45473</v>
      </c>
      <c r="CE8" s="140">
        <v>45838</v>
      </c>
      <c r="CF8" s="139">
        <v>45473</v>
      </c>
      <c r="CG8" s="137">
        <v>45838</v>
      </c>
      <c r="CH8" s="1274" t="s">
        <v>255</v>
      </c>
      <c r="CI8" s="1274" t="s">
        <v>47</v>
      </c>
      <c r="CJ8" s="139">
        <v>45473</v>
      </c>
      <c r="CK8" s="137">
        <v>45838</v>
      </c>
      <c r="CL8" s="136">
        <v>45473</v>
      </c>
      <c r="CM8" s="137">
        <v>45838</v>
      </c>
      <c r="CN8" s="1274" t="s">
        <v>255</v>
      </c>
      <c r="CO8" s="1274" t="s">
        <v>47</v>
      </c>
      <c r="CP8" s="139">
        <v>45473</v>
      </c>
      <c r="CQ8" s="140">
        <v>45838</v>
      </c>
      <c r="CR8" s="136">
        <v>45473</v>
      </c>
      <c r="CS8" s="137">
        <v>45838</v>
      </c>
      <c r="CT8" s="1274" t="s">
        <v>255</v>
      </c>
      <c r="CU8" s="1274" t="s">
        <v>47</v>
      </c>
      <c r="CV8" s="139">
        <v>45473</v>
      </c>
      <c r="CW8" s="140">
        <v>45838</v>
      </c>
      <c r="CX8" s="136">
        <v>45473</v>
      </c>
      <c r="CY8" s="137">
        <v>45838</v>
      </c>
      <c r="CZ8" s="1274" t="s">
        <v>255</v>
      </c>
      <c r="DA8" s="1274" t="s">
        <v>47</v>
      </c>
      <c r="DB8" s="139">
        <v>45473</v>
      </c>
      <c r="DC8" s="140">
        <v>45838</v>
      </c>
      <c r="DD8" s="136">
        <v>45473</v>
      </c>
      <c r="DE8" s="140">
        <v>45838</v>
      </c>
      <c r="DF8" s="136">
        <v>45473</v>
      </c>
      <c r="DG8" s="138">
        <v>45838</v>
      </c>
      <c r="DH8" s="138">
        <v>45473</v>
      </c>
      <c r="DI8" s="140">
        <v>45838</v>
      </c>
      <c r="DJ8" s="139">
        <v>45473</v>
      </c>
      <c r="DK8" s="138">
        <v>45838</v>
      </c>
      <c r="DL8" s="138">
        <v>45473</v>
      </c>
      <c r="DM8" s="140">
        <v>45838</v>
      </c>
      <c r="DN8" s="136">
        <v>45473</v>
      </c>
      <c r="DO8" s="140">
        <v>45838</v>
      </c>
      <c r="DP8" s="136">
        <v>45473</v>
      </c>
      <c r="DQ8" s="140">
        <v>45838</v>
      </c>
    </row>
    <row r="9" spans="1:129" s="14" customFormat="1" ht="15.75" customHeight="1" thickBot="1">
      <c r="A9" s="1280"/>
      <c r="B9" s="1107">
        <v>1</v>
      </c>
      <c r="C9" s="1118"/>
      <c r="D9" s="1275"/>
      <c r="E9" s="1283"/>
      <c r="F9" s="1107">
        <v>2</v>
      </c>
      <c r="G9" s="1118"/>
      <c r="H9" s="1275"/>
      <c r="I9" s="1275"/>
      <c r="J9" s="1270" t="s">
        <v>48</v>
      </c>
      <c r="K9" s="1106"/>
      <c r="L9" s="1104">
        <v>3</v>
      </c>
      <c r="M9" s="1118"/>
      <c r="N9" s="1275"/>
      <c r="O9" s="1275"/>
      <c r="P9" s="1270" t="s">
        <v>53</v>
      </c>
      <c r="Q9" s="1121"/>
      <c r="R9" s="1107">
        <v>4</v>
      </c>
      <c r="S9" s="1118"/>
      <c r="T9" s="1275"/>
      <c r="U9" s="1275"/>
      <c r="V9" s="1270" t="s">
        <v>54</v>
      </c>
      <c r="W9" s="1106"/>
      <c r="X9" s="1107">
        <v>5</v>
      </c>
      <c r="Y9" s="1118"/>
      <c r="Z9" s="1275"/>
      <c r="AA9" s="1275"/>
      <c r="AB9" s="1270" t="s">
        <v>68</v>
      </c>
      <c r="AC9" s="1106"/>
      <c r="AD9" s="1107">
        <v>6</v>
      </c>
      <c r="AE9" s="1118"/>
      <c r="AF9" s="1275"/>
      <c r="AG9" s="1275"/>
      <c r="AH9" s="1270" t="s">
        <v>114</v>
      </c>
      <c r="AI9" s="1106"/>
      <c r="AJ9" s="1104">
        <v>7</v>
      </c>
      <c r="AK9" s="1118"/>
      <c r="AL9" s="1275"/>
      <c r="AM9" s="1275"/>
      <c r="AN9" s="1270" t="s">
        <v>115</v>
      </c>
      <c r="AO9" s="1106"/>
      <c r="AP9" s="1107">
        <v>8</v>
      </c>
      <c r="AQ9" s="1118"/>
      <c r="AR9" s="1275"/>
      <c r="AS9" s="1275"/>
      <c r="AT9" s="1270" t="s">
        <v>116</v>
      </c>
      <c r="AU9" s="1106"/>
      <c r="AV9" s="1107">
        <v>9</v>
      </c>
      <c r="AW9" s="1118"/>
      <c r="AX9" s="1275"/>
      <c r="AY9" s="1275"/>
      <c r="AZ9" s="1270" t="s">
        <v>117</v>
      </c>
      <c r="BA9" s="1106"/>
      <c r="BB9" s="1107">
        <v>10</v>
      </c>
      <c r="BC9" s="1118"/>
      <c r="BD9" s="1275"/>
      <c r="BE9" s="1275"/>
      <c r="BF9" s="1270" t="s">
        <v>118</v>
      </c>
      <c r="BG9" s="1106"/>
      <c r="BH9" s="1107">
        <v>11</v>
      </c>
      <c r="BI9" s="1118"/>
      <c r="BJ9" s="1275"/>
      <c r="BK9" s="1275"/>
      <c r="BL9" s="1270" t="s">
        <v>162</v>
      </c>
      <c r="BM9" s="1106"/>
      <c r="BN9" s="1107">
        <v>12</v>
      </c>
      <c r="BO9" s="1118"/>
      <c r="BP9" s="1275"/>
      <c r="BQ9" s="1275"/>
      <c r="BR9" s="1270" t="s">
        <v>163</v>
      </c>
      <c r="BS9" s="1106"/>
      <c r="BT9" s="1107">
        <v>13</v>
      </c>
      <c r="BU9" s="1118"/>
      <c r="BV9" s="1275"/>
      <c r="BW9" s="1275"/>
      <c r="BX9" s="1270" t="s">
        <v>164</v>
      </c>
      <c r="BY9" s="1106"/>
      <c r="BZ9" s="1104">
        <v>14</v>
      </c>
      <c r="CA9" s="1118"/>
      <c r="CB9" s="1275"/>
      <c r="CC9" s="1275"/>
      <c r="CD9" s="1270" t="s">
        <v>70</v>
      </c>
      <c r="CE9" s="1106"/>
      <c r="CF9" s="1104">
        <v>15</v>
      </c>
      <c r="CG9" s="1118"/>
      <c r="CH9" s="1275"/>
      <c r="CI9" s="1275"/>
      <c r="CJ9" s="1270" t="s">
        <v>71</v>
      </c>
      <c r="CK9" s="1121"/>
      <c r="CL9" s="1107">
        <v>16</v>
      </c>
      <c r="CM9" s="1118"/>
      <c r="CN9" s="1275"/>
      <c r="CO9" s="1275"/>
      <c r="CP9" s="1270" t="s">
        <v>112</v>
      </c>
      <c r="CQ9" s="1106"/>
      <c r="CR9" s="1107">
        <v>17</v>
      </c>
      <c r="CS9" s="1118"/>
      <c r="CT9" s="1275"/>
      <c r="CU9" s="1275"/>
      <c r="CV9" s="1270" t="s">
        <v>247</v>
      </c>
      <c r="CW9" s="1106"/>
      <c r="CX9" s="1111">
        <v>18</v>
      </c>
      <c r="CY9" s="1291"/>
      <c r="CZ9" s="1275"/>
      <c r="DA9" s="1275"/>
      <c r="DB9" s="1295" t="s">
        <v>138</v>
      </c>
      <c r="DC9" s="1122"/>
      <c r="DD9" s="1111">
        <v>19</v>
      </c>
      <c r="DE9" s="1288"/>
      <c r="DF9" s="1107">
        <v>20</v>
      </c>
      <c r="DG9" s="1102"/>
      <c r="DH9" s="1105" t="s">
        <v>414</v>
      </c>
      <c r="DI9" s="1106"/>
      <c r="DJ9" s="1104">
        <v>21</v>
      </c>
      <c r="DK9" s="1102"/>
      <c r="DL9" s="1105" t="s">
        <v>415</v>
      </c>
      <c r="DM9" s="1106"/>
      <c r="DN9" s="1111">
        <v>22</v>
      </c>
      <c r="DO9" s="1288"/>
      <c r="DP9" s="1111">
        <v>23</v>
      </c>
      <c r="DQ9" s="1288"/>
    </row>
    <row r="10" spans="1:129" s="752" customFormat="1" ht="17.25" customHeight="1">
      <c r="A10" s="766" t="s">
        <v>49</v>
      </c>
      <c r="B10" s="785">
        <v>1379488.92</v>
      </c>
      <c r="C10" s="386">
        <v>1545544.54</v>
      </c>
      <c r="D10" s="753">
        <v>166055.62000000011</v>
      </c>
      <c r="E10" s="659">
        <v>0.12037473994354382</v>
      </c>
      <c r="F10" s="785">
        <v>896371.55</v>
      </c>
      <c r="G10" s="386">
        <v>1081591.68</v>
      </c>
      <c r="H10" s="753">
        <v>185220.12999999989</v>
      </c>
      <c r="I10" s="665">
        <v>0.20663320918652525</v>
      </c>
      <c r="J10" s="419">
        <v>0.64978524800329684</v>
      </c>
      <c r="K10" s="419">
        <v>0.69981268867217494</v>
      </c>
      <c r="L10" s="785">
        <v>135604.26</v>
      </c>
      <c r="M10" s="386">
        <v>31361.07</v>
      </c>
      <c r="N10" s="753">
        <v>-104243.19</v>
      </c>
      <c r="O10" s="665">
        <v>-0.76873093809884729</v>
      </c>
      <c r="P10" s="419">
        <v>0.15128130739981652</v>
      </c>
      <c r="Q10" s="419">
        <v>2.8995295156116586E-2</v>
      </c>
      <c r="R10" s="785">
        <v>760767.29</v>
      </c>
      <c r="S10" s="386">
        <v>1050230.6100000001</v>
      </c>
      <c r="T10" s="753">
        <v>289463.32000000007</v>
      </c>
      <c r="U10" s="665">
        <v>0.38048865113535579</v>
      </c>
      <c r="V10" s="419">
        <v>0.84871869260018351</v>
      </c>
      <c r="W10" s="659">
        <v>0.97100470484388357</v>
      </c>
      <c r="X10" s="785">
        <v>32753.38</v>
      </c>
      <c r="Y10" s="386">
        <v>47315.24</v>
      </c>
      <c r="Z10" s="753">
        <v>14561.859999999997</v>
      </c>
      <c r="AA10" s="665">
        <v>0.44459106205222165</v>
      </c>
      <c r="AB10" s="419">
        <v>3.6539959350561715E-2</v>
      </c>
      <c r="AC10" s="659">
        <v>4.3745935619623109E-2</v>
      </c>
      <c r="AD10" s="785">
        <v>728013.9</v>
      </c>
      <c r="AE10" s="386">
        <v>1002915.38</v>
      </c>
      <c r="AF10" s="753">
        <v>274901.48</v>
      </c>
      <c r="AG10" s="665">
        <v>0.37760471331660012</v>
      </c>
      <c r="AH10" s="419">
        <v>0.81217872209353359</v>
      </c>
      <c r="AI10" s="659">
        <v>0.92725877846989357</v>
      </c>
      <c r="AJ10" s="785">
        <v>503673.88</v>
      </c>
      <c r="AK10" s="386">
        <v>759926.79</v>
      </c>
      <c r="AL10" s="753">
        <v>256252.91000000003</v>
      </c>
      <c r="AM10" s="665">
        <v>0.50876751837915446</v>
      </c>
      <c r="AN10" s="419">
        <v>0.36511629248896038</v>
      </c>
      <c r="AO10" s="419">
        <v>0.49168870280503207</v>
      </c>
      <c r="AP10" s="785">
        <v>428735.89</v>
      </c>
      <c r="AQ10" s="386">
        <v>599277.38</v>
      </c>
      <c r="AR10" s="753">
        <v>170541.49</v>
      </c>
      <c r="AS10" s="665">
        <v>0.39777749886999192</v>
      </c>
      <c r="AT10" s="419">
        <v>0.47830153690174571</v>
      </c>
      <c r="AU10" s="419">
        <v>0.55406988707605442</v>
      </c>
      <c r="AV10" s="785">
        <v>47807.44</v>
      </c>
      <c r="AW10" s="386">
        <v>117204.24</v>
      </c>
      <c r="AX10" s="753">
        <v>69396.800000000003</v>
      </c>
      <c r="AY10" s="665">
        <v>1.451589961729806</v>
      </c>
      <c r="AZ10" s="419">
        <v>0.11150790291897419</v>
      </c>
      <c r="BA10" s="419">
        <v>0.19557594514913945</v>
      </c>
      <c r="BB10" s="785">
        <v>476543.33</v>
      </c>
      <c r="BC10" s="386">
        <v>716481.62</v>
      </c>
      <c r="BD10" s="753">
        <v>239938.28999999998</v>
      </c>
      <c r="BE10" s="665">
        <v>0.50349732100961309</v>
      </c>
      <c r="BF10" s="419">
        <v>0.62639829059948149</v>
      </c>
      <c r="BG10" s="659">
        <v>0.68221361401759173</v>
      </c>
      <c r="BH10" s="785">
        <v>475426.25</v>
      </c>
      <c r="BI10" s="386">
        <v>713603.36</v>
      </c>
      <c r="BJ10" s="753">
        <v>238177.11</v>
      </c>
      <c r="BK10" s="665">
        <v>0.50097593475328717</v>
      </c>
      <c r="BL10" s="419">
        <v>0.65304556684975379</v>
      </c>
      <c r="BM10" s="659">
        <v>0.71152898263460673</v>
      </c>
      <c r="BN10" s="785">
        <v>67602.820000000007</v>
      </c>
      <c r="BO10" s="386">
        <v>76188.89</v>
      </c>
      <c r="BP10" s="753">
        <v>8586.0699999999924</v>
      </c>
      <c r="BQ10" s="665">
        <v>0.12700757157763526</v>
      </c>
      <c r="BR10" s="419">
        <v>4.9005699879053767E-2</v>
      </c>
      <c r="BS10" s="419">
        <v>4.929582294664895E-2</v>
      </c>
      <c r="BT10" s="785">
        <v>8731.59</v>
      </c>
      <c r="BU10" s="386">
        <v>5494.62</v>
      </c>
      <c r="BV10" s="753">
        <v>-3236.9700000000003</v>
      </c>
      <c r="BW10" s="665">
        <v>-0.37071942223581272</v>
      </c>
      <c r="BX10" s="419">
        <v>1.1993713306847575E-2</v>
      </c>
      <c r="BY10" s="659">
        <v>5.4786476601844511E-3</v>
      </c>
      <c r="BZ10" s="785">
        <v>67691.009999999995</v>
      </c>
      <c r="CA10" s="386">
        <v>74656.53</v>
      </c>
      <c r="CB10" s="753">
        <v>6965.5200000000041</v>
      </c>
      <c r="CC10" s="665">
        <v>0.10290169994508878</v>
      </c>
      <c r="CD10" s="419">
        <v>4.9069629352296647E-2</v>
      </c>
      <c r="CE10" s="419">
        <v>4.83043536228338E-2</v>
      </c>
      <c r="CF10" s="785">
        <v>176165.05</v>
      </c>
      <c r="CG10" s="386">
        <v>209160.87</v>
      </c>
      <c r="CH10" s="753">
        <v>32995.820000000007</v>
      </c>
      <c r="CI10" s="665">
        <v>0.1873006024747815</v>
      </c>
      <c r="CJ10" s="419">
        <v>0.12770312790913899</v>
      </c>
      <c r="CK10" s="419">
        <v>0.13533150587818063</v>
      </c>
      <c r="CL10" s="785">
        <v>62040.43</v>
      </c>
      <c r="CM10" s="386">
        <v>64030.59</v>
      </c>
      <c r="CN10" s="753">
        <v>1990.1599999999962</v>
      </c>
      <c r="CO10" s="665">
        <v>3.20784365936857E-2</v>
      </c>
      <c r="CP10" s="419">
        <v>4.4973489167277982E-2</v>
      </c>
      <c r="CQ10" s="419">
        <v>4.1429145743027238E-2</v>
      </c>
      <c r="CR10" s="785">
        <v>102426.32</v>
      </c>
      <c r="CS10" s="386">
        <v>126754.8</v>
      </c>
      <c r="CT10" s="753">
        <v>24328.479999999996</v>
      </c>
      <c r="CU10" s="665">
        <v>0.23752176198461483</v>
      </c>
      <c r="CV10" s="419">
        <v>7.4249469143978342E-2</v>
      </c>
      <c r="CW10" s="659">
        <v>8.201303600089066E-2</v>
      </c>
      <c r="CX10" s="785">
        <v>11698.3</v>
      </c>
      <c r="CY10" s="386">
        <v>18375.490000000002</v>
      </c>
      <c r="CZ10" s="753">
        <v>6677.1900000000023</v>
      </c>
      <c r="DA10" s="665">
        <v>0.57078293427250137</v>
      </c>
      <c r="DB10" s="419">
        <v>8.4801695978826714E-3</v>
      </c>
      <c r="DC10" s="419">
        <v>1.1889330604474202E-2</v>
      </c>
      <c r="DD10" s="420">
        <v>0.98393121340128253</v>
      </c>
      <c r="DE10" s="805">
        <v>0.98167792580865598</v>
      </c>
      <c r="DF10" s="785">
        <v>114570.9</v>
      </c>
      <c r="DG10" s="386">
        <v>130653.33</v>
      </c>
      <c r="DH10" s="660">
        <v>0.10745788243241683</v>
      </c>
      <c r="DI10" s="659">
        <v>0.10043728086338666</v>
      </c>
      <c r="DJ10" s="785">
        <v>96361.79</v>
      </c>
      <c r="DK10" s="386">
        <v>111178.97</v>
      </c>
      <c r="DL10" s="660">
        <v>6.9853254058756781E-2</v>
      </c>
      <c r="DM10" s="659">
        <v>7.1935144618996222E-2</v>
      </c>
      <c r="DN10" s="418">
        <v>4.3097962536570611E-2</v>
      </c>
      <c r="DO10" s="806">
        <v>4.3908007500012225E-2</v>
      </c>
      <c r="DP10" s="418">
        <v>0.33109126654996013</v>
      </c>
      <c r="DQ10" s="806">
        <v>0.30804722443611432</v>
      </c>
    </row>
    <row r="11" spans="1:129" s="752" customFormat="1" ht="17.25" customHeight="1">
      <c r="A11" s="766" t="s">
        <v>24</v>
      </c>
      <c r="B11" s="785">
        <v>1732860.84</v>
      </c>
      <c r="C11" s="386">
        <v>1520646.1</v>
      </c>
      <c r="D11" s="753">
        <v>-212214.74</v>
      </c>
      <c r="E11" s="659">
        <v>-0.12246496377631801</v>
      </c>
      <c r="F11" s="785">
        <v>1096739.99</v>
      </c>
      <c r="G11" s="386">
        <v>918496.37</v>
      </c>
      <c r="H11" s="753">
        <v>-178243.62</v>
      </c>
      <c r="I11" s="665">
        <v>-0.16252131008736173</v>
      </c>
      <c r="J11" s="419">
        <v>0.63290713523193243</v>
      </c>
      <c r="K11" s="419">
        <v>0.60401718059185494</v>
      </c>
      <c r="L11" s="785">
        <v>-52052.93</v>
      </c>
      <c r="M11" s="386">
        <v>-59166.080000000002</v>
      </c>
      <c r="N11" s="753">
        <v>-7113.1500000000015</v>
      </c>
      <c r="O11" s="665">
        <v>-0.13665224993098374</v>
      </c>
      <c r="P11" s="419">
        <v>-4.7461504526701906E-2</v>
      </c>
      <c r="Q11" s="419">
        <v>-6.4416237159434828E-2</v>
      </c>
      <c r="R11" s="785">
        <v>1148792.92</v>
      </c>
      <c r="S11" s="386">
        <v>977662.46</v>
      </c>
      <c r="T11" s="753">
        <v>-171130.45999999996</v>
      </c>
      <c r="U11" s="665">
        <v>-0.1489654549751229</v>
      </c>
      <c r="V11" s="419">
        <v>1.0474615045267019</v>
      </c>
      <c r="W11" s="659">
        <v>1.064416248046794</v>
      </c>
      <c r="X11" s="785">
        <v>12058.35</v>
      </c>
      <c r="Y11" s="386">
        <v>16705.189999999999</v>
      </c>
      <c r="Z11" s="753">
        <v>4646.8399999999983</v>
      </c>
      <c r="AA11" s="665">
        <v>0.38536283985785769</v>
      </c>
      <c r="AB11" s="419">
        <v>1.0994720818012664E-2</v>
      </c>
      <c r="AC11" s="659">
        <v>1.8187540577868585E-2</v>
      </c>
      <c r="AD11" s="785">
        <v>1136734.57</v>
      </c>
      <c r="AE11" s="386">
        <v>960957.26</v>
      </c>
      <c r="AF11" s="753">
        <v>-175777.31000000006</v>
      </c>
      <c r="AG11" s="665">
        <v>-0.15463355706688858</v>
      </c>
      <c r="AH11" s="419">
        <v>1.0364667837086894</v>
      </c>
      <c r="AI11" s="659">
        <v>1.0462286965815664</v>
      </c>
      <c r="AJ11" s="785">
        <v>874051.79</v>
      </c>
      <c r="AK11" s="386">
        <v>741850.67</v>
      </c>
      <c r="AL11" s="753">
        <v>-132201.12</v>
      </c>
      <c r="AM11" s="665">
        <v>-0.15125090013258824</v>
      </c>
      <c r="AN11" s="419">
        <v>0.50439814313075482</v>
      </c>
      <c r="AO11" s="419">
        <v>0.48785228200039443</v>
      </c>
      <c r="AP11" s="785">
        <v>663816.1</v>
      </c>
      <c r="AQ11" s="386">
        <v>541123.80000000005</v>
      </c>
      <c r="AR11" s="753">
        <v>-122692.29999999993</v>
      </c>
      <c r="AS11" s="665">
        <v>-0.18482875001073329</v>
      </c>
      <c r="AT11" s="419">
        <v>0.60526296665812285</v>
      </c>
      <c r="AU11" s="419">
        <v>0.58914092387757622</v>
      </c>
      <c r="AV11" s="785">
        <v>80140.94</v>
      </c>
      <c r="AW11" s="386">
        <v>-8673.6299999999992</v>
      </c>
      <c r="AX11" s="753">
        <v>-88814.57</v>
      </c>
      <c r="AY11" s="665">
        <v>-1.108229701323693</v>
      </c>
      <c r="AZ11" s="419">
        <v>0.12072762320769262</v>
      </c>
      <c r="BA11" s="419">
        <v>-1.6028919814652393E-2</v>
      </c>
      <c r="BB11" s="785">
        <v>743957.04</v>
      </c>
      <c r="BC11" s="386">
        <v>532450.16</v>
      </c>
      <c r="BD11" s="753">
        <v>-211506.88</v>
      </c>
      <c r="BE11" s="665">
        <v>-0.28429985688420933</v>
      </c>
      <c r="BF11" s="419">
        <v>0.64759890755594152</v>
      </c>
      <c r="BG11" s="659">
        <v>0.54461553121309381</v>
      </c>
      <c r="BH11" s="785">
        <v>739900.49</v>
      </c>
      <c r="BI11" s="386">
        <v>528663.35</v>
      </c>
      <c r="BJ11" s="753">
        <v>-211237.14</v>
      </c>
      <c r="BK11" s="665">
        <v>-0.2854939858196337</v>
      </c>
      <c r="BL11" s="419">
        <v>0.65089996339250944</v>
      </c>
      <c r="BM11" s="659">
        <v>0.55014241736411873</v>
      </c>
      <c r="BN11" s="785">
        <v>158550.87</v>
      </c>
      <c r="BO11" s="386">
        <v>155463.07</v>
      </c>
      <c r="BP11" s="753">
        <v>-3087.7999999999884</v>
      </c>
      <c r="BQ11" s="665">
        <v>-1.9475137537876573E-2</v>
      </c>
      <c r="BR11" s="419">
        <v>9.1496597037763278E-2</v>
      </c>
      <c r="BS11" s="419">
        <v>0.10223487897677178</v>
      </c>
      <c r="BT11" s="785">
        <v>-16.48</v>
      </c>
      <c r="BU11" s="386">
        <v>2538.92</v>
      </c>
      <c r="BV11" s="753">
        <v>2555.4</v>
      </c>
      <c r="BW11" s="665">
        <v>155.0606796116505</v>
      </c>
      <c r="BX11" s="419">
        <v>-1.4497667648130029E-5</v>
      </c>
      <c r="BY11" s="659">
        <v>2.6420738004518537E-3</v>
      </c>
      <c r="BZ11" s="785">
        <v>30217.65</v>
      </c>
      <c r="CA11" s="386">
        <v>24430.71</v>
      </c>
      <c r="CB11" s="753">
        <v>-5786.9400000000023</v>
      </c>
      <c r="CC11" s="665">
        <v>-0.19150860507021567</v>
      </c>
      <c r="CD11" s="419">
        <v>1.7438013083612647E-2</v>
      </c>
      <c r="CE11" s="419">
        <v>1.6066006416614622E-2</v>
      </c>
      <c r="CF11" s="785">
        <v>366632.92</v>
      </c>
      <c r="CG11" s="386">
        <v>405324.29</v>
      </c>
      <c r="CH11" s="753">
        <v>38691.369999999995</v>
      </c>
      <c r="CI11" s="665">
        <v>0.10553163092937753</v>
      </c>
      <c r="CJ11" s="419">
        <v>0.21157666647946177</v>
      </c>
      <c r="CK11" s="419">
        <v>0.26654741691705913</v>
      </c>
      <c r="CL11" s="785">
        <v>113779.78</v>
      </c>
      <c r="CM11" s="386">
        <v>124573.85</v>
      </c>
      <c r="CN11" s="753">
        <v>10794.070000000007</v>
      </c>
      <c r="CO11" s="665">
        <v>9.4868086403401441E-2</v>
      </c>
      <c r="CP11" s="419">
        <v>6.5660079201743632E-2</v>
      </c>
      <c r="CQ11" s="419">
        <v>8.1921658168853356E-2</v>
      </c>
      <c r="CR11" s="785">
        <v>310378.94</v>
      </c>
      <c r="CS11" s="386">
        <v>305623.25</v>
      </c>
      <c r="CT11" s="753">
        <v>-4755.6900000000023</v>
      </c>
      <c r="CU11" s="665">
        <v>-1.5322205817185929E-2</v>
      </c>
      <c r="CV11" s="419">
        <v>0.17911359806595895</v>
      </c>
      <c r="CW11" s="659">
        <v>0.20098249684788588</v>
      </c>
      <c r="CX11" s="785">
        <v>-57525.8</v>
      </c>
      <c r="CY11" s="386">
        <v>-24872.81</v>
      </c>
      <c r="CZ11" s="753">
        <v>32652.99</v>
      </c>
      <c r="DA11" s="665">
        <v>0.56762339680630258</v>
      </c>
      <c r="DB11" s="419">
        <v>-3.3197010788240791E-2</v>
      </c>
      <c r="DC11" s="419">
        <v>-1.6356738099680128E-2</v>
      </c>
      <c r="DD11" s="420">
        <v>1.0506061850481068</v>
      </c>
      <c r="DE11" s="805">
        <v>1.0258833779974772</v>
      </c>
      <c r="DF11" s="785">
        <v>138116.4</v>
      </c>
      <c r="DG11" s="386">
        <v>143938.25</v>
      </c>
      <c r="DH11" s="660">
        <v>0.11037317911597344</v>
      </c>
      <c r="DI11" s="659">
        <v>0.11788028415465224</v>
      </c>
      <c r="DJ11" s="785">
        <v>59592.35</v>
      </c>
      <c r="DK11" s="386">
        <v>78622.240000000005</v>
      </c>
      <c r="DL11" s="660">
        <v>3.4389576257029382E-2</v>
      </c>
      <c r="DM11" s="659">
        <v>5.1703180641439188E-2</v>
      </c>
      <c r="DN11" s="418">
        <v>2.170643435451769E-2</v>
      </c>
      <c r="DO11" s="806">
        <v>2.9460363213558383E-2</v>
      </c>
      <c r="DP11" s="418">
        <v>0.13625661924911858</v>
      </c>
      <c r="DQ11" s="806">
        <v>0.19413352710690979</v>
      </c>
    </row>
    <row r="12" spans="1:129" s="752" customFormat="1" ht="17.25" customHeight="1">
      <c r="A12" s="766" t="s">
        <v>290</v>
      </c>
      <c r="B12" s="785">
        <v>1118974.24</v>
      </c>
      <c r="C12" s="386">
        <v>1158040.6000000001</v>
      </c>
      <c r="D12" s="753">
        <v>39066.360000000102</v>
      </c>
      <c r="E12" s="659">
        <v>3.4912653574581037E-2</v>
      </c>
      <c r="F12" s="785">
        <v>844205.13</v>
      </c>
      <c r="G12" s="386">
        <v>976600.7</v>
      </c>
      <c r="H12" s="753">
        <v>132395.56999999995</v>
      </c>
      <c r="I12" s="665">
        <v>0.15682867267106035</v>
      </c>
      <c r="J12" s="419">
        <v>0.75444554469815139</v>
      </c>
      <c r="K12" s="419">
        <v>0.84332164174554836</v>
      </c>
      <c r="L12" s="785">
        <v>108258.4</v>
      </c>
      <c r="M12" s="386">
        <v>35565.050000000003</v>
      </c>
      <c r="N12" s="753">
        <v>-72693.349999999991</v>
      </c>
      <c r="O12" s="665">
        <v>-0.67147999600954744</v>
      </c>
      <c r="P12" s="419">
        <v>0.1282370790615783</v>
      </c>
      <c r="Q12" s="419">
        <v>3.6417186676192231E-2</v>
      </c>
      <c r="R12" s="785">
        <v>735946.73</v>
      </c>
      <c r="S12" s="386">
        <v>941035.65</v>
      </c>
      <c r="T12" s="753">
        <v>205088.92000000004</v>
      </c>
      <c r="U12" s="665">
        <v>0.27867359367165073</v>
      </c>
      <c r="V12" s="419">
        <v>0.87176292093842167</v>
      </c>
      <c r="W12" s="659">
        <v>0.9635828133238078</v>
      </c>
      <c r="X12" s="785">
        <v>81261.88</v>
      </c>
      <c r="Y12" s="386">
        <v>86579.48</v>
      </c>
      <c r="Z12" s="753">
        <v>5317.5999999999913</v>
      </c>
      <c r="AA12" s="665">
        <v>6.5437816599861962E-2</v>
      </c>
      <c r="AB12" s="419">
        <v>9.6258453203192457E-2</v>
      </c>
      <c r="AC12" s="659">
        <v>8.8653919662355349E-2</v>
      </c>
      <c r="AD12" s="785">
        <v>654684.85</v>
      </c>
      <c r="AE12" s="386">
        <v>854456.17</v>
      </c>
      <c r="AF12" s="753">
        <v>199771.32000000007</v>
      </c>
      <c r="AG12" s="665">
        <v>0.30514119885315821</v>
      </c>
      <c r="AH12" s="419">
        <v>0.77550446773522919</v>
      </c>
      <c r="AI12" s="659">
        <v>0.87492889366145254</v>
      </c>
      <c r="AJ12" s="785">
        <v>369228.69</v>
      </c>
      <c r="AK12" s="386">
        <v>440625.88</v>
      </c>
      <c r="AL12" s="753">
        <v>71397.19</v>
      </c>
      <c r="AM12" s="665">
        <v>0.19336847848957783</v>
      </c>
      <c r="AN12" s="419">
        <v>0.32997067921778073</v>
      </c>
      <c r="AO12" s="419">
        <v>0.38049260103661303</v>
      </c>
      <c r="AP12" s="785">
        <v>289534.40999999997</v>
      </c>
      <c r="AQ12" s="386">
        <v>365036.13</v>
      </c>
      <c r="AR12" s="753">
        <v>75501.72000000003</v>
      </c>
      <c r="AS12" s="665">
        <v>0.26076941942755627</v>
      </c>
      <c r="AT12" s="419">
        <v>0.34296689241867079</v>
      </c>
      <c r="AU12" s="419">
        <v>0.37378237594955649</v>
      </c>
      <c r="AV12" s="785">
        <v>140018.23000000001</v>
      </c>
      <c r="AW12" s="386">
        <v>178195.4</v>
      </c>
      <c r="AX12" s="753">
        <v>38177.169999999984</v>
      </c>
      <c r="AY12" s="665">
        <v>0.272658567387975</v>
      </c>
      <c r="AZ12" s="419">
        <v>0.48359789083446081</v>
      </c>
      <c r="BA12" s="419">
        <v>0.48815825436238325</v>
      </c>
      <c r="BB12" s="785">
        <v>429552.64000000001</v>
      </c>
      <c r="BC12" s="386">
        <v>543231.53</v>
      </c>
      <c r="BD12" s="753">
        <v>113678.89000000001</v>
      </c>
      <c r="BE12" s="665">
        <v>0.26464484073477001</v>
      </c>
      <c r="BF12" s="419">
        <v>0.58367354930702664</v>
      </c>
      <c r="BG12" s="659">
        <v>0.57726987282575326</v>
      </c>
      <c r="BH12" s="785">
        <v>427156.43</v>
      </c>
      <c r="BI12" s="386">
        <v>542101.30000000005</v>
      </c>
      <c r="BJ12" s="753">
        <v>114944.87000000005</v>
      </c>
      <c r="BK12" s="665">
        <v>0.26909315165874959</v>
      </c>
      <c r="BL12" s="419">
        <v>0.65246114981887848</v>
      </c>
      <c r="BM12" s="659">
        <v>0.63444014922380398</v>
      </c>
      <c r="BN12" s="785">
        <v>159747.68</v>
      </c>
      <c r="BO12" s="386">
        <v>170117.55</v>
      </c>
      <c r="BP12" s="753">
        <v>10369.869999999995</v>
      </c>
      <c r="BQ12" s="665">
        <v>6.4914056967838252E-2</v>
      </c>
      <c r="BR12" s="419">
        <v>0.14276260729648252</v>
      </c>
      <c r="BS12" s="419">
        <v>0.14690119672833576</v>
      </c>
      <c r="BT12" s="785">
        <v>105820.02</v>
      </c>
      <c r="BU12" s="386">
        <v>127575.9</v>
      </c>
      <c r="BV12" s="753">
        <v>21755.87999999999</v>
      </c>
      <c r="BW12" s="665">
        <v>0.20559323273611166</v>
      </c>
      <c r="BX12" s="419">
        <v>0.16163505234617848</v>
      </c>
      <c r="BY12" s="659">
        <v>0.14930654664240997</v>
      </c>
      <c r="BZ12" s="785">
        <v>40236.43</v>
      </c>
      <c r="CA12" s="386">
        <v>51244.22</v>
      </c>
      <c r="CB12" s="753">
        <v>11007.79</v>
      </c>
      <c r="CC12" s="665">
        <v>0.27357770060614228</v>
      </c>
      <c r="CD12" s="419">
        <v>3.5958316609683523E-2</v>
      </c>
      <c r="CE12" s="419">
        <v>4.4250797424546254E-2</v>
      </c>
      <c r="CF12" s="785">
        <v>81471.97</v>
      </c>
      <c r="CG12" s="386">
        <v>133534.75</v>
      </c>
      <c r="CH12" s="753">
        <v>52062.78</v>
      </c>
      <c r="CI12" s="665">
        <v>0.63902689477129371</v>
      </c>
      <c r="CJ12" s="419">
        <v>7.2809513470122419E-2</v>
      </c>
      <c r="CK12" s="419">
        <v>0.1153109398755104</v>
      </c>
      <c r="CL12" s="785">
        <v>51413.46</v>
      </c>
      <c r="CM12" s="386">
        <v>57739.93</v>
      </c>
      <c r="CN12" s="753">
        <v>6326.4700000000012</v>
      </c>
      <c r="CO12" s="665">
        <v>0.12305085088612984</v>
      </c>
      <c r="CP12" s="419">
        <v>4.594695584770566E-2</v>
      </c>
      <c r="CQ12" s="419">
        <v>4.9860022178842431E-2</v>
      </c>
      <c r="CR12" s="785">
        <v>68394.5</v>
      </c>
      <c r="CS12" s="386">
        <v>79679.960000000006</v>
      </c>
      <c r="CT12" s="753">
        <v>11285.460000000006</v>
      </c>
      <c r="CU12" s="665">
        <v>0.16500537323907633</v>
      </c>
      <c r="CV12" s="419">
        <v>6.1122497332914472E-2</v>
      </c>
      <c r="CW12" s="659">
        <v>6.8805843249364493E-2</v>
      </c>
      <c r="CX12" s="785">
        <v>-38335.980000000003</v>
      </c>
      <c r="CY12" s="386">
        <v>-3885.14</v>
      </c>
      <c r="CZ12" s="753">
        <v>34450.840000000004</v>
      </c>
      <c r="DA12" s="665">
        <v>0.89865551891460715</v>
      </c>
      <c r="DB12" s="419">
        <v>-3.4259930773741495E-2</v>
      </c>
      <c r="DC12" s="419">
        <v>-3.3549255526965113E-3</v>
      </c>
      <c r="DD12" s="420">
        <v>1.0585563878559279</v>
      </c>
      <c r="DE12" s="805">
        <v>1.0045469154959699</v>
      </c>
      <c r="DF12" s="785">
        <v>72532.97</v>
      </c>
      <c r="DG12" s="386">
        <v>98100.64</v>
      </c>
      <c r="DH12" s="660">
        <v>8.2423318510043364E-2</v>
      </c>
      <c r="DI12" s="659">
        <v>8.5241271665974505E-2</v>
      </c>
      <c r="DJ12" s="785">
        <v>22237.59</v>
      </c>
      <c r="DK12" s="386">
        <v>56492.22</v>
      </c>
      <c r="DL12" s="660">
        <v>1.9873192076343062E-2</v>
      </c>
      <c r="DM12" s="659">
        <v>4.8782590178617226E-2</v>
      </c>
      <c r="DN12" s="418">
        <v>1.1069593977956149E-2</v>
      </c>
      <c r="DO12" s="806">
        <v>2.5317686613554713E-2</v>
      </c>
      <c r="DP12" s="418">
        <v>0.10508188743447744</v>
      </c>
      <c r="DQ12" s="806">
        <v>0.25116264696813806</v>
      </c>
    </row>
    <row r="13" spans="1:129" s="752" customFormat="1" ht="17.25" customHeight="1">
      <c r="A13" s="766" t="s">
        <v>27</v>
      </c>
      <c r="B13" s="785">
        <v>1015010</v>
      </c>
      <c r="C13" s="386">
        <v>1100534.08</v>
      </c>
      <c r="D13" s="753">
        <v>85524.080000000075</v>
      </c>
      <c r="E13" s="659">
        <v>8.4259347198549842E-2</v>
      </c>
      <c r="F13" s="785">
        <v>563122.56000000006</v>
      </c>
      <c r="G13" s="386">
        <v>568706.87</v>
      </c>
      <c r="H13" s="753">
        <v>5584.3099999999395</v>
      </c>
      <c r="I13" s="665">
        <v>9.9166866978299337E-3</v>
      </c>
      <c r="J13" s="419">
        <v>0.55479508576270187</v>
      </c>
      <c r="K13" s="419">
        <v>0.51675534664042388</v>
      </c>
      <c r="L13" s="785">
        <v>6226.95</v>
      </c>
      <c r="M13" s="386">
        <v>-18545.849999999999</v>
      </c>
      <c r="N13" s="753">
        <v>-24772.799999999999</v>
      </c>
      <c r="O13" s="665">
        <v>-3.978320044323465</v>
      </c>
      <c r="P13" s="419">
        <v>1.1057894750300893E-2</v>
      </c>
      <c r="Q13" s="419">
        <v>-3.2610560867675116E-2</v>
      </c>
      <c r="R13" s="785">
        <v>556895.61</v>
      </c>
      <c r="S13" s="386">
        <v>587252.72</v>
      </c>
      <c r="T13" s="753">
        <v>30357.109999999986</v>
      </c>
      <c r="U13" s="665">
        <v>5.4511311374855313E-2</v>
      </c>
      <c r="V13" s="419">
        <v>0.98894210524969894</v>
      </c>
      <c r="W13" s="659">
        <v>1.032610560867675</v>
      </c>
      <c r="X13" s="785">
        <v>17641.18</v>
      </c>
      <c r="Y13" s="386">
        <v>28609.31</v>
      </c>
      <c r="Z13" s="753">
        <v>10968.130000000001</v>
      </c>
      <c r="AA13" s="665">
        <v>0.62173448714881885</v>
      </c>
      <c r="AB13" s="419">
        <v>3.1327425418722347E-2</v>
      </c>
      <c r="AC13" s="659">
        <v>5.0305898362015572E-2</v>
      </c>
      <c r="AD13" s="785">
        <v>539254.43000000005</v>
      </c>
      <c r="AE13" s="386">
        <v>558643.41</v>
      </c>
      <c r="AF13" s="753">
        <v>19388.979999999981</v>
      </c>
      <c r="AG13" s="665">
        <v>3.5955161277024611E-2</v>
      </c>
      <c r="AH13" s="419">
        <v>0.9576146798309767</v>
      </c>
      <c r="AI13" s="659">
        <v>0.98230466250565962</v>
      </c>
      <c r="AJ13" s="785">
        <v>900904.43</v>
      </c>
      <c r="AK13" s="386">
        <v>312384.18</v>
      </c>
      <c r="AL13" s="753">
        <v>-588520.25</v>
      </c>
      <c r="AM13" s="665">
        <v>-0.65325491850450768</v>
      </c>
      <c r="AN13" s="419">
        <v>0.88758182678003172</v>
      </c>
      <c r="AO13" s="419">
        <v>0.28384780233248202</v>
      </c>
      <c r="AP13" s="785">
        <v>236362.64</v>
      </c>
      <c r="AQ13" s="386">
        <v>221873.87</v>
      </c>
      <c r="AR13" s="753">
        <v>-14488.770000000019</v>
      </c>
      <c r="AS13" s="665">
        <v>-6.1298900706135362E-2</v>
      </c>
      <c r="AT13" s="419">
        <v>0.41973569661282972</v>
      </c>
      <c r="AU13" s="419">
        <v>0.39013748858001313</v>
      </c>
      <c r="AV13" s="785">
        <v>35137.49</v>
      </c>
      <c r="AW13" s="386">
        <v>24592.67</v>
      </c>
      <c r="AX13" s="753">
        <v>-10544.82</v>
      </c>
      <c r="AY13" s="665">
        <v>-0.30010168626159694</v>
      </c>
      <c r="AZ13" s="419">
        <v>0.14865923819432714</v>
      </c>
      <c r="BA13" s="419">
        <v>0.11084076732424597</v>
      </c>
      <c r="BB13" s="785">
        <v>271500.13</v>
      </c>
      <c r="BC13" s="386">
        <v>246466.53</v>
      </c>
      <c r="BD13" s="753">
        <v>-25033.600000000006</v>
      </c>
      <c r="BE13" s="665">
        <v>-9.2204744064026803E-2</v>
      </c>
      <c r="BF13" s="419">
        <v>0.48752427766489309</v>
      </c>
      <c r="BG13" s="659">
        <v>0.4196941480322135</v>
      </c>
      <c r="BH13" s="785">
        <v>272444.98</v>
      </c>
      <c r="BI13" s="386">
        <v>247482.72</v>
      </c>
      <c r="BJ13" s="753">
        <v>-24962.25999999998</v>
      </c>
      <c r="BK13" s="665">
        <v>-9.1623123318330113E-2</v>
      </c>
      <c r="BL13" s="419">
        <v>0.50522529782462788</v>
      </c>
      <c r="BM13" s="659">
        <v>0.44300660415917192</v>
      </c>
      <c r="BN13" s="785">
        <v>147729.17000000001</v>
      </c>
      <c r="BO13" s="386">
        <v>140871.09</v>
      </c>
      <c r="BP13" s="753">
        <v>-6858.0800000000163</v>
      </c>
      <c r="BQ13" s="665">
        <v>-4.642332993544887E-2</v>
      </c>
      <c r="BR13" s="419">
        <v>0.14554454635914918</v>
      </c>
      <c r="BS13" s="419">
        <v>0.12800247857840075</v>
      </c>
      <c r="BT13" s="785">
        <v>102934.68</v>
      </c>
      <c r="BU13" s="386">
        <v>89630.78</v>
      </c>
      <c r="BV13" s="753">
        <v>-13303.899999999994</v>
      </c>
      <c r="BW13" s="665">
        <v>-0.12924604224737468</v>
      </c>
      <c r="BX13" s="419">
        <v>0.19088332756023901</v>
      </c>
      <c r="BY13" s="659">
        <v>0.16044363612917226</v>
      </c>
      <c r="BZ13" s="785">
        <v>15410.81</v>
      </c>
      <c r="CA13" s="386">
        <v>10060.17</v>
      </c>
      <c r="CB13" s="753">
        <v>-5350.6399999999994</v>
      </c>
      <c r="CC13" s="665">
        <v>-0.34720043917224336</v>
      </c>
      <c r="CD13" s="419">
        <v>1.5182914454044787E-2</v>
      </c>
      <c r="CE13" s="419">
        <v>9.1411708031794887E-3</v>
      </c>
      <c r="CF13" s="785">
        <v>148463.95000000001</v>
      </c>
      <c r="CG13" s="386">
        <v>211469.74</v>
      </c>
      <c r="CH13" s="753">
        <v>63005.789999999979</v>
      </c>
      <c r="CI13" s="665">
        <v>0.42438443810770204</v>
      </c>
      <c r="CJ13" s="419">
        <v>0.14626846040925706</v>
      </c>
      <c r="CK13" s="419">
        <v>0.19215192318260602</v>
      </c>
      <c r="CL13" s="785">
        <v>54546.03</v>
      </c>
      <c r="CM13" s="386">
        <v>54646.87</v>
      </c>
      <c r="CN13" s="753">
        <v>100.84000000000378</v>
      </c>
      <c r="CO13" s="665">
        <v>1.8487138294025025E-3</v>
      </c>
      <c r="CP13" s="419">
        <v>5.3739401582250421E-2</v>
      </c>
      <c r="CQ13" s="419">
        <v>4.9654863936607944E-2</v>
      </c>
      <c r="CR13" s="785">
        <v>90535.93</v>
      </c>
      <c r="CS13" s="386">
        <v>114116.36</v>
      </c>
      <c r="CT13" s="753">
        <v>23580.430000000008</v>
      </c>
      <c r="CU13" s="665">
        <v>0.26045383308041359</v>
      </c>
      <c r="CV13" s="419">
        <v>8.9197081802149719E-2</v>
      </c>
      <c r="CW13" s="659">
        <v>0.10369180025756221</v>
      </c>
      <c r="CX13" s="785">
        <v>3381.99</v>
      </c>
      <c r="CY13" s="386">
        <v>42706.51</v>
      </c>
      <c r="CZ13" s="753">
        <v>39324.520000000004</v>
      </c>
      <c r="DA13" s="665">
        <v>11.627627521074873</v>
      </c>
      <c r="DB13" s="419">
        <v>3.3319770248568976E-3</v>
      </c>
      <c r="DC13" s="419">
        <v>3.880525898843587E-2</v>
      </c>
      <c r="DD13" s="420">
        <v>0.9937283964454402</v>
      </c>
      <c r="DE13" s="805">
        <v>0.92355318395324848</v>
      </c>
      <c r="DF13" s="785">
        <v>57687.49</v>
      </c>
      <c r="DG13" s="386">
        <v>63501.9</v>
      </c>
      <c r="DH13" s="660">
        <v>9.8236733186114922E-2</v>
      </c>
      <c r="DI13" s="659">
        <v>9.7155131351169821E-2</v>
      </c>
      <c r="DJ13" s="785">
        <v>59552.87</v>
      </c>
      <c r="DK13" s="386">
        <v>67496.259999999995</v>
      </c>
      <c r="DL13" s="660">
        <v>5.8672200273888933E-2</v>
      </c>
      <c r="DM13" s="659">
        <v>6.1330458753262769E-2</v>
      </c>
      <c r="DN13" s="418">
        <v>3.5849968037386271E-2</v>
      </c>
      <c r="DO13" s="806">
        <v>3.8856323980661855E-2</v>
      </c>
      <c r="DP13" s="418">
        <v>0.35080619195650176</v>
      </c>
      <c r="DQ13" s="806">
        <v>0.31654581598474341</v>
      </c>
    </row>
    <row r="14" spans="1:129" s="752" customFormat="1" ht="17.25" customHeight="1">
      <c r="A14" s="766" t="s">
        <v>28</v>
      </c>
      <c r="B14" s="785">
        <v>1039764.26</v>
      </c>
      <c r="C14" s="386">
        <v>1017675.59</v>
      </c>
      <c r="D14" s="753">
        <v>-22088.670000000042</v>
      </c>
      <c r="E14" s="659">
        <v>-2.1243921194213814E-2</v>
      </c>
      <c r="F14" s="785">
        <v>626316.27</v>
      </c>
      <c r="G14" s="386">
        <v>536131.93999999994</v>
      </c>
      <c r="H14" s="753">
        <v>-90184.330000000075</v>
      </c>
      <c r="I14" s="665">
        <v>-0.14399167692067152</v>
      </c>
      <c r="J14" s="419">
        <v>0.60236372233067526</v>
      </c>
      <c r="K14" s="419">
        <v>0.5268200841881252</v>
      </c>
      <c r="L14" s="785">
        <v>323.10000000000002</v>
      </c>
      <c r="M14" s="386">
        <v>-65979.28</v>
      </c>
      <c r="N14" s="753">
        <v>-66302.38</v>
      </c>
      <c r="O14" s="665">
        <v>-205.20699473847105</v>
      </c>
      <c r="P14" s="419">
        <v>5.1587355378776925E-4</v>
      </c>
      <c r="Q14" s="419">
        <v>-0.1230653782723708</v>
      </c>
      <c r="R14" s="785">
        <v>625993.17000000004</v>
      </c>
      <c r="S14" s="386">
        <v>602111.22</v>
      </c>
      <c r="T14" s="753">
        <v>-23881.95000000007</v>
      </c>
      <c r="U14" s="665">
        <v>-3.8150496114837909E-2</v>
      </c>
      <c r="V14" s="419">
        <v>0.99948412644621232</v>
      </c>
      <c r="W14" s="659">
        <v>1.123065378272371</v>
      </c>
      <c r="X14" s="785">
        <v>9806.76</v>
      </c>
      <c r="Y14" s="386">
        <v>6502.92</v>
      </c>
      <c r="Z14" s="753">
        <v>-3303.84</v>
      </c>
      <c r="AA14" s="665">
        <v>-0.33689414240789006</v>
      </c>
      <c r="AB14" s="419">
        <v>1.5657840087724369E-2</v>
      </c>
      <c r="AC14" s="659">
        <v>1.2129327717352562E-2</v>
      </c>
      <c r="AD14" s="785">
        <v>616186.41</v>
      </c>
      <c r="AE14" s="386">
        <v>595608.30000000005</v>
      </c>
      <c r="AF14" s="753">
        <v>-20578.109999999986</v>
      </c>
      <c r="AG14" s="665">
        <v>-3.3395916667490255E-2</v>
      </c>
      <c r="AH14" s="419">
        <v>0.9838262863584879</v>
      </c>
      <c r="AI14" s="659">
        <v>1.1109360505550185</v>
      </c>
      <c r="AJ14" s="785">
        <v>531104.96</v>
      </c>
      <c r="AK14" s="386">
        <v>527185.01</v>
      </c>
      <c r="AL14" s="753">
        <v>-3919.9499999999534</v>
      </c>
      <c r="AM14" s="665">
        <v>-7.3807444765719259E-3</v>
      </c>
      <c r="AN14" s="419">
        <v>0.51079362931747618</v>
      </c>
      <c r="AO14" s="419">
        <v>0.51802854974638823</v>
      </c>
      <c r="AP14" s="785">
        <v>373037.3</v>
      </c>
      <c r="AQ14" s="386">
        <v>340240.25</v>
      </c>
      <c r="AR14" s="753">
        <v>-32797.049999999988</v>
      </c>
      <c r="AS14" s="665">
        <v>-8.7918956093666747E-2</v>
      </c>
      <c r="AT14" s="419">
        <v>0.59560531614482881</v>
      </c>
      <c r="AU14" s="419">
        <v>0.63462036975450486</v>
      </c>
      <c r="AV14" s="785">
        <v>29549.78</v>
      </c>
      <c r="AW14" s="386">
        <v>13460.03</v>
      </c>
      <c r="AX14" s="753">
        <v>-16089.749999999998</v>
      </c>
      <c r="AY14" s="665">
        <v>-0.54449643956740112</v>
      </c>
      <c r="AZ14" s="419">
        <v>7.9214008894016766E-2</v>
      </c>
      <c r="BA14" s="419">
        <v>3.9560369474217115E-2</v>
      </c>
      <c r="BB14" s="785">
        <v>402587.08</v>
      </c>
      <c r="BC14" s="386">
        <v>353700.28</v>
      </c>
      <c r="BD14" s="753">
        <v>-48886.799999999988</v>
      </c>
      <c r="BE14" s="665">
        <v>-0.12143161673245943</v>
      </c>
      <c r="BF14" s="419">
        <v>0.64311736819748366</v>
      </c>
      <c r="BG14" s="659">
        <v>0.58743346453500744</v>
      </c>
      <c r="BH14" s="785">
        <v>402587.08</v>
      </c>
      <c r="BI14" s="386">
        <v>352348.19</v>
      </c>
      <c r="BJ14" s="753">
        <v>-50238.890000000014</v>
      </c>
      <c r="BK14" s="665">
        <v>-0.12479011994125597</v>
      </c>
      <c r="BL14" s="419">
        <v>0.6533527410966431</v>
      </c>
      <c r="BM14" s="659">
        <v>0.59157703141477369</v>
      </c>
      <c r="BN14" s="785">
        <v>115992.06</v>
      </c>
      <c r="BO14" s="386">
        <v>125416.8</v>
      </c>
      <c r="BP14" s="753">
        <v>9424.7400000000052</v>
      </c>
      <c r="BQ14" s="665">
        <v>8.1253320270370272E-2</v>
      </c>
      <c r="BR14" s="419">
        <v>0.11155611369061676</v>
      </c>
      <c r="BS14" s="419">
        <v>0.12323848703101939</v>
      </c>
      <c r="BT14" s="785">
        <v>40436.22</v>
      </c>
      <c r="BU14" s="386">
        <v>50611.3</v>
      </c>
      <c r="BV14" s="753">
        <v>10175.080000000002</v>
      </c>
      <c r="BW14" s="665">
        <v>0.25163281830002909</v>
      </c>
      <c r="BX14" s="419">
        <v>6.562335576339634E-2</v>
      </c>
      <c r="BY14" s="659">
        <v>8.4974134846676916E-2</v>
      </c>
      <c r="BZ14" s="785">
        <v>38611.550000000003</v>
      </c>
      <c r="CA14" s="386">
        <v>28833</v>
      </c>
      <c r="CB14" s="753">
        <v>-9778.5500000000029</v>
      </c>
      <c r="CC14" s="665">
        <v>-0.25325453135137033</v>
      </c>
      <c r="CD14" s="419">
        <v>3.713490786844318E-2</v>
      </c>
      <c r="CE14" s="419">
        <v>2.8332211446675262E-2</v>
      </c>
      <c r="CF14" s="785">
        <v>134551.56</v>
      </c>
      <c r="CG14" s="386">
        <v>163815.81</v>
      </c>
      <c r="CH14" s="753">
        <v>29264.25</v>
      </c>
      <c r="CI14" s="665">
        <v>0.21749469125441578</v>
      </c>
      <c r="CJ14" s="419">
        <v>0.12940583281829671</v>
      </c>
      <c r="CK14" s="419">
        <v>0.16097056037278049</v>
      </c>
      <c r="CL14" s="785">
        <v>42426.75</v>
      </c>
      <c r="CM14" s="386">
        <v>47406.43</v>
      </c>
      <c r="CN14" s="753">
        <v>4979.68</v>
      </c>
      <c r="CO14" s="665">
        <v>0.11737123395027901</v>
      </c>
      <c r="CP14" s="419">
        <v>4.080420113690001E-2</v>
      </c>
      <c r="CQ14" s="419">
        <v>4.6583047157493479E-2</v>
      </c>
      <c r="CR14" s="785">
        <v>74696.69</v>
      </c>
      <c r="CS14" s="386">
        <v>69413.67</v>
      </c>
      <c r="CT14" s="753">
        <v>-5283.0200000000041</v>
      </c>
      <c r="CU14" s="665">
        <v>-7.072629322664771E-2</v>
      </c>
      <c r="CV14" s="419">
        <v>7.1840024584034073E-2</v>
      </c>
      <c r="CW14" s="659">
        <v>6.820805243053929E-2</v>
      </c>
      <c r="CX14" s="785">
        <v>17428.11</v>
      </c>
      <c r="CY14" s="386">
        <v>46995.71</v>
      </c>
      <c r="CZ14" s="753">
        <v>29567.599999999999</v>
      </c>
      <c r="DA14" s="665">
        <v>1.6965465561096411</v>
      </c>
      <c r="DB14" s="419">
        <v>1.6761597479797968E-2</v>
      </c>
      <c r="DC14" s="419">
        <v>4.6179460784747724E-2</v>
      </c>
      <c r="DD14" s="420">
        <v>0.97171617270819066</v>
      </c>
      <c r="DE14" s="805">
        <v>0.92109626410511725</v>
      </c>
      <c r="DF14" s="785">
        <v>87041.48</v>
      </c>
      <c r="DG14" s="386">
        <v>93091.77</v>
      </c>
      <c r="DH14" s="660">
        <v>7.8752987921770767E-2</v>
      </c>
      <c r="DI14" s="659">
        <v>7.8911070103866221E-2</v>
      </c>
      <c r="DJ14" s="785">
        <v>78460.37</v>
      </c>
      <c r="DK14" s="386">
        <v>118386.15</v>
      </c>
      <c r="DL14" s="660">
        <v>7.5459768159371041E-2</v>
      </c>
      <c r="DM14" s="659">
        <v>0.11632994950777978</v>
      </c>
      <c r="DN14" s="418">
        <v>3.7729422810675928E-2</v>
      </c>
      <c r="DO14" s="806">
        <v>5.0420382258353325E-2</v>
      </c>
      <c r="DP14" s="418">
        <v>0.11567717324274973</v>
      </c>
      <c r="DQ14" s="806">
        <v>0.16645382216766325</v>
      </c>
    </row>
    <row r="15" spans="1:129" s="752" customFormat="1" ht="17.25" customHeight="1">
      <c r="A15" s="766" t="s">
        <v>23</v>
      </c>
      <c r="B15" s="785">
        <v>872835.52</v>
      </c>
      <c r="C15" s="386">
        <v>986174.59</v>
      </c>
      <c r="D15" s="753">
        <v>113339.06999999995</v>
      </c>
      <c r="E15" s="659">
        <v>0.12985157845088607</v>
      </c>
      <c r="F15" s="785">
        <v>384073.91</v>
      </c>
      <c r="G15" s="386">
        <v>445325.3</v>
      </c>
      <c r="H15" s="753">
        <v>61251.390000000014</v>
      </c>
      <c r="I15" s="665">
        <v>0.15947813273752445</v>
      </c>
      <c r="J15" s="419">
        <v>0.44003011014033888</v>
      </c>
      <c r="K15" s="419">
        <v>0.45156841852921803</v>
      </c>
      <c r="L15" s="785">
        <v>-6157.61</v>
      </c>
      <c r="M15" s="386">
        <v>4894.95</v>
      </c>
      <c r="N15" s="753">
        <v>11052.56</v>
      </c>
      <c r="O15" s="665">
        <v>1.7949431678849423</v>
      </c>
      <c r="P15" s="419">
        <v>-1.6032356897139929E-2</v>
      </c>
      <c r="Q15" s="419">
        <v>1.0991852472787869E-2</v>
      </c>
      <c r="R15" s="785">
        <v>390231.52</v>
      </c>
      <c r="S15" s="386">
        <v>440430.34</v>
      </c>
      <c r="T15" s="753">
        <v>50198.820000000007</v>
      </c>
      <c r="U15" s="665">
        <v>0.1286385579514438</v>
      </c>
      <c r="V15" s="419">
        <v>1.0160323568971401</v>
      </c>
      <c r="W15" s="659">
        <v>0.98900812507171731</v>
      </c>
      <c r="X15" s="785">
        <v>1833.24</v>
      </c>
      <c r="Y15" s="386">
        <v>2416.7800000000002</v>
      </c>
      <c r="Z15" s="753">
        <v>583.54000000000019</v>
      </c>
      <c r="AA15" s="665">
        <v>0.31831075036547324</v>
      </c>
      <c r="AB15" s="419">
        <v>4.7731437941202519E-3</v>
      </c>
      <c r="AC15" s="659">
        <v>5.4269990948190017E-3</v>
      </c>
      <c r="AD15" s="785">
        <v>388398.29</v>
      </c>
      <c r="AE15" s="386">
        <v>438013.56</v>
      </c>
      <c r="AF15" s="753">
        <v>49615.270000000019</v>
      </c>
      <c r="AG15" s="665">
        <v>0.12774327610968633</v>
      </c>
      <c r="AH15" s="419">
        <v>1.0112592391396751</v>
      </c>
      <c r="AI15" s="659">
        <v>0.98358112597689829</v>
      </c>
      <c r="AJ15" s="785">
        <v>398858.68</v>
      </c>
      <c r="AK15" s="386">
        <v>442409.52</v>
      </c>
      <c r="AL15" s="753">
        <v>43550.840000000026</v>
      </c>
      <c r="AM15" s="665">
        <v>0.10918864796925074</v>
      </c>
      <c r="AN15" s="419">
        <v>0.45696889145849606</v>
      </c>
      <c r="AO15" s="419">
        <v>0.44861176153403021</v>
      </c>
      <c r="AP15" s="785">
        <v>181758.16</v>
      </c>
      <c r="AQ15" s="386">
        <v>193777.91</v>
      </c>
      <c r="AR15" s="753">
        <v>12019.75</v>
      </c>
      <c r="AS15" s="665">
        <v>6.6130455986130141E-2</v>
      </c>
      <c r="AT15" s="419">
        <v>0.47323745578032106</v>
      </c>
      <c r="AU15" s="419">
        <v>0.43513788684361748</v>
      </c>
      <c r="AV15" s="785">
        <v>16051.74</v>
      </c>
      <c r="AW15" s="386">
        <v>63337.01</v>
      </c>
      <c r="AX15" s="753">
        <v>47285.270000000004</v>
      </c>
      <c r="AY15" s="665">
        <v>2.9458033833092241</v>
      </c>
      <c r="AZ15" s="419">
        <v>8.8313724126608678E-2</v>
      </c>
      <c r="BA15" s="419">
        <v>0.32685361298405996</v>
      </c>
      <c r="BB15" s="785">
        <v>197809.9</v>
      </c>
      <c r="BC15" s="386">
        <v>257114.92</v>
      </c>
      <c r="BD15" s="753">
        <v>59305.020000000019</v>
      </c>
      <c r="BE15" s="665">
        <v>0.29980814913712622</v>
      </c>
      <c r="BF15" s="419">
        <v>0.50690395281242273</v>
      </c>
      <c r="BG15" s="659">
        <v>0.58378112643193469</v>
      </c>
      <c r="BH15" s="785">
        <v>197150.93</v>
      </c>
      <c r="BI15" s="386">
        <v>257114.92</v>
      </c>
      <c r="BJ15" s="753">
        <v>59963.99000000002</v>
      </c>
      <c r="BK15" s="665">
        <v>0.30415271183351772</v>
      </c>
      <c r="BL15" s="419">
        <v>0.50759989185328291</v>
      </c>
      <c r="BM15" s="659">
        <v>0.58700219235221851</v>
      </c>
      <c r="BN15" s="785">
        <v>118609.83</v>
      </c>
      <c r="BO15" s="386">
        <v>127673.72</v>
      </c>
      <c r="BP15" s="753">
        <v>9063.89</v>
      </c>
      <c r="BQ15" s="665">
        <v>7.6417696577088079E-2</v>
      </c>
      <c r="BR15" s="419">
        <v>0.13589024195532282</v>
      </c>
      <c r="BS15" s="419">
        <v>0.12946360745311841</v>
      </c>
      <c r="BT15" s="785">
        <v>-32575.42</v>
      </c>
      <c r="BU15" s="386">
        <v>-45082.28</v>
      </c>
      <c r="BV15" s="753">
        <v>-12506.86</v>
      </c>
      <c r="BW15" s="665">
        <v>-0.3839354949222451</v>
      </c>
      <c r="BX15" s="419">
        <v>-8.3871172553308615E-2</v>
      </c>
      <c r="BY15" s="659">
        <v>-0.10292439348224744</v>
      </c>
      <c r="BZ15" s="785">
        <v>64036.09</v>
      </c>
      <c r="CA15" s="386">
        <v>72897.94</v>
      </c>
      <c r="CB15" s="753">
        <v>8861.8500000000058</v>
      </c>
      <c r="CC15" s="665">
        <v>0.13838836818425371</v>
      </c>
      <c r="CD15" s="419">
        <v>7.3365586680065445E-2</v>
      </c>
      <c r="CE15" s="419">
        <v>7.3919913105852789E-2</v>
      </c>
      <c r="CF15" s="785">
        <v>159786.69</v>
      </c>
      <c r="CG15" s="386">
        <v>153082.98000000001</v>
      </c>
      <c r="CH15" s="753">
        <v>-6703.7099999999919</v>
      </c>
      <c r="CI15" s="665">
        <v>-4.1954120208635599E-2</v>
      </c>
      <c r="CJ15" s="419">
        <v>0.18306620931283824</v>
      </c>
      <c r="CK15" s="419">
        <v>0.15522908575448088</v>
      </c>
      <c r="CL15" s="785">
        <v>35737.839999999997</v>
      </c>
      <c r="CM15" s="386">
        <v>43892.22</v>
      </c>
      <c r="CN15" s="753">
        <v>8154.3800000000047</v>
      </c>
      <c r="CO15" s="665">
        <v>0.22817215589974116</v>
      </c>
      <c r="CP15" s="419">
        <v>4.094452984681466E-2</v>
      </c>
      <c r="CQ15" s="419">
        <v>4.4507555198719941E-2</v>
      </c>
      <c r="CR15" s="785">
        <v>81341.649999999994</v>
      </c>
      <c r="CS15" s="386">
        <v>92065.33</v>
      </c>
      <c r="CT15" s="753">
        <v>10723.680000000008</v>
      </c>
      <c r="CU15" s="665">
        <v>0.13183504391661602</v>
      </c>
      <c r="CV15" s="419">
        <v>9.3192414992460421E-2</v>
      </c>
      <c r="CW15" s="659">
        <v>9.3356015185911453E-2</v>
      </c>
      <c r="CX15" s="785">
        <v>42707.199999999997</v>
      </c>
      <c r="CY15" s="386">
        <v>17125.419999999998</v>
      </c>
      <c r="CZ15" s="753">
        <v>-25581.78</v>
      </c>
      <c r="DA15" s="665">
        <v>-0.59900391503072081</v>
      </c>
      <c r="DB15" s="419">
        <v>4.8929264473563126E-2</v>
      </c>
      <c r="DC15" s="419">
        <v>1.7365505229657154E-2</v>
      </c>
      <c r="DD15" s="420">
        <v>0.89004277027069312</v>
      </c>
      <c r="DE15" s="805">
        <v>0.96090205517838312</v>
      </c>
      <c r="DF15" s="785">
        <v>37402.910000000003</v>
      </c>
      <c r="DG15" s="386">
        <v>53283.82</v>
      </c>
      <c r="DH15" s="660">
        <v>8.8938377597421736E-2</v>
      </c>
      <c r="DI15" s="659">
        <v>0.11079834881690309</v>
      </c>
      <c r="DJ15" s="785">
        <v>49315.72</v>
      </c>
      <c r="DK15" s="386">
        <v>39703.82</v>
      </c>
      <c r="DL15" s="660">
        <v>5.6500587877083647E-2</v>
      </c>
      <c r="DM15" s="659">
        <v>4.0260437048981357E-2</v>
      </c>
      <c r="DN15" s="418">
        <v>4.3084804683166888E-2</v>
      </c>
      <c r="DO15" s="806">
        <v>2.9245404271450948E-2</v>
      </c>
      <c r="DP15" s="418">
        <v>0.70344237233935969</v>
      </c>
      <c r="DQ15" s="806">
        <v>0.47216612618175424</v>
      </c>
    </row>
    <row r="16" spans="1:129" s="752" customFormat="1" ht="17.25" customHeight="1">
      <c r="A16" s="766" t="s">
        <v>483</v>
      </c>
      <c r="B16" s="785">
        <v>815840.92</v>
      </c>
      <c r="C16" s="386">
        <v>747980.54</v>
      </c>
      <c r="D16" s="753">
        <v>-67860.38</v>
      </c>
      <c r="E16" s="659">
        <v>-8.3178446111773857E-2</v>
      </c>
      <c r="F16" s="785">
        <v>596514.86</v>
      </c>
      <c r="G16" s="386">
        <v>580629.44999999995</v>
      </c>
      <c r="H16" s="753">
        <v>-15885.410000000033</v>
      </c>
      <c r="I16" s="665">
        <v>-2.6630367598889378E-2</v>
      </c>
      <c r="J16" s="419">
        <v>0.7311656542062146</v>
      </c>
      <c r="K16" s="419">
        <v>0.77626277549948008</v>
      </c>
      <c r="L16" s="785">
        <v>-85922.72</v>
      </c>
      <c r="M16" s="386">
        <v>-21059.3</v>
      </c>
      <c r="N16" s="753">
        <v>64863.42</v>
      </c>
      <c r="O16" s="665">
        <v>0.75490417435574664</v>
      </c>
      <c r="P16" s="419">
        <v>-0.14404120628277392</v>
      </c>
      <c r="Q16" s="419">
        <v>-3.626977584412916E-2</v>
      </c>
      <c r="R16" s="785">
        <v>682437.58</v>
      </c>
      <c r="S16" s="386">
        <v>601688.76</v>
      </c>
      <c r="T16" s="753">
        <v>-80748.819999999949</v>
      </c>
      <c r="U16" s="665">
        <v>-0.1183241110491013</v>
      </c>
      <c r="V16" s="419">
        <v>1.1440412062827738</v>
      </c>
      <c r="W16" s="659">
        <v>1.0362697930668174</v>
      </c>
      <c r="X16" s="785">
        <v>16293.6</v>
      </c>
      <c r="Y16" s="386">
        <v>20070.13</v>
      </c>
      <c r="Z16" s="753">
        <v>3776.5300000000007</v>
      </c>
      <c r="AA16" s="665">
        <v>0.23177996268473514</v>
      </c>
      <c r="AB16" s="419">
        <v>2.7314659017882641E-2</v>
      </c>
      <c r="AC16" s="659">
        <v>3.4566159191546354E-2</v>
      </c>
      <c r="AD16" s="785">
        <v>666143.98</v>
      </c>
      <c r="AE16" s="386">
        <v>581618.63</v>
      </c>
      <c r="AF16" s="753">
        <v>-84525.349999999977</v>
      </c>
      <c r="AG16" s="665">
        <v>-0.12688750861337811</v>
      </c>
      <c r="AH16" s="419">
        <v>1.1167265472648913</v>
      </c>
      <c r="AI16" s="659">
        <v>1.0017036338752712</v>
      </c>
      <c r="AJ16" s="785">
        <v>391996.07</v>
      </c>
      <c r="AK16" s="386">
        <v>323482.03000000003</v>
      </c>
      <c r="AL16" s="753">
        <v>-68514.039999999979</v>
      </c>
      <c r="AM16" s="665">
        <v>-0.17478246656911631</v>
      </c>
      <c r="AN16" s="419">
        <v>0.48048101093041518</v>
      </c>
      <c r="AO16" s="419">
        <v>0.4324738582102684</v>
      </c>
      <c r="AP16" s="785">
        <v>306529.71000000002</v>
      </c>
      <c r="AQ16" s="386">
        <v>265562.39</v>
      </c>
      <c r="AR16" s="753">
        <v>-40967.320000000007</v>
      </c>
      <c r="AS16" s="665">
        <v>-0.13364877420854249</v>
      </c>
      <c r="AT16" s="419">
        <v>0.51386768470445154</v>
      </c>
      <c r="AU16" s="419">
        <v>0.45736982510962892</v>
      </c>
      <c r="AV16" s="785">
        <v>-22174.28</v>
      </c>
      <c r="AW16" s="386">
        <v>18144.04</v>
      </c>
      <c r="AX16" s="753">
        <v>40318.32</v>
      </c>
      <c r="AY16" s="665">
        <v>1.8182470862639057</v>
      </c>
      <c r="AZ16" s="419">
        <v>-7.2339741553926362E-2</v>
      </c>
      <c r="BA16" s="419">
        <v>6.832307842989363E-2</v>
      </c>
      <c r="BB16" s="785">
        <v>284355.42</v>
      </c>
      <c r="BC16" s="386">
        <v>283706.43</v>
      </c>
      <c r="BD16" s="753">
        <v>-648.98999999999069</v>
      </c>
      <c r="BE16" s="665">
        <v>-2.28231978134966E-3</v>
      </c>
      <c r="BF16" s="419">
        <v>0.41667608633158804</v>
      </c>
      <c r="BG16" s="659">
        <v>0.47151691848124266</v>
      </c>
      <c r="BH16" s="785">
        <v>278942.49</v>
      </c>
      <c r="BI16" s="386">
        <v>280527.88</v>
      </c>
      <c r="BJ16" s="753">
        <v>1585.390000000014</v>
      </c>
      <c r="BK16" s="665">
        <v>5.683572983090579E-3</v>
      </c>
      <c r="BL16" s="419">
        <v>0.41874204132265819</v>
      </c>
      <c r="BM16" s="659">
        <v>0.48232272064600135</v>
      </c>
      <c r="BN16" s="785">
        <v>173378.21</v>
      </c>
      <c r="BO16" s="386">
        <v>165676.98000000001</v>
      </c>
      <c r="BP16" s="753">
        <v>-7701.2299999999814</v>
      </c>
      <c r="BQ16" s="665">
        <v>-4.441867291166509E-2</v>
      </c>
      <c r="BR16" s="419">
        <v>0.21251472652291084</v>
      </c>
      <c r="BS16" s="419">
        <v>0.22149905129884798</v>
      </c>
      <c r="BT16" s="785">
        <v>87378.01</v>
      </c>
      <c r="BU16" s="386">
        <v>133451.64000000001</v>
      </c>
      <c r="BV16" s="753">
        <v>46073.630000000019</v>
      </c>
      <c r="BW16" s="665">
        <v>0.52729090534334688</v>
      </c>
      <c r="BX16" s="419">
        <v>0.13116985610227985</v>
      </c>
      <c r="BY16" s="659">
        <v>0.22944870249427879</v>
      </c>
      <c r="BZ16" s="785">
        <v>30916.880000000001</v>
      </c>
      <c r="CA16" s="386">
        <v>7365.97</v>
      </c>
      <c r="CB16" s="753">
        <v>-23550.91</v>
      </c>
      <c r="CC16" s="665">
        <v>-0.76174924507259467</v>
      </c>
      <c r="CD16" s="419">
        <v>3.7895721141322503E-2</v>
      </c>
      <c r="CE16" s="419">
        <v>9.847809676973681E-3</v>
      </c>
      <c r="CF16" s="785">
        <v>268906.59999999998</v>
      </c>
      <c r="CG16" s="386">
        <v>160273.14000000001</v>
      </c>
      <c r="CH16" s="753">
        <v>-108633.45999999996</v>
      </c>
      <c r="CI16" s="665">
        <v>-0.40398212613598911</v>
      </c>
      <c r="CJ16" s="419">
        <v>0.32960665910212</v>
      </c>
      <c r="CK16" s="419">
        <v>0.21427447831731025</v>
      </c>
      <c r="CL16" s="785">
        <v>78319.11</v>
      </c>
      <c r="CM16" s="386">
        <v>70268.47</v>
      </c>
      <c r="CN16" s="753">
        <v>-8050.6399999999994</v>
      </c>
      <c r="CO16" s="665">
        <v>-0.10279279220614228</v>
      </c>
      <c r="CP16" s="419">
        <v>9.599801637799682E-2</v>
      </c>
      <c r="CQ16" s="419">
        <v>9.3944248870431846E-2</v>
      </c>
      <c r="CR16" s="785">
        <v>195935.15</v>
      </c>
      <c r="CS16" s="386">
        <v>75950.42</v>
      </c>
      <c r="CT16" s="753">
        <v>-119984.73</v>
      </c>
      <c r="CU16" s="665">
        <v>-0.61236960290177644</v>
      </c>
      <c r="CV16" s="419">
        <v>0.24016342548740996</v>
      </c>
      <c r="CW16" s="659">
        <v>0.10154063633794536</v>
      </c>
      <c r="CX16" s="785">
        <v>-5347.67</v>
      </c>
      <c r="CY16" s="386">
        <v>14054.25</v>
      </c>
      <c r="CZ16" s="753">
        <v>19401.919999999998</v>
      </c>
      <c r="DA16" s="665">
        <v>3.6281071943481922</v>
      </c>
      <c r="DB16" s="419">
        <v>-6.5547950205782765E-3</v>
      </c>
      <c r="DC16" s="419">
        <v>1.8789593108933019E-2</v>
      </c>
      <c r="DD16" s="420">
        <v>1.0080277990352777</v>
      </c>
      <c r="DE16" s="805">
        <v>0.97583595284765889</v>
      </c>
      <c r="DF16" s="785">
        <v>77027.08</v>
      </c>
      <c r="DG16" s="386">
        <v>82513.73</v>
      </c>
      <c r="DH16" s="660">
        <v>0.10229610802339217</v>
      </c>
      <c r="DI16" s="659">
        <v>0.10290373792616991</v>
      </c>
      <c r="DJ16" s="785">
        <v>52724.1</v>
      </c>
      <c r="DK16" s="386">
        <v>68378.48</v>
      </c>
      <c r="DL16" s="660">
        <v>6.4625466445100588E-2</v>
      </c>
      <c r="DM16" s="659">
        <v>9.1417458534415866E-2</v>
      </c>
      <c r="DN16" s="418">
        <v>3.7269157820646548E-2</v>
      </c>
      <c r="DO16" s="806">
        <v>4.6789707524051316E-2</v>
      </c>
      <c r="DP16" s="418">
        <v>0.20785097590231505</v>
      </c>
      <c r="DQ16" s="806">
        <v>0.30940989790691464</v>
      </c>
    </row>
    <row r="17" spans="1:121" s="752" customFormat="1" ht="17.25" customHeight="1">
      <c r="A17" s="766" t="s">
        <v>50</v>
      </c>
      <c r="B17" s="785">
        <v>691411.02</v>
      </c>
      <c r="C17" s="386">
        <v>700433.3</v>
      </c>
      <c r="D17" s="753">
        <v>9022.2800000000279</v>
      </c>
      <c r="E17" s="659">
        <v>1.3049083307928803E-2</v>
      </c>
      <c r="F17" s="785">
        <v>549860.71</v>
      </c>
      <c r="G17" s="386">
        <v>562253.17000000004</v>
      </c>
      <c r="H17" s="753">
        <v>12392.460000000079</v>
      </c>
      <c r="I17" s="665">
        <v>2.2537453167003112E-2</v>
      </c>
      <c r="J17" s="419">
        <v>0.79527328042876722</v>
      </c>
      <c r="K17" s="419">
        <v>0.80272192941140863</v>
      </c>
      <c r="L17" s="785">
        <v>-10833.66</v>
      </c>
      <c r="M17" s="386">
        <v>-14998</v>
      </c>
      <c r="N17" s="753">
        <v>-4164.34</v>
      </c>
      <c r="O17" s="665">
        <v>-0.38438902457710505</v>
      </c>
      <c r="P17" s="419">
        <v>-1.9702553397568632E-2</v>
      </c>
      <c r="Q17" s="419">
        <v>-2.6674816257594419E-2</v>
      </c>
      <c r="R17" s="785">
        <v>560694.37</v>
      </c>
      <c r="S17" s="386">
        <v>577251.17000000004</v>
      </c>
      <c r="T17" s="753">
        <v>16556.800000000047</v>
      </c>
      <c r="U17" s="665">
        <v>2.9529099783898394E-2</v>
      </c>
      <c r="V17" s="419">
        <v>1.0197025533975688</v>
      </c>
      <c r="W17" s="659">
        <v>1.0266748162575945</v>
      </c>
      <c r="X17" s="785">
        <v>25273.32</v>
      </c>
      <c r="Y17" s="386">
        <v>30650.04</v>
      </c>
      <c r="Z17" s="753">
        <v>5376.7200000000012</v>
      </c>
      <c r="AA17" s="665">
        <v>0.2127429241587572</v>
      </c>
      <c r="AB17" s="419">
        <v>4.5963131281011149E-2</v>
      </c>
      <c r="AC17" s="659">
        <v>5.4512880736626169E-2</v>
      </c>
      <c r="AD17" s="785">
        <v>535421.05000000005</v>
      </c>
      <c r="AE17" s="386">
        <v>546601.13</v>
      </c>
      <c r="AF17" s="753">
        <v>11180.079999999958</v>
      </c>
      <c r="AG17" s="665">
        <v>2.0880912321246909E-2</v>
      </c>
      <c r="AH17" s="419">
        <v>0.97373942211655762</v>
      </c>
      <c r="AI17" s="659">
        <v>0.97216193552096819</v>
      </c>
      <c r="AJ17" s="785">
        <v>329394.96000000002</v>
      </c>
      <c r="AK17" s="386">
        <v>282737.53999999998</v>
      </c>
      <c r="AL17" s="753">
        <v>-46657.420000000042</v>
      </c>
      <c r="AM17" s="665">
        <v>-0.14164582238902512</v>
      </c>
      <c r="AN17" s="419">
        <v>0.47640976274864699</v>
      </c>
      <c r="AO17" s="419">
        <v>0.40366090532817323</v>
      </c>
      <c r="AP17" s="785">
        <v>273074.74</v>
      </c>
      <c r="AQ17" s="386">
        <v>235062.65</v>
      </c>
      <c r="AR17" s="753">
        <v>-38012.089999999997</v>
      </c>
      <c r="AS17" s="665">
        <v>-0.13920031563519936</v>
      </c>
      <c r="AT17" s="419">
        <v>0.49662529988731147</v>
      </c>
      <c r="AU17" s="419">
        <v>0.41807260953281949</v>
      </c>
      <c r="AV17" s="785">
        <v>-9143.07</v>
      </c>
      <c r="AW17" s="386">
        <v>-18187.61</v>
      </c>
      <c r="AX17" s="753">
        <v>-9044.5400000000009</v>
      </c>
      <c r="AY17" s="665">
        <v>-0.98922353213964254</v>
      </c>
      <c r="AZ17" s="419">
        <v>-3.3481932455561435E-2</v>
      </c>
      <c r="BA17" s="419">
        <v>-7.7373457671816429E-2</v>
      </c>
      <c r="BB17" s="785">
        <v>263931.65999999997</v>
      </c>
      <c r="BC17" s="386">
        <v>216875.04</v>
      </c>
      <c r="BD17" s="753">
        <v>-47056.619999999966</v>
      </c>
      <c r="BE17" s="665">
        <v>-0.1782909257646467</v>
      </c>
      <c r="BF17" s="419">
        <v>0.47072286457950341</v>
      </c>
      <c r="BG17" s="659">
        <v>0.37570307566461925</v>
      </c>
      <c r="BH17" s="785">
        <v>251111.7</v>
      </c>
      <c r="BI17" s="386">
        <v>210232.37</v>
      </c>
      <c r="BJ17" s="753">
        <v>-40879.330000000016</v>
      </c>
      <c r="BK17" s="665">
        <v>-0.16279341026324148</v>
      </c>
      <c r="BL17" s="419">
        <v>0.46899855730363982</v>
      </c>
      <c r="BM17" s="659">
        <v>0.38461751807940825</v>
      </c>
      <c r="BN17" s="785">
        <v>115940.54</v>
      </c>
      <c r="BO17" s="386">
        <v>120185.84</v>
      </c>
      <c r="BP17" s="753">
        <v>4245.3000000000029</v>
      </c>
      <c r="BQ17" s="665">
        <v>3.6616182743326911E-2</v>
      </c>
      <c r="BR17" s="419">
        <v>0.16768685578659129</v>
      </c>
      <c r="BS17" s="419">
        <v>0.17158784426725571</v>
      </c>
      <c r="BT17" s="785">
        <v>62564.15</v>
      </c>
      <c r="BU17" s="386">
        <v>69538.41</v>
      </c>
      <c r="BV17" s="753">
        <v>6974.260000000002</v>
      </c>
      <c r="BW17" s="665">
        <v>0.11147374334982577</v>
      </c>
      <c r="BX17" s="419">
        <v>0.11685037411211233</v>
      </c>
      <c r="BY17" s="659">
        <v>0.12721966015694114</v>
      </c>
      <c r="BZ17" s="785">
        <v>23299.119999999999</v>
      </c>
      <c r="CA17" s="386">
        <v>24946.42</v>
      </c>
      <c r="CB17" s="753">
        <v>1647.2999999999993</v>
      </c>
      <c r="CC17" s="665">
        <v>7.0702241114685843E-2</v>
      </c>
      <c r="CD17" s="419">
        <v>3.3697929778440612E-2</v>
      </c>
      <c r="CE17" s="419">
        <v>3.5615696740860257E-2</v>
      </c>
      <c r="CF17" s="785">
        <v>198446.07</v>
      </c>
      <c r="CG17" s="386">
        <v>241883.93</v>
      </c>
      <c r="CH17" s="753">
        <v>43437.859999999986</v>
      </c>
      <c r="CI17" s="665">
        <v>0.21888999867823022</v>
      </c>
      <c r="CJ17" s="419">
        <v>0.28701606462679752</v>
      </c>
      <c r="CK17" s="419">
        <v>0.34533470924354964</v>
      </c>
      <c r="CL17" s="785">
        <v>69414.66</v>
      </c>
      <c r="CM17" s="386">
        <v>77413.62</v>
      </c>
      <c r="CN17" s="753">
        <v>7998.9599999999919</v>
      </c>
      <c r="CO17" s="665">
        <v>0.11523444759363499</v>
      </c>
      <c r="CP17" s="419">
        <v>0.10039565177887966</v>
      </c>
      <c r="CQ17" s="419">
        <v>0.11052247230392957</v>
      </c>
      <c r="CR17" s="785">
        <v>79289.11</v>
      </c>
      <c r="CS17" s="386">
        <v>95038.88</v>
      </c>
      <c r="CT17" s="753">
        <v>15749.770000000004</v>
      </c>
      <c r="CU17" s="665">
        <v>0.19863724034738192</v>
      </c>
      <c r="CV17" s="419">
        <v>0.11467724364589965</v>
      </c>
      <c r="CW17" s="659">
        <v>0.13568583903706463</v>
      </c>
      <c r="CX17" s="785">
        <v>49742.29</v>
      </c>
      <c r="CY17" s="386">
        <v>69431.429999999993</v>
      </c>
      <c r="CZ17" s="753">
        <v>19689.139999999992</v>
      </c>
      <c r="DA17" s="665">
        <v>0.39582295065225165</v>
      </c>
      <c r="DB17" s="419">
        <v>7.1943154738841164E-2</v>
      </c>
      <c r="DC17" s="419">
        <v>9.9126397902555438E-2</v>
      </c>
      <c r="DD17" s="420">
        <v>0.90709685396194262</v>
      </c>
      <c r="DE17" s="805">
        <v>0.87297604013368946</v>
      </c>
      <c r="DF17" s="785">
        <v>78219.62</v>
      </c>
      <c r="DG17" s="386">
        <v>60074.93</v>
      </c>
      <c r="DH17" s="660">
        <v>0.10781256668109918</v>
      </c>
      <c r="DI17" s="659">
        <v>8.1432076807242293E-2</v>
      </c>
      <c r="DJ17" s="785">
        <v>88949.75</v>
      </c>
      <c r="DK17" s="386">
        <v>81542.84</v>
      </c>
      <c r="DL17" s="660">
        <v>0.12864959832430786</v>
      </c>
      <c r="DM17" s="659">
        <v>0.11641770886678288</v>
      </c>
      <c r="DN17" s="418">
        <v>7.0035408726944359E-2</v>
      </c>
      <c r="DO17" s="806">
        <v>6.2809576946678103E-2</v>
      </c>
      <c r="DP17" s="418">
        <v>0.6416789924714732</v>
      </c>
      <c r="DQ17" s="806">
        <v>0.58991123707971638</v>
      </c>
    </row>
    <row r="18" spans="1:121" s="752" customFormat="1" ht="17.25" customHeight="1">
      <c r="A18" s="766" t="s">
        <v>507</v>
      </c>
      <c r="B18" s="785">
        <v>528151.13</v>
      </c>
      <c r="C18" s="386">
        <v>634582.1</v>
      </c>
      <c r="D18" s="753">
        <v>106430.96999999997</v>
      </c>
      <c r="E18" s="659">
        <v>0.20151612664352336</v>
      </c>
      <c r="F18" s="785">
        <v>322930.28000000003</v>
      </c>
      <c r="G18" s="386">
        <v>404023.92</v>
      </c>
      <c r="H18" s="753">
        <v>81093.639999999956</v>
      </c>
      <c r="I18" s="665">
        <v>0.25111810512163785</v>
      </c>
      <c r="J18" s="419">
        <v>0.61143536699429202</v>
      </c>
      <c r="K18" s="419">
        <v>0.63667714547889076</v>
      </c>
      <c r="L18" s="785">
        <v>-9031.33</v>
      </c>
      <c r="M18" s="386">
        <v>29134.33</v>
      </c>
      <c r="N18" s="753">
        <v>38165.660000000003</v>
      </c>
      <c r="O18" s="665">
        <v>4.2259179987886615</v>
      </c>
      <c r="P18" s="419">
        <v>-2.7966810668853967E-2</v>
      </c>
      <c r="Q18" s="419">
        <v>7.2110408710454571E-2</v>
      </c>
      <c r="R18" s="785">
        <v>331961.59999999998</v>
      </c>
      <c r="S18" s="386">
        <v>374889.59</v>
      </c>
      <c r="T18" s="753">
        <v>42927.990000000049</v>
      </c>
      <c r="U18" s="665">
        <v>0.12931613174535866</v>
      </c>
      <c r="V18" s="419">
        <v>1.0279667797024172</v>
      </c>
      <c r="W18" s="659">
        <v>0.92788959128954551</v>
      </c>
      <c r="X18" s="785">
        <v>40928.620000000003</v>
      </c>
      <c r="Y18" s="386">
        <v>41177.67</v>
      </c>
      <c r="Z18" s="753">
        <v>249.04999999999563</v>
      </c>
      <c r="AA18" s="665">
        <v>6.084984052723879E-3</v>
      </c>
      <c r="AB18" s="419">
        <v>0.12674135110526025</v>
      </c>
      <c r="AC18" s="659">
        <v>0.10191889133692876</v>
      </c>
      <c r="AD18" s="785">
        <v>291032.98</v>
      </c>
      <c r="AE18" s="386">
        <v>333711.92</v>
      </c>
      <c r="AF18" s="753">
        <v>42678.94</v>
      </c>
      <c r="AG18" s="665">
        <v>0.14664640412918153</v>
      </c>
      <c r="AH18" s="419">
        <v>0.90122542859715715</v>
      </c>
      <c r="AI18" s="659">
        <v>0.82597069995261663</v>
      </c>
      <c r="AJ18" s="785">
        <v>147110.32</v>
      </c>
      <c r="AK18" s="386">
        <v>149624.5</v>
      </c>
      <c r="AL18" s="753">
        <v>2514.179999999993</v>
      </c>
      <c r="AM18" s="665">
        <v>1.7090439338314219E-2</v>
      </c>
      <c r="AN18" s="419">
        <v>0.27853830398886015</v>
      </c>
      <c r="AO18" s="419">
        <v>0.23578430592353614</v>
      </c>
      <c r="AP18" s="785">
        <v>118698.12</v>
      </c>
      <c r="AQ18" s="386">
        <v>115584.53</v>
      </c>
      <c r="AR18" s="753">
        <v>-3113.5899999999965</v>
      </c>
      <c r="AS18" s="665">
        <v>-2.6231165245077147E-2</v>
      </c>
      <c r="AT18" s="419">
        <v>0.36756577921401484</v>
      </c>
      <c r="AU18" s="419">
        <v>0.28608338337987516</v>
      </c>
      <c r="AV18" s="785">
        <v>17739.93</v>
      </c>
      <c r="AW18" s="386">
        <v>27199.53</v>
      </c>
      <c r="AX18" s="753">
        <v>9459.5999999999985</v>
      </c>
      <c r="AY18" s="665">
        <v>0.53323772979938466</v>
      </c>
      <c r="AZ18" s="419">
        <v>0.14945417838125827</v>
      </c>
      <c r="BA18" s="419">
        <v>0.23532154346260697</v>
      </c>
      <c r="BB18" s="785">
        <v>136438.06</v>
      </c>
      <c r="BC18" s="386">
        <v>142784.06</v>
      </c>
      <c r="BD18" s="753">
        <v>6346</v>
      </c>
      <c r="BE18" s="665">
        <v>4.6511948352241303E-2</v>
      </c>
      <c r="BF18" s="419">
        <v>0.41100555003952266</v>
      </c>
      <c r="BG18" s="659">
        <v>0.38086963150937314</v>
      </c>
      <c r="BH18" s="785">
        <v>136438.06</v>
      </c>
      <c r="BI18" s="386">
        <v>142784.06</v>
      </c>
      <c r="BJ18" s="753">
        <v>6346</v>
      </c>
      <c r="BK18" s="665">
        <v>4.6511948352241303E-2</v>
      </c>
      <c r="BL18" s="419">
        <v>0.46880618134755725</v>
      </c>
      <c r="BM18" s="659">
        <v>0.42786622665441498</v>
      </c>
      <c r="BN18" s="785">
        <v>46583.98</v>
      </c>
      <c r="BO18" s="386">
        <v>49425.14</v>
      </c>
      <c r="BP18" s="753">
        <v>2841.1599999999962</v>
      </c>
      <c r="BQ18" s="665">
        <v>6.0990065683524594E-2</v>
      </c>
      <c r="BR18" s="419">
        <v>8.820198869971177E-2</v>
      </c>
      <c r="BS18" s="419">
        <v>7.7886123797062667E-2</v>
      </c>
      <c r="BT18" s="785">
        <v>7945.67</v>
      </c>
      <c r="BU18" s="386">
        <v>14022.77</v>
      </c>
      <c r="BV18" s="753">
        <v>6077.1</v>
      </c>
      <c r="BW18" s="665">
        <v>0.76483166303156314</v>
      </c>
      <c r="BX18" s="419">
        <v>2.7301613720891703E-2</v>
      </c>
      <c r="BY18" s="659">
        <v>4.2020584700720315E-2</v>
      </c>
      <c r="BZ18" s="785">
        <v>5665.88</v>
      </c>
      <c r="CA18" s="386">
        <v>5844.72</v>
      </c>
      <c r="CB18" s="753">
        <v>178.84000000000015</v>
      </c>
      <c r="CC18" s="665">
        <v>3.1564381878896153E-2</v>
      </c>
      <c r="CD18" s="419">
        <v>1.0727762714433651E-2</v>
      </c>
      <c r="CE18" s="419">
        <v>9.2103448868160638E-3</v>
      </c>
      <c r="CF18" s="785">
        <v>140983.37</v>
      </c>
      <c r="CG18" s="386">
        <v>171060.36</v>
      </c>
      <c r="CH18" s="753">
        <v>30076.989999999991</v>
      </c>
      <c r="CI18" s="665">
        <v>0.21333714749477184</v>
      </c>
      <c r="CJ18" s="419">
        <v>0.26693755251456147</v>
      </c>
      <c r="CK18" s="419">
        <v>0.26956379639450906</v>
      </c>
      <c r="CL18" s="785">
        <v>38896.17</v>
      </c>
      <c r="CM18" s="386">
        <v>44804.82</v>
      </c>
      <c r="CN18" s="753">
        <v>5908.6500000000015</v>
      </c>
      <c r="CO18" s="665">
        <v>0.15190827271682539</v>
      </c>
      <c r="CP18" s="419">
        <v>7.3645908889752823E-2</v>
      </c>
      <c r="CQ18" s="419">
        <v>7.0605237683193392E-2</v>
      </c>
      <c r="CR18" s="785">
        <v>95727.01</v>
      </c>
      <c r="CS18" s="386">
        <v>129146.25</v>
      </c>
      <c r="CT18" s="753">
        <v>33419.240000000005</v>
      </c>
      <c r="CU18" s="665">
        <v>0.34910982804121854</v>
      </c>
      <c r="CV18" s="419">
        <v>0.18124927613048938</v>
      </c>
      <c r="CW18" s="659">
        <v>0.20351385581156481</v>
      </c>
      <c r="CX18" s="785">
        <v>6360.19</v>
      </c>
      <c r="CY18" s="386">
        <v>-2890.71</v>
      </c>
      <c r="CZ18" s="753">
        <v>-9250.9</v>
      </c>
      <c r="DA18" s="665">
        <v>-1.4545005730960867</v>
      </c>
      <c r="DB18" s="419">
        <v>1.2042367494319287E-2</v>
      </c>
      <c r="DC18" s="419">
        <v>-4.5552971002491248E-3</v>
      </c>
      <c r="DD18" s="420">
        <v>0.97814615374518721</v>
      </c>
      <c r="DE18" s="805">
        <v>1.0086622917155612</v>
      </c>
      <c r="DF18" s="785">
        <v>31148.41</v>
      </c>
      <c r="DG18" s="386">
        <v>20248.7</v>
      </c>
      <c r="DH18" s="660">
        <v>7.2181030198532614E-2</v>
      </c>
      <c r="DI18" s="659">
        <v>4.5208639344781032E-2</v>
      </c>
      <c r="DJ18" s="785">
        <v>24257.17</v>
      </c>
      <c r="DK18" s="386">
        <v>17437.3</v>
      </c>
      <c r="DL18" s="660">
        <v>4.5928463695609247E-2</v>
      </c>
      <c r="DM18" s="659">
        <v>2.7478398776139445E-2</v>
      </c>
      <c r="DN18" s="418">
        <v>3.1222149168699698E-2</v>
      </c>
      <c r="DO18" s="806">
        <v>1.9756670402381937E-2</v>
      </c>
      <c r="DP18" s="418">
        <v>0.21927034565424663</v>
      </c>
      <c r="DQ18" s="806">
        <v>0.13519681723587751</v>
      </c>
    </row>
    <row r="19" spans="1:121" s="752" customFormat="1" ht="17.25" customHeight="1">
      <c r="A19" s="766" t="s">
        <v>272</v>
      </c>
      <c r="B19" s="948">
        <v>597988.03</v>
      </c>
      <c r="C19" s="386">
        <v>560240.71</v>
      </c>
      <c r="D19" s="753">
        <v>-37747.320000000065</v>
      </c>
      <c r="E19" s="659">
        <v>-6.3123872228680003E-2</v>
      </c>
      <c r="F19" s="785">
        <v>467901.08</v>
      </c>
      <c r="G19" s="386">
        <v>445649.15</v>
      </c>
      <c r="H19" s="753">
        <v>-22251.929999999993</v>
      </c>
      <c r="I19" s="665">
        <v>-4.7556910960752631E-2</v>
      </c>
      <c r="J19" s="419">
        <v>0.78245893985536796</v>
      </c>
      <c r="K19" s="419">
        <v>0.7954601335558068</v>
      </c>
      <c r="L19" s="785">
        <v>-30969.279999999999</v>
      </c>
      <c r="M19" s="386">
        <v>-42509.17</v>
      </c>
      <c r="N19" s="753">
        <v>-11539.89</v>
      </c>
      <c r="O19" s="665">
        <v>-0.37262377426921128</v>
      </c>
      <c r="P19" s="419">
        <v>-6.6187665136400189E-2</v>
      </c>
      <c r="Q19" s="419">
        <v>-9.5387077480120847E-2</v>
      </c>
      <c r="R19" s="785">
        <v>498870.36</v>
      </c>
      <c r="S19" s="386">
        <v>488158.32</v>
      </c>
      <c r="T19" s="753">
        <v>-10712.039999999979</v>
      </c>
      <c r="U19" s="665">
        <v>-2.1472592599007044E-2</v>
      </c>
      <c r="V19" s="419">
        <v>1.0661876651364002</v>
      </c>
      <c r="W19" s="659">
        <v>1.0953870774801209</v>
      </c>
      <c r="X19" s="785">
        <v>21653.3</v>
      </c>
      <c r="Y19" s="386">
        <v>19734.37</v>
      </c>
      <c r="Z19" s="753">
        <v>-1918.9300000000003</v>
      </c>
      <c r="AA19" s="665">
        <v>-8.8620672137734224E-2</v>
      </c>
      <c r="AB19" s="419">
        <v>4.6277516606715245E-2</v>
      </c>
      <c r="AC19" s="659">
        <v>4.4282301447225912E-2</v>
      </c>
      <c r="AD19" s="785">
        <v>477217.06</v>
      </c>
      <c r="AE19" s="386">
        <v>468423.94</v>
      </c>
      <c r="AF19" s="753">
        <v>-8793.1199999999953</v>
      </c>
      <c r="AG19" s="665">
        <v>-1.8425829118514737E-2</v>
      </c>
      <c r="AH19" s="419">
        <v>1.0199101485296849</v>
      </c>
      <c r="AI19" s="659">
        <v>1.0511047535937181</v>
      </c>
      <c r="AJ19" s="785">
        <v>284126</v>
      </c>
      <c r="AK19" s="386">
        <v>255331.94</v>
      </c>
      <c r="AL19" s="753">
        <v>-28794.059999999998</v>
      </c>
      <c r="AM19" s="665">
        <v>-0.1013425733653379</v>
      </c>
      <c r="AN19" s="419">
        <v>0.47513660097845101</v>
      </c>
      <c r="AO19" s="419">
        <v>0.45575399188680882</v>
      </c>
      <c r="AP19" s="785">
        <v>264751.69</v>
      </c>
      <c r="AQ19" s="386">
        <v>243294.48</v>
      </c>
      <c r="AR19" s="753">
        <v>-21457.209999999992</v>
      </c>
      <c r="AS19" s="665">
        <v>-8.1046545916288543E-2</v>
      </c>
      <c r="AT19" s="419">
        <v>0.56582833704936097</v>
      </c>
      <c r="AU19" s="419">
        <v>0.54593278142682422</v>
      </c>
      <c r="AV19" s="785">
        <v>36943.75</v>
      </c>
      <c r="AW19" s="386">
        <v>35847.370000000003</v>
      </c>
      <c r="AX19" s="753">
        <v>-1096.3799999999974</v>
      </c>
      <c r="AY19" s="665">
        <v>-2.9677008966333882E-2</v>
      </c>
      <c r="AZ19" s="419">
        <v>0.13954113003018034</v>
      </c>
      <c r="BA19" s="419">
        <v>0.14734148510068951</v>
      </c>
      <c r="BB19" s="785">
        <v>301695.44</v>
      </c>
      <c r="BC19" s="386">
        <v>279141.84999999998</v>
      </c>
      <c r="BD19" s="753">
        <v>-22553.590000000026</v>
      </c>
      <c r="BE19" s="665">
        <v>-7.4756151435368151E-2</v>
      </c>
      <c r="BF19" s="419">
        <v>0.60475719583741161</v>
      </c>
      <c r="BG19" s="659">
        <v>0.5718264721986096</v>
      </c>
      <c r="BH19" s="785">
        <v>298866.2</v>
      </c>
      <c r="BI19" s="386">
        <v>275462.93</v>
      </c>
      <c r="BJ19" s="753">
        <v>-23403.270000000019</v>
      </c>
      <c r="BK19" s="665">
        <v>-7.8306847679664074E-2</v>
      </c>
      <c r="BL19" s="419">
        <v>0.62626889323696855</v>
      </c>
      <c r="BM19" s="659">
        <v>0.58806330436484522</v>
      </c>
      <c r="BN19" s="785">
        <v>70176.39</v>
      </c>
      <c r="BO19" s="386">
        <v>68118.48</v>
      </c>
      <c r="BP19" s="753">
        <v>-2057.9100000000035</v>
      </c>
      <c r="BQ19" s="665">
        <v>-2.9324819928753867E-2</v>
      </c>
      <c r="BR19" s="419">
        <v>0.11735417178835503</v>
      </c>
      <c r="BS19" s="419">
        <v>0.12158787960981986</v>
      </c>
      <c r="BT19" s="785">
        <v>52736.71</v>
      </c>
      <c r="BU19" s="386">
        <v>53669.41</v>
      </c>
      <c r="BV19" s="753">
        <v>932.70000000000437</v>
      </c>
      <c r="BW19" s="665">
        <v>1.7685972446897132E-2</v>
      </c>
      <c r="BX19" s="419">
        <v>0.11050885314116808</v>
      </c>
      <c r="BY19" s="659">
        <v>0.11457443870183066</v>
      </c>
      <c r="BZ19" s="785">
        <v>6394.47</v>
      </c>
      <c r="CA19" s="386">
        <v>10945.82</v>
      </c>
      <c r="CB19" s="753">
        <v>4551.3499999999995</v>
      </c>
      <c r="CC19" s="665">
        <v>0.71176344560221561</v>
      </c>
      <c r="CD19" s="419">
        <v>1.0693307690456613E-2</v>
      </c>
      <c r="CE19" s="419">
        <v>1.9537709067946885E-2</v>
      </c>
      <c r="CF19" s="785">
        <v>119219.68</v>
      </c>
      <c r="CG19" s="386">
        <v>128345.79</v>
      </c>
      <c r="CH19" s="753">
        <v>9126.11</v>
      </c>
      <c r="CI19" s="665">
        <v>7.6548687263713514E-2</v>
      </c>
      <c r="CJ19" s="419">
        <v>0.19936800407192096</v>
      </c>
      <c r="CK19" s="419">
        <v>0.2290904386437751</v>
      </c>
      <c r="CL19" s="785">
        <v>38382.980000000003</v>
      </c>
      <c r="CM19" s="386">
        <v>39770.660000000003</v>
      </c>
      <c r="CN19" s="753">
        <v>1387.6800000000003</v>
      </c>
      <c r="CO19" s="665">
        <v>3.6153524296445978E-2</v>
      </c>
      <c r="CP19" s="419">
        <v>6.418687009504187E-2</v>
      </c>
      <c r="CQ19" s="419">
        <v>7.0988522058670109E-2</v>
      </c>
      <c r="CR19" s="785">
        <v>69315.67</v>
      </c>
      <c r="CS19" s="386">
        <v>68622.86</v>
      </c>
      <c r="CT19" s="753">
        <v>-692.80999999999767</v>
      </c>
      <c r="CU19" s="665">
        <v>-9.9949982449855524E-3</v>
      </c>
      <c r="CV19" s="419">
        <v>0.11591481187340823</v>
      </c>
      <c r="CW19" s="659">
        <v>0.12248817120055414</v>
      </c>
      <c r="CX19" s="785">
        <v>11521.02</v>
      </c>
      <c r="CY19" s="386">
        <v>19952.27</v>
      </c>
      <c r="CZ19" s="753">
        <v>8431.25</v>
      </c>
      <c r="DA19" s="665">
        <v>0.73181454419834358</v>
      </c>
      <c r="DB19" s="419">
        <v>1.9266305380728106E-2</v>
      </c>
      <c r="DC19" s="419">
        <v>3.5613745384550866E-2</v>
      </c>
      <c r="DD19" s="420">
        <v>0.97585788320308586</v>
      </c>
      <c r="DE19" s="805">
        <v>0.95740552884636931</v>
      </c>
      <c r="DF19" s="785">
        <v>44608.800000000003</v>
      </c>
      <c r="DG19" s="386">
        <v>52905.2</v>
      </c>
      <c r="DH19" s="660">
        <v>8.3636460877399177E-2</v>
      </c>
      <c r="DI19" s="659">
        <v>8.5556632584051773E-2</v>
      </c>
      <c r="DJ19" s="785">
        <v>31318.89</v>
      </c>
      <c r="DK19" s="386">
        <v>44382.37</v>
      </c>
      <c r="DL19" s="660">
        <v>5.2373774103806052E-2</v>
      </c>
      <c r="DM19" s="659">
        <v>7.9220180197187032E-2</v>
      </c>
      <c r="DN19" s="944">
        <v>3.1642846826095861E-2</v>
      </c>
      <c r="DO19" s="806">
        <v>4.0602816682181908E-2</v>
      </c>
      <c r="DP19" s="418">
        <v>0.22986019551287562</v>
      </c>
      <c r="DQ19" s="806">
        <v>0.2870568874306576</v>
      </c>
    </row>
    <row r="20" spans="1:121" s="752" customFormat="1" ht="17.25" customHeight="1">
      <c r="A20" s="766" t="s">
        <v>150</v>
      </c>
      <c r="B20" s="785">
        <v>450939.58</v>
      </c>
      <c r="C20" s="386">
        <v>433428.06</v>
      </c>
      <c r="D20" s="753">
        <v>-17511.520000000019</v>
      </c>
      <c r="E20" s="659">
        <v>-3.8833406462125186E-2</v>
      </c>
      <c r="F20" s="785">
        <v>719360.22</v>
      </c>
      <c r="G20" s="386">
        <v>707901.64</v>
      </c>
      <c r="H20" s="753">
        <v>-11458.579999999958</v>
      </c>
      <c r="I20" s="665">
        <v>-1.5928848553788472E-2</v>
      </c>
      <c r="J20" s="419">
        <v>1.5952474608682607</v>
      </c>
      <c r="K20" s="419">
        <v>1.6332621381273746</v>
      </c>
      <c r="L20" s="785">
        <v>2107.75</v>
      </c>
      <c r="M20" s="386">
        <v>1412.17</v>
      </c>
      <c r="N20" s="753">
        <v>-695.57999999999993</v>
      </c>
      <c r="O20" s="665">
        <v>-0.33001067489028579</v>
      </c>
      <c r="P20" s="419">
        <v>2.9300341350540623E-3</v>
      </c>
      <c r="Q20" s="419">
        <v>1.994867535551973E-3</v>
      </c>
      <c r="R20" s="785">
        <v>717252.46</v>
      </c>
      <c r="S20" s="386">
        <v>706489.47</v>
      </c>
      <c r="T20" s="753">
        <v>-10762.989999999991</v>
      </c>
      <c r="U20" s="665">
        <v>-1.5005860000814764E-2</v>
      </c>
      <c r="V20" s="419">
        <v>0.99706995196370463</v>
      </c>
      <c r="W20" s="659">
        <v>0.998005132464448</v>
      </c>
      <c r="X20" s="785">
        <v>-12314.57</v>
      </c>
      <c r="Y20" s="386">
        <v>-10008.5</v>
      </c>
      <c r="Z20" s="753">
        <v>2306.0699999999997</v>
      </c>
      <c r="AA20" s="665">
        <v>0.18726354229177306</v>
      </c>
      <c r="AB20" s="419">
        <v>-1.7118780907846142E-2</v>
      </c>
      <c r="AC20" s="659">
        <v>-1.4138263615267228E-2</v>
      </c>
      <c r="AD20" s="785">
        <v>729567.04</v>
      </c>
      <c r="AE20" s="386">
        <v>716497.97</v>
      </c>
      <c r="AF20" s="753">
        <v>-13069.070000000065</v>
      </c>
      <c r="AG20" s="665">
        <v>-1.791346001595695E-2</v>
      </c>
      <c r="AH20" s="419">
        <v>1.0141887467727921</v>
      </c>
      <c r="AI20" s="659">
        <v>1.0121433960797153</v>
      </c>
      <c r="AJ20" s="785">
        <v>114270.08</v>
      </c>
      <c r="AK20" s="386">
        <v>103750.96</v>
      </c>
      <c r="AL20" s="753">
        <v>-10519.119999999995</v>
      </c>
      <c r="AM20" s="665">
        <v>-9.2054893109377325E-2</v>
      </c>
      <c r="AN20" s="419">
        <v>0.25340441395718688</v>
      </c>
      <c r="AO20" s="419">
        <v>0.23937296537746081</v>
      </c>
      <c r="AP20" s="785">
        <v>175320.82</v>
      </c>
      <c r="AQ20" s="386">
        <v>152835.26999999999</v>
      </c>
      <c r="AR20" s="753">
        <v>-22485.550000000017</v>
      </c>
      <c r="AS20" s="665">
        <v>-0.12825373506694765</v>
      </c>
      <c r="AT20" s="419">
        <v>0.24371770237725965</v>
      </c>
      <c r="AU20" s="419">
        <v>0.2158990195304534</v>
      </c>
      <c r="AV20" s="785">
        <v>-1911.71</v>
      </c>
      <c r="AW20" s="386">
        <v>-30881.55</v>
      </c>
      <c r="AX20" s="753">
        <v>-28969.84</v>
      </c>
      <c r="AY20" s="665">
        <v>-15.153888403575856</v>
      </c>
      <c r="AZ20" s="419">
        <v>-1.0904067183806236E-2</v>
      </c>
      <c r="BA20" s="419">
        <v>-0.2020577449171255</v>
      </c>
      <c r="BB20" s="785">
        <v>173409.1</v>
      </c>
      <c r="BC20" s="386">
        <v>121953.71</v>
      </c>
      <c r="BD20" s="753">
        <v>-51455.39</v>
      </c>
      <c r="BE20" s="665">
        <v>-0.2967283147193544</v>
      </c>
      <c r="BF20" s="419">
        <v>0.24176856779271277</v>
      </c>
      <c r="BG20" s="659">
        <v>0.17261928900369883</v>
      </c>
      <c r="BH20" s="785">
        <v>169563.09</v>
      </c>
      <c r="BI20" s="386">
        <v>118602.64</v>
      </c>
      <c r="BJ20" s="753">
        <v>-50960.45</v>
      </c>
      <c r="BK20" s="665">
        <v>-0.3005397577975254</v>
      </c>
      <c r="BL20" s="419">
        <v>0.23241605048385955</v>
      </c>
      <c r="BM20" s="659">
        <v>0.16553102027630309</v>
      </c>
      <c r="BN20" s="785">
        <v>168993.91</v>
      </c>
      <c r="BO20" s="386">
        <v>81339.95</v>
      </c>
      <c r="BP20" s="753">
        <v>-87653.96</v>
      </c>
      <c r="BQ20" s="665">
        <v>-0.5186811761441581</v>
      </c>
      <c r="BR20" s="419">
        <v>0.37475954095668423</v>
      </c>
      <c r="BS20" s="419">
        <v>0.18766655301458793</v>
      </c>
      <c r="BT20" s="785">
        <v>325642.56</v>
      </c>
      <c r="BU20" s="386">
        <v>243014.82</v>
      </c>
      <c r="BV20" s="753">
        <v>-82627.739999999991</v>
      </c>
      <c r="BW20" s="665">
        <v>-0.25373753357055046</v>
      </c>
      <c r="BX20" s="419">
        <v>0.44635042723421275</v>
      </c>
      <c r="BY20" s="659">
        <v>0.33917028404141886</v>
      </c>
      <c r="BZ20" s="785">
        <v>-3012.84</v>
      </c>
      <c r="CA20" s="386">
        <v>-8201.65</v>
      </c>
      <c r="CB20" s="753">
        <v>-5188.8099999999995</v>
      </c>
      <c r="CC20" s="665">
        <v>-1.7222321796046254</v>
      </c>
      <c r="CD20" s="419">
        <v>-6.6812498472633517E-3</v>
      </c>
      <c r="CE20" s="419">
        <v>-1.8922748102649375E-2</v>
      </c>
      <c r="CF20" s="785">
        <v>237374.22</v>
      </c>
      <c r="CG20" s="386">
        <v>363082.16</v>
      </c>
      <c r="CH20" s="753">
        <v>125707.93999999997</v>
      </c>
      <c r="CI20" s="665">
        <v>0.52957705348120776</v>
      </c>
      <c r="CJ20" s="419">
        <v>0.52639916859815228</v>
      </c>
      <c r="CK20" s="419">
        <v>0.83769878673752685</v>
      </c>
      <c r="CL20" s="785">
        <v>37130.33</v>
      </c>
      <c r="CM20" s="386">
        <v>33360.74</v>
      </c>
      <c r="CN20" s="753">
        <v>-3769.5900000000038</v>
      </c>
      <c r="CO20" s="665">
        <v>-0.10152320219076974</v>
      </c>
      <c r="CP20" s="419">
        <v>8.2339922346137809E-2</v>
      </c>
      <c r="CQ20" s="419">
        <v>7.6969497544759791E-2</v>
      </c>
      <c r="CR20" s="785">
        <v>176903.15</v>
      </c>
      <c r="CS20" s="386">
        <v>271996.36</v>
      </c>
      <c r="CT20" s="753">
        <v>95093.209999999992</v>
      </c>
      <c r="CU20" s="665">
        <v>0.5375439046732633</v>
      </c>
      <c r="CV20" s="419">
        <v>0.3922990082174645</v>
      </c>
      <c r="CW20" s="659">
        <v>0.62754672597800887</v>
      </c>
      <c r="CX20" s="785">
        <v>23340.74</v>
      </c>
      <c r="CY20" s="386">
        <v>57725.06</v>
      </c>
      <c r="CZ20" s="753">
        <v>34384.319999999992</v>
      </c>
      <c r="DA20" s="665">
        <v>1.4731460956250739</v>
      </c>
      <c r="DB20" s="419">
        <v>5.1760238034549995E-2</v>
      </c>
      <c r="DC20" s="419">
        <v>0.13318256321475816</v>
      </c>
      <c r="DD20" s="420">
        <v>0.96800740888733128</v>
      </c>
      <c r="DE20" s="805">
        <v>0.91943444026784904</v>
      </c>
      <c r="DF20" s="785">
        <v>42903.96</v>
      </c>
      <c r="DG20" s="386">
        <v>46391.81</v>
      </c>
      <c r="DH20" s="660">
        <v>9.7147952663254378E-2</v>
      </c>
      <c r="DI20" s="659">
        <v>0.10690743096679634</v>
      </c>
      <c r="DJ20" s="785">
        <v>38891.949999999997</v>
      </c>
      <c r="DK20" s="386">
        <v>35464.720000000001</v>
      </c>
      <c r="DL20" s="660">
        <v>8.6246476745288125E-2</v>
      </c>
      <c r="DM20" s="659">
        <v>8.1823774861276871E-2</v>
      </c>
      <c r="DN20" s="418">
        <v>6.2122052524445026E-2</v>
      </c>
      <c r="DO20" s="806">
        <v>5.832604343139236E-2</v>
      </c>
      <c r="DP20" s="418">
        <v>0.1624705274600613</v>
      </c>
      <c r="DQ20" s="806">
        <v>0.17028949329442034</v>
      </c>
    </row>
    <row r="21" spans="1:121" s="752" customFormat="1" ht="17.25" customHeight="1">
      <c r="A21" s="766" t="s">
        <v>7</v>
      </c>
      <c r="B21" s="785">
        <v>395668.11</v>
      </c>
      <c r="C21" s="386">
        <v>406958.57</v>
      </c>
      <c r="D21" s="753">
        <v>11290.460000000021</v>
      </c>
      <c r="E21" s="659">
        <v>2.8535178131995579E-2</v>
      </c>
      <c r="F21" s="785">
        <v>278699.23</v>
      </c>
      <c r="G21" s="386">
        <v>279901.84999999998</v>
      </c>
      <c r="H21" s="753">
        <v>1202.6199999999953</v>
      </c>
      <c r="I21" s="665">
        <v>4.3151177705083553E-3</v>
      </c>
      <c r="J21" s="419">
        <v>0.70437627636960687</v>
      </c>
      <c r="K21" s="419">
        <v>0.68778954575154905</v>
      </c>
      <c r="L21" s="785">
        <v>31756.84</v>
      </c>
      <c r="M21" s="386">
        <v>20537.75</v>
      </c>
      <c r="N21" s="753">
        <v>-11219.09</v>
      </c>
      <c r="O21" s="665">
        <v>-0.35328105693135714</v>
      </c>
      <c r="P21" s="419">
        <v>0.11394663702515433</v>
      </c>
      <c r="Q21" s="419">
        <v>7.3374827640474691E-2</v>
      </c>
      <c r="R21" s="785">
        <v>246942.38</v>
      </c>
      <c r="S21" s="386">
        <v>259364.11</v>
      </c>
      <c r="T21" s="753">
        <v>12421.729999999981</v>
      </c>
      <c r="U21" s="665">
        <v>5.0302139308773086E-2</v>
      </c>
      <c r="V21" s="419">
        <v>0.88605332709387108</v>
      </c>
      <c r="W21" s="659">
        <v>0.92662520808633453</v>
      </c>
      <c r="X21" s="785">
        <v>20361.73</v>
      </c>
      <c r="Y21" s="386">
        <v>21429.94</v>
      </c>
      <c r="Z21" s="753">
        <v>1068.2099999999991</v>
      </c>
      <c r="AA21" s="665">
        <v>5.2461652325219869E-2</v>
      </c>
      <c r="AB21" s="419">
        <v>7.305987174776192E-2</v>
      </c>
      <c r="AC21" s="659">
        <v>7.6562337833779956E-2</v>
      </c>
      <c r="AD21" s="785">
        <v>226580.65</v>
      </c>
      <c r="AE21" s="386">
        <v>237934.17</v>
      </c>
      <c r="AF21" s="753">
        <v>11353.520000000019</v>
      </c>
      <c r="AG21" s="665">
        <v>5.0108074100767293E-2</v>
      </c>
      <c r="AH21" s="419">
        <v>0.81299345534610912</v>
      </c>
      <c r="AI21" s="659">
        <v>0.85006287025255467</v>
      </c>
      <c r="AJ21" s="785">
        <v>102598.56</v>
      </c>
      <c r="AK21" s="386">
        <v>109587.6</v>
      </c>
      <c r="AL21" s="753">
        <v>6989.0400000000081</v>
      </c>
      <c r="AM21" s="665">
        <v>6.8120254319358947E-2</v>
      </c>
      <c r="AN21" s="419">
        <v>0.25930459748196538</v>
      </c>
      <c r="AO21" s="419">
        <v>0.26928441389009206</v>
      </c>
      <c r="AP21" s="785">
        <v>79730.94</v>
      </c>
      <c r="AQ21" s="386">
        <v>79232.91</v>
      </c>
      <c r="AR21" s="753">
        <v>-498.02999999999884</v>
      </c>
      <c r="AS21" s="665">
        <v>-6.2463831481229092E-3</v>
      </c>
      <c r="AT21" s="419">
        <v>0.28608238350712345</v>
      </c>
      <c r="AU21" s="419">
        <v>0.28307390608529387</v>
      </c>
      <c r="AV21" s="785">
        <v>14607.27</v>
      </c>
      <c r="AW21" s="386">
        <v>12343.21</v>
      </c>
      <c r="AX21" s="753">
        <v>-2264.0600000000013</v>
      </c>
      <c r="AY21" s="665">
        <v>-0.15499542351171719</v>
      </c>
      <c r="AZ21" s="419">
        <v>0.1832070460977884</v>
      </c>
      <c r="BA21" s="419">
        <v>0.15578387818899997</v>
      </c>
      <c r="BB21" s="785">
        <v>94338.21</v>
      </c>
      <c r="BC21" s="386">
        <v>91576.12</v>
      </c>
      <c r="BD21" s="753">
        <v>-2762.0900000000111</v>
      </c>
      <c r="BE21" s="665">
        <v>-2.9278592417642978E-2</v>
      </c>
      <c r="BF21" s="419">
        <v>0.3820251914636929</v>
      </c>
      <c r="BG21" s="659">
        <v>0.35307938326547955</v>
      </c>
      <c r="BH21" s="785">
        <v>87092.94</v>
      </c>
      <c r="BI21" s="386">
        <v>86641.82</v>
      </c>
      <c r="BJ21" s="753">
        <v>-451.11999999999534</v>
      </c>
      <c r="BK21" s="665">
        <v>-5.1797539502053246E-3</v>
      </c>
      <c r="BL21" s="419">
        <v>0.3843794251627401</v>
      </c>
      <c r="BM21" s="659">
        <v>0.36414198095212641</v>
      </c>
      <c r="BN21" s="785">
        <v>50535.43</v>
      </c>
      <c r="BO21" s="386">
        <v>55891.040000000001</v>
      </c>
      <c r="BP21" s="753">
        <v>5355.6100000000006</v>
      </c>
      <c r="BQ21" s="665">
        <v>0.10597733115162968</v>
      </c>
      <c r="BR21" s="419">
        <v>0.12772176660888845</v>
      </c>
      <c r="BS21" s="419">
        <v>0.13733840277647918</v>
      </c>
      <c r="BT21" s="785">
        <v>19994.259999999998</v>
      </c>
      <c r="BU21" s="386">
        <v>23120.29</v>
      </c>
      <c r="BV21" s="753">
        <v>3126.0300000000025</v>
      </c>
      <c r="BW21" s="665">
        <v>0.15634637140859439</v>
      </c>
      <c r="BX21" s="419">
        <v>8.8243457682727983E-2</v>
      </c>
      <c r="BY21" s="659">
        <v>9.7170952789168527E-2</v>
      </c>
      <c r="BZ21" s="785">
        <v>8776.8799999999992</v>
      </c>
      <c r="CA21" s="386">
        <v>8873.0499999999993</v>
      </c>
      <c r="CB21" s="753">
        <v>96.170000000000073</v>
      </c>
      <c r="CC21" s="665">
        <v>1.0957196634795061E-2</v>
      </c>
      <c r="CD21" s="419">
        <v>2.2182429612535616E-2</v>
      </c>
      <c r="CE21" s="419">
        <v>2.1803325090315701E-2</v>
      </c>
      <c r="CF21" s="785">
        <v>110716.57</v>
      </c>
      <c r="CG21" s="386">
        <v>119299</v>
      </c>
      <c r="CH21" s="753">
        <v>8582.429999999993</v>
      </c>
      <c r="CI21" s="665">
        <v>7.7517123227354254E-2</v>
      </c>
      <c r="CJ21" s="419">
        <v>0.27982181834163994</v>
      </c>
      <c r="CK21" s="419">
        <v>0.29314777668891456</v>
      </c>
      <c r="CL21" s="785">
        <v>43196.13</v>
      </c>
      <c r="CM21" s="386">
        <v>52516.01</v>
      </c>
      <c r="CN21" s="753">
        <v>9319.8800000000047</v>
      </c>
      <c r="CO21" s="665">
        <v>0.21575729122030157</v>
      </c>
      <c r="CP21" s="419">
        <v>0.10917263461035563</v>
      </c>
      <c r="CQ21" s="419">
        <v>0.12904510156893859</v>
      </c>
      <c r="CR21" s="785">
        <v>61906.15</v>
      </c>
      <c r="CS21" s="386">
        <v>75278.23</v>
      </c>
      <c r="CT21" s="753">
        <v>13372.079999999994</v>
      </c>
      <c r="CU21" s="665">
        <v>0.21600567956495428</v>
      </c>
      <c r="CV21" s="419">
        <v>0.15645979151567208</v>
      </c>
      <c r="CW21" s="659">
        <v>0.18497762560940784</v>
      </c>
      <c r="CX21" s="785">
        <v>5614.29</v>
      </c>
      <c r="CY21" s="386">
        <v>-8495.24</v>
      </c>
      <c r="CZ21" s="753">
        <v>-14109.529999999999</v>
      </c>
      <c r="DA21" s="665">
        <v>-2.513145918718128</v>
      </c>
      <c r="DB21" s="419">
        <v>1.4189392215612221E-2</v>
      </c>
      <c r="DC21" s="419">
        <v>-2.0874950489431884E-2</v>
      </c>
      <c r="DD21" s="420">
        <v>0.97522167051776043</v>
      </c>
      <c r="DE21" s="805">
        <v>1.0357041613653053</v>
      </c>
      <c r="DF21" s="785">
        <v>37016.68</v>
      </c>
      <c r="DG21" s="386">
        <v>39457.089999999997</v>
      </c>
      <c r="DH21" s="660">
        <v>0.11346990917137334</v>
      </c>
      <c r="DI21" s="659">
        <v>0.11163325045873229</v>
      </c>
      <c r="DJ21" s="785">
        <v>45584.27</v>
      </c>
      <c r="DK21" s="386">
        <v>34050.18</v>
      </c>
      <c r="DL21" s="660">
        <v>0.11520834974544701</v>
      </c>
      <c r="DM21" s="659">
        <v>8.3669892981980937E-2</v>
      </c>
      <c r="DN21" s="418">
        <v>7.7123090993672205E-2</v>
      </c>
      <c r="DO21" s="806">
        <v>5.1070442974783026E-2</v>
      </c>
      <c r="DP21" s="418">
        <v>0.37576934491976099</v>
      </c>
      <c r="DQ21" s="806">
        <v>0.21088515419880038</v>
      </c>
    </row>
    <row r="22" spans="1:121" s="752" customFormat="1" ht="17.25" customHeight="1">
      <c r="A22" s="766" t="s">
        <v>0</v>
      </c>
      <c r="B22" s="785">
        <v>365179.56</v>
      </c>
      <c r="C22" s="386">
        <v>392012.3</v>
      </c>
      <c r="D22" s="753">
        <v>26832.739999999991</v>
      </c>
      <c r="E22" s="659">
        <v>7.3478208911802165E-2</v>
      </c>
      <c r="F22" s="785">
        <v>271095.03999999998</v>
      </c>
      <c r="G22" s="386">
        <v>285739.14</v>
      </c>
      <c r="H22" s="753">
        <v>14644.100000000035</v>
      </c>
      <c r="I22" s="665">
        <v>5.4018325086287212E-2</v>
      </c>
      <c r="J22" s="419">
        <v>0.74236093608305997</v>
      </c>
      <c r="K22" s="419">
        <v>0.7289035063440612</v>
      </c>
      <c r="L22" s="785">
        <v>896.04</v>
      </c>
      <c r="M22" s="386">
        <v>-2533.59</v>
      </c>
      <c r="N22" s="753">
        <v>-3429.63</v>
      </c>
      <c r="O22" s="665">
        <v>-3.8275411811972684</v>
      </c>
      <c r="P22" s="419">
        <v>3.3052615053377594E-3</v>
      </c>
      <c r="Q22" s="419">
        <v>-8.8667936776179838E-3</v>
      </c>
      <c r="R22" s="785">
        <v>270199</v>
      </c>
      <c r="S22" s="386">
        <v>288272.74</v>
      </c>
      <c r="T22" s="753">
        <v>18073.739999999991</v>
      </c>
      <c r="U22" s="665">
        <v>6.6890477018789821E-2</v>
      </c>
      <c r="V22" s="419">
        <v>0.99669473849466228</v>
      </c>
      <c r="W22" s="659">
        <v>1.0088668286745734</v>
      </c>
      <c r="X22" s="785">
        <v>50577.11</v>
      </c>
      <c r="Y22" s="386">
        <v>56335.27</v>
      </c>
      <c r="Z22" s="753">
        <v>5758.1599999999962</v>
      </c>
      <c r="AA22" s="665">
        <v>0.11384913056519039</v>
      </c>
      <c r="AB22" s="419">
        <v>0.186565973320648</v>
      </c>
      <c r="AC22" s="659">
        <v>0.19715629437395238</v>
      </c>
      <c r="AD22" s="785">
        <v>219621.89</v>
      </c>
      <c r="AE22" s="386">
        <v>231937.47</v>
      </c>
      <c r="AF22" s="753">
        <v>12315.579999999987</v>
      </c>
      <c r="AG22" s="665">
        <v>5.6076286384749652E-2</v>
      </c>
      <c r="AH22" s="419">
        <v>0.81012876517401433</v>
      </c>
      <c r="AI22" s="659">
        <v>0.81171053430062112</v>
      </c>
      <c r="AJ22" s="785">
        <v>71378.3</v>
      </c>
      <c r="AK22" s="386">
        <v>73427.199999999997</v>
      </c>
      <c r="AL22" s="753">
        <v>2048.8999999999942</v>
      </c>
      <c r="AM22" s="665">
        <v>2.8704802439957159E-2</v>
      </c>
      <c r="AN22" s="419">
        <v>0.19546083028305308</v>
      </c>
      <c r="AO22" s="419">
        <v>0.18730840843514349</v>
      </c>
      <c r="AP22" s="785">
        <v>41848.58</v>
      </c>
      <c r="AQ22" s="386">
        <v>34265.46</v>
      </c>
      <c r="AR22" s="753">
        <v>-7583.1200000000026</v>
      </c>
      <c r="AS22" s="665">
        <v>-0.18120375888500881</v>
      </c>
      <c r="AT22" s="419">
        <v>0.15436866716558151</v>
      </c>
      <c r="AU22" s="419">
        <v>0.11991867827417692</v>
      </c>
      <c r="AV22" s="785">
        <v>32781.83</v>
      </c>
      <c r="AW22" s="386">
        <v>11727.98</v>
      </c>
      <c r="AX22" s="753">
        <v>-21053.850000000002</v>
      </c>
      <c r="AY22" s="665">
        <v>-0.64224144899781377</v>
      </c>
      <c r="AZ22" s="419">
        <v>0.78334390318620128</v>
      </c>
      <c r="BA22" s="419">
        <v>0.34226827831875012</v>
      </c>
      <c r="BB22" s="785">
        <v>74630.41</v>
      </c>
      <c r="BC22" s="386">
        <v>45993.440000000002</v>
      </c>
      <c r="BD22" s="753">
        <v>-28636.97</v>
      </c>
      <c r="BE22" s="665">
        <v>-0.38371717373655057</v>
      </c>
      <c r="BF22" s="419">
        <v>0.27620535235141508</v>
      </c>
      <c r="BG22" s="659">
        <v>0.15954834994110093</v>
      </c>
      <c r="BH22" s="785">
        <v>77036.08</v>
      </c>
      <c r="BI22" s="386">
        <v>54854.68</v>
      </c>
      <c r="BJ22" s="753">
        <v>-22181.4</v>
      </c>
      <c r="BK22" s="665">
        <v>-0.28793521165666791</v>
      </c>
      <c r="BL22" s="419">
        <v>0.35076685661889168</v>
      </c>
      <c r="BM22" s="659">
        <v>0.23650633077958469</v>
      </c>
      <c r="BN22" s="785">
        <v>41136.410000000003</v>
      </c>
      <c r="BO22" s="386">
        <v>41433.31</v>
      </c>
      <c r="BP22" s="753">
        <v>296.89999999999418</v>
      </c>
      <c r="BQ22" s="665">
        <v>7.2174504289507554E-3</v>
      </c>
      <c r="BR22" s="419">
        <v>0.11264707696126257</v>
      </c>
      <c r="BS22" s="419">
        <v>0.10569390297192205</v>
      </c>
      <c r="BT22" s="785">
        <v>3934.33</v>
      </c>
      <c r="BU22" s="386">
        <v>3664.99</v>
      </c>
      <c r="BV22" s="753">
        <v>-269.34000000000015</v>
      </c>
      <c r="BW22" s="665">
        <v>-6.8458924391192444E-2</v>
      </c>
      <c r="BX22" s="419">
        <v>1.7914106831518478E-2</v>
      </c>
      <c r="BY22" s="659">
        <v>1.5801629637505313E-2</v>
      </c>
      <c r="BZ22" s="785">
        <v>2795.72</v>
      </c>
      <c r="CA22" s="386">
        <v>8769.48</v>
      </c>
      <c r="CB22" s="753">
        <v>5973.76</v>
      </c>
      <c r="CC22" s="665">
        <v>2.1367518921780437</v>
      </c>
      <c r="CD22" s="419">
        <v>7.6557406444106562E-3</v>
      </c>
      <c r="CE22" s="419">
        <v>2.2370420519968379E-2</v>
      </c>
      <c r="CF22" s="785">
        <v>135855.76</v>
      </c>
      <c r="CG22" s="386">
        <v>164648.29999999999</v>
      </c>
      <c r="CH22" s="753">
        <v>28792.539999999979</v>
      </c>
      <c r="CI22" s="665">
        <v>0.21193462831461821</v>
      </c>
      <c r="CJ22" s="419">
        <v>0.3720245459521338</v>
      </c>
      <c r="CK22" s="419">
        <v>0.4200079946471067</v>
      </c>
      <c r="CL22" s="785">
        <v>33193.69</v>
      </c>
      <c r="CM22" s="386">
        <v>36680.07</v>
      </c>
      <c r="CN22" s="753">
        <v>3486.3799999999974</v>
      </c>
      <c r="CO22" s="665">
        <v>0.10503140807786049</v>
      </c>
      <c r="CP22" s="419">
        <v>9.0896900144137316E-2</v>
      </c>
      <c r="CQ22" s="419">
        <v>9.3568671187103061E-2</v>
      </c>
      <c r="CR22" s="785">
        <v>85889.24</v>
      </c>
      <c r="CS22" s="386">
        <v>95506.39</v>
      </c>
      <c r="CT22" s="753">
        <v>9617.1499999999942</v>
      </c>
      <c r="CU22" s="665">
        <v>0.111971534501877</v>
      </c>
      <c r="CV22" s="419">
        <v>0.23519728212608615</v>
      </c>
      <c r="CW22" s="659">
        <v>0.24363110545255851</v>
      </c>
      <c r="CX22" s="785">
        <v>16772.830000000002</v>
      </c>
      <c r="CY22" s="386">
        <v>32461.84</v>
      </c>
      <c r="CZ22" s="753">
        <v>15689.009999999998</v>
      </c>
      <c r="DA22" s="665">
        <v>0.93538240118095739</v>
      </c>
      <c r="DB22" s="419">
        <v>4.5930363681910349E-2</v>
      </c>
      <c r="DC22" s="419">
        <v>8.2808218007445172E-2</v>
      </c>
      <c r="DD22" s="420">
        <v>0.92362855997642124</v>
      </c>
      <c r="DE22" s="805">
        <v>0.86004051005643889</v>
      </c>
      <c r="DF22" s="785">
        <v>62525.279999999999</v>
      </c>
      <c r="DG22" s="386">
        <v>-1773.29</v>
      </c>
      <c r="DH22" s="660">
        <v>0.15050954176774711</v>
      </c>
      <c r="DI22" s="659">
        <v>-3.8603752445531825E-3</v>
      </c>
      <c r="DJ22" s="785">
        <v>42741</v>
      </c>
      <c r="DK22" s="386">
        <v>31252.16</v>
      </c>
      <c r="DL22" s="660">
        <v>0.11704105235243725</v>
      </c>
      <c r="DM22" s="659">
        <v>7.9722396465621112E-2</v>
      </c>
      <c r="DN22" s="418">
        <v>4.9596377187471674E-2</v>
      </c>
      <c r="DO22" s="806">
        <v>3.448061893968446E-2</v>
      </c>
      <c r="DP22" s="418">
        <v>0.40872512086154167</v>
      </c>
      <c r="DQ22" s="806">
        <v>0.23114811136330382</v>
      </c>
    </row>
    <row r="23" spans="1:121" s="752" customFormat="1" ht="17.25" customHeight="1">
      <c r="A23" s="766" t="s">
        <v>438</v>
      </c>
      <c r="B23" s="785">
        <v>279204.59999999998</v>
      </c>
      <c r="C23" s="386">
        <v>284940.5</v>
      </c>
      <c r="D23" s="753">
        <v>5735.9000000000233</v>
      </c>
      <c r="E23" s="659">
        <v>2.0543715970295702E-2</v>
      </c>
      <c r="F23" s="785">
        <v>138935.75</v>
      </c>
      <c r="G23" s="386">
        <v>154492.22</v>
      </c>
      <c r="H23" s="753">
        <v>15556.470000000001</v>
      </c>
      <c r="I23" s="665">
        <v>0.11196880572494841</v>
      </c>
      <c r="J23" s="419">
        <v>0.49761268259906899</v>
      </c>
      <c r="K23" s="419">
        <v>0.54219115920692218</v>
      </c>
      <c r="L23" s="785">
        <v>3815.06</v>
      </c>
      <c r="M23" s="386">
        <v>-2502.5700000000002</v>
      </c>
      <c r="N23" s="753">
        <v>-6317.63</v>
      </c>
      <c r="O23" s="665">
        <v>-1.6559713346579084</v>
      </c>
      <c r="P23" s="419">
        <v>2.7459167276960753E-2</v>
      </c>
      <c r="Q23" s="419">
        <v>-1.6198679778179122E-2</v>
      </c>
      <c r="R23" s="785">
        <v>135120.68</v>
      </c>
      <c r="S23" s="386">
        <v>156994.79999999999</v>
      </c>
      <c r="T23" s="753">
        <v>21874.119999999995</v>
      </c>
      <c r="U23" s="665">
        <v>0.1618858046007465</v>
      </c>
      <c r="V23" s="419">
        <v>0.97254076074732376</v>
      </c>
      <c r="W23" s="659">
        <v>1.0161987445063576</v>
      </c>
      <c r="X23" s="785">
        <v>0</v>
      </c>
      <c r="Y23" s="386">
        <v>0</v>
      </c>
      <c r="Z23" s="753">
        <v>0</v>
      </c>
      <c r="AA23" s="665">
        <v>0</v>
      </c>
      <c r="AB23" s="419">
        <v>0</v>
      </c>
      <c r="AC23" s="659">
        <v>0</v>
      </c>
      <c r="AD23" s="785">
        <v>135120.68</v>
      </c>
      <c r="AE23" s="386">
        <v>156994.79999999999</v>
      </c>
      <c r="AF23" s="753">
        <v>21874.119999999995</v>
      </c>
      <c r="AG23" s="665">
        <v>0.1618858046007465</v>
      </c>
      <c r="AH23" s="419">
        <v>0.97254076074732376</v>
      </c>
      <c r="AI23" s="659">
        <v>1.0161987445063576</v>
      </c>
      <c r="AJ23" s="785">
        <v>78086.929999999993</v>
      </c>
      <c r="AK23" s="386">
        <v>70887.77</v>
      </c>
      <c r="AL23" s="753">
        <v>-7199.1599999999889</v>
      </c>
      <c r="AM23" s="665">
        <v>-9.219417385214132E-2</v>
      </c>
      <c r="AN23" s="419">
        <v>0.2796763735267972</v>
      </c>
      <c r="AO23" s="419">
        <v>0.24878095602415243</v>
      </c>
      <c r="AP23" s="785">
        <v>35168.75</v>
      </c>
      <c r="AQ23" s="386">
        <v>38028.410000000003</v>
      </c>
      <c r="AR23" s="753">
        <v>2859.6600000000035</v>
      </c>
      <c r="AS23" s="665">
        <v>8.1312528878621032E-2</v>
      </c>
      <c r="AT23" s="419">
        <v>0.25312959407495911</v>
      </c>
      <c r="AU23" s="419">
        <v>0.24615097122690063</v>
      </c>
      <c r="AV23" s="785">
        <v>5593.45</v>
      </c>
      <c r="AW23" s="386">
        <v>9875.56</v>
      </c>
      <c r="AX23" s="753">
        <v>4282.1099999999997</v>
      </c>
      <c r="AY23" s="665">
        <v>0.7655579293638094</v>
      </c>
      <c r="AZ23" s="419">
        <v>0.15904602807890528</v>
      </c>
      <c r="BA23" s="419">
        <v>0.25968900619300145</v>
      </c>
      <c r="BB23" s="785">
        <v>40762.199999999997</v>
      </c>
      <c r="BC23" s="386">
        <v>47903.96</v>
      </c>
      <c r="BD23" s="753">
        <v>7141.760000000002</v>
      </c>
      <c r="BE23" s="665">
        <v>0.17520545996045361</v>
      </c>
      <c r="BF23" s="419">
        <v>0.30167254930925452</v>
      </c>
      <c r="BG23" s="659">
        <v>0.3051308705766051</v>
      </c>
      <c r="BH23" s="785">
        <v>40762.199999999997</v>
      </c>
      <c r="BI23" s="386">
        <v>47903.96</v>
      </c>
      <c r="BJ23" s="753">
        <v>7141.760000000002</v>
      </c>
      <c r="BK23" s="665">
        <v>0.17520545996045361</v>
      </c>
      <c r="BL23" s="419">
        <v>0.30167254930925452</v>
      </c>
      <c r="BM23" s="659">
        <v>0.3051308705766051</v>
      </c>
      <c r="BN23" s="785">
        <v>24940.36</v>
      </c>
      <c r="BO23" s="386">
        <v>25789.86</v>
      </c>
      <c r="BP23" s="753">
        <v>849.5</v>
      </c>
      <c r="BQ23" s="665">
        <v>3.406125653358652E-2</v>
      </c>
      <c r="BR23" s="419">
        <v>8.9326465251647016E-2</v>
      </c>
      <c r="BS23" s="419">
        <v>9.0509632712794427E-2</v>
      </c>
      <c r="BT23" s="785">
        <v>-14834.79</v>
      </c>
      <c r="BU23" s="386">
        <v>-7884.18</v>
      </c>
      <c r="BV23" s="753">
        <v>6950.6100000000006</v>
      </c>
      <c r="BW23" s="665">
        <v>0.46853443830347447</v>
      </c>
      <c r="BX23" s="419">
        <v>-0.10978918993006845</v>
      </c>
      <c r="BY23" s="659">
        <v>-5.021937032309351E-2</v>
      </c>
      <c r="BZ23" s="785">
        <v>3829.18</v>
      </c>
      <c r="CA23" s="386">
        <v>3346.85</v>
      </c>
      <c r="CB23" s="753">
        <v>-482.32999999999993</v>
      </c>
      <c r="CC23" s="665">
        <v>-0.12596169414861666</v>
      </c>
      <c r="CD23" s="419">
        <v>1.3714602123317453E-2</v>
      </c>
      <c r="CE23" s="419">
        <v>1.1745785523644409E-2</v>
      </c>
      <c r="CF23" s="785">
        <v>105364.09</v>
      </c>
      <c r="CG23" s="386">
        <v>113628.16</v>
      </c>
      <c r="CH23" s="753">
        <v>8264.070000000007</v>
      </c>
      <c r="CI23" s="665">
        <v>7.8433458685971735E-2</v>
      </c>
      <c r="CJ23" s="419">
        <v>0.37737232839287033</v>
      </c>
      <c r="CK23" s="419">
        <v>0.39877855201349055</v>
      </c>
      <c r="CL23" s="785">
        <v>28437.95</v>
      </c>
      <c r="CM23" s="386">
        <v>38798.449999999997</v>
      </c>
      <c r="CN23" s="753">
        <v>10360.499999999996</v>
      </c>
      <c r="CO23" s="665">
        <v>0.36431950966929738</v>
      </c>
      <c r="CP23" s="419">
        <v>0.10185344367535493</v>
      </c>
      <c r="CQ23" s="419">
        <v>0.1361633393638321</v>
      </c>
      <c r="CR23" s="785">
        <v>94756.54</v>
      </c>
      <c r="CS23" s="386">
        <v>112547.85</v>
      </c>
      <c r="CT23" s="753">
        <v>17791.310000000012</v>
      </c>
      <c r="CU23" s="665">
        <v>0.1877581220251395</v>
      </c>
      <c r="CV23" s="419">
        <v>0.339380296742962</v>
      </c>
      <c r="CW23" s="659">
        <v>0.3949871990819136</v>
      </c>
      <c r="CX23" s="785">
        <v>-17830.400000000001</v>
      </c>
      <c r="CY23" s="386">
        <v>-37718.14</v>
      </c>
      <c r="CZ23" s="753">
        <v>-19887.739999999998</v>
      </c>
      <c r="DA23" s="665">
        <v>-1.1153838388370421</v>
      </c>
      <c r="DB23" s="419">
        <v>-6.3861412025446582E-2</v>
      </c>
      <c r="DC23" s="419">
        <v>-0.13237198643225515</v>
      </c>
      <c r="DD23" s="420">
        <v>1.1319590753983773</v>
      </c>
      <c r="DE23" s="805">
        <v>1.2402508872905347</v>
      </c>
      <c r="DF23" s="785">
        <v>15913.11</v>
      </c>
      <c r="DG23" s="386">
        <v>9922.7000000000007</v>
      </c>
      <c r="DH23" s="660">
        <v>0.10298992942223117</v>
      </c>
      <c r="DI23" s="659">
        <v>6.2635673294827665E-2</v>
      </c>
      <c r="DJ23" s="785">
        <v>5859.72</v>
      </c>
      <c r="DK23" s="386">
        <v>-21754</v>
      </c>
      <c r="DL23" s="660">
        <v>2.0987190039132596E-2</v>
      </c>
      <c r="DM23" s="659">
        <v>-7.6345763413765325E-2</v>
      </c>
      <c r="DN23" s="418">
        <v>1.1282759400267794E-2</v>
      </c>
      <c r="DO23" s="806">
        <v>-4.0490840741067236E-2</v>
      </c>
      <c r="DP23" s="418">
        <v>6.7311223092822559E-2</v>
      </c>
      <c r="DQ23" s="806">
        <v>-0.19430926559032247</v>
      </c>
    </row>
    <row r="24" spans="1:121" s="752" customFormat="1" ht="17.25" customHeight="1">
      <c r="A24" s="766" t="s">
        <v>26</v>
      </c>
      <c r="B24" s="785">
        <v>187622.74</v>
      </c>
      <c r="C24" s="386">
        <v>183016.59</v>
      </c>
      <c r="D24" s="753">
        <v>-4606.1499999999942</v>
      </c>
      <c r="E24" s="659">
        <v>-2.4550062535063685E-2</v>
      </c>
      <c r="F24" s="785">
        <v>14212.8</v>
      </c>
      <c r="G24" s="386">
        <v>19357.810000000001</v>
      </c>
      <c r="H24" s="753">
        <v>5145.010000000002</v>
      </c>
      <c r="I24" s="665">
        <v>0.36199833952493543</v>
      </c>
      <c r="J24" s="419">
        <v>7.5752011723099241E-2</v>
      </c>
      <c r="K24" s="419">
        <v>0.10577079378432305</v>
      </c>
      <c r="L24" s="785">
        <v>-2429.04</v>
      </c>
      <c r="M24" s="386">
        <v>-2287.7800000000002</v>
      </c>
      <c r="N24" s="753">
        <v>141.25999999999976</v>
      </c>
      <c r="O24" s="665">
        <v>5.8154661924052206E-2</v>
      </c>
      <c r="P24" s="419">
        <v>-0.17090509962850389</v>
      </c>
      <c r="Q24" s="419">
        <v>-0.11818382348003209</v>
      </c>
      <c r="R24" s="785">
        <v>16641.849999999999</v>
      </c>
      <c r="S24" s="386">
        <v>21645.599999999999</v>
      </c>
      <c r="T24" s="753">
        <v>5003.75</v>
      </c>
      <c r="U24" s="665">
        <v>0.300672701652761</v>
      </c>
      <c r="V24" s="419">
        <v>1.1709058032196329</v>
      </c>
      <c r="W24" s="659">
        <v>1.1181843400673939</v>
      </c>
      <c r="X24" s="785">
        <v>192.5</v>
      </c>
      <c r="Y24" s="386">
        <v>1066.98</v>
      </c>
      <c r="Z24" s="753">
        <v>874.48</v>
      </c>
      <c r="AA24" s="665">
        <v>4.5427532467532465</v>
      </c>
      <c r="AB24" s="419">
        <v>1.3544129235618598E-2</v>
      </c>
      <c r="AC24" s="659">
        <v>5.5118838339667554E-2</v>
      </c>
      <c r="AD24" s="785">
        <v>16449.34</v>
      </c>
      <c r="AE24" s="386">
        <v>20578.61</v>
      </c>
      <c r="AF24" s="753">
        <v>4129.2700000000004</v>
      </c>
      <c r="AG24" s="665">
        <v>0.25102952458882849</v>
      </c>
      <c r="AH24" s="419">
        <v>1.1573609703928853</v>
      </c>
      <c r="AI24" s="659">
        <v>1.0630649851403644</v>
      </c>
      <c r="AJ24" s="785">
        <v>31920.15</v>
      </c>
      <c r="AK24" s="386">
        <v>36716.730000000003</v>
      </c>
      <c r="AL24" s="753">
        <v>4796.5800000000017</v>
      </c>
      <c r="AM24" s="665">
        <v>0.1502680908454378</v>
      </c>
      <c r="AN24" s="419">
        <v>0.17012943100607103</v>
      </c>
      <c r="AO24" s="419">
        <v>0.20061968152723206</v>
      </c>
      <c r="AP24" s="785">
        <v>200.46</v>
      </c>
      <c r="AQ24" s="386">
        <v>314.08</v>
      </c>
      <c r="AR24" s="753">
        <v>113.61999999999998</v>
      </c>
      <c r="AS24" s="665">
        <v>0.56679636835278846</v>
      </c>
      <c r="AT24" s="419">
        <v>1.4104187774400541E-2</v>
      </c>
      <c r="AU24" s="419">
        <v>1.6224975862455512E-2</v>
      </c>
      <c r="AV24" s="785">
        <v>-394.88</v>
      </c>
      <c r="AW24" s="386">
        <v>81.22</v>
      </c>
      <c r="AX24" s="753">
        <v>476.1</v>
      </c>
      <c r="AY24" s="665">
        <v>1.2056827390599676</v>
      </c>
      <c r="AZ24" s="419">
        <v>-1.9698693006086001</v>
      </c>
      <c r="BA24" s="419">
        <v>0.25859653591441673</v>
      </c>
      <c r="BB24" s="785">
        <v>-194.43</v>
      </c>
      <c r="BC24" s="386">
        <v>395.3</v>
      </c>
      <c r="BD24" s="753">
        <v>589.73</v>
      </c>
      <c r="BE24" s="665">
        <v>3.0331224605256391</v>
      </c>
      <c r="BF24" s="419">
        <v>-1.168319627925982E-2</v>
      </c>
      <c r="BG24" s="659">
        <v>1.8262372029419376E-2</v>
      </c>
      <c r="BH24" s="785">
        <v>-195.42</v>
      </c>
      <c r="BI24" s="386">
        <v>384.89</v>
      </c>
      <c r="BJ24" s="753">
        <v>580.30999999999995</v>
      </c>
      <c r="BK24" s="665">
        <v>2.9695527581619077</v>
      </c>
      <c r="BL24" s="419">
        <v>-1.1880111907225457E-2</v>
      </c>
      <c r="BM24" s="659">
        <v>1.8703401250133027E-2</v>
      </c>
      <c r="BN24" s="785">
        <v>58924.95</v>
      </c>
      <c r="BO24" s="386">
        <v>64236.45</v>
      </c>
      <c r="BP24" s="753">
        <v>5311.5</v>
      </c>
      <c r="BQ24" s="665">
        <v>9.0140084972494677E-2</v>
      </c>
      <c r="BR24" s="419">
        <v>0.31406081160524574</v>
      </c>
      <c r="BS24" s="419">
        <v>0.35098703347057225</v>
      </c>
      <c r="BT24" s="785">
        <v>-22006.38</v>
      </c>
      <c r="BU24" s="386">
        <v>-16278.66</v>
      </c>
      <c r="BV24" s="753">
        <v>5727.7200000000012</v>
      </c>
      <c r="BW24" s="665">
        <v>0.26027542921643637</v>
      </c>
      <c r="BX24" s="419">
        <v>-1.3378275359376122</v>
      </c>
      <c r="BY24" s="659">
        <v>-0.79104759748107378</v>
      </c>
      <c r="BZ24" s="785">
        <v>2380.84</v>
      </c>
      <c r="CA24" s="386">
        <v>1833.68</v>
      </c>
      <c r="CB24" s="753">
        <v>-547.16000000000008</v>
      </c>
      <c r="CC24" s="665">
        <v>-0.22981804741183787</v>
      </c>
      <c r="CD24" s="419">
        <v>1.2689506613110971E-2</v>
      </c>
      <c r="CE24" s="419">
        <v>1.0019200991560383E-2</v>
      </c>
      <c r="CF24" s="785">
        <v>36270.29</v>
      </c>
      <c r="CG24" s="386">
        <v>34638.69</v>
      </c>
      <c r="CH24" s="753">
        <v>-1631.5999999999985</v>
      </c>
      <c r="CI24" s="665">
        <v>-4.4984476275210329E-2</v>
      </c>
      <c r="CJ24" s="419">
        <v>0.19331500009007438</v>
      </c>
      <c r="CK24" s="419">
        <v>0.18926530103090655</v>
      </c>
      <c r="CL24" s="785">
        <v>6450.56</v>
      </c>
      <c r="CM24" s="386">
        <v>7501.95</v>
      </c>
      <c r="CN24" s="753">
        <v>1051.3899999999994</v>
      </c>
      <c r="CO24" s="665">
        <v>0.1629920503026093</v>
      </c>
      <c r="CP24" s="419">
        <v>3.4380480745564213E-2</v>
      </c>
      <c r="CQ24" s="419">
        <v>4.0990546266871215E-2</v>
      </c>
      <c r="CR24" s="785">
        <v>21096.32</v>
      </c>
      <c r="CS24" s="386">
        <v>20010.68</v>
      </c>
      <c r="CT24" s="753">
        <v>-1085.6399999999994</v>
      </c>
      <c r="CU24" s="665">
        <v>-5.1461107908867494E-2</v>
      </c>
      <c r="CV24" s="419">
        <v>0.11244010187677678</v>
      </c>
      <c r="CW24" s="659">
        <v>0.10933806601904232</v>
      </c>
      <c r="CX24" s="785">
        <v>8723.41</v>
      </c>
      <c r="CY24" s="386">
        <v>7126.07</v>
      </c>
      <c r="CZ24" s="753">
        <v>-1597.3400000000001</v>
      </c>
      <c r="DA24" s="665">
        <v>-0.18310958673271119</v>
      </c>
      <c r="DB24" s="419">
        <v>4.649441746773339E-2</v>
      </c>
      <c r="DC24" s="419">
        <v>3.8936743384848337E-2</v>
      </c>
      <c r="DD24" s="420">
        <v>0.46968024248997226</v>
      </c>
      <c r="DE24" s="805">
        <v>0.65371519261990962</v>
      </c>
      <c r="DF24" s="785">
        <v>8449.84</v>
      </c>
      <c r="DG24" s="386">
        <v>8960.4699999999993</v>
      </c>
      <c r="DH24" s="660">
        <v>0.10781924780288654</v>
      </c>
      <c r="DI24" s="659">
        <v>0.11473990954671032</v>
      </c>
      <c r="DJ24" s="785">
        <v>12257.93</v>
      </c>
      <c r="DK24" s="386">
        <v>10728.59</v>
      </c>
      <c r="DL24" s="660">
        <v>6.5332858906121935E-2</v>
      </c>
      <c r="DM24" s="659">
        <v>5.862086054603028E-2</v>
      </c>
      <c r="DN24" s="418">
        <v>4.5807518342767528E-2</v>
      </c>
      <c r="DO24" s="806">
        <v>4.4599594146245147E-2</v>
      </c>
      <c r="DP24" s="418">
        <v>0.19754153788302364</v>
      </c>
      <c r="DQ24" s="806">
        <v>0.16492408661345204</v>
      </c>
    </row>
    <row r="25" spans="1:121" s="752" customFormat="1" ht="17.25" customHeight="1">
      <c r="A25" s="766" t="s">
        <v>51</v>
      </c>
      <c r="B25" s="785">
        <v>210945.48</v>
      </c>
      <c r="C25" s="386">
        <v>171891.72</v>
      </c>
      <c r="D25" s="753">
        <v>-39053.760000000009</v>
      </c>
      <c r="E25" s="659">
        <v>-0.18513674718225775</v>
      </c>
      <c r="F25" s="785">
        <v>136026.15</v>
      </c>
      <c r="G25" s="386">
        <v>90881.82</v>
      </c>
      <c r="H25" s="753">
        <v>-45144.329999999987</v>
      </c>
      <c r="I25" s="665">
        <v>-0.33187978929051504</v>
      </c>
      <c r="J25" s="419">
        <v>0.64484031608546433</v>
      </c>
      <c r="K25" s="419">
        <v>0.52871551928155702</v>
      </c>
      <c r="L25" s="785">
        <v>-3794.9</v>
      </c>
      <c r="M25" s="386">
        <v>-16395.86</v>
      </c>
      <c r="N25" s="753">
        <v>-12600.960000000001</v>
      </c>
      <c r="O25" s="665">
        <v>-3.3204985638620257</v>
      </c>
      <c r="P25" s="419">
        <v>-2.7898312199529283E-2</v>
      </c>
      <c r="Q25" s="419">
        <v>-0.18040857896551807</v>
      </c>
      <c r="R25" s="785">
        <v>139821.04999999999</v>
      </c>
      <c r="S25" s="386">
        <v>107277.68</v>
      </c>
      <c r="T25" s="753">
        <v>-32543.369999999995</v>
      </c>
      <c r="U25" s="665">
        <v>-0.23275014742057792</v>
      </c>
      <c r="V25" s="419">
        <v>1.0278983121995293</v>
      </c>
      <c r="W25" s="659">
        <v>1.1804085789655179</v>
      </c>
      <c r="X25" s="785">
        <v>3611.25</v>
      </c>
      <c r="Y25" s="386">
        <v>3809.94</v>
      </c>
      <c r="Z25" s="753">
        <v>198.69000000000005</v>
      </c>
      <c r="AA25" s="665">
        <v>5.5019730010384231E-2</v>
      </c>
      <c r="AB25" s="419">
        <v>2.6548204150451955E-2</v>
      </c>
      <c r="AC25" s="659">
        <v>4.1921915736282567E-2</v>
      </c>
      <c r="AD25" s="785">
        <v>136209.79</v>
      </c>
      <c r="AE25" s="386">
        <v>103467.74</v>
      </c>
      <c r="AF25" s="753">
        <v>-32742.050000000003</v>
      </c>
      <c r="AG25" s="665">
        <v>-0.24037956449385908</v>
      </c>
      <c r="AH25" s="419">
        <v>1.0013500345338011</v>
      </c>
      <c r="AI25" s="659">
        <v>1.1384866632292354</v>
      </c>
      <c r="AJ25" s="785">
        <v>137979.09</v>
      </c>
      <c r="AK25" s="386">
        <v>103611.8</v>
      </c>
      <c r="AL25" s="753">
        <v>-34367.289999999994</v>
      </c>
      <c r="AM25" s="665">
        <v>-0.2490760737732072</v>
      </c>
      <c r="AN25" s="419">
        <v>0.65409834806605005</v>
      </c>
      <c r="AO25" s="419">
        <v>0.60277365308811848</v>
      </c>
      <c r="AP25" s="785">
        <v>95724.45</v>
      </c>
      <c r="AQ25" s="386">
        <v>72466.63</v>
      </c>
      <c r="AR25" s="753">
        <v>-23257.819999999992</v>
      </c>
      <c r="AS25" s="665">
        <v>-0.2429663476781532</v>
      </c>
      <c r="AT25" s="419">
        <v>0.70372093895181187</v>
      </c>
      <c r="AU25" s="419">
        <v>0.79737212569026461</v>
      </c>
      <c r="AV25" s="785">
        <v>6089</v>
      </c>
      <c r="AW25" s="386">
        <v>-7707.1</v>
      </c>
      <c r="AX25" s="753">
        <v>-13796.1</v>
      </c>
      <c r="AY25" s="665">
        <v>-2.2657415010674988</v>
      </c>
      <c r="AZ25" s="419">
        <v>6.360966294400229E-2</v>
      </c>
      <c r="BA25" s="419">
        <v>-0.10635377966382596</v>
      </c>
      <c r="BB25" s="785">
        <v>101813.46</v>
      </c>
      <c r="BC25" s="386">
        <v>64759.53</v>
      </c>
      <c r="BD25" s="753">
        <v>-37053.930000000008</v>
      </c>
      <c r="BE25" s="665">
        <v>-0.36393940447559692</v>
      </c>
      <c r="BF25" s="419">
        <v>0.72816975698580444</v>
      </c>
      <c r="BG25" s="659">
        <v>0.60366266310009686</v>
      </c>
      <c r="BH25" s="785">
        <v>100763.51</v>
      </c>
      <c r="BI25" s="386">
        <v>64474.09</v>
      </c>
      <c r="BJ25" s="753">
        <v>-36289.42</v>
      </c>
      <c r="BK25" s="665">
        <v>-0.36014446102562325</v>
      </c>
      <c r="BL25" s="419">
        <v>0.73976701674674039</v>
      </c>
      <c r="BM25" s="659">
        <v>0.62313229224877231</v>
      </c>
      <c r="BN25" s="785">
        <v>25974.02</v>
      </c>
      <c r="BO25" s="386">
        <v>24096.16</v>
      </c>
      <c r="BP25" s="753">
        <v>-1877.8600000000006</v>
      </c>
      <c r="BQ25" s="665">
        <v>-7.229762662845414E-2</v>
      </c>
      <c r="BR25" s="419">
        <v>0.12313143661575493</v>
      </c>
      <c r="BS25" s="419">
        <v>0.14018220307528484</v>
      </c>
      <c r="BT25" s="785">
        <v>8922.4599999999991</v>
      </c>
      <c r="BU25" s="386">
        <v>11670.44</v>
      </c>
      <c r="BV25" s="753">
        <v>2747.9800000000014</v>
      </c>
      <c r="BW25" s="665">
        <v>0.30798456927797957</v>
      </c>
      <c r="BX25" s="419">
        <v>6.5505276823347267E-2</v>
      </c>
      <c r="BY25" s="659">
        <v>0.11279303094858359</v>
      </c>
      <c r="BZ25" s="785">
        <v>1601.96</v>
      </c>
      <c r="CA25" s="386">
        <v>867.76</v>
      </c>
      <c r="CB25" s="753">
        <v>-734.2</v>
      </c>
      <c r="CC25" s="665">
        <v>-0.45831356588179484</v>
      </c>
      <c r="CD25" s="419">
        <v>7.5941897404011686E-3</v>
      </c>
      <c r="CE25" s="419">
        <v>5.0482943564704574E-3</v>
      </c>
      <c r="CF25" s="785">
        <v>24921.87</v>
      </c>
      <c r="CG25" s="386">
        <v>26455.45</v>
      </c>
      <c r="CH25" s="753">
        <v>1533.5800000000017</v>
      </c>
      <c r="CI25" s="665">
        <v>6.1535510778284369E-2</v>
      </c>
      <c r="CJ25" s="419">
        <v>0.11814365493870738</v>
      </c>
      <c r="CK25" s="419">
        <v>0.15390764604601082</v>
      </c>
      <c r="CL25" s="785">
        <v>15675.54</v>
      </c>
      <c r="CM25" s="386">
        <v>16065.57</v>
      </c>
      <c r="CN25" s="753">
        <v>390.02999999999884</v>
      </c>
      <c r="CO25" s="665">
        <v>2.4881439491079658E-2</v>
      </c>
      <c r="CP25" s="419">
        <v>7.431085984871541E-2</v>
      </c>
      <c r="CQ25" s="419">
        <v>9.3463315161428362E-2</v>
      </c>
      <c r="CR25" s="785">
        <v>23857.27</v>
      </c>
      <c r="CS25" s="386">
        <v>20711.96</v>
      </c>
      <c r="CT25" s="753">
        <v>-3145.3100000000013</v>
      </c>
      <c r="CU25" s="665">
        <v>-0.13183863870426085</v>
      </c>
      <c r="CV25" s="419">
        <v>0.11309685327222939</v>
      </c>
      <c r="CW25" s="659">
        <v>0.1204942274124664</v>
      </c>
      <c r="CX25" s="785">
        <v>-14610.94</v>
      </c>
      <c r="CY25" s="386">
        <v>-10322.07</v>
      </c>
      <c r="CZ25" s="753">
        <v>4288.8700000000008</v>
      </c>
      <c r="DA25" s="665">
        <v>0.2935382665317906</v>
      </c>
      <c r="DB25" s="419">
        <v>-6.9264058182237423E-2</v>
      </c>
      <c r="DC25" s="419">
        <v>-6.0049838351725143E-2</v>
      </c>
      <c r="DD25" s="420">
        <v>1.1072679137086989</v>
      </c>
      <c r="DE25" s="805">
        <v>1.0997612395902336</v>
      </c>
      <c r="DF25" s="785">
        <v>15445.6</v>
      </c>
      <c r="DG25" s="386">
        <v>15828.39</v>
      </c>
      <c r="DH25" s="660">
        <v>9.3197775115474224E-2</v>
      </c>
      <c r="DI25" s="659">
        <v>9.3957640270256881E-2</v>
      </c>
      <c r="DJ25" s="785">
        <v>860.43</v>
      </c>
      <c r="DK25" s="386">
        <v>3854.5</v>
      </c>
      <c r="DL25" s="660">
        <v>4.0789212454327055E-3</v>
      </c>
      <c r="DM25" s="659">
        <v>2.2424000411421795E-2</v>
      </c>
      <c r="DN25" s="418">
        <v>1.5240445047910445E-3</v>
      </c>
      <c r="DO25" s="806">
        <v>6.9053113724266701E-3</v>
      </c>
      <c r="DP25" s="418">
        <v>1.6905849684934804E-2</v>
      </c>
      <c r="DQ25" s="806">
        <v>7.2550928346551746E-2</v>
      </c>
    </row>
    <row r="26" spans="1:121" s="752" customFormat="1" ht="17.25" customHeight="1">
      <c r="A26" s="766" t="s">
        <v>510</v>
      </c>
      <c r="B26" s="785">
        <v>137408.68</v>
      </c>
      <c r="C26" s="386">
        <v>137240.81</v>
      </c>
      <c r="D26" s="753">
        <v>-167.86999999999534</v>
      </c>
      <c r="E26" s="659">
        <v>-1.2216841032167353E-3</v>
      </c>
      <c r="F26" s="785">
        <v>94874.76</v>
      </c>
      <c r="G26" s="386">
        <v>87033.16</v>
      </c>
      <c r="H26" s="753">
        <v>-7841.5999999999913</v>
      </c>
      <c r="I26" s="665">
        <v>-8.2652119488892423E-2</v>
      </c>
      <c r="J26" s="419">
        <v>0.6904568183028903</v>
      </c>
      <c r="K26" s="419">
        <v>0.63416384674500248</v>
      </c>
      <c r="L26" s="785">
        <v>-5372.32</v>
      </c>
      <c r="M26" s="386">
        <v>-9700.64</v>
      </c>
      <c r="N26" s="753">
        <v>-4328.32</v>
      </c>
      <c r="O26" s="665">
        <v>-0.80567054829198559</v>
      </c>
      <c r="P26" s="419">
        <v>-5.6625386983851132E-2</v>
      </c>
      <c r="Q26" s="419">
        <v>-0.11145912661335058</v>
      </c>
      <c r="R26" s="785">
        <v>100247.09</v>
      </c>
      <c r="S26" s="386">
        <v>96733.8</v>
      </c>
      <c r="T26" s="753">
        <v>-3513.2899999999936</v>
      </c>
      <c r="U26" s="665">
        <v>-3.5046304087230799E-2</v>
      </c>
      <c r="V26" s="419">
        <v>1.0566254923859624</v>
      </c>
      <c r="W26" s="659">
        <v>1.1114591266133507</v>
      </c>
      <c r="X26" s="785">
        <v>29119.46</v>
      </c>
      <c r="Y26" s="386">
        <v>37216.36</v>
      </c>
      <c r="Z26" s="753">
        <v>8096.9000000000015</v>
      </c>
      <c r="AA26" s="665">
        <v>0.27805804091147301</v>
      </c>
      <c r="AB26" s="419">
        <v>0.30692525599010739</v>
      </c>
      <c r="AC26" s="659">
        <v>0.42761126908410541</v>
      </c>
      <c r="AD26" s="785">
        <v>71127.63</v>
      </c>
      <c r="AE26" s="386">
        <v>59517.440000000002</v>
      </c>
      <c r="AF26" s="753">
        <v>-11610.190000000002</v>
      </c>
      <c r="AG26" s="665">
        <v>-0.16323037896806067</v>
      </c>
      <c r="AH26" s="419">
        <v>0.74970023639585504</v>
      </c>
      <c r="AI26" s="659">
        <v>0.68384785752924515</v>
      </c>
      <c r="AJ26" s="785">
        <v>31001.54</v>
      </c>
      <c r="AK26" s="386">
        <v>43543.29</v>
      </c>
      <c r="AL26" s="753">
        <v>12541.75</v>
      </c>
      <c r="AM26" s="665">
        <v>0.4045524835217863</v>
      </c>
      <c r="AN26" s="419">
        <v>0.22561558702114018</v>
      </c>
      <c r="AO26" s="419">
        <v>0.31727654478285289</v>
      </c>
      <c r="AP26" s="785">
        <v>20482.84</v>
      </c>
      <c r="AQ26" s="386">
        <v>32772.79</v>
      </c>
      <c r="AR26" s="753">
        <v>12289.95</v>
      </c>
      <c r="AS26" s="665">
        <v>0.60001201005329341</v>
      </c>
      <c r="AT26" s="419">
        <v>0.21589345785960357</v>
      </c>
      <c r="AU26" s="419">
        <v>0.37655521182960611</v>
      </c>
      <c r="AV26" s="785">
        <v>7003.33</v>
      </c>
      <c r="AW26" s="386">
        <v>-2141.27</v>
      </c>
      <c r="AX26" s="753">
        <v>-9144.6</v>
      </c>
      <c r="AY26" s="665">
        <v>-1.3057502645170227</v>
      </c>
      <c r="AZ26" s="419">
        <v>0.34191205906993366</v>
      </c>
      <c r="BA26" s="419">
        <v>-6.5336823627161436E-2</v>
      </c>
      <c r="BB26" s="785">
        <v>27486.17</v>
      </c>
      <c r="BC26" s="386">
        <v>30631.52</v>
      </c>
      <c r="BD26" s="753">
        <v>3145.3500000000022</v>
      </c>
      <c r="BE26" s="665">
        <v>0.11443391349176704</v>
      </c>
      <c r="BF26" s="419">
        <v>0.27418421821521205</v>
      </c>
      <c r="BG26" s="659">
        <v>0.31665787966563907</v>
      </c>
      <c r="BH26" s="785">
        <v>26666.080000000002</v>
      </c>
      <c r="BI26" s="386">
        <v>22924.31</v>
      </c>
      <c r="BJ26" s="753">
        <v>-3741.7700000000004</v>
      </c>
      <c r="BK26" s="665">
        <v>-0.14031946202816462</v>
      </c>
      <c r="BL26" s="419">
        <v>0.37490466081886886</v>
      </c>
      <c r="BM26" s="659">
        <v>0.38516962423114975</v>
      </c>
      <c r="BN26" s="785">
        <v>25668.35</v>
      </c>
      <c r="BO26" s="386">
        <v>30186.799999999999</v>
      </c>
      <c r="BP26" s="753">
        <v>4518.4500000000007</v>
      </c>
      <c r="BQ26" s="665">
        <v>0.17603196154018474</v>
      </c>
      <c r="BR26" s="419">
        <v>0.18680297343661259</v>
      </c>
      <c r="BS26" s="419">
        <v>0.21995498277808181</v>
      </c>
      <c r="BT26" s="785">
        <v>9641.85</v>
      </c>
      <c r="BU26" s="386">
        <v>11129.01</v>
      </c>
      <c r="BV26" s="753">
        <v>1487.1599999999999</v>
      </c>
      <c r="BW26" s="665">
        <v>0.1542401095225501</v>
      </c>
      <c r="BX26" s="419">
        <v>0.13555702615144072</v>
      </c>
      <c r="BY26" s="659">
        <v>0.18698737714525357</v>
      </c>
      <c r="BZ26" s="785">
        <v>5315.75</v>
      </c>
      <c r="CA26" s="386">
        <v>5757.77</v>
      </c>
      <c r="CB26" s="753">
        <v>442.02000000000044</v>
      </c>
      <c r="CC26" s="665">
        <v>8.3152894699713195E-2</v>
      </c>
      <c r="CD26" s="419">
        <v>3.8685692927113484E-2</v>
      </c>
      <c r="CE26" s="419">
        <v>4.1953774536888852E-2</v>
      </c>
      <c r="CF26" s="785">
        <v>29503.94</v>
      </c>
      <c r="CG26" s="386">
        <v>19706.349999999999</v>
      </c>
      <c r="CH26" s="753">
        <v>-9797.59</v>
      </c>
      <c r="CI26" s="665">
        <v>-0.33207734289047497</v>
      </c>
      <c r="CJ26" s="419">
        <v>0.21471671221934452</v>
      </c>
      <c r="CK26" s="419">
        <v>0.14358957805626474</v>
      </c>
      <c r="CL26" s="785">
        <v>3232.06</v>
      </c>
      <c r="CM26" s="386">
        <v>3489.28</v>
      </c>
      <c r="CN26" s="753">
        <v>257.22000000000025</v>
      </c>
      <c r="CO26" s="665">
        <v>7.9583918615372326E-2</v>
      </c>
      <c r="CP26" s="419">
        <v>2.3521512614778049E-2</v>
      </c>
      <c r="CQ26" s="419">
        <v>2.5424507477039813E-2</v>
      </c>
      <c r="CR26" s="785">
        <v>5787.57</v>
      </c>
      <c r="CS26" s="386">
        <v>7697.97</v>
      </c>
      <c r="CT26" s="753">
        <v>1910.4000000000005</v>
      </c>
      <c r="CU26" s="665">
        <v>0.3300867203334043</v>
      </c>
      <c r="CV26" s="419">
        <v>4.2119391584287104E-2</v>
      </c>
      <c r="CW26" s="659">
        <v>5.6090968859772834E-2</v>
      </c>
      <c r="CX26" s="785">
        <v>20484.32</v>
      </c>
      <c r="CY26" s="386">
        <v>8519.11</v>
      </c>
      <c r="CZ26" s="753">
        <v>-11965.21</v>
      </c>
      <c r="DA26" s="665">
        <v>-0.58411555765580692</v>
      </c>
      <c r="DB26" s="419">
        <v>0.14907588079588568</v>
      </c>
      <c r="DC26" s="419">
        <v>6.2074174584075978E-2</v>
      </c>
      <c r="DD26" s="420">
        <v>0.71200615007135759</v>
      </c>
      <c r="DE26" s="805">
        <v>0.85686363526388232</v>
      </c>
      <c r="DF26" s="785">
        <v>18643.669999999998</v>
      </c>
      <c r="DG26" s="386">
        <v>20670.73</v>
      </c>
      <c r="DH26" s="660">
        <v>0.11926849861395805</v>
      </c>
      <c r="DI26" s="659">
        <v>0.11176861184317044</v>
      </c>
      <c r="DJ26" s="785">
        <v>23048.68</v>
      </c>
      <c r="DK26" s="386">
        <v>18418.89</v>
      </c>
      <c r="DL26" s="660">
        <v>0.16773816617698389</v>
      </c>
      <c r="DM26" s="659">
        <v>0.13420854919174552</v>
      </c>
      <c r="DN26" s="418">
        <v>6.9640767188125841E-2</v>
      </c>
      <c r="DO26" s="806">
        <v>5.3627103087083849E-2</v>
      </c>
      <c r="DP26" s="418">
        <v>0.37944094454893773</v>
      </c>
      <c r="DQ26" s="806">
        <v>0.26269368078585997</v>
      </c>
    </row>
    <row r="27" spans="1:121" s="752" customFormat="1" ht="17.25" customHeight="1">
      <c r="A27" s="766" t="s">
        <v>2</v>
      </c>
      <c r="B27" s="785">
        <v>134339.35</v>
      </c>
      <c r="C27" s="386">
        <v>130549.5</v>
      </c>
      <c r="D27" s="753">
        <v>-3789.8500000000058</v>
      </c>
      <c r="E27" s="659">
        <v>-2.8211019332756975E-2</v>
      </c>
      <c r="F27" s="785">
        <v>34918.68</v>
      </c>
      <c r="G27" s="386">
        <v>35876.31</v>
      </c>
      <c r="H27" s="753">
        <v>957.62999999999738</v>
      </c>
      <c r="I27" s="665">
        <v>2.7424576186728632E-2</v>
      </c>
      <c r="J27" s="419">
        <v>0.25992890392874463</v>
      </c>
      <c r="K27" s="419">
        <v>0.2748100145921662</v>
      </c>
      <c r="L27" s="785">
        <v>4778.3900000000003</v>
      </c>
      <c r="M27" s="386">
        <v>2473.7199999999998</v>
      </c>
      <c r="N27" s="753">
        <v>-2304.6700000000005</v>
      </c>
      <c r="O27" s="665">
        <v>-0.48231098759205515</v>
      </c>
      <c r="P27" s="419">
        <v>0.13684337437726743</v>
      </c>
      <c r="Q27" s="419">
        <v>6.8951349790432742E-2</v>
      </c>
      <c r="R27" s="785">
        <v>30140.29</v>
      </c>
      <c r="S27" s="386">
        <v>33402.589999999997</v>
      </c>
      <c r="T27" s="753">
        <v>3262.2999999999956</v>
      </c>
      <c r="U27" s="665">
        <v>0.10823718019965951</v>
      </c>
      <c r="V27" s="419">
        <v>0.86315662562273265</v>
      </c>
      <c r="W27" s="659">
        <v>0.93104865020956717</v>
      </c>
      <c r="X27" s="785">
        <v>5446.83</v>
      </c>
      <c r="Y27" s="386">
        <v>1269.57</v>
      </c>
      <c r="Z27" s="753">
        <v>-4177.26</v>
      </c>
      <c r="AA27" s="665">
        <v>-0.76691580240249835</v>
      </c>
      <c r="AB27" s="419">
        <v>0.15598613693301122</v>
      </c>
      <c r="AC27" s="659">
        <v>3.538741860575962E-2</v>
      </c>
      <c r="AD27" s="785">
        <v>24693.46</v>
      </c>
      <c r="AE27" s="386">
        <v>32133.01</v>
      </c>
      <c r="AF27" s="753">
        <v>7439.5499999999993</v>
      </c>
      <c r="AG27" s="665">
        <v>0.30127612736327752</v>
      </c>
      <c r="AH27" s="419">
        <v>0.70717048868972132</v>
      </c>
      <c r="AI27" s="659">
        <v>0.89566095286834124</v>
      </c>
      <c r="AJ27" s="785">
        <v>23063.98</v>
      </c>
      <c r="AK27" s="386">
        <v>32173.51</v>
      </c>
      <c r="AL27" s="753">
        <v>9109.5299999999988</v>
      </c>
      <c r="AM27" s="665">
        <v>0.39496782428704841</v>
      </c>
      <c r="AN27" s="419">
        <v>0.17168446921918259</v>
      </c>
      <c r="AO27" s="419">
        <v>0.24644682668259932</v>
      </c>
      <c r="AP27" s="785">
        <v>14846.54</v>
      </c>
      <c r="AQ27" s="386">
        <v>8697.1200000000008</v>
      </c>
      <c r="AR27" s="753">
        <v>-6149.42</v>
      </c>
      <c r="AS27" s="665">
        <v>-0.41419886384302335</v>
      </c>
      <c r="AT27" s="419">
        <v>0.42517472023570196</v>
      </c>
      <c r="AU27" s="419">
        <v>0.24241957994007748</v>
      </c>
      <c r="AV27" s="785">
        <v>-2101.13</v>
      </c>
      <c r="AW27" s="386">
        <v>-5865.61</v>
      </c>
      <c r="AX27" s="753">
        <v>-3764.4799999999996</v>
      </c>
      <c r="AY27" s="665">
        <v>-1.7916454479256396</v>
      </c>
      <c r="AZ27" s="419">
        <v>-0.14152321012168492</v>
      </c>
      <c r="BA27" s="419">
        <v>-0.6744313059955479</v>
      </c>
      <c r="BB27" s="785">
        <v>12745.41</v>
      </c>
      <c r="BC27" s="386">
        <v>2831.51</v>
      </c>
      <c r="BD27" s="753">
        <v>-9913.9</v>
      </c>
      <c r="BE27" s="665">
        <v>-0.77784080700424696</v>
      </c>
      <c r="BF27" s="419">
        <v>0.4228695211625369</v>
      </c>
      <c r="BG27" s="659">
        <v>8.4769175084926068E-2</v>
      </c>
      <c r="BH27" s="785">
        <v>8456.39</v>
      </c>
      <c r="BI27" s="386">
        <v>1913.98</v>
      </c>
      <c r="BJ27" s="753">
        <v>-6542.41</v>
      </c>
      <c r="BK27" s="665">
        <v>-0.77366464886316744</v>
      </c>
      <c r="BL27" s="419">
        <v>0.34245464183634045</v>
      </c>
      <c r="BM27" s="659">
        <v>5.9564292296302154E-2</v>
      </c>
      <c r="BN27" s="785">
        <v>19296.55</v>
      </c>
      <c r="BO27" s="386">
        <v>20962.03</v>
      </c>
      <c r="BP27" s="753">
        <v>1665.4799999999996</v>
      </c>
      <c r="BQ27" s="665">
        <v>8.6309728941183772E-2</v>
      </c>
      <c r="BR27" s="419">
        <v>0.1436403406745678</v>
      </c>
      <c r="BS27" s="419">
        <v>0.16056767739439828</v>
      </c>
      <c r="BT27" s="785">
        <v>-8673.9</v>
      </c>
      <c r="BU27" s="386">
        <v>-4764.6899999999996</v>
      </c>
      <c r="BV27" s="753">
        <v>3909.21</v>
      </c>
      <c r="BW27" s="665">
        <v>0.45068654238577804</v>
      </c>
      <c r="BX27" s="419">
        <v>-0.35126304697681088</v>
      </c>
      <c r="BY27" s="659">
        <v>-0.14828022647115846</v>
      </c>
      <c r="BZ27" s="785">
        <v>788.83</v>
      </c>
      <c r="CA27" s="386">
        <v>4082.85</v>
      </c>
      <c r="CB27" s="753">
        <v>3294.02</v>
      </c>
      <c r="CC27" s="665">
        <v>4.1758300267484749</v>
      </c>
      <c r="CD27" s="419">
        <v>5.8719206248950889E-3</v>
      </c>
      <c r="CE27" s="419">
        <v>3.1274344214263554E-2</v>
      </c>
      <c r="CF27" s="785">
        <v>24122.14</v>
      </c>
      <c r="CG27" s="386">
        <v>30900.880000000001</v>
      </c>
      <c r="CH27" s="753">
        <v>6778.7400000000016</v>
      </c>
      <c r="CI27" s="665">
        <v>0.28101735583990484</v>
      </c>
      <c r="CJ27" s="419">
        <v>0.17956123801402937</v>
      </c>
      <c r="CK27" s="419">
        <v>0.23669857027411059</v>
      </c>
      <c r="CL27" s="785">
        <v>14318.26</v>
      </c>
      <c r="CM27" s="386">
        <v>14336.88</v>
      </c>
      <c r="CN27" s="753">
        <v>18.619999999998981</v>
      </c>
      <c r="CO27" s="665">
        <v>1.3004373436436398E-3</v>
      </c>
      <c r="CP27" s="419">
        <v>0.1065827696799188</v>
      </c>
      <c r="CQ27" s="419">
        <v>0.10981949375524226</v>
      </c>
      <c r="CR27" s="785">
        <v>12465.4</v>
      </c>
      <c r="CS27" s="386">
        <v>11956.94</v>
      </c>
      <c r="CT27" s="753">
        <v>-508.45999999999913</v>
      </c>
      <c r="CU27" s="665">
        <v>-4.0789705905947597E-2</v>
      </c>
      <c r="CV27" s="419">
        <v>9.2790384946778437E-2</v>
      </c>
      <c r="CW27" s="659">
        <v>9.1589320525930787E-2</v>
      </c>
      <c r="CX27" s="785">
        <v>-2661.52</v>
      </c>
      <c r="CY27" s="386">
        <v>4607.0600000000004</v>
      </c>
      <c r="CZ27" s="753">
        <v>7268.58</v>
      </c>
      <c r="DA27" s="665">
        <v>2.7309883074333463</v>
      </c>
      <c r="DB27" s="419">
        <v>-1.9811916612667842E-2</v>
      </c>
      <c r="DC27" s="419">
        <v>3.5289755992937551E-2</v>
      </c>
      <c r="DD27" s="420">
        <v>1.1077823844856087</v>
      </c>
      <c r="DE27" s="805">
        <v>0.85662563202140107</v>
      </c>
      <c r="DF27" s="785">
        <v>20368.54</v>
      </c>
      <c r="DG27" s="386">
        <v>21320.36</v>
      </c>
      <c r="DH27" s="660">
        <v>0.10822825475161757</v>
      </c>
      <c r="DI27" s="659">
        <v>0.10682589400144282</v>
      </c>
      <c r="DJ27" s="785">
        <v>11581.88</v>
      </c>
      <c r="DK27" s="386">
        <v>18949.97</v>
      </c>
      <c r="DL27" s="660">
        <v>8.6213607554301838E-2</v>
      </c>
      <c r="DM27" s="659">
        <v>0.14515543912462323</v>
      </c>
      <c r="DN27" s="418">
        <v>2.1278143921166226E-2</v>
      </c>
      <c r="DO27" s="806">
        <v>3.6534584841315221E-2</v>
      </c>
      <c r="DP27" s="418">
        <v>0.21503513172728672</v>
      </c>
      <c r="DQ27" s="806">
        <v>0.32600433599849077</v>
      </c>
    </row>
    <row r="28" spans="1:121" s="752" customFormat="1" ht="17.25" customHeight="1">
      <c r="A28" s="766" t="s">
        <v>293</v>
      </c>
      <c r="B28" s="785">
        <v>106976.38</v>
      </c>
      <c r="C28" s="386">
        <v>93905.73</v>
      </c>
      <c r="D28" s="753">
        <v>-13070.650000000009</v>
      </c>
      <c r="E28" s="659">
        <v>-0.12218257899547552</v>
      </c>
      <c r="F28" s="785">
        <v>6151.78</v>
      </c>
      <c r="G28" s="386">
        <v>6863.12</v>
      </c>
      <c r="H28" s="753">
        <v>711.34000000000015</v>
      </c>
      <c r="I28" s="665">
        <v>0.11563157330073576</v>
      </c>
      <c r="J28" s="419">
        <v>5.7505965335525461E-2</v>
      </c>
      <c r="K28" s="419">
        <v>7.3085210029249545E-2</v>
      </c>
      <c r="L28" s="785">
        <v>235.31</v>
      </c>
      <c r="M28" s="386">
        <v>464.63</v>
      </c>
      <c r="N28" s="753">
        <v>229.32</v>
      </c>
      <c r="O28" s="665">
        <v>0.97454421826526705</v>
      </c>
      <c r="P28" s="419">
        <v>3.8250717678460548E-2</v>
      </c>
      <c r="Q28" s="419">
        <v>6.769953024280502E-2</v>
      </c>
      <c r="R28" s="785">
        <v>5916.47</v>
      </c>
      <c r="S28" s="386">
        <v>6398.5</v>
      </c>
      <c r="T28" s="753">
        <v>482.02999999999975</v>
      </c>
      <c r="U28" s="665">
        <v>8.1472567257165118E-2</v>
      </c>
      <c r="V28" s="419">
        <v>0.96174928232153956</v>
      </c>
      <c r="W28" s="659">
        <v>0.93230192682045487</v>
      </c>
      <c r="X28" s="785">
        <v>761.43</v>
      </c>
      <c r="Y28" s="386">
        <v>773.89</v>
      </c>
      <c r="Z28" s="753">
        <v>12.460000000000036</v>
      </c>
      <c r="AA28" s="665">
        <v>1.6363946784340042E-2</v>
      </c>
      <c r="AB28" s="419">
        <v>0.12377393209770179</v>
      </c>
      <c r="AC28" s="659">
        <v>0.11276066861718868</v>
      </c>
      <c r="AD28" s="785">
        <v>5155.04</v>
      </c>
      <c r="AE28" s="386">
        <v>5624.6</v>
      </c>
      <c r="AF28" s="753">
        <v>469.5600000000004</v>
      </c>
      <c r="AG28" s="665">
        <v>9.1087557031565305E-2</v>
      </c>
      <c r="AH28" s="419">
        <v>0.83797535022383773</v>
      </c>
      <c r="AI28" s="659">
        <v>0.81953980114000635</v>
      </c>
      <c r="AJ28" s="785">
        <v>27714.45</v>
      </c>
      <c r="AK28" s="386">
        <v>8740.49</v>
      </c>
      <c r="AL28" s="753">
        <v>-18973.96</v>
      </c>
      <c r="AM28" s="665">
        <v>-0.68462336434603599</v>
      </c>
      <c r="AN28" s="419">
        <v>0.25907074066256497</v>
      </c>
      <c r="AO28" s="419">
        <v>9.3077280800649753E-2</v>
      </c>
      <c r="AP28" s="785">
        <v>1898.85</v>
      </c>
      <c r="AQ28" s="386">
        <v>1502.21</v>
      </c>
      <c r="AR28" s="753">
        <v>-396.63999999999987</v>
      </c>
      <c r="AS28" s="665">
        <v>-0.20888432472285851</v>
      </c>
      <c r="AT28" s="419">
        <v>0.30866675986462455</v>
      </c>
      <c r="AU28" s="419">
        <v>0.21888149995920222</v>
      </c>
      <c r="AV28" s="785">
        <v>319.82</v>
      </c>
      <c r="AW28" s="386">
        <v>-1040.0999999999999</v>
      </c>
      <c r="AX28" s="753">
        <v>-1359.9199999999998</v>
      </c>
      <c r="AY28" s="665">
        <v>-4.2521418297792506</v>
      </c>
      <c r="AZ28" s="419">
        <v>0.16842825920952156</v>
      </c>
      <c r="BA28" s="419">
        <v>-0.6923798936233948</v>
      </c>
      <c r="BB28" s="785">
        <v>2218.6799999999998</v>
      </c>
      <c r="BC28" s="386">
        <v>462.11</v>
      </c>
      <c r="BD28" s="753">
        <v>-1756.5699999999997</v>
      </c>
      <c r="BE28" s="665">
        <v>-0.79171849928786475</v>
      </c>
      <c r="BF28" s="419">
        <v>0.37500063382388482</v>
      </c>
      <c r="BG28" s="659">
        <v>7.2221614440884582E-2</v>
      </c>
      <c r="BH28" s="785">
        <v>2218.6799999999998</v>
      </c>
      <c r="BI28" s="386">
        <v>462.11</v>
      </c>
      <c r="BJ28" s="753">
        <v>-1756.5699999999997</v>
      </c>
      <c r="BK28" s="665">
        <v>-0.79171849928786475</v>
      </c>
      <c r="BL28" s="419">
        <v>0.43039045283838728</v>
      </c>
      <c r="BM28" s="659">
        <v>8.2158731287558226E-2</v>
      </c>
      <c r="BN28" s="785">
        <v>16729.8</v>
      </c>
      <c r="BO28" s="386">
        <v>16597.07</v>
      </c>
      <c r="BP28" s="753">
        <v>-132.72999999999956</v>
      </c>
      <c r="BQ28" s="665">
        <v>-7.9337469664909066E-3</v>
      </c>
      <c r="BR28" s="419">
        <v>0.15638779326800925</v>
      </c>
      <c r="BS28" s="419">
        <v>0.17674182395472565</v>
      </c>
      <c r="BT28" s="785">
        <v>-19968.05</v>
      </c>
      <c r="BU28" s="386">
        <v>-16191.63</v>
      </c>
      <c r="BV28" s="753">
        <v>3776.42</v>
      </c>
      <c r="BW28" s="665">
        <v>0.18912312419089497</v>
      </c>
      <c r="BX28" s="419">
        <v>-3.873500496601384</v>
      </c>
      <c r="BY28" s="659">
        <v>-2.8787167087437324</v>
      </c>
      <c r="BZ28" s="785">
        <v>7178.1</v>
      </c>
      <c r="CA28" s="386">
        <v>1089.1199999999999</v>
      </c>
      <c r="CB28" s="753">
        <v>-6088.9800000000005</v>
      </c>
      <c r="CC28" s="665">
        <v>-0.84827182680653657</v>
      </c>
      <c r="CD28" s="419">
        <v>6.7099858866041265E-2</v>
      </c>
      <c r="CE28" s="419">
        <v>1.1598014306475227E-2</v>
      </c>
      <c r="CF28" s="785">
        <v>15726.32</v>
      </c>
      <c r="CG28" s="386">
        <v>20265.009999999998</v>
      </c>
      <c r="CH28" s="753">
        <v>4538.6899999999987</v>
      </c>
      <c r="CI28" s="665">
        <v>0.28860470853956927</v>
      </c>
      <c r="CJ28" s="419">
        <v>0.14700740481216507</v>
      </c>
      <c r="CK28" s="419">
        <v>0.21580163425597138</v>
      </c>
      <c r="CL28" s="785">
        <v>6620.6</v>
      </c>
      <c r="CM28" s="386">
        <v>7909.21</v>
      </c>
      <c r="CN28" s="753">
        <v>1288.6099999999997</v>
      </c>
      <c r="CO28" s="665">
        <v>0.19463643778509496</v>
      </c>
      <c r="CP28" s="419">
        <v>6.1888428081039948E-2</v>
      </c>
      <c r="CQ28" s="419">
        <v>8.4224998836599216E-2</v>
      </c>
      <c r="CR28" s="785">
        <v>5025.09</v>
      </c>
      <c r="CS28" s="386">
        <v>5316.1</v>
      </c>
      <c r="CT28" s="753">
        <v>291.01000000000022</v>
      </c>
      <c r="CU28" s="665">
        <v>5.7911400591830239E-2</v>
      </c>
      <c r="CV28" s="419">
        <v>4.6973827306551225E-2</v>
      </c>
      <c r="CW28" s="659">
        <v>5.6611028954250187E-2</v>
      </c>
      <c r="CX28" s="785">
        <v>4080.63</v>
      </c>
      <c r="CY28" s="386">
        <v>7039.7</v>
      </c>
      <c r="CZ28" s="753">
        <v>2959.0699999999997</v>
      </c>
      <c r="DA28" s="665">
        <v>0.72515028316705987</v>
      </c>
      <c r="DB28" s="419">
        <v>3.8145149424573907E-2</v>
      </c>
      <c r="DC28" s="419">
        <v>7.4965606465121987E-2</v>
      </c>
      <c r="DD28" s="420">
        <v>0.20841933331264162</v>
      </c>
      <c r="DE28" s="805">
        <v>-0.25158944636063008</v>
      </c>
      <c r="DF28" s="785">
        <v>8720.48</v>
      </c>
      <c r="DG28" s="386">
        <v>6840.66</v>
      </c>
      <c r="DH28" s="660">
        <v>0.11511421170265623</v>
      </c>
      <c r="DI28" s="659">
        <v>0.10969422931900707</v>
      </c>
      <c r="DJ28" s="785">
        <v>9614.75</v>
      </c>
      <c r="DK28" s="386">
        <v>8618.1</v>
      </c>
      <c r="DL28" s="660">
        <v>8.9877316843213428E-2</v>
      </c>
      <c r="DM28" s="659">
        <v>9.1773952452102778E-2</v>
      </c>
      <c r="DN28" s="418">
        <v>2.1592902138255932E-2</v>
      </c>
      <c r="DO28" s="806">
        <v>1.9443190489299322E-2</v>
      </c>
      <c r="DP28" s="418">
        <v>0.25073334382129375</v>
      </c>
      <c r="DQ28" s="806">
        <v>0.19315904908980541</v>
      </c>
    </row>
    <row r="29" spans="1:121" s="752" customFormat="1" ht="17.25" customHeight="1">
      <c r="A29" s="766" t="s">
        <v>324</v>
      </c>
      <c r="B29" s="785">
        <v>78064</v>
      </c>
      <c r="C29" s="386">
        <v>93631.76</v>
      </c>
      <c r="D29" s="753">
        <v>15567.759999999995</v>
      </c>
      <c r="E29" s="659">
        <v>0.19942303750768595</v>
      </c>
      <c r="F29" s="785">
        <v>13532.13</v>
      </c>
      <c r="G29" s="386">
        <v>24849.67</v>
      </c>
      <c r="H29" s="753">
        <v>11317.539999999999</v>
      </c>
      <c r="I29" s="665">
        <v>0.83634579330822267</v>
      </c>
      <c r="J29" s="419">
        <v>0.17334661303545806</v>
      </c>
      <c r="K29" s="419">
        <v>0.26539787354205452</v>
      </c>
      <c r="L29" s="785">
        <v>1571.78</v>
      </c>
      <c r="M29" s="386">
        <v>4476.9399999999996</v>
      </c>
      <c r="N29" s="753">
        <v>2905.16</v>
      </c>
      <c r="O29" s="665">
        <v>1.8483248291745664</v>
      </c>
      <c r="P29" s="419">
        <v>0.11615170708528517</v>
      </c>
      <c r="Q29" s="419">
        <v>0.18016094378718106</v>
      </c>
      <c r="R29" s="785">
        <v>11960.35</v>
      </c>
      <c r="S29" s="386">
        <v>20372.73</v>
      </c>
      <c r="T29" s="753">
        <v>8412.3799999999992</v>
      </c>
      <c r="U29" s="665">
        <v>0.70335567102969387</v>
      </c>
      <c r="V29" s="419">
        <v>0.88384829291471489</v>
      </c>
      <c r="W29" s="659">
        <v>0.81983905621281894</v>
      </c>
      <c r="X29" s="785">
        <v>1685.58</v>
      </c>
      <c r="Y29" s="386">
        <v>2366.4299999999998</v>
      </c>
      <c r="Z29" s="753">
        <v>680.84999999999991</v>
      </c>
      <c r="AA29" s="665">
        <v>0.40392624497205704</v>
      </c>
      <c r="AB29" s="419">
        <v>0.12456132183181805</v>
      </c>
      <c r="AC29" s="659">
        <v>9.5229836050136685E-2</v>
      </c>
      <c r="AD29" s="785">
        <v>10274.77</v>
      </c>
      <c r="AE29" s="386">
        <v>18006.3</v>
      </c>
      <c r="AF29" s="753">
        <v>7731.5299999999988</v>
      </c>
      <c r="AG29" s="665">
        <v>0.75247718440412759</v>
      </c>
      <c r="AH29" s="419">
        <v>0.75928697108289689</v>
      </c>
      <c r="AI29" s="659">
        <v>0.72460922016268225</v>
      </c>
      <c r="AJ29" s="785">
        <v>3599.96</v>
      </c>
      <c r="AK29" s="386">
        <v>3191.52</v>
      </c>
      <c r="AL29" s="753">
        <v>-408.44000000000005</v>
      </c>
      <c r="AM29" s="665">
        <v>-0.11345681618684654</v>
      </c>
      <c r="AN29" s="419">
        <v>4.61154949784792E-2</v>
      </c>
      <c r="AO29" s="419">
        <v>3.4085870008210888E-2</v>
      </c>
      <c r="AP29" s="785">
        <v>680.98</v>
      </c>
      <c r="AQ29" s="386">
        <v>861.89</v>
      </c>
      <c r="AR29" s="753">
        <v>180.90999999999997</v>
      </c>
      <c r="AS29" s="665">
        <v>0.26566125290023196</v>
      </c>
      <c r="AT29" s="419">
        <v>5.032319376180986E-2</v>
      </c>
      <c r="AU29" s="419">
        <v>3.4684162807795842E-2</v>
      </c>
      <c r="AV29" s="785">
        <v>4027.42</v>
      </c>
      <c r="AW29" s="386">
        <v>6635.67</v>
      </c>
      <c r="AX29" s="753">
        <v>2608.25</v>
      </c>
      <c r="AY29" s="665">
        <v>0.64762304403315274</v>
      </c>
      <c r="AZ29" s="419">
        <v>5.91415313225058</v>
      </c>
      <c r="BA29" s="419">
        <v>7.6989755073153185</v>
      </c>
      <c r="BB29" s="785">
        <v>4708.3999999999996</v>
      </c>
      <c r="BC29" s="386">
        <v>7497.56</v>
      </c>
      <c r="BD29" s="753">
        <v>2789.1600000000008</v>
      </c>
      <c r="BE29" s="665">
        <v>0.59237957692634458</v>
      </c>
      <c r="BF29" s="419">
        <v>0.39366740939855432</v>
      </c>
      <c r="BG29" s="659">
        <v>0.36801940633385904</v>
      </c>
      <c r="BH29" s="785">
        <v>4708.3999999999996</v>
      </c>
      <c r="BI29" s="386">
        <v>7497.56</v>
      </c>
      <c r="BJ29" s="753">
        <v>2789.1600000000008</v>
      </c>
      <c r="BK29" s="665">
        <v>0.59237957692634458</v>
      </c>
      <c r="BL29" s="419">
        <v>0.45824870045752841</v>
      </c>
      <c r="BM29" s="659">
        <v>0.41638537622943084</v>
      </c>
      <c r="BN29" s="785">
        <v>16650.45</v>
      </c>
      <c r="BO29" s="386">
        <v>20768.38</v>
      </c>
      <c r="BP29" s="753">
        <v>4117.93</v>
      </c>
      <c r="BQ29" s="665">
        <v>0.2473164388950449</v>
      </c>
      <c r="BR29" s="419">
        <v>0.2132922986267678</v>
      </c>
      <c r="BS29" s="419">
        <v>0.22180913826675908</v>
      </c>
      <c r="BT29" s="785">
        <v>-10870.67</v>
      </c>
      <c r="BU29" s="386">
        <v>-7657.21</v>
      </c>
      <c r="BV29" s="753">
        <v>3213.46</v>
      </c>
      <c r="BW29" s="665">
        <v>0.29560827437499254</v>
      </c>
      <c r="BX29" s="419">
        <v>-1.0579964320369215</v>
      </c>
      <c r="BY29" s="659">
        <v>-0.42525171745444651</v>
      </c>
      <c r="BZ29" s="785">
        <v>4697.1400000000003</v>
      </c>
      <c r="CA29" s="386">
        <v>6115.73</v>
      </c>
      <c r="CB29" s="753">
        <v>1418.5899999999992</v>
      </c>
      <c r="CC29" s="665">
        <v>0.30201143674661585</v>
      </c>
      <c r="CD29" s="419">
        <v>6.0170373027259687E-2</v>
      </c>
      <c r="CE29" s="419">
        <v>6.5316832664471969E-2</v>
      </c>
      <c r="CF29" s="785">
        <v>11739.91</v>
      </c>
      <c r="CG29" s="386">
        <v>12050.22</v>
      </c>
      <c r="CH29" s="753">
        <v>310.30999999999949</v>
      </c>
      <c r="CI29" s="665">
        <v>2.6432059530268927E-2</v>
      </c>
      <c r="CJ29" s="419">
        <v>0.15038827116212339</v>
      </c>
      <c r="CK29" s="419">
        <v>0.12869799734619963</v>
      </c>
      <c r="CL29" s="785">
        <v>6341.72</v>
      </c>
      <c r="CM29" s="386">
        <v>5846.07</v>
      </c>
      <c r="CN29" s="753">
        <v>-495.65000000000055</v>
      </c>
      <c r="CO29" s="665">
        <v>-7.8157029954018867E-2</v>
      </c>
      <c r="CP29" s="419">
        <v>8.1237446197991392E-2</v>
      </c>
      <c r="CQ29" s="419">
        <v>6.2436826991183331E-2</v>
      </c>
      <c r="CR29" s="785">
        <v>5191.09</v>
      </c>
      <c r="CS29" s="386">
        <v>6062.31</v>
      </c>
      <c r="CT29" s="753">
        <v>871.22000000000025</v>
      </c>
      <c r="CU29" s="665">
        <v>0.16782987773280761</v>
      </c>
      <c r="CV29" s="419">
        <v>6.6497873539659774E-2</v>
      </c>
      <c r="CW29" s="659">
        <v>6.4746299759825099E-2</v>
      </c>
      <c r="CX29" s="785">
        <v>207.1</v>
      </c>
      <c r="CY29" s="386">
        <v>141.84</v>
      </c>
      <c r="CZ29" s="753">
        <v>-65.259999999999991</v>
      </c>
      <c r="DA29" s="665">
        <v>-0.31511347175277638</v>
      </c>
      <c r="DB29" s="419">
        <v>2.6529514244722279E-3</v>
      </c>
      <c r="DC29" s="419">
        <v>1.5148705951912045E-3</v>
      </c>
      <c r="DD29" s="420">
        <v>0.97984383105412576</v>
      </c>
      <c r="DE29" s="805">
        <v>0.99212275703503772</v>
      </c>
      <c r="DF29" s="785">
        <v>5446.31</v>
      </c>
      <c r="DG29" s="386">
        <v>3488.81</v>
      </c>
      <c r="DH29" s="660">
        <v>0.11662035795151615</v>
      </c>
      <c r="DI29" s="659">
        <v>5.9041769813751532E-2</v>
      </c>
      <c r="DJ29" s="785">
        <v>5381.02</v>
      </c>
      <c r="DK29" s="386">
        <v>3997.5</v>
      </c>
      <c r="DL29" s="660">
        <v>6.8930877228940368E-2</v>
      </c>
      <c r="DM29" s="659">
        <v>4.2693846617857023E-2</v>
      </c>
      <c r="DN29" s="418">
        <v>3.0191984852866227E-2</v>
      </c>
      <c r="DO29" s="806">
        <v>1.841349148199023E-2</v>
      </c>
      <c r="DP29" s="418">
        <v>0.33390458191564432</v>
      </c>
      <c r="DQ29" s="806">
        <v>0.22639009802935384</v>
      </c>
    </row>
    <row r="30" spans="1:121" s="752" customFormat="1" ht="17.25" customHeight="1">
      <c r="A30" s="766" t="s">
        <v>511</v>
      </c>
      <c r="B30" s="785">
        <v>52722.879999999997</v>
      </c>
      <c r="C30" s="386">
        <v>67999.06</v>
      </c>
      <c r="D30" s="753">
        <v>15276.18</v>
      </c>
      <c r="E30" s="659">
        <v>0.28974479391110652</v>
      </c>
      <c r="F30" s="785">
        <v>9517.1200000000008</v>
      </c>
      <c r="G30" s="386">
        <v>13246.99</v>
      </c>
      <c r="H30" s="753">
        <v>3729.869999999999</v>
      </c>
      <c r="I30" s="665">
        <v>0.39191162872801844</v>
      </c>
      <c r="J30" s="419">
        <v>0.18051214197706955</v>
      </c>
      <c r="K30" s="419">
        <v>0.19481136945128361</v>
      </c>
      <c r="L30" s="785">
        <v>942.47</v>
      </c>
      <c r="M30" s="386">
        <v>521.29</v>
      </c>
      <c r="N30" s="753">
        <v>-421.18000000000006</v>
      </c>
      <c r="O30" s="665">
        <v>-0.4468895561662441</v>
      </c>
      <c r="P30" s="419">
        <v>9.9028907904912408E-2</v>
      </c>
      <c r="Q30" s="419">
        <v>3.9351581000665055E-2</v>
      </c>
      <c r="R30" s="785">
        <v>8574.65</v>
      </c>
      <c r="S30" s="386">
        <v>12725.7</v>
      </c>
      <c r="T30" s="753">
        <v>4151.0500000000011</v>
      </c>
      <c r="U30" s="665">
        <v>0.4841072230353427</v>
      </c>
      <c r="V30" s="419">
        <v>0.90097109209508752</v>
      </c>
      <c r="W30" s="659">
        <v>0.96064841899933506</v>
      </c>
      <c r="X30" s="785">
        <v>0</v>
      </c>
      <c r="Y30" s="386">
        <v>0</v>
      </c>
      <c r="Z30" s="753">
        <v>0</v>
      </c>
      <c r="AA30" s="665">
        <v>0</v>
      </c>
      <c r="AB30" s="419">
        <v>0</v>
      </c>
      <c r="AC30" s="659">
        <v>0</v>
      </c>
      <c r="AD30" s="785">
        <v>8574.65</v>
      </c>
      <c r="AE30" s="386">
        <v>12725.7</v>
      </c>
      <c r="AF30" s="753">
        <v>4151.0500000000011</v>
      </c>
      <c r="AG30" s="665">
        <v>0.4841072230353427</v>
      </c>
      <c r="AH30" s="419">
        <v>0.90097109209508752</v>
      </c>
      <c r="AI30" s="659">
        <v>0.96064841899933506</v>
      </c>
      <c r="AJ30" s="785">
        <v>1991.24</v>
      </c>
      <c r="AK30" s="386">
        <v>5484.96</v>
      </c>
      <c r="AL30" s="753">
        <v>3493.7200000000003</v>
      </c>
      <c r="AM30" s="665">
        <v>1.7545449066913081</v>
      </c>
      <c r="AN30" s="419">
        <v>3.7768043020411632E-2</v>
      </c>
      <c r="AO30" s="419">
        <v>8.0662291508147327E-2</v>
      </c>
      <c r="AP30" s="785">
        <v>584.24</v>
      </c>
      <c r="AQ30" s="386">
        <v>677.67</v>
      </c>
      <c r="AR30" s="753">
        <v>93.42999999999995</v>
      </c>
      <c r="AS30" s="665">
        <v>0.15991715733260295</v>
      </c>
      <c r="AT30" s="419">
        <v>6.1388319155374731E-2</v>
      </c>
      <c r="AU30" s="419">
        <v>5.1156526878936272E-2</v>
      </c>
      <c r="AV30" s="785">
        <v>1587.87</v>
      </c>
      <c r="AW30" s="386">
        <v>854.7</v>
      </c>
      <c r="AX30" s="753">
        <v>-733.16999999999985</v>
      </c>
      <c r="AY30" s="665">
        <v>-0.46173175385894305</v>
      </c>
      <c r="AZ30" s="419">
        <v>2.7178385594960974</v>
      </c>
      <c r="BA30" s="419">
        <v>1.2612333436628449</v>
      </c>
      <c r="BB30" s="785">
        <v>2172.1</v>
      </c>
      <c r="BC30" s="386">
        <v>1532.37</v>
      </c>
      <c r="BD30" s="753">
        <v>-639.73</v>
      </c>
      <c r="BE30" s="665">
        <v>-0.29452143087334837</v>
      </c>
      <c r="BF30" s="419">
        <v>0.25331646189640394</v>
      </c>
      <c r="BG30" s="659">
        <v>0.12041537990051626</v>
      </c>
      <c r="BH30" s="785">
        <v>2172.1</v>
      </c>
      <c r="BI30" s="386">
        <v>1532.37</v>
      </c>
      <c r="BJ30" s="753">
        <v>-639.73</v>
      </c>
      <c r="BK30" s="665">
        <v>-0.29452143087334837</v>
      </c>
      <c r="BL30" s="419">
        <v>0.25331646189640394</v>
      </c>
      <c r="BM30" s="659">
        <v>0.12041537990051626</v>
      </c>
      <c r="BN30" s="785">
        <v>6529.32</v>
      </c>
      <c r="BO30" s="386">
        <v>9221.2199999999993</v>
      </c>
      <c r="BP30" s="753">
        <v>2691.8999999999996</v>
      </c>
      <c r="BQ30" s="665">
        <v>0.41227876716105194</v>
      </c>
      <c r="BR30" s="419">
        <v>0.1238422483748991</v>
      </c>
      <c r="BS30" s="419">
        <v>0.13560805105247042</v>
      </c>
      <c r="BT30" s="785">
        <v>-4414.93</v>
      </c>
      <c r="BU30" s="386">
        <v>-3652.69</v>
      </c>
      <c r="BV30" s="753">
        <v>762.24000000000024</v>
      </c>
      <c r="BW30" s="665">
        <v>0.17265052900045985</v>
      </c>
      <c r="BX30" s="419">
        <v>-0.51488165697725274</v>
      </c>
      <c r="BY30" s="659">
        <v>-0.28703254044964127</v>
      </c>
      <c r="BZ30" s="785">
        <v>7400.69</v>
      </c>
      <c r="CA30" s="386">
        <v>6077.89</v>
      </c>
      <c r="CB30" s="753">
        <v>-1322.7999999999993</v>
      </c>
      <c r="CC30" s="665">
        <v>-0.17874009045102543</v>
      </c>
      <c r="CD30" s="419">
        <v>0.14036960803355203</v>
      </c>
      <c r="CE30" s="419">
        <v>8.938197086842084E-2</v>
      </c>
      <c r="CF30" s="785">
        <v>3416.79</v>
      </c>
      <c r="CG30" s="386">
        <v>8768.14</v>
      </c>
      <c r="CH30" s="753">
        <v>5351.3499999999995</v>
      </c>
      <c r="CI30" s="665">
        <v>1.5661922447677497</v>
      </c>
      <c r="CJ30" s="419">
        <v>6.4806588714425309E-2</v>
      </c>
      <c r="CK30" s="419">
        <v>0.12894501776936329</v>
      </c>
      <c r="CL30" s="785">
        <v>1386.56</v>
      </c>
      <c r="CM30" s="386">
        <v>2310.16</v>
      </c>
      <c r="CN30" s="753">
        <v>923.59999999999991</v>
      </c>
      <c r="CO30" s="665">
        <v>0.66610893145626582</v>
      </c>
      <c r="CP30" s="419">
        <v>2.6299018566512299E-2</v>
      </c>
      <c r="CQ30" s="419">
        <v>3.3973410808914126E-2</v>
      </c>
      <c r="CR30" s="785">
        <v>3303.59</v>
      </c>
      <c r="CS30" s="386">
        <v>5336.88</v>
      </c>
      <c r="CT30" s="753">
        <v>2033.29</v>
      </c>
      <c r="CU30" s="665">
        <v>0.6154789183887831</v>
      </c>
      <c r="CV30" s="419">
        <v>6.2659513289107127E-2</v>
      </c>
      <c r="CW30" s="659">
        <v>7.84846143461395E-2</v>
      </c>
      <c r="CX30" s="785">
        <v>-1273.3699999999999</v>
      </c>
      <c r="CY30" s="386">
        <v>1121.1099999999999</v>
      </c>
      <c r="CZ30" s="753">
        <v>2394.4799999999996</v>
      </c>
      <c r="DA30" s="665">
        <v>1.8804275269560298</v>
      </c>
      <c r="DB30" s="419">
        <v>-2.4152132812168076E-2</v>
      </c>
      <c r="DC30" s="419">
        <v>1.6487139675166098E-2</v>
      </c>
      <c r="DD30" s="420">
        <v>1.1485028543439091</v>
      </c>
      <c r="DE30" s="805">
        <v>0.91190189930612853</v>
      </c>
      <c r="DF30" s="785">
        <v>5173.1000000000004</v>
      </c>
      <c r="DG30" s="386">
        <v>6153.99</v>
      </c>
      <c r="DH30" s="660">
        <v>0.10985090833914013</v>
      </c>
      <c r="DI30" s="659">
        <v>0.11418065645270792</v>
      </c>
      <c r="DJ30" s="785">
        <v>3135.91</v>
      </c>
      <c r="DK30" s="386">
        <v>3891.86</v>
      </c>
      <c r="DL30" s="660">
        <v>5.9479110397611057E-2</v>
      </c>
      <c r="DM30" s="659">
        <v>5.723402647036592E-2</v>
      </c>
      <c r="DN30" s="418">
        <v>3.7097534457823933E-2</v>
      </c>
      <c r="DO30" s="806">
        <v>3.7855739372456565E-2</v>
      </c>
      <c r="DP30" s="418">
        <v>7.1619969710635445E-2</v>
      </c>
      <c r="DQ30" s="806">
        <v>8.577087864036792E-2</v>
      </c>
    </row>
    <row r="31" spans="1:121" s="752" customFormat="1" ht="17.25" customHeight="1">
      <c r="A31" s="766" t="s">
        <v>291</v>
      </c>
      <c r="B31" s="785">
        <v>57505.45</v>
      </c>
      <c r="C31" s="386">
        <v>63620.14</v>
      </c>
      <c r="D31" s="753">
        <v>6114.6900000000023</v>
      </c>
      <c r="E31" s="659">
        <v>0.10633235632448755</v>
      </c>
      <c r="F31" s="785">
        <v>4892.8900000000003</v>
      </c>
      <c r="G31" s="386">
        <v>5645.17</v>
      </c>
      <c r="H31" s="753">
        <v>752.27999999999975</v>
      </c>
      <c r="I31" s="665">
        <v>0.15374962445507659</v>
      </c>
      <c r="J31" s="419">
        <v>8.5085674488244167E-2</v>
      </c>
      <c r="K31" s="419">
        <v>8.8732435986465921E-2</v>
      </c>
      <c r="L31" s="785">
        <v>-110.09</v>
      </c>
      <c r="M31" s="386">
        <v>20.260000000000002</v>
      </c>
      <c r="N31" s="753">
        <v>130.35</v>
      </c>
      <c r="O31" s="665">
        <v>1.1840312471614134</v>
      </c>
      <c r="P31" s="419">
        <v>-2.2499994890545261E-2</v>
      </c>
      <c r="Q31" s="419">
        <v>3.5889087485407884E-3</v>
      </c>
      <c r="R31" s="785">
        <v>5002.9799999999996</v>
      </c>
      <c r="S31" s="386">
        <v>5624.91</v>
      </c>
      <c r="T31" s="753">
        <v>621.93000000000029</v>
      </c>
      <c r="U31" s="665">
        <v>0.12431191010157953</v>
      </c>
      <c r="V31" s="419">
        <v>1.0224999948905451</v>
      </c>
      <c r="W31" s="659">
        <v>0.99641109125145921</v>
      </c>
      <c r="X31" s="785">
        <v>513.82000000000005</v>
      </c>
      <c r="Y31" s="386">
        <v>435.93</v>
      </c>
      <c r="Z31" s="753">
        <v>-77.890000000000043</v>
      </c>
      <c r="AA31" s="665">
        <v>-0.15159005099061934</v>
      </c>
      <c r="AB31" s="419">
        <v>0.10501360136851635</v>
      </c>
      <c r="AC31" s="659">
        <v>7.7221766572131575E-2</v>
      </c>
      <c r="AD31" s="785">
        <v>4489.16</v>
      </c>
      <c r="AE31" s="386">
        <v>5188.9799999999996</v>
      </c>
      <c r="AF31" s="753">
        <v>699.81999999999971</v>
      </c>
      <c r="AG31" s="665">
        <v>0.15589107984567263</v>
      </c>
      <c r="AH31" s="419">
        <v>0.91748639352202876</v>
      </c>
      <c r="AI31" s="659">
        <v>0.91918932467932757</v>
      </c>
      <c r="AJ31" s="785">
        <v>35738.19</v>
      </c>
      <c r="AK31" s="386">
        <v>29462.25</v>
      </c>
      <c r="AL31" s="753">
        <v>-6275.9400000000023</v>
      </c>
      <c r="AM31" s="665">
        <v>-0.17560878153034618</v>
      </c>
      <c r="AN31" s="419">
        <v>0.62147483412441784</v>
      </c>
      <c r="AO31" s="419">
        <v>0.46309627737380021</v>
      </c>
      <c r="AP31" s="785">
        <v>3498.64</v>
      </c>
      <c r="AQ31" s="386">
        <v>2484.11</v>
      </c>
      <c r="AR31" s="753">
        <v>-1014.5299999999997</v>
      </c>
      <c r="AS31" s="665">
        <v>-0.28997839160359445</v>
      </c>
      <c r="AT31" s="419">
        <v>0.71504570918209887</v>
      </c>
      <c r="AU31" s="419">
        <v>0.44004166393571853</v>
      </c>
      <c r="AV31" s="785">
        <v>2048.5700000000002</v>
      </c>
      <c r="AW31" s="386">
        <v>373.98</v>
      </c>
      <c r="AX31" s="753">
        <v>-1674.5900000000001</v>
      </c>
      <c r="AY31" s="665">
        <v>-0.81744338733848487</v>
      </c>
      <c r="AZ31" s="419">
        <v>0.5855332357716142</v>
      </c>
      <c r="BA31" s="419">
        <v>0.15054888873681116</v>
      </c>
      <c r="BB31" s="785">
        <v>5547.22</v>
      </c>
      <c r="BC31" s="386">
        <v>2858.09</v>
      </c>
      <c r="BD31" s="753">
        <v>-2689.13</v>
      </c>
      <c r="BE31" s="665">
        <v>-0.48477075003335002</v>
      </c>
      <c r="BF31" s="419">
        <v>1.1087831652335209</v>
      </c>
      <c r="BG31" s="659">
        <v>0.50811301869718806</v>
      </c>
      <c r="BH31" s="785">
        <v>5547.22</v>
      </c>
      <c r="BI31" s="386">
        <v>2858.09</v>
      </c>
      <c r="BJ31" s="753">
        <v>-2689.13</v>
      </c>
      <c r="BK31" s="665">
        <v>-0.48477075003335002</v>
      </c>
      <c r="BL31" s="419">
        <v>1.2356922007680726</v>
      </c>
      <c r="BM31" s="659">
        <v>0.55079996454023727</v>
      </c>
      <c r="BN31" s="785">
        <v>5605.62</v>
      </c>
      <c r="BO31" s="386">
        <v>6812.73</v>
      </c>
      <c r="BP31" s="753">
        <v>1207.1099999999997</v>
      </c>
      <c r="BQ31" s="665">
        <v>0.21533924882528599</v>
      </c>
      <c r="BR31" s="419">
        <v>9.7479804088134253E-2</v>
      </c>
      <c r="BS31" s="419">
        <v>0.10708448613913769</v>
      </c>
      <c r="BT31" s="785">
        <v>-11792.77</v>
      </c>
      <c r="BU31" s="386">
        <v>-12918.87</v>
      </c>
      <c r="BV31" s="753">
        <v>-1126.1000000000004</v>
      </c>
      <c r="BW31" s="665">
        <v>-9.5490711681818635E-2</v>
      </c>
      <c r="BX31" s="419">
        <v>-2.626943570734837</v>
      </c>
      <c r="BY31" s="659">
        <v>-2.48967427124406</v>
      </c>
      <c r="BZ31" s="785">
        <v>-2030.08</v>
      </c>
      <c r="CA31" s="386">
        <v>49.13</v>
      </c>
      <c r="CB31" s="753">
        <v>2079.21</v>
      </c>
      <c r="CC31" s="665">
        <v>1.0242010167087012</v>
      </c>
      <c r="CD31" s="419">
        <v>-3.5302393077525696E-2</v>
      </c>
      <c r="CE31" s="419">
        <v>7.7223973414707991E-4</v>
      </c>
      <c r="CF31" s="785">
        <v>12764.8</v>
      </c>
      <c r="CG31" s="386">
        <v>15200.63</v>
      </c>
      <c r="CH31" s="753">
        <v>2435.83</v>
      </c>
      <c r="CI31" s="665">
        <v>0.19082398470794687</v>
      </c>
      <c r="CJ31" s="419">
        <v>0.22197548232384931</v>
      </c>
      <c r="CK31" s="419">
        <v>0.23892795583285417</v>
      </c>
      <c r="CL31" s="785">
        <v>8189.38</v>
      </c>
      <c r="CM31" s="386">
        <v>5967.31</v>
      </c>
      <c r="CN31" s="753">
        <v>-2222.0699999999997</v>
      </c>
      <c r="CO31" s="665">
        <v>-0.27133555898004486</v>
      </c>
      <c r="CP31" s="419">
        <v>0.14241050196111849</v>
      </c>
      <c r="CQ31" s="419">
        <v>9.3795926887303302E-2</v>
      </c>
      <c r="CR31" s="785">
        <v>8836.4</v>
      </c>
      <c r="CS31" s="386">
        <v>11018.08</v>
      </c>
      <c r="CT31" s="753">
        <v>2181.6800000000003</v>
      </c>
      <c r="CU31" s="665">
        <v>0.24689692635009736</v>
      </c>
      <c r="CV31" s="419">
        <v>0.15366195725796425</v>
      </c>
      <c r="CW31" s="659">
        <v>0.17318540952597716</v>
      </c>
      <c r="CX31" s="785">
        <v>-4260.9799999999996</v>
      </c>
      <c r="CY31" s="386">
        <v>-1784.76</v>
      </c>
      <c r="CZ31" s="753">
        <v>2476.2199999999993</v>
      </c>
      <c r="DA31" s="665">
        <v>0.58113861130538036</v>
      </c>
      <c r="DB31" s="419">
        <v>-7.409697689523341E-2</v>
      </c>
      <c r="DC31" s="419">
        <v>-2.8053380580426262E-2</v>
      </c>
      <c r="DD31" s="420">
        <v>1.9491731192472534</v>
      </c>
      <c r="DE31" s="805">
        <v>1.3439519905646198</v>
      </c>
      <c r="DF31" s="785">
        <v>4199.83</v>
      </c>
      <c r="DG31" s="386">
        <v>3311.36</v>
      </c>
      <c r="DH31" s="660">
        <v>0.11875558490802685</v>
      </c>
      <c r="DI31" s="659">
        <v>7.8821500202602035E-2</v>
      </c>
      <c r="DJ31" s="785">
        <v>3989.69</v>
      </c>
      <c r="DK31" s="386">
        <v>5355.41</v>
      </c>
      <c r="DL31" s="660">
        <v>6.9379337088919399E-2</v>
      </c>
      <c r="DM31" s="659">
        <v>8.4177903412347099E-2</v>
      </c>
      <c r="DN31" s="418">
        <v>3.670896503273835E-2</v>
      </c>
      <c r="DO31" s="806">
        <v>4.7592492178153423E-2</v>
      </c>
      <c r="DP31" s="418">
        <v>0.2013322883644042</v>
      </c>
      <c r="DQ31" s="806">
        <v>0.24343674423874062</v>
      </c>
    </row>
    <row r="32" spans="1:121" s="752" customFormat="1" ht="17.25" customHeight="1">
      <c r="A32" s="766" t="s">
        <v>5</v>
      </c>
      <c r="B32" s="785">
        <v>32365.57</v>
      </c>
      <c r="C32" s="386">
        <v>39296.639999999999</v>
      </c>
      <c r="D32" s="753">
        <v>6931.07</v>
      </c>
      <c r="E32" s="659">
        <v>0.21414948045098542</v>
      </c>
      <c r="F32" s="785">
        <v>8220.15</v>
      </c>
      <c r="G32" s="386">
        <v>9128.65</v>
      </c>
      <c r="H32" s="753">
        <v>908.5</v>
      </c>
      <c r="I32" s="665">
        <v>0.11052109754688175</v>
      </c>
      <c r="J32" s="419">
        <v>0.25397822439091911</v>
      </c>
      <c r="K32" s="419">
        <v>0.23230103133499455</v>
      </c>
      <c r="L32" s="785">
        <v>835.12</v>
      </c>
      <c r="M32" s="386">
        <v>-96.38</v>
      </c>
      <c r="N32" s="753">
        <v>-931.5</v>
      </c>
      <c r="O32" s="665">
        <v>-1.115408564038701</v>
      </c>
      <c r="P32" s="419">
        <v>0.10159425314623213</v>
      </c>
      <c r="Q32" s="419">
        <v>-1.0557968593384565E-2</v>
      </c>
      <c r="R32" s="785">
        <v>7385.02</v>
      </c>
      <c r="S32" s="386">
        <v>9225.0300000000007</v>
      </c>
      <c r="T32" s="753">
        <v>1840.0100000000002</v>
      </c>
      <c r="U32" s="665">
        <v>0.24915436925018486</v>
      </c>
      <c r="V32" s="419">
        <v>0.89840453033095513</v>
      </c>
      <c r="W32" s="659">
        <v>1.0105579685933848</v>
      </c>
      <c r="X32" s="785">
        <v>1800.17</v>
      </c>
      <c r="Y32" s="386">
        <v>1892.63</v>
      </c>
      <c r="Z32" s="753">
        <v>92.460000000000036</v>
      </c>
      <c r="AA32" s="665">
        <v>5.1361815828505103E-2</v>
      </c>
      <c r="AB32" s="419">
        <v>0.21899478719974699</v>
      </c>
      <c r="AC32" s="659">
        <v>0.20732857541914743</v>
      </c>
      <c r="AD32" s="785">
        <v>5584.86</v>
      </c>
      <c r="AE32" s="386">
        <v>7332.4</v>
      </c>
      <c r="AF32" s="753">
        <v>1747.54</v>
      </c>
      <c r="AG32" s="665">
        <v>0.3129066798451528</v>
      </c>
      <c r="AH32" s="419">
        <v>0.67941095965402087</v>
      </c>
      <c r="AI32" s="659">
        <v>0.80322939317423714</v>
      </c>
      <c r="AJ32" s="785">
        <v>24953.59</v>
      </c>
      <c r="AK32" s="386">
        <v>17478.439999999999</v>
      </c>
      <c r="AL32" s="753">
        <v>-7475.1500000000015</v>
      </c>
      <c r="AM32" s="665">
        <v>-0.29956210709561237</v>
      </c>
      <c r="AN32" s="419">
        <v>0.77099182866237181</v>
      </c>
      <c r="AO32" s="419">
        <v>0.44478204752365597</v>
      </c>
      <c r="AP32" s="785">
        <v>6111.13</v>
      </c>
      <c r="AQ32" s="386">
        <v>2846.99</v>
      </c>
      <c r="AR32" s="753">
        <v>-3264.1400000000003</v>
      </c>
      <c r="AS32" s="665">
        <v>-0.53413034905164847</v>
      </c>
      <c r="AT32" s="419">
        <v>0.74343290572556464</v>
      </c>
      <c r="AU32" s="419">
        <v>0.31187415444780991</v>
      </c>
      <c r="AV32" s="785">
        <v>-1374.07</v>
      </c>
      <c r="AW32" s="386">
        <v>2494.6799999999998</v>
      </c>
      <c r="AX32" s="753">
        <v>3868.75</v>
      </c>
      <c r="AY32" s="665">
        <v>2.815540692977796</v>
      </c>
      <c r="AZ32" s="419">
        <v>-0.22484712319980099</v>
      </c>
      <c r="BA32" s="419">
        <v>0.87625176063140375</v>
      </c>
      <c r="BB32" s="785">
        <v>4737.0600000000004</v>
      </c>
      <c r="BC32" s="386">
        <v>5341.67</v>
      </c>
      <c r="BD32" s="753">
        <v>604.60999999999967</v>
      </c>
      <c r="BE32" s="665">
        <v>0.12763401772407351</v>
      </c>
      <c r="BF32" s="419">
        <v>0.64144172933858001</v>
      </c>
      <c r="BG32" s="659">
        <v>0.57904093536823187</v>
      </c>
      <c r="BH32" s="785">
        <v>4737.0600000000004</v>
      </c>
      <c r="BI32" s="386">
        <v>5341.67</v>
      </c>
      <c r="BJ32" s="753">
        <v>604.60999999999967</v>
      </c>
      <c r="BK32" s="665">
        <v>0.12763401772407351</v>
      </c>
      <c r="BL32" s="419">
        <v>0.84819673187868638</v>
      </c>
      <c r="BM32" s="659">
        <v>0.72850226392449957</v>
      </c>
      <c r="BN32" s="785">
        <v>4172.6499999999996</v>
      </c>
      <c r="BO32" s="386">
        <v>5174.3100000000004</v>
      </c>
      <c r="BP32" s="753">
        <v>1001.6600000000008</v>
      </c>
      <c r="BQ32" s="665">
        <v>0.24005368291133952</v>
      </c>
      <c r="BR32" s="419">
        <v>0.12892249387234644</v>
      </c>
      <c r="BS32" s="419">
        <v>0.13167308960766114</v>
      </c>
      <c r="BT32" s="785">
        <v>-2915.75</v>
      </c>
      <c r="BU32" s="386">
        <v>-1571.79</v>
      </c>
      <c r="BV32" s="753">
        <v>1343.96</v>
      </c>
      <c r="BW32" s="665">
        <v>0.46093114978993399</v>
      </c>
      <c r="BX32" s="419">
        <v>-0.52208112647407456</v>
      </c>
      <c r="BY32" s="659">
        <v>-0.21436228247231467</v>
      </c>
      <c r="BZ32" s="785">
        <v>359.77</v>
      </c>
      <c r="CA32" s="386">
        <v>190.59</v>
      </c>
      <c r="CB32" s="753">
        <v>-169.17999999999998</v>
      </c>
      <c r="CC32" s="665">
        <v>-0.47024487867248516</v>
      </c>
      <c r="CD32" s="419">
        <v>1.1115824624747842E-2</v>
      </c>
      <c r="CE32" s="419">
        <v>4.8500329799188941E-3</v>
      </c>
      <c r="CF32" s="785">
        <v>3403.78</v>
      </c>
      <c r="CG32" s="386">
        <v>3371.93</v>
      </c>
      <c r="CH32" s="753">
        <v>-31.850000000000364</v>
      </c>
      <c r="CI32" s="665">
        <v>-9.3572440051943317E-3</v>
      </c>
      <c r="CJ32" s="419">
        <v>0.10516669411352868</v>
      </c>
      <c r="CK32" s="419">
        <v>8.580708172505333E-2</v>
      </c>
      <c r="CL32" s="785">
        <v>3687.73</v>
      </c>
      <c r="CM32" s="386">
        <v>4026.43</v>
      </c>
      <c r="CN32" s="753">
        <v>338.69999999999982</v>
      </c>
      <c r="CO32" s="665">
        <v>9.1845118812928228E-2</v>
      </c>
      <c r="CP32" s="419">
        <v>0.11393990589382483</v>
      </c>
      <c r="CQ32" s="419">
        <v>0.10246244971580268</v>
      </c>
      <c r="CR32" s="785">
        <v>3887.34</v>
      </c>
      <c r="CS32" s="386">
        <v>4179.3100000000004</v>
      </c>
      <c r="CT32" s="753">
        <v>291.97000000000025</v>
      </c>
      <c r="CU32" s="665">
        <v>7.5107914409339102E-2</v>
      </c>
      <c r="CV32" s="419">
        <v>0.12010726213071483</v>
      </c>
      <c r="CW32" s="659">
        <v>0.10635285866679697</v>
      </c>
      <c r="CX32" s="785">
        <v>-4171.29</v>
      </c>
      <c r="CY32" s="386">
        <v>-4833.8100000000004</v>
      </c>
      <c r="CZ32" s="753">
        <v>-662.52000000000044</v>
      </c>
      <c r="DA32" s="665">
        <v>-0.15882856382557925</v>
      </c>
      <c r="DB32" s="419">
        <v>-0.12888047391101098</v>
      </c>
      <c r="DC32" s="419">
        <v>-0.12300822665754631</v>
      </c>
      <c r="DD32" s="420">
        <v>1.7468907009307306</v>
      </c>
      <c r="DE32" s="805">
        <v>1.6592398123397523</v>
      </c>
      <c r="DF32" s="785">
        <v>3736</v>
      </c>
      <c r="DG32" s="386">
        <v>4033.82</v>
      </c>
      <c r="DH32" s="660">
        <v>6.1881522093843344E-2</v>
      </c>
      <c r="DI32" s="659">
        <v>6.0028933957610331E-2</v>
      </c>
      <c r="DJ32" s="785">
        <v>1258.83</v>
      </c>
      <c r="DK32" s="386">
        <v>956.37</v>
      </c>
      <c r="DL32" s="660">
        <v>3.8894108770523739E-2</v>
      </c>
      <c r="DM32" s="659">
        <v>2.4337195241119852E-2</v>
      </c>
      <c r="DN32" s="418">
        <v>1.0400077941142172E-2</v>
      </c>
      <c r="DO32" s="806">
        <v>7.3057660792046342E-3</v>
      </c>
      <c r="DP32" s="418">
        <v>9.1476768481895787E-2</v>
      </c>
      <c r="DQ32" s="806">
        <v>6.3414903101392639E-2</v>
      </c>
    </row>
    <row r="33" spans="1:121" s="752" customFormat="1" ht="17.25" customHeight="1">
      <c r="A33" s="766" t="s">
        <v>433</v>
      </c>
      <c r="B33" s="785">
        <v>24265.84</v>
      </c>
      <c r="C33" s="386">
        <v>20869.240000000002</v>
      </c>
      <c r="D33" s="753">
        <v>-3396.5999999999985</v>
      </c>
      <c r="E33" s="659">
        <v>-0.13997454858352312</v>
      </c>
      <c r="F33" s="785">
        <v>2595.4499999999998</v>
      </c>
      <c r="G33" s="386">
        <v>1950.24</v>
      </c>
      <c r="H33" s="753">
        <v>-645.20999999999981</v>
      </c>
      <c r="I33" s="665">
        <v>-0.24859272958446507</v>
      </c>
      <c r="J33" s="419">
        <v>0.10695900080112618</v>
      </c>
      <c r="K33" s="419">
        <v>9.3450456269610196E-2</v>
      </c>
      <c r="L33" s="785">
        <v>392.63</v>
      </c>
      <c r="M33" s="386">
        <v>-256.48</v>
      </c>
      <c r="N33" s="753">
        <v>-649.11</v>
      </c>
      <c r="O33" s="665">
        <v>-1.653235870921733</v>
      </c>
      <c r="P33" s="419">
        <v>0.15127627193742896</v>
      </c>
      <c r="Q33" s="419">
        <v>-0.13151201903355486</v>
      </c>
      <c r="R33" s="785">
        <v>2202.8200000000002</v>
      </c>
      <c r="S33" s="386">
        <v>2206.7199999999998</v>
      </c>
      <c r="T33" s="753">
        <v>3.8999999999996362</v>
      </c>
      <c r="U33" s="665">
        <v>1.7704578676422205E-3</v>
      </c>
      <c r="V33" s="419">
        <v>0.84872372806257113</v>
      </c>
      <c r="W33" s="659">
        <v>1.1315120190335548</v>
      </c>
      <c r="X33" s="785">
        <v>666.39</v>
      </c>
      <c r="Y33" s="386">
        <v>329.37</v>
      </c>
      <c r="Z33" s="753">
        <v>-337.02</v>
      </c>
      <c r="AA33" s="665">
        <v>-0.50573988205105114</v>
      </c>
      <c r="AB33" s="419">
        <v>0.25675316419118072</v>
      </c>
      <c r="AC33" s="659">
        <v>0.16888690622692593</v>
      </c>
      <c r="AD33" s="785">
        <v>1536.43</v>
      </c>
      <c r="AE33" s="386">
        <v>1877.34</v>
      </c>
      <c r="AF33" s="753">
        <v>340.90999999999985</v>
      </c>
      <c r="AG33" s="665">
        <v>0.22188449848024305</v>
      </c>
      <c r="AH33" s="419">
        <v>0.59197056387139035</v>
      </c>
      <c r="AI33" s="659">
        <v>0.96261998523258674</v>
      </c>
      <c r="AJ33" s="785">
        <v>1670.44</v>
      </c>
      <c r="AK33" s="386">
        <v>381.71</v>
      </c>
      <c r="AL33" s="753">
        <v>-1288.73</v>
      </c>
      <c r="AM33" s="665">
        <v>-0.7714913435980939</v>
      </c>
      <c r="AN33" s="419">
        <v>6.8839158257039526E-2</v>
      </c>
      <c r="AO33" s="419">
        <v>1.8290555861162166E-2</v>
      </c>
      <c r="AP33" s="785">
        <v>381.57</v>
      </c>
      <c r="AQ33" s="386">
        <v>64</v>
      </c>
      <c r="AR33" s="753">
        <v>-317.57</v>
      </c>
      <c r="AS33" s="665">
        <v>-0.83227192913489001</v>
      </c>
      <c r="AT33" s="419">
        <v>0.14701496850257181</v>
      </c>
      <c r="AU33" s="419">
        <v>3.2816473869882679E-2</v>
      </c>
      <c r="AV33" s="785">
        <v>-251.58</v>
      </c>
      <c r="AW33" s="386">
        <v>208.83</v>
      </c>
      <c r="AX33" s="753">
        <v>460.41</v>
      </c>
      <c r="AY33" s="665">
        <v>1.8300739327450513</v>
      </c>
      <c r="AZ33" s="419">
        <v>-0.65932856356631819</v>
      </c>
      <c r="BA33" s="419">
        <v>3.2629687500000002</v>
      </c>
      <c r="BB33" s="785">
        <v>129.99</v>
      </c>
      <c r="BC33" s="386">
        <v>272.82</v>
      </c>
      <c r="BD33" s="753">
        <v>142.82999999999998</v>
      </c>
      <c r="BE33" s="665">
        <v>1.0987768289868449</v>
      </c>
      <c r="BF33" s="419">
        <v>5.9010722619188133E-2</v>
      </c>
      <c r="BG33" s="659">
        <v>0.1236314530162413</v>
      </c>
      <c r="BH33" s="785">
        <v>129.99</v>
      </c>
      <c r="BI33" s="386">
        <v>272.82</v>
      </c>
      <c r="BJ33" s="753">
        <v>142.82999999999998</v>
      </c>
      <c r="BK33" s="665">
        <v>1.0987768289868449</v>
      </c>
      <c r="BL33" s="419">
        <v>8.4605221194587452E-2</v>
      </c>
      <c r="BM33" s="659">
        <v>0.14532263734858897</v>
      </c>
      <c r="BN33" s="785">
        <v>5546.55</v>
      </c>
      <c r="BO33" s="386">
        <v>4981.7700000000004</v>
      </c>
      <c r="BP33" s="753">
        <v>-564.77999999999975</v>
      </c>
      <c r="BQ33" s="665">
        <v>-0.10182545906915104</v>
      </c>
      <c r="BR33" s="419">
        <v>0.22857440747981525</v>
      </c>
      <c r="BS33" s="419">
        <v>0.23871353245254739</v>
      </c>
      <c r="BT33" s="785">
        <v>-6348.67</v>
      </c>
      <c r="BU33" s="386">
        <v>-5492.05</v>
      </c>
      <c r="BV33" s="753">
        <v>856.61999999999989</v>
      </c>
      <c r="BW33" s="665">
        <v>0.13492904813134088</v>
      </c>
      <c r="BX33" s="419">
        <v>-4.1320919273901184</v>
      </c>
      <c r="BY33" s="659">
        <v>-2.925442381241544</v>
      </c>
      <c r="BZ33" s="785">
        <v>22.74</v>
      </c>
      <c r="CA33" s="386">
        <v>468.16</v>
      </c>
      <c r="CB33" s="753">
        <v>445.42</v>
      </c>
      <c r="CC33" s="665">
        <v>19.587510993843448</v>
      </c>
      <c r="CD33" s="419">
        <v>9.3711983595045538E-4</v>
      </c>
      <c r="CE33" s="419">
        <v>2.2433016247836529E-2</v>
      </c>
      <c r="CF33" s="785">
        <v>7732.36</v>
      </c>
      <c r="CG33" s="386">
        <v>6628.41</v>
      </c>
      <c r="CH33" s="753">
        <v>-1103.9499999999998</v>
      </c>
      <c r="CI33" s="665">
        <v>-0.14277012451567178</v>
      </c>
      <c r="CJ33" s="419">
        <v>0.31865206397140999</v>
      </c>
      <c r="CK33" s="419">
        <v>0.31761626202008314</v>
      </c>
      <c r="CL33" s="785">
        <v>3132.52</v>
      </c>
      <c r="CM33" s="386">
        <v>5034.01</v>
      </c>
      <c r="CN33" s="753">
        <v>1901.4900000000002</v>
      </c>
      <c r="CO33" s="665">
        <v>0.607016076513478</v>
      </c>
      <c r="CP33" s="419">
        <v>0.12909176026875641</v>
      </c>
      <c r="CQ33" s="419">
        <v>0.24121673812750247</v>
      </c>
      <c r="CR33" s="785">
        <v>3943.41</v>
      </c>
      <c r="CS33" s="386">
        <v>5442.94</v>
      </c>
      <c r="CT33" s="753">
        <v>1499.5299999999997</v>
      </c>
      <c r="CU33" s="665">
        <v>0.38026226032799021</v>
      </c>
      <c r="CV33" s="419">
        <v>0.1625086953511603</v>
      </c>
      <c r="CW33" s="659">
        <v>0.26081160598085984</v>
      </c>
      <c r="CX33" s="785">
        <v>656.43</v>
      </c>
      <c r="CY33" s="386">
        <v>-3848.54</v>
      </c>
      <c r="CZ33" s="753">
        <v>-4504.97</v>
      </c>
      <c r="DA33" s="665">
        <v>-6.8628338132017133</v>
      </c>
      <c r="DB33" s="419">
        <v>2.7051608351493291E-2</v>
      </c>
      <c r="DC33" s="419">
        <v>-0.18441208208827919</v>
      </c>
      <c r="DD33" s="420">
        <v>0.57275632472680171</v>
      </c>
      <c r="DE33" s="805">
        <v>3.0499962713200595</v>
      </c>
      <c r="DF33" s="785">
        <v>2403.04</v>
      </c>
      <c r="DG33" s="386">
        <v>2221.48</v>
      </c>
      <c r="DH33" s="660">
        <v>0.10231062804983515</v>
      </c>
      <c r="DI33" s="659">
        <v>0.10267208879256562</v>
      </c>
      <c r="DJ33" s="785">
        <v>1654.52</v>
      </c>
      <c r="DK33" s="386">
        <v>-1489.36</v>
      </c>
      <c r="DL33" s="660">
        <v>6.8183091951484059E-2</v>
      </c>
      <c r="DM33" s="659">
        <v>-7.1366278791177823E-2</v>
      </c>
      <c r="DN33" s="418">
        <v>2.2280384121293073E-2</v>
      </c>
      <c r="DO33" s="806">
        <v>-1.9410962734958237E-2</v>
      </c>
      <c r="DP33" s="418">
        <v>8.1233912668453812E-2</v>
      </c>
      <c r="DQ33" s="806">
        <v>-6.5886754704848505E-2</v>
      </c>
    </row>
    <row r="34" spans="1:121" s="752" customFormat="1" ht="17.25" customHeight="1">
      <c r="A34" s="766" t="s">
        <v>512</v>
      </c>
      <c r="B34" s="785">
        <v>0</v>
      </c>
      <c r="C34" s="386">
        <v>14957.67</v>
      </c>
      <c r="D34" s="753">
        <v>14957.67</v>
      </c>
      <c r="E34" s="659" t="s">
        <v>520</v>
      </c>
      <c r="F34" s="785">
        <v>0</v>
      </c>
      <c r="G34" s="386">
        <v>24.67</v>
      </c>
      <c r="H34" s="753">
        <v>24.67</v>
      </c>
      <c r="I34" s="665" t="s">
        <v>520</v>
      </c>
      <c r="J34" s="419" t="s">
        <v>488</v>
      </c>
      <c r="K34" s="419">
        <v>1.6493210506716622E-3</v>
      </c>
      <c r="L34" s="785">
        <v>0</v>
      </c>
      <c r="M34" s="386">
        <v>1262.51</v>
      </c>
      <c r="N34" s="753">
        <v>1262.51</v>
      </c>
      <c r="O34" s="665" t="s">
        <v>520</v>
      </c>
      <c r="P34" s="419" t="s">
        <v>488</v>
      </c>
      <c r="Q34" s="419">
        <v>51.175922172679364</v>
      </c>
      <c r="R34" s="785">
        <v>0</v>
      </c>
      <c r="S34" s="386">
        <v>-1237.83</v>
      </c>
      <c r="T34" s="753">
        <v>-1237.83</v>
      </c>
      <c r="U34" s="665" t="s">
        <v>520</v>
      </c>
      <c r="V34" s="419" t="s">
        <v>488</v>
      </c>
      <c r="W34" s="659">
        <v>-50.175516822051065</v>
      </c>
      <c r="X34" s="785">
        <v>0</v>
      </c>
      <c r="Y34" s="386">
        <v>0</v>
      </c>
      <c r="Z34" s="753">
        <v>0</v>
      </c>
      <c r="AA34" s="665">
        <v>0</v>
      </c>
      <c r="AB34" s="419" t="s">
        <v>488</v>
      </c>
      <c r="AC34" s="659">
        <v>0</v>
      </c>
      <c r="AD34" s="785">
        <v>0</v>
      </c>
      <c r="AE34" s="386">
        <v>-1237.83</v>
      </c>
      <c r="AF34" s="753">
        <v>-1237.83</v>
      </c>
      <c r="AG34" s="665" t="s">
        <v>520</v>
      </c>
      <c r="AH34" s="419" t="s">
        <v>488</v>
      </c>
      <c r="AI34" s="659">
        <v>-50.175516822051065</v>
      </c>
      <c r="AJ34" s="785">
        <v>0</v>
      </c>
      <c r="AK34" s="386">
        <v>1.72</v>
      </c>
      <c r="AL34" s="753">
        <v>1.72</v>
      </c>
      <c r="AM34" s="665" t="s">
        <v>520</v>
      </c>
      <c r="AN34" s="419" t="s">
        <v>488</v>
      </c>
      <c r="AO34" s="419">
        <v>1.1499117175335463E-4</v>
      </c>
      <c r="AP34" s="785">
        <v>0</v>
      </c>
      <c r="AQ34" s="386">
        <v>0.01</v>
      </c>
      <c r="AR34" s="753">
        <v>0.01</v>
      </c>
      <c r="AS34" s="665" t="s">
        <v>520</v>
      </c>
      <c r="AT34" s="419" t="s">
        <v>488</v>
      </c>
      <c r="AU34" s="419">
        <v>4.0535062829347385E-4</v>
      </c>
      <c r="AV34" s="785">
        <v>0</v>
      </c>
      <c r="AW34" s="386">
        <v>330.62</v>
      </c>
      <c r="AX34" s="753">
        <v>330.62</v>
      </c>
      <c r="AY34" s="665" t="s">
        <v>520</v>
      </c>
      <c r="AZ34" s="419" t="s">
        <v>488</v>
      </c>
      <c r="BA34" s="419">
        <v>33062</v>
      </c>
      <c r="BB34" s="785">
        <v>0</v>
      </c>
      <c r="BC34" s="386">
        <v>330.62</v>
      </c>
      <c r="BD34" s="753">
        <v>330.62</v>
      </c>
      <c r="BE34" s="665" t="s">
        <v>520</v>
      </c>
      <c r="BF34" s="419" t="s">
        <v>488</v>
      </c>
      <c r="BG34" s="659" t="s">
        <v>488</v>
      </c>
      <c r="BH34" s="785">
        <v>0</v>
      </c>
      <c r="BI34" s="386">
        <v>330.62</v>
      </c>
      <c r="BJ34" s="753">
        <v>330.62</v>
      </c>
      <c r="BK34" s="665" t="s">
        <v>520</v>
      </c>
      <c r="BL34" s="419" t="s">
        <v>488</v>
      </c>
      <c r="BM34" s="659" t="s">
        <v>488</v>
      </c>
      <c r="BN34" s="785">
        <v>0</v>
      </c>
      <c r="BO34" s="386">
        <v>2162.98</v>
      </c>
      <c r="BP34" s="753">
        <v>2162.98</v>
      </c>
      <c r="BQ34" s="665" t="s">
        <v>520</v>
      </c>
      <c r="BR34" s="419" t="s">
        <v>488</v>
      </c>
      <c r="BS34" s="419">
        <v>0.14460674690643663</v>
      </c>
      <c r="BT34" s="785">
        <v>0</v>
      </c>
      <c r="BU34" s="386">
        <v>-1778.05</v>
      </c>
      <c r="BV34" s="753">
        <v>-1778.05</v>
      </c>
      <c r="BW34" s="665" t="s">
        <v>520</v>
      </c>
      <c r="BX34" s="419" t="s">
        <v>488</v>
      </c>
      <c r="BY34" s="659" t="s">
        <v>488</v>
      </c>
      <c r="BZ34" s="785">
        <v>0</v>
      </c>
      <c r="CA34" s="386">
        <v>428.01</v>
      </c>
      <c r="CB34" s="753">
        <v>428.01</v>
      </c>
      <c r="CC34" s="665" t="s">
        <v>520</v>
      </c>
      <c r="CD34" s="419" t="s">
        <v>488</v>
      </c>
      <c r="CE34" s="419">
        <v>2.8614750826833322E-2</v>
      </c>
      <c r="CF34" s="785">
        <v>0</v>
      </c>
      <c r="CG34" s="386">
        <v>-218.42</v>
      </c>
      <c r="CH34" s="753">
        <v>-218.42</v>
      </c>
      <c r="CI34" s="665" t="s">
        <v>520</v>
      </c>
      <c r="CJ34" s="419" t="s">
        <v>488</v>
      </c>
      <c r="CK34" s="419">
        <v>-1.4602541706027743E-2</v>
      </c>
      <c r="CL34" s="785">
        <v>0</v>
      </c>
      <c r="CM34" s="386">
        <v>6055.96</v>
      </c>
      <c r="CN34" s="753">
        <v>6055.96</v>
      </c>
      <c r="CO34" s="665" t="s">
        <v>520</v>
      </c>
      <c r="CP34" s="419" t="s">
        <v>488</v>
      </c>
      <c r="CQ34" s="419">
        <v>0.40487321889037531</v>
      </c>
      <c r="CR34" s="785">
        <v>0</v>
      </c>
      <c r="CS34" s="386">
        <v>1478.75</v>
      </c>
      <c r="CT34" s="753">
        <v>1478.75</v>
      </c>
      <c r="CU34" s="665" t="s">
        <v>520</v>
      </c>
      <c r="CV34" s="419" t="s">
        <v>488</v>
      </c>
      <c r="CW34" s="659">
        <v>9.8862322808298347E-2</v>
      </c>
      <c r="CX34" s="785">
        <v>0</v>
      </c>
      <c r="CY34" s="386">
        <v>-7753.13</v>
      </c>
      <c r="CZ34" s="753">
        <v>-7753.13</v>
      </c>
      <c r="DA34" s="665" t="s">
        <v>520</v>
      </c>
      <c r="DB34" s="419" t="s">
        <v>488</v>
      </c>
      <c r="DC34" s="419">
        <v>-0.51833808340470144</v>
      </c>
      <c r="DD34" s="420" t="s">
        <v>517</v>
      </c>
      <c r="DE34" s="805">
        <v>-5.2634852928108069</v>
      </c>
      <c r="DF34" s="785">
        <v>0</v>
      </c>
      <c r="DG34" s="386">
        <v>3351</v>
      </c>
      <c r="DH34" s="660" t="s">
        <v>518</v>
      </c>
      <c r="DI34" s="659">
        <v>7.3770629741477078E-2</v>
      </c>
      <c r="DJ34" s="785">
        <v>0</v>
      </c>
      <c r="DK34" s="386">
        <v>-592.15</v>
      </c>
      <c r="DL34" s="660" t="s">
        <v>488</v>
      </c>
      <c r="DM34" s="659">
        <v>-3.9588385089388924E-2</v>
      </c>
      <c r="DN34" s="418" t="s">
        <v>518</v>
      </c>
      <c r="DO34" s="806">
        <v>-9.3612066982727837E-3</v>
      </c>
      <c r="DP34" s="418" t="s">
        <v>518</v>
      </c>
      <c r="DQ34" s="806">
        <v>-1.21101789787873E-2</v>
      </c>
    </row>
    <row r="35" spans="1:121" s="752" customFormat="1" ht="17.25" customHeight="1">
      <c r="A35" s="766" t="s">
        <v>292</v>
      </c>
      <c r="B35" s="785">
        <v>10845.52</v>
      </c>
      <c r="C35" s="386">
        <v>11931.98</v>
      </c>
      <c r="D35" s="753">
        <v>1086.4599999999991</v>
      </c>
      <c r="E35" s="659">
        <v>0.10017592517463424</v>
      </c>
      <c r="F35" s="785">
        <v>2089.4</v>
      </c>
      <c r="G35" s="386">
        <v>2304.69</v>
      </c>
      <c r="H35" s="753">
        <v>215.28999999999996</v>
      </c>
      <c r="I35" s="665">
        <v>0.10303914999521392</v>
      </c>
      <c r="J35" s="419">
        <v>0.19265097478037013</v>
      </c>
      <c r="K35" s="419">
        <v>0.19315235191477023</v>
      </c>
      <c r="L35" s="785">
        <v>37.19</v>
      </c>
      <c r="M35" s="386">
        <v>55.14</v>
      </c>
      <c r="N35" s="753">
        <v>17.950000000000003</v>
      </c>
      <c r="O35" s="665">
        <v>0.48265662812584037</v>
      </c>
      <c r="P35" s="419">
        <v>1.7799368239686031E-2</v>
      </c>
      <c r="Q35" s="419">
        <v>2.3925126589693192E-2</v>
      </c>
      <c r="R35" s="785">
        <v>2052.21</v>
      </c>
      <c r="S35" s="386">
        <v>2249.56</v>
      </c>
      <c r="T35" s="753">
        <v>197.34999999999991</v>
      </c>
      <c r="U35" s="665">
        <v>9.6164622528883456E-2</v>
      </c>
      <c r="V35" s="419">
        <v>0.98220063176031391</v>
      </c>
      <c r="W35" s="659">
        <v>0.97607921238865092</v>
      </c>
      <c r="X35" s="785">
        <v>167.3</v>
      </c>
      <c r="Y35" s="386">
        <v>1072.54</v>
      </c>
      <c r="Z35" s="753">
        <v>905.24</v>
      </c>
      <c r="AA35" s="665">
        <v>5.4108786610878656</v>
      </c>
      <c r="AB35" s="419">
        <v>8.0070833732171914E-2</v>
      </c>
      <c r="AC35" s="659">
        <v>0.46537278332443838</v>
      </c>
      <c r="AD35" s="785">
        <v>1884.91</v>
      </c>
      <c r="AE35" s="386">
        <v>1177.02</v>
      </c>
      <c r="AF35" s="753">
        <v>-707.8900000000001</v>
      </c>
      <c r="AG35" s="665">
        <v>-0.37555639261290996</v>
      </c>
      <c r="AH35" s="419">
        <v>0.90212979802814208</v>
      </c>
      <c r="AI35" s="659">
        <v>0.51070642906421249</v>
      </c>
      <c r="AJ35" s="785">
        <v>4442.88</v>
      </c>
      <c r="AK35" s="386">
        <v>26777.9</v>
      </c>
      <c r="AL35" s="753">
        <v>22335.02</v>
      </c>
      <c r="AM35" s="665">
        <v>5.0271490564678762</v>
      </c>
      <c r="AN35" s="419">
        <v>0.40965117394094519</v>
      </c>
      <c r="AO35" s="419">
        <v>2.2442126118213408</v>
      </c>
      <c r="AP35" s="785">
        <v>866.36</v>
      </c>
      <c r="AQ35" s="386">
        <v>2386.3200000000002</v>
      </c>
      <c r="AR35" s="753">
        <v>1519.96</v>
      </c>
      <c r="AS35" s="665">
        <v>1.7544207950505564</v>
      </c>
      <c r="AT35" s="419">
        <v>0.41464535273284198</v>
      </c>
      <c r="AU35" s="419">
        <v>1.0354190802233707</v>
      </c>
      <c r="AV35" s="785">
        <v>-921.22</v>
      </c>
      <c r="AW35" s="386">
        <v>-3002.99</v>
      </c>
      <c r="AX35" s="753">
        <v>-2081.7699999999995</v>
      </c>
      <c r="AY35" s="665">
        <v>-2.2597967912116537</v>
      </c>
      <c r="AZ35" s="419">
        <v>-1.0633224063899533</v>
      </c>
      <c r="BA35" s="419">
        <v>-1.2584188206108149</v>
      </c>
      <c r="BB35" s="785">
        <v>-54.86</v>
      </c>
      <c r="BC35" s="386">
        <v>-616.66999999999996</v>
      </c>
      <c r="BD35" s="753">
        <v>-561.80999999999995</v>
      </c>
      <c r="BE35" s="665">
        <v>-10.240794750273423</v>
      </c>
      <c r="BF35" s="419">
        <v>-2.6732157040458823E-2</v>
      </c>
      <c r="BG35" s="659">
        <v>-0.27412916303632712</v>
      </c>
      <c r="BH35" s="785">
        <v>-54.86</v>
      </c>
      <c r="BI35" s="386">
        <v>-616.66999999999996</v>
      </c>
      <c r="BJ35" s="753">
        <v>-561.80999999999995</v>
      </c>
      <c r="BK35" s="665">
        <v>-10.240794750273423</v>
      </c>
      <c r="BL35" s="419">
        <v>-2.9104837896769604E-2</v>
      </c>
      <c r="BM35" s="659">
        <v>-0.52392482710574162</v>
      </c>
      <c r="BN35" s="785">
        <v>1045.57</v>
      </c>
      <c r="BO35" s="386">
        <v>1569.22</v>
      </c>
      <c r="BP35" s="753">
        <v>523.65000000000009</v>
      </c>
      <c r="BQ35" s="665">
        <v>0.50082729994165875</v>
      </c>
      <c r="BR35" s="419">
        <v>9.6405704844027759E-2</v>
      </c>
      <c r="BS35" s="419">
        <v>0.13151379737478608</v>
      </c>
      <c r="BT35" s="785">
        <v>-1448.01</v>
      </c>
      <c r="BU35" s="386">
        <v>-1747.46</v>
      </c>
      <c r="BV35" s="753">
        <v>-299.45000000000005</v>
      </c>
      <c r="BW35" s="665">
        <v>-0.2068010580037431</v>
      </c>
      <c r="BX35" s="419">
        <v>-0.7682117448578446</v>
      </c>
      <c r="BY35" s="659">
        <v>-1.4846476695383257</v>
      </c>
      <c r="BZ35" s="785">
        <v>-15.29</v>
      </c>
      <c r="CA35" s="386">
        <v>124.42</v>
      </c>
      <c r="CB35" s="753">
        <v>139.71</v>
      </c>
      <c r="CC35" s="665">
        <v>9.1373446697187717</v>
      </c>
      <c r="CD35" s="419">
        <v>-1.4097987002928396E-3</v>
      </c>
      <c r="CE35" s="419">
        <v>1.042743953643905E-2</v>
      </c>
      <c r="CF35" s="785">
        <v>3403.07</v>
      </c>
      <c r="CG35" s="386">
        <v>3416.72</v>
      </c>
      <c r="CH35" s="753">
        <v>13.649999999999636</v>
      </c>
      <c r="CI35" s="665">
        <v>4.0110841093482169E-3</v>
      </c>
      <c r="CJ35" s="419">
        <v>0.31377656396373804</v>
      </c>
      <c r="CK35" s="419">
        <v>0.28634979274185846</v>
      </c>
      <c r="CL35" s="785">
        <v>2068.44</v>
      </c>
      <c r="CM35" s="386">
        <v>2407.5</v>
      </c>
      <c r="CN35" s="753">
        <v>339.05999999999995</v>
      </c>
      <c r="CO35" s="665">
        <v>0.16392063584150371</v>
      </c>
      <c r="CP35" s="419">
        <v>0.19071837957055079</v>
      </c>
      <c r="CQ35" s="419">
        <v>0.20176869220364099</v>
      </c>
      <c r="CR35" s="785">
        <v>4054.87</v>
      </c>
      <c r="CS35" s="386">
        <v>4067.38</v>
      </c>
      <c r="CT35" s="753">
        <v>12.510000000000218</v>
      </c>
      <c r="CU35" s="665">
        <v>3.0851790562953234E-3</v>
      </c>
      <c r="CV35" s="419">
        <v>0.37387511156680359</v>
      </c>
      <c r="CW35" s="659">
        <v>0.34088055796271871</v>
      </c>
      <c r="CX35" s="785">
        <v>-2720.25</v>
      </c>
      <c r="CY35" s="386">
        <v>-3058.16</v>
      </c>
      <c r="CZ35" s="753">
        <v>-337.90999999999985</v>
      </c>
      <c r="DA35" s="665">
        <v>-0.12422020034923255</v>
      </c>
      <c r="DB35" s="419">
        <v>-0.25081784921331574</v>
      </c>
      <c r="DC35" s="419">
        <v>-0.25629945742450122</v>
      </c>
      <c r="DD35" s="420">
        <v>2.4431670477635534</v>
      </c>
      <c r="DE35" s="805">
        <v>3.5982226300317754</v>
      </c>
      <c r="DF35" s="785">
        <v>1384.3</v>
      </c>
      <c r="DG35" s="386">
        <v>1277.6600000000001</v>
      </c>
      <c r="DH35" s="660">
        <v>0.1008660635521359</v>
      </c>
      <c r="DI35" s="659">
        <v>8.8493283078226126E-2</v>
      </c>
      <c r="DJ35" s="785">
        <v>39.86</v>
      </c>
      <c r="DK35" s="386">
        <v>-15.24</v>
      </c>
      <c r="DL35" s="660">
        <v>3.6752502415744012E-3</v>
      </c>
      <c r="DM35" s="659">
        <v>-1.2772398210523317E-3</v>
      </c>
      <c r="DN35" s="418">
        <v>1.5911827794972133E-3</v>
      </c>
      <c r="DO35" s="806">
        <v>-4.2272563633094506E-4</v>
      </c>
      <c r="DP35" s="418">
        <v>3.6604969658418085E-3</v>
      </c>
      <c r="DQ35" s="806">
        <v>-1.2057529872741002E-3</v>
      </c>
    </row>
    <row r="36" spans="1:121" s="752" customFormat="1" ht="17.25" customHeight="1" thickBot="1">
      <c r="A36" s="766" t="s">
        <v>513</v>
      </c>
      <c r="B36" s="785">
        <v>0</v>
      </c>
      <c r="C36" s="386">
        <v>3997.87</v>
      </c>
      <c r="D36" s="753">
        <v>3997.87</v>
      </c>
      <c r="E36" s="659" t="s">
        <v>520</v>
      </c>
      <c r="F36" s="785">
        <v>0</v>
      </c>
      <c r="G36" s="386">
        <v>3997.87</v>
      </c>
      <c r="H36" s="753">
        <v>3997.87</v>
      </c>
      <c r="I36" s="665" t="s">
        <v>520</v>
      </c>
      <c r="J36" s="419" t="s">
        <v>488</v>
      </c>
      <c r="K36" s="419">
        <v>1</v>
      </c>
      <c r="L36" s="785">
        <v>0</v>
      </c>
      <c r="M36" s="386">
        <v>3275.24</v>
      </c>
      <c r="N36" s="753">
        <v>3275.24</v>
      </c>
      <c r="O36" s="665" t="s">
        <v>520</v>
      </c>
      <c r="P36" s="419" t="s">
        <v>488</v>
      </c>
      <c r="Q36" s="419">
        <v>0.81924624862739404</v>
      </c>
      <c r="R36" s="785">
        <v>0</v>
      </c>
      <c r="S36" s="386">
        <v>722.63</v>
      </c>
      <c r="T36" s="753">
        <v>722.63</v>
      </c>
      <c r="U36" s="665" t="s">
        <v>520</v>
      </c>
      <c r="V36" s="419" t="s">
        <v>488</v>
      </c>
      <c r="W36" s="659">
        <v>0.18075375137260591</v>
      </c>
      <c r="X36" s="785">
        <v>0</v>
      </c>
      <c r="Y36" s="386">
        <v>211.77</v>
      </c>
      <c r="Z36" s="753">
        <v>211.77</v>
      </c>
      <c r="AA36" s="665" t="s">
        <v>520</v>
      </c>
      <c r="AB36" s="419" t="s">
        <v>488</v>
      </c>
      <c r="AC36" s="659">
        <v>5.297070690142501E-2</v>
      </c>
      <c r="AD36" s="785">
        <v>0</v>
      </c>
      <c r="AE36" s="386">
        <v>510.87</v>
      </c>
      <c r="AF36" s="753">
        <v>510.87</v>
      </c>
      <c r="AG36" s="665" t="s">
        <v>520</v>
      </c>
      <c r="AH36" s="419" t="s">
        <v>488</v>
      </c>
      <c r="AI36" s="659">
        <v>0.12778554580314017</v>
      </c>
      <c r="AJ36" s="785">
        <v>0</v>
      </c>
      <c r="AK36" s="386">
        <v>72.63</v>
      </c>
      <c r="AL36" s="753">
        <v>72.63</v>
      </c>
      <c r="AM36" s="665" t="s">
        <v>520</v>
      </c>
      <c r="AN36" s="419" t="s">
        <v>488</v>
      </c>
      <c r="AO36" s="419">
        <v>1.8167174020165738E-2</v>
      </c>
      <c r="AP36" s="785">
        <v>0</v>
      </c>
      <c r="AQ36" s="386">
        <v>72.63</v>
      </c>
      <c r="AR36" s="753">
        <v>72.63</v>
      </c>
      <c r="AS36" s="665" t="s">
        <v>520</v>
      </c>
      <c r="AT36" s="419" t="s">
        <v>488</v>
      </c>
      <c r="AU36" s="419">
        <v>1.8167174020165738E-2</v>
      </c>
      <c r="AV36" s="785">
        <v>0</v>
      </c>
      <c r="AW36" s="386">
        <v>380.39</v>
      </c>
      <c r="AX36" s="753">
        <v>380.39</v>
      </c>
      <c r="AY36" s="665" t="s">
        <v>520</v>
      </c>
      <c r="AZ36" s="419" t="s">
        <v>488</v>
      </c>
      <c r="BA36" s="419">
        <v>5.2373674790031668</v>
      </c>
      <c r="BB36" s="785">
        <v>0</v>
      </c>
      <c r="BC36" s="386">
        <v>453.02</v>
      </c>
      <c r="BD36" s="753">
        <v>453.02</v>
      </c>
      <c r="BE36" s="665" t="s">
        <v>520</v>
      </c>
      <c r="BF36" s="419" t="s">
        <v>488</v>
      </c>
      <c r="BG36" s="659">
        <v>0.6269045016121666</v>
      </c>
      <c r="BH36" s="785">
        <v>0</v>
      </c>
      <c r="BI36" s="386">
        <v>453.02</v>
      </c>
      <c r="BJ36" s="753">
        <v>453.02</v>
      </c>
      <c r="BK36" s="665" t="s">
        <v>520</v>
      </c>
      <c r="BL36" s="419" t="s">
        <v>488</v>
      </c>
      <c r="BM36" s="659">
        <v>0.886761798500597</v>
      </c>
      <c r="BN36" s="785">
        <v>0</v>
      </c>
      <c r="BO36" s="386">
        <v>538.77</v>
      </c>
      <c r="BP36" s="753">
        <v>538.77</v>
      </c>
      <c r="BQ36" s="665" t="s">
        <v>520</v>
      </c>
      <c r="BR36" s="419" t="s">
        <v>488</v>
      </c>
      <c r="BS36" s="419">
        <v>0.13476426196949876</v>
      </c>
      <c r="BT36" s="785">
        <v>0</v>
      </c>
      <c r="BU36" s="386">
        <v>538.77</v>
      </c>
      <c r="BV36" s="753">
        <v>538.77</v>
      </c>
      <c r="BW36" s="665" t="s">
        <v>520</v>
      </c>
      <c r="BX36" s="419" t="s">
        <v>488</v>
      </c>
      <c r="BY36" s="659">
        <v>1.0546127194785366</v>
      </c>
      <c r="BZ36" s="785">
        <v>0</v>
      </c>
      <c r="CA36" s="386">
        <v>0</v>
      </c>
      <c r="CB36" s="753">
        <v>0</v>
      </c>
      <c r="CC36" s="665">
        <v>0</v>
      </c>
      <c r="CD36" s="419" t="s">
        <v>488</v>
      </c>
      <c r="CE36" s="419">
        <v>0</v>
      </c>
      <c r="CF36" s="785">
        <v>0</v>
      </c>
      <c r="CG36" s="386">
        <v>-480.93</v>
      </c>
      <c r="CH36" s="753">
        <v>-480.93</v>
      </c>
      <c r="CI36" s="665" t="s">
        <v>520</v>
      </c>
      <c r="CJ36" s="419" t="s">
        <v>488</v>
      </c>
      <c r="CK36" s="419">
        <v>-0.12029655791709086</v>
      </c>
      <c r="CL36" s="785">
        <v>0</v>
      </c>
      <c r="CM36" s="386">
        <v>3859.69</v>
      </c>
      <c r="CN36" s="753">
        <v>3859.69</v>
      </c>
      <c r="CO36" s="665" t="s">
        <v>520</v>
      </c>
      <c r="CP36" s="419" t="s">
        <v>488</v>
      </c>
      <c r="CQ36" s="419">
        <v>0.96543659498683054</v>
      </c>
      <c r="CR36" s="785">
        <v>0</v>
      </c>
      <c r="CS36" s="386">
        <v>2751.89</v>
      </c>
      <c r="CT36" s="753">
        <v>2751.89</v>
      </c>
      <c r="CU36" s="665" t="s">
        <v>520</v>
      </c>
      <c r="CV36" s="419" t="s">
        <v>488</v>
      </c>
      <c r="CW36" s="659">
        <v>0.68833904053908701</v>
      </c>
      <c r="CX36" s="785">
        <v>0</v>
      </c>
      <c r="CY36" s="386">
        <v>-7092.51</v>
      </c>
      <c r="CZ36" s="753">
        <v>-7092.51</v>
      </c>
      <c r="DA36" s="665" t="s">
        <v>520</v>
      </c>
      <c r="DB36" s="419" t="s">
        <v>488</v>
      </c>
      <c r="DC36" s="419">
        <v>-1.7740721934430086</v>
      </c>
      <c r="DD36" s="420" t="s">
        <v>517</v>
      </c>
      <c r="DE36" s="805">
        <v>14.883199248341064</v>
      </c>
      <c r="DF36" s="785">
        <v>0</v>
      </c>
      <c r="DG36" s="386">
        <v>1241.1400000000001</v>
      </c>
      <c r="DH36" s="660" t="s">
        <v>518</v>
      </c>
      <c r="DI36" s="659">
        <v>7.3571185133454842E-2</v>
      </c>
      <c r="DJ36" s="785">
        <v>0</v>
      </c>
      <c r="DK36" s="386">
        <v>-5764.79</v>
      </c>
      <c r="DL36" s="660" t="s">
        <v>488</v>
      </c>
      <c r="DM36" s="659">
        <v>-1.4419653465470363</v>
      </c>
      <c r="DN36" s="418" t="s">
        <v>518</v>
      </c>
      <c r="DO36" s="806">
        <v>-0.24024435889663676</v>
      </c>
      <c r="DP36" s="418" t="s">
        <v>518</v>
      </c>
      <c r="DQ36" s="806">
        <v>-0.23819027641032953</v>
      </c>
    </row>
    <row r="37" spans="1:121" s="3" customFormat="1" ht="22.5" customHeight="1" thickTop="1" thickBot="1">
      <c r="A37" s="24" t="s">
        <v>205</v>
      </c>
      <c r="B37" s="25">
        <v>12316378.619999997</v>
      </c>
      <c r="C37" s="26">
        <v>12522100.290000001</v>
      </c>
      <c r="D37" s="910">
        <v>205721.67000000016</v>
      </c>
      <c r="E37" s="175">
        <v>1.6703097261555579E-2</v>
      </c>
      <c r="F37" s="25">
        <v>8083157.8899999997</v>
      </c>
      <c r="G37" s="26">
        <v>8248603.5699999994</v>
      </c>
      <c r="H37" s="910">
        <v>165445.67999999985</v>
      </c>
      <c r="I37" s="178">
        <v>2.0467951047285521E-2</v>
      </c>
      <c r="J37" s="426">
        <v>0.65629339105198781</v>
      </c>
      <c r="K37" s="427">
        <v>0.65872364690987462</v>
      </c>
      <c r="L37" s="25">
        <v>91107.41</v>
      </c>
      <c r="M37" s="26">
        <v>-120575.93</v>
      </c>
      <c r="N37" s="910">
        <v>-211683.33999999994</v>
      </c>
      <c r="O37" s="178">
        <v>-2.3234481147032935</v>
      </c>
      <c r="P37" s="426">
        <v>1.1271264429055957E-2</v>
      </c>
      <c r="Q37" s="427">
        <v>-1.4617738502857885E-2</v>
      </c>
      <c r="R37" s="67">
        <v>7992050.4500000002</v>
      </c>
      <c r="S37" s="68">
        <v>8369179.5800000001</v>
      </c>
      <c r="T37" s="910">
        <v>377129.13000000035</v>
      </c>
      <c r="U37" s="178">
        <v>4.7188031702177238E-2</v>
      </c>
      <c r="V37" s="426">
        <v>0.98872873185952337</v>
      </c>
      <c r="W37" s="427">
        <v>1.0146177482014693</v>
      </c>
      <c r="X37" s="67">
        <v>362092.62999999995</v>
      </c>
      <c r="Y37" s="68">
        <v>417963.25000000006</v>
      </c>
      <c r="Z37" s="910">
        <v>55870.619999999981</v>
      </c>
      <c r="AA37" s="668">
        <v>0.15429924657676716</v>
      </c>
      <c r="AB37" s="426">
        <v>4.4795936801872861E-2</v>
      </c>
      <c r="AC37" s="427">
        <v>5.0670788873903909E-2</v>
      </c>
      <c r="AD37" s="67">
        <v>7629957.8200000012</v>
      </c>
      <c r="AE37" s="68">
        <v>7951216.29</v>
      </c>
      <c r="AF37" s="910">
        <v>321258.46999999986</v>
      </c>
      <c r="AG37" s="668">
        <v>4.2104881518204615E-2</v>
      </c>
      <c r="AH37" s="426">
        <v>0.9439327950576506</v>
      </c>
      <c r="AI37" s="427">
        <v>0.96394695447825973</v>
      </c>
      <c r="AJ37" s="67">
        <v>5420859.1600000001</v>
      </c>
      <c r="AK37" s="68">
        <v>4900848.54</v>
      </c>
      <c r="AL37" s="910">
        <v>-520010.61999999976</v>
      </c>
      <c r="AM37" s="668">
        <v>-9.5927712683832225E-2</v>
      </c>
      <c r="AN37" s="426">
        <v>0.44013417638828656</v>
      </c>
      <c r="AO37" s="426">
        <v>0.39137592149088274</v>
      </c>
      <c r="AP37" s="67">
        <v>3613643.9100000006</v>
      </c>
      <c r="AQ37" s="68">
        <v>3550341.8899999997</v>
      </c>
      <c r="AR37" s="910">
        <v>-63302.019999999931</v>
      </c>
      <c r="AS37" s="668">
        <v>-1.7517503543950722E-2</v>
      </c>
      <c r="AT37" s="426">
        <v>0.44705843423776059</v>
      </c>
      <c r="AU37" s="427">
        <v>0.43041732577772557</v>
      </c>
      <c r="AV37" s="67">
        <v>439175.92000000004</v>
      </c>
      <c r="AW37" s="68">
        <v>445787.27000000008</v>
      </c>
      <c r="AX37" s="910">
        <v>6611.3499999999904</v>
      </c>
      <c r="AY37" s="178">
        <v>1.5053990209663668E-2</v>
      </c>
      <c r="AZ37" s="426">
        <v>0.12153270519673311</v>
      </c>
      <c r="BA37" s="427">
        <v>0.12556178638897228</v>
      </c>
      <c r="BB37" s="67">
        <v>4052819.8200000003</v>
      </c>
      <c r="BC37" s="68">
        <v>3996129.1</v>
      </c>
      <c r="BD37" s="910">
        <v>-56690.720000000038</v>
      </c>
      <c r="BE37" s="178">
        <v>-1.3987969492312688E-2</v>
      </c>
      <c r="BF37" s="426">
        <v>0.50710638594629998</v>
      </c>
      <c r="BG37" s="427">
        <v>0.47748158129497326</v>
      </c>
      <c r="BH37" s="67">
        <v>4009628.0700000012</v>
      </c>
      <c r="BI37" s="68">
        <v>3966153.0399999996</v>
      </c>
      <c r="BJ37" s="910">
        <v>-43475.030000000006</v>
      </c>
      <c r="BK37" s="668">
        <v>-1.0842659029968744E-2</v>
      </c>
      <c r="BL37" s="426">
        <v>0.52551117117446933</v>
      </c>
      <c r="BM37" s="427">
        <v>0.498810860545714</v>
      </c>
      <c r="BN37" s="67">
        <v>1646061.4900000005</v>
      </c>
      <c r="BO37" s="68">
        <v>1610899.61</v>
      </c>
      <c r="BP37" s="910">
        <v>-35161.880000000005</v>
      </c>
      <c r="BQ37" s="668">
        <v>-2.1361219014971514E-2</v>
      </c>
      <c r="BR37" s="426">
        <v>0.13364817214428901</v>
      </c>
      <c r="BS37" s="427">
        <v>0.12864452230002063</v>
      </c>
      <c r="BT37" s="67">
        <v>700816.68999999983</v>
      </c>
      <c r="BU37" s="68">
        <v>714652.50999999989</v>
      </c>
      <c r="BV37" s="910">
        <v>13835.820000000045</v>
      </c>
      <c r="BW37" s="668">
        <v>1.9742423657176413E-2</v>
      </c>
      <c r="BX37" s="426">
        <v>9.1850663730143625E-2</v>
      </c>
      <c r="BY37" s="427">
        <v>8.9879646576687441E-2</v>
      </c>
      <c r="BZ37" s="67">
        <v>362569.28</v>
      </c>
      <c r="CA37" s="68">
        <v>351098.34</v>
      </c>
      <c r="CB37" s="910">
        <v>-11470.939999999993</v>
      </c>
      <c r="CC37" s="668">
        <v>-3.163792586067965E-2</v>
      </c>
      <c r="CD37" s="426">
        <v>2.9437977768176155E-2</v>
      </c>
      <c r="CE37" s="427">
        <v>2.8038294844226968E-2</v>
      </c>
      <c r="CF37" s="67">
        <v>2556943.7700000005</v>
      </c>
      <c r="CG37" s="68">
        <v>2919312.36</v>
      </c>
      <c r="CH37" s="910">
        <v>362368.58999999997</v>
      </c>
      <c r="CI37" s="668">
        <v>0.14171942075988606</v>
      </c>
      <c r="CJ37" s="426">
        <v>0.20760516129699827</v>
      </c>
      <c r="CK37" s="427">
        <v>0.23313280459279884</v>
      </c>
      <c r="CL37" s="67">
        <v>798018.68</v>
      </c>
      <c r="CM37" s="68">
        <v>870712.74999999988</v>
      </c>
      <c r="CN37" s="910">
        <v>72694.070000000007</v>
      </c>
      <c r="CO37" s="668">
        <v>9.1093193457576493E-2</v>
      </c>
      <c r="CP37" s="426">
        <v>6.4793289052037947E-2</v>
      </c>
      <c r="CQ37" s="427">
        <v>6.9534082129604144E-2</v>
      </c>
      <c r="CR37" s="67">
        <v>1684944.4</v>
      </c>
      <c r="CS37" s="68">
        <v>1817771.8</v>
      </c>
      <c r="CT37" s="910">
        <v>132827.40000000002</v>
      </c>
      <c r="CU37" s="668">
        <v>7.883191872681386E-2</v>
      </c>
      <c r="CV37" s="426">
        <v>0.13680518048250778</v>
      </c>
      <c r="CW37" s="427">
        <v>0.14516508875525064</v>
      </c>
      <c r="CX37" s="67">
        <v>73980.649999999965</v>
      </c>
      <c r="CY37" s="68">
        <v>230827.84999999986</v>
      </c>
      <c r="CZ37" s="910">
        <v>156847.19999999998</v>
      </c>
      <c r="DA37" s="668">
        <v>2.1201111371689754</v>
      </c>
      <c r="DB37" s="426">
        <v>6.0066885147446025E-3</v>
      </c>
      <c r="DC37" s="427">
        <v>1.8433636902296352E-2</v>
      </c>
      <c r="DD37" s="261">
        <v>0.99030391756477598</v>
      </c>
      <c r="DE37" s="175">
        <v>0.97096949050545833</v>
      </c>
      <c r="DF37" s="67">
        <v>990685.8</v>
      </c>
      <c r="DG37" s="68">
        <v>991010.44999999972</v>
      </c>
      <c r="DH37" s="176">
        <v>9.9239968496553255E-2</v>
      </c>
      <c r="DI37" s="175">
        <v>8.9997089937269736E-2</v>
      </c>
      <c r="DJ37" s="67">
        <v>768671.03999999992</v>
      </c>
      <c r="DK37" s="68">
        <v>829543.35999999987</v>
      </c>
      <c r="DL37" s="663">
        <v>6.2410475003731258E-2</v>
      </c>
      <c r="DM37" s="427">
        <v>6.6246343727374812E-2</v>
      </c>
      <c r="DN37" s="259">
        <v>3.5472860784777849E-2</v>
      </c>
      <c r="DO37" s="260">
        <v>3.5763104241076871E-2</v>
      </c>
      <c r="DP37" s="259">
        <v>0.22364667852512254</v>
      </c>
      <c r="DQ37" s="258">
        <v>0.2209032978749037</v>
      </c>
    </row>
    <row r="38" spans="1:121" ht="13.5" thickTop="1">
      <c r="B38" s="381" t="s">
        <v>218</v>
      </c>
      <c r="AJ38" s="381" t="s">
        <v>218</v>
      </c>
      <c r="AO38" s="6"/>
      <c r="BN38" s="381" t="s">
        <v>218</v>
      </c>
      <c r="CX38" s="381" t="s">
        <v>218</v>
      </c>
    </row>
    <row r="39" spans="1:121">
      <c r="B39" s="381" t="s">
        <v>440</v>
      </c>
      <c r="S39" s="10"/>
      <c r="AE39" s="87"/>
      <c r="AJ39" s="381" t="s">
        <v>440</v>
      </c>
      <c r="AO39" s="6"/>
      <c r="AP39" s="7"/>
      <c r="AQ39" s="11"/>
      <c r="AR39" s="11"/>
      <c r="AS39" s="11"/>
      <c r="AT39" s="7"/>
      <c r="AU39" s="11"/>
      <c r="AV39" s="7"/>
      <c r="AW39" s="6"/>
      <c r="AX39" s="6"/>
      <c r="AY39" s="6"/>
      <c r="BH39" s="256"/>
      <c r="BI39" s="256"/>
      <c r="BN39" s="381" t="s">
        <v>440</v>
      </c>
      <c r="CG39" s="87"/>
      <c r="CX39" s="381" t="s">
        <v>440</v>
      </c>
      <c r="DJ39" s="87"/>
      <c r="DK39" s="87"/>
    </row>
    <row r="40" spans="1:121">
      <c r="Y40" s="87"/>
      <c r="AO40" s="6"/>
      <c r="AP40" s="7"/>
      <c r="AQ40" s="11"/>
      <c r="AR40" s="11"/>
      <c r="AS40" s="11"/>
      <c r="AT40" s="7"/>
      <c r="AU40" s="11"/>
      <c r="AV40" s="7"/>
      <c r="AW40" s="6"/>
      <c r="AX40" s="6"/>
      <c r="AY40" s="6"/>
      <c r="BH40" s="256"/>
      <c r="BI40" s="256"/>
      <c r="CG40" s="87"/>
      <c r="DJ40" s="1043"/>
      <c r="DK40" s="1043"/>
    </row>
    <row r="41" spans="1:121">
      <c r="B41" s="5" t="s">
        <v>442</v>
      </c>
      <c r="AE41" s="365"/>
      <c r="AJ41" s="208" t="s">
        <v>58</v>
      </c>
      <c r="AO41" s="6"/>
      <c r="AP41" s="7"/>
      <c r="AQ41" s="11"/>
      <c r="AR41" s="11"/>
      <c r="AS41" s="11"/>
      <c r="AT41" s="7"/>
      <c r="AU41" s="11"/>
      <c r="AV41" s="7"/>
      <c r="AW41" s="6"/>
      <c r="AX41" s="6"/>
      <c r="AY41" s="6"/>
      <c r="BC41" s="87"/>
      <c r="BH41" s="256"/>
      <c r="BI41" s="256"/>
      <c r="CX41" s="208" t="s">
        <v>422</v>
      </c>
      <c r="CY41" s="365"/>
      <c r="DD41" s="87"/>
      <c r="DE41" s="87"/>
    </row>
    <row r="42" spans="1:121">
      <c r="B42" s="5" t="s">
        <v>436</v>
      </c>
      <c r="AE42" s="87"/>
      <c r="AJ42" s="208" t="s">
        <v>60</v>
      </c>
      <c r="AO42" s="6"/>
      <c r="AP42" s="7"/>
      <c r="AQ42" s="11"/>
      <c r="AR42" s="11"/>
      <c r="AS42" s="11"/>
      <c r="AT42" s="7"/>
      <c r="AU42" s="11"/>
      <c r="AV42" s="7"/>
      <c r="AW42" s="6"/>
      <c r="AX42" s="6"/>
      <c r="AY42" s="6"/>
      <c r="BH42" s="256"/>
      <c r="BI42" s="256"/>
      <c r="CG42" s="87"/>
      <c r="CY42" s="113"/>
      <c r="DD42" s="363"/>
      <c r="DE42" s="363"/>
    </row>
    <row r="43" spans="1:121">
      <c r="B43" s="5" t="s">
        <v>289</v>
      </c>
      <c r="C43" s="10"/>
      <c r="AJ43" s="208" t="s">
        <v>61</v>
      </c>
      <c r="BH43" s="256"/>
      <c r="BI43" s="256"/>
      <c r="CX43" s="87"/>
      <c r="CY43" s="87"/>
    </row>
    <row r="44" spans="1:121">
      <c r="B44" s="5" t="s">
        <v>258</v>
      </c>
      <c r="AJ44" s="208" t="s">
        <v>62</v>
      </c>
    </row>
    <row r="45" spans="1:121">
      <c r="B45" s="5" t="s">
        <v>428</v>
      </c>
      <c r="AJ45" s="208" t="s">
        <v>257</v>
      </c>
    </row>
    <row r="46" spans="1:121">
      <c r="B46" s="235"/>
      <c r="AE46" s="87"/>
      <c r="CX46" s="87"/>
      <c r="CY46" s="87"/>
    </row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84" spans="41:51">
      <c r="AX84" s="6"/>
      <c r="AY84" s="6"/>
    </row>
    <row r="85" spans="41:51">
      <c r="AX85" s="6"/>
      <c r="AY85" s="6"/>
    </row>
    <row r="86" spans="41:51">
      <c r="AX86" s="6"/>
      <c r="AY86" s="6"/>
    </row>
    <row r="87" spans="41:51">
      <c r="AX87" s="6"/>
      <c r="AY87" s="6"/>
    </row>
    <row r="88" spans="41:51">
      <c r="AX88" s="6"/>
      <c r="AY88" s="6"/>
    </row>
    <row r="89" spans="41:51">
      <c r="AX89" s="6"/>
      <c r="AY89" s="6"/>
    </row>
    <row r="90" spans="41:51">
      <c r="AX90" s="6"/>
      <c r="AY90" s="6"/>
    </row>
    <row r="91" spans="41:51">
      <c r="AX91" s="6"/>
      <c r="AY91" s="6"/>
    </row>
    <row r="92" spans="41:51"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</row>
    <row r="93" spans="41:51"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</row>
    <row r="94" spans="41:51"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</row>
    <row r="95" spans="41:51"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</row>
    <row r="96" spans="41:51"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</row>
    <row r="97" s="6" customFormat="1"/>
    <row r="98" s="6" customFormat="1"/>
    <row r="99" s="6" customFormat="1"/>
    <row r="100" s="6" customFormat="1"/>
    <row r="101" s="6" customFormat="1"/>
    <row r="102" s="6" customFormat="1"/>
    <row r="103" s="6" customFormat="1"/>
    <row r="104" s="6" customFormat="1"/>
    <row r="105" s="6" customFormat="1"/>
    <row r="106" s="6" customFormat="1"/>
    <row r="107" s="6" customFormat="1"/>
    <row r="108" s="6" customFormat="1"/>
    <row r="109" s="6" customFormat="1"/>
    <row r="110" s="6" customFormat="1"/>
    <row r="111" s="6" customFormat="1"/>
    <row r="112" s="6" customFormat="1"/>
    <row r="113" s="6" customFormat="1"/>
    <row r="114" s="6" customFormat="1"/>
    <row r="115" s="6" customFormat="1"/>
    <row r="116" s="6" customFormat="1"/>
    <row r="117" s="6" customFormat="1"/>
    <row r="118" s="6" customFormat="1"/>
    <row r="119" s="6" customFormat="1"/>
    <row r="120" s="6" customFormat="1"/>
    <row r="121" s="6" customFormat="1"/>
    <row r="122" s="6" customFormat="1"/>
    <row r="123" s="6" customFormat="1"/>
    <row r="124" s="6" customFormat="1"/>
    <row r="125" s="6" customFormat="1"/>
    <row r="126" s="6" customFormat="1"/>
    <row r="127" s="6" customFormat="1"/>
    <row r="128" s="6" customFormat="1"/>
  </sheetData>
  <sortState xmlns:xlrd2="http://schemas.microsoft.com/office/spreadsheetml/2017/richdata2" ref="A10:DQ36">
    <sortCondition descending="1" ref="C10:C36"/>
  </sortState>
  <mergeCells count="210">
    <mergeCell ref="BH7:BI7"/>
    <mergeCell ref="BJ7:BK7"/>
    <mergeCell ref="BF7:BG7"/>
    <mergeCell ref="AJ9:AK9"/>
    <mergeCell ref="H7:I7"/>
    <mergeCell ref="H8:H9"/>
    <mergeCell ref="AG8:AG9"/>
    <mergeCell ref="AF8:AF9"/>
    <mergeCell ref="AN9:AO9"/>
    <mergeCell ref="AD9:AE9"/>
    <mergeCell ref="X9:Y9"/>
    <mergeCell ref="T8:T9"/>
    <mergeCell ref="Z8:Z9"/>
    <mergeCell ref="Z7:AA7"/>
    <mergeCell ref="AT7:AU7"/>
    <mergeCell ref="BB7:BC7"/>
    <mergeCell ref="DL9:DM9"/>
    <mergeCell ref="DH9:DI9"/>
    <mergeCell ref="CX9:CY9"/>
    <mergeCell ref="DB7:DC7"/>
    <mergeCell ref="CX7:CY7"/>
    <mergeCell ref="DJ7:DK7"/>
    <mergeCell ref="DL7:DM7"/>
    <mergeCell ref="DJ6:DM6"/>
    <mergeCell ref="DJ9:DK9"/>
    <mergeCell ref="DF6:DI6"/>
    <mergeCell ref="DF7:DG7"/>
    <mergeCell ref="CX6:DC6"/>
    <mergeCell ref="DB9:DC9"/>
    <mergeCell ref="DH7:DI7"/>
    <mergeCell ref="DF9:DG9"/>
    <mergeCell ref="CZ8:CZ9"/>
    <mergeCell ref="DA8:DA9"/>
    <mergeCell ref="DD6:DE7"/>
    <mergeCell ref="DD9:DE9"/>
    <mergeCell ref="CZ7:DA7"/>
    <mergeCell ref="B2:W2"/>
    <mergeCell ref="BN3:CW3"/>
    <mergeCell ref="BN4:CW4"/>
    <mergeCell ref="B3:W3"/>
    <mergeCell ref="B4:W4"/>
    <mergeCell ref="AP9:AQ9"/>
    <mergeCell ref="AT9:AU9"/>
    <mergeCell ref="AV6:BA6"/>
    <mergeCell ref="AV7:AW7"/>
    <mergeCell ref="AZ7:BA7"/>
    <mergeCell ref="CV7:CW7"/>
    <mergeCell ref="CP9:CQ9"/>
    <mergeCell ref="BR7:BS7"/>
    <mergeCell ref="CR6:CW6"/>
    <mergeCell ref="BZ6:CE6"/>
    <mergeCell ref="CH8:CH9"/>
    <mergeCell ref="CI8:CI9"/>
    <mergeCell ref="CT8:CT9"/>
    <mergeCell ref="BR9:BS9"/>
    <mergeCell ref="CL9:CM9"/>
    <mergeCell ref="AL8:AL9"/>
    <mergeCell ref="BL7:BM7"/>
    <mergeCell ref="CN7:CO7"/>
    <mergeCell ref="CL6:CQ6"/>
    <mergeCell ref="CX1:DQ1"/>
    <mergeCell ref="CX2:DQ2"/>
    <mergeCell ref="CX3:DQ3"/>
    <mergeCell ref="CX4:DQ4"/>
    <mergeCell ref="BN1:CW1"/>
    <mergeCell ref="BN2:CW2"/>
    <mergeCell ref="AJ1:BG1"/>
    <mergeCell ref="AJ2:BG2"/>
    <mergeCell ref="AJ3:BG3"/>
    <mergeCell ref="AJ4:BG4"/>
    <mergeCell ref="DP6:DQ7"/>
    <mergeCell ref="AV9:AW9"/>
    <mergeCell ref="DP9:DQ9"/>
    <mergeCell ref="CV9:CW9"/>
    <mergeCell ref="DN9:DO9"/>
    <mergeCell ref="CU8:CU9"/>
    <mergeCell ref="AN5:AO5"/>
    <mergeCell ref="BB6:BG6"/>
    <mergeCell ref="CX5:CY5"/>
    <mergeCell ref="BN5:BO5"/>
    <mergeCell ref="AN7:AO7"/>
    <mergeCell ref="BB9:BC9"/>
    <mergeCell ref="BH9:BI9"/>
    <mergeCell ref="BH6:BM6"/>
    <mergeCell ref="AP5:AQ5"/>
    <mergeCell ref="AT5:AU5"/>
    <mergeCell ref="DN6:DO7"/>
    <mergeCell ref="BW8:BW9"/>
    <mergeCell ref="CO8:CO9"/>
    <mergeCell ref="CP7:CQ7"/>
    <mergeCell ref="BX7:BY7"/>
    <mergeCell ref="CH7:CI7"/>
    <mergeCell ref="CL7:CM7"/>
    <mergeCell ref="CF9:CG9"/>
    <mergeCell ref="B1:W1"/>
    <mergeCell ref="J9:K9"/>
    <mergeCell ref="L7:M7"/>
    <mergeCell ref="D8:D9"/>
    <mergeCell ref="E8:E9"/>
    <mergeCell ref="B5:C5"/>
    <mergeCell ref="D5:E5"/>
    <mergeCell ref="F5:G5"/>
    <mergeCell ref="J5:K5"/>
    <mergeCell ref="R7:S7"/>
    <mergeCell ref="R9:S9"/>
    <mergeCell ref="F7:G7"/>
    <mergeCell ref="V9:W9"/>
    <mergeCell ref="B9:C9"/>
    <mergeCell ref="F9:G9"/>
    <mergeCell ref="B7:C7"/>
    <mergeCell ref="D7:E7"/>
    <mergeCell ref="I8:I9"/>
    <mergeCell ref="V7:W7"/>
    <mergeCell ref="J7:K7"/>
    <mergeCell ref="L6:Q6"/>
    <mergeCell ref="R6:W6"/>
    <mergeCell ref="U8:U9"/>
    <mergeCell ref="P7:Q7"/>
    <mergeCell ref="A6:A9"/>
    <mergeCell ref="B6:E6"/>
    <mergeCell ref="F6:K6"/>
    <mergeCell ref="AB9:AC9"/>
    <mergeCell ref="AJ6:AO6"/>
    <mergeCell ref="L9:M9"/>
    <mergeCell ref="P9:Q9"/>
    <mergeCell ref="N7:O7"/>
    <mergeCell ref="N8:N9"/>
    <mergeCell ref="O8:O9"/>
    <mergeCell ref="T7:U7"/>
    <mergeCell ref="X6:AC6"/>
    <mergeCell ref="AJ7:AK7"/>
    <mergeCell ref="AA8:AA9"/>
    <mergeCell ref="AH9:AI9"/>
    <mergeCell ref="AL7:AM7"/>
    <mergeCell ref="AM8:AM9"/>
    <mergeCell ref="AD6:AI6"/>
    <mergeCell ref="AD7:AE7"/>
    <mergeCell ref="X7:Y7"/>
    <mergeCell ref="AB7:AC7"/>
    <mergeCell ref="AF7:AG7"/>
    <mergeCell ref="AH7:AI7"/>
    <mergeCell ref="CR9:CS9"/>
    <mergeCell ref="BT6:BY6"/>
    <mergeCell ref="BN6:BS6"/>
    <mergeCell ref="BN7:BO7"/>
    <mergeCell ref="CF5:CG5"/>
    <mergeCell ref="CJ5:CK5"/>
    <mergeCell ref="BR5:BS5"/>
    <mergeCell ref="CT7:CU7"/>
    <mergeCell ref="CR7:CS7"/>
    <mergeCell ref="CJ7:CK7"/>
    <mergeCell ref="CJ9:CK9"/>
    <mergeCell ref="CF7:CG7"/>
    <mergeCell ref="CN8:CN9"/>
    <mergeCell ref="BZ7:CA7"/>
    <mergeCell ref="CB7:CC7"/>
    <mergeCell ref="CB8:CB9"/>
    <mergeCell ref="CD9:CE9"/>
    <mergeCell ref="BP7:BQ7"/>
    <mergeCell ref="BP8:BP9"/>
    <mergeCell ref="BQ8:BQ9"/>
    <mergeCell ref="BV8:BV9"/>
    <mergeCell ref="BT9:BU9"/>
    <mergeCell ref="BN9:BO9"/>
    <mergeCell ref="CD7:CE7"/>
    <mergeCell ref="BX9:BY9"/>
    <mergeCell ref="BT7:BU7"/>
    <mergeCell ref="BV7:BW7"/>
    <mergeCell ref="CF6:CK6"/>
    <mergeCell ref="CC8:CC9"/>
    <mergeCell ref="BZ9:CA9"/>
    <mergeCell ref="AP6:AU6"/>
    <mergeCell ref="BB5:BC5"/>
    <mergeCell ref="BF5:BG5"/>
    <mergeCell ref="BD7:BE7"/>
    <mergeCell ref="BD8:BD9"/>
    <mergeCell ref="BE8:BE9"/>
    <mergeCell ref="BJ8:BJ9"/>
    <mergeCell ref="AZ9:BA9"/>
    <mergeCell ref="AX7:AY7"/>
    <mergeCell ref="AX8:AX9"/>
    <mergeCell ref="BL9:BM9"/>
    <mergeCell ref="AY8:AY9"/>
    <mergeCell ref="AR7:AS7"/>
    <mergeCell ref="AR8:AR9"/>
    <mergeCell ref="AS8:AS9"/>
    <mergeCell ref="BK8:BK9"/>
    <mergeCell ref="BF9:BG9"/>
    <mergeCell ref="AP7:AQ7"/>
    <mergeCell ref="DT5:DU5"/>
    <mergeCell ref="DV5:DW5"/>
    <mergeCell ref="DX5:DY5"/>
    <mergeCell ref="DJ5:DK5"/>
    <mergeCell ref="DL5:DM5"/>
    <mergeCell ref="DP5:DQ5"/>
    <mergeCell ref="DR5:DS5"/>
    <mergeCell ref="L5:M5"/>
    <mergeCell ref="P5:Q5"/>
    <mergeCell ref="R5:S5"/>
    <mergeCell ref="V5:W5"/>
    <mergeCell ref="DB5:DC5"/>
    <mergeCell ref="DF5:DG5"/>
    <mergeCell ref="DH5:DI5"/>
    <mergeCell ref="CL5:CM5"/>
    <mergeCell ref="CP5:CQ5"/>
    <mergeCell ref="CR5:CS5"/>
    <mergeCell ref="CV5:CW5"/>
    <mergeCell ref="AV5:AW5"/>
    <mergeCell ref="AZ5:BA5"/>
    <mergeCell ref="AJ5:AK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35" max="43" man="1"/>
    <brk id="65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62</vt:i4>
      </vt:variant>
      <vt:variant>
        <vt:lpstr>Rangos con nombre</vt:lpstr>
      </vt:variant>
      <vt:variant>
        <vt:i4>119</vt:i4>
      </vt:variant>
    </vt:vector>
  </HeadingPairs>
  <TitlesOfParts>
    <vt:vector size="181" baseType="lpstr">
      <vt:lpstr>INDICE</vt:lpstr>
      <vt:lpstr>Resumen Balances</vt:lpstr>
      <vt:lpstr>BALANCE GENERALES</vt:lpstr>
      <vt:lpstr>BALANCE VIDA</vt:lpstr>
      <vt:lpstr>Resumen Inversiones</vt:lpstr>
      <vt:lpstr>INVERSIONES GENERALES</vt:lpstr>
      <vt:lpstr>INVERSIONES VIDA</vt:lpstr>
      <vt:lpstr>Resumen Resultados</vt:lpstr>
      <vt:lpstr>RESULTADOS GENERALES</vt:lpstr>
      <vt:lpstr>RESULTADOS VIDA</vt:lpstr>
      <vt:lpstr>Resumen Ramos</vt:lpstr>
      <vt:lpstr>Autos</vt:lpstr>
      <vt:lpstr>Incendio y Lucro</vt:lpstr>
      <vt:lpstr>Cumplimiento</vt:lpstr>
      <vt:lpstr>Cump - EE</vt:lpstr>
      <vt:lpstr>Cump - ESP</vt:lpstr>
      <vt:lpstr>Cump - EICE</vt:lpstr>
      <vt:lpstr>Cump - DL</vt:lpstr>
      <vt:lpstr>Cump - CJ</vt:lpstr>
      <vt:lpstr>Cump - Arrend</vt:lpstr>
      <vt:lpstr>Cump - Partic</vt:lpstr>
      <vt:lpstr>Ingenieria</vt:lpstr>
      <vt:lpstr>Corriente Débil</vt:lpstr>
      <vt:lpstr>Todo Riesgo Cont.</vt:lpstr>
      <vt:lpstr>Montaje y Rotura</vt:lpstr>
      <vt:lpstr>Minas y Petróleos</vt:lpstr>
      <vt:lpstr>Responsabilidad Civil</vt:lpstr>
      <vt:lpstr>Terremoto</vt:lpstr>
      <vt:lpstr>Transporte</vt:lpstr>
      <vt:lpstr>Manejo</vt:lpstr>
      <vt:lpstr>Seguros de Credito</vt:lpstr>
      <vt:lpstr>Otros Daños</vt:lpstr>
      <vt:lpstr>Desempleo</vt:lpstr>
      <vt:lpstr>Decenal</vt:lpstr>
      <vt:lpstr>Sustracción</vt:lpstr>
      <vt:lpstr>Hogar</vt:lpstr>
      <vt:lpstr>Aviación</vt:lpstr>
      <vt:lpstr>Agropecuario</vt:lpstr>
      <vt:lpstr>Nav.yCasco</vt:lpstr>
      <vt:lpstr>Vidrios</vt:lpstr>
      <vt:lpstr>Total daños</vt:lpstr>
      <vt:lpstr>Vida grupo</vt:lpstr>
      <vt:lpstr>Salud</vt:lpstr>
      <vt:lpstr>Vida individual</vt:lpstr>
      <vt:lpstr>Accidentes P</vt:lpstr>
      <vt:lpstr>Educativo</vt:lpstr>
      <vt:lpstr>Exequias</vt:lpstr>
      <vt:lpstr>Otros Personas xCias</vt:lpstr>
      <vt:lpstr>Otros Personas</vt:lpstr>
      <vt:lpstr>EAC</vt:lpstr>
      <vt:lpstr>PVol</vt:lpstr>
      <vt:lpstr>PConmut</vt:lpstr>
      <vt:lpstr>RVol</vt:lpstr>
      <vt:lpstr>Total Personas</vt:lpstr>
      <vt:lpstr>Riesgos Laborales</vt:lpstr>
      <vt:lpstr>Seguros previsonales</vt:lpstr>
      <vt:lpstr>Rentas Vitalicias</vt:lpstr>
      <vt:lpstr>BEPS</vt:lpstr>
      <vt:lpstr>Total Seguridad Social</vt:lpstr>
      <vt:lpstr>Soat</vt:lpstr>
      <vt:lpstr>Control Cero Totales Ramo</vt:lpstr>
      <vt:lpstr>CONTROL CERO REEJCUTIVO</vt:lpstr>
      <vt:lpstr>'Accidentes P'!Área_de_impresión</vt:lpstr>
      <vt:lpstr>Agropecuario!Área_de_impresión</vt:lpstr>
      <vt:lpstr>Autos!Área_de_impresión</vt:lpstr>
      <vt:lpstr>Aviación!Área_de_impresión</vt:lpstr>
      <vt:lpstr>'BALANCE GENERALES'!Área_de_impresión</vt:lpstr>
      <vt:lpstr>'BALANCE VIDA'!Área_de_impresión</vt:lpstr>
      <vt:lpstr>BEPS!Área_de_impresión</vt:lpstr>
      <vt:lpstr>'CONTROL CERO REEJCUTIVO'!Área_de_impresión</vt:lpstr>
      <vt:lpstr>'Control Cero Totales Ramo'!Área_de_impresión</vt:lpstr>
      <vt:lpstr>'Corriente Débil'!Área_de_impresión</vt:lpstr>
      <vt:lpstr>'Cump - Arrend'!Área_de_impresión</vt:lpstr>
      <vt:lpstr>'Cump - CJ'!Área_de_impresión</vt:lpstr>
      <vt:lpstr>'Cump - DL'!Área_de_impresión</vt:lpstr>
      <vt:lpstr>'Cump - EE'!Área_de_impresión</vt:lpstr>
      <vt:lpstr>'Cump - EICE'!Área_de_impresión</vt:lpstr>
      <vt:lpstr>'Cump - ESP'!Área_de_impresión</vt:lpstr>
      <vt:lpstr>'Cump - Partic'!Área_de_impresión</vt:lpstr>
      <vt:lpstr>Cumplimiento!Área_de_impresión</vt:lpstr>
      <vt:lpstr>Decenal!Área_de_impresión</vt:lpstr>
      <vt:lpstr>Desempleo!Área_de_impresión</vt:lpstr>
      <vt:lpstr>EAC!Área_de_impresión</vt:lpstr>
      <vt:lpstr>Educativo!Área_de_impresión</vt:lpstr>
      <vt:lpstr>Exequias!Área_de_impresión</vt:lpstr>
      <vt:lpstr>Hogar!Área_de_impresión</vt:lpstr>
      <vt:lpstr>'Incendio y Lucro'!Área_de_impresión</vt:lpstr>
      <vt:lpstr>Ingenieria!Área_de_impresión</vt:lpstr>
      <vt:lpstr>'INVERSIONES GENERALES'!Área_de_impresión</vt:lpstr>
      <vt:lpstr>'INVERSIONES VIDA'!Área_de_impresión</vt:lpstr>
      <vt:lpstr>Manejo!Área_de_impresión</vt:lpstr>
      <vt:lpstr>'Minas y Petróleos'!Área_de_impresión</vt:lpstr>
      <vt:lpstr>'Montaje y Rotura'!Área_de_impresión</vt:lpstr>
      <vt:lpstr>Nav.yCasco!Área_de_impresión</vt:lpstr>
      <vt:lpstr>'Otros Daños'!Área_de_impresión</vt:lpstr>
      <vt:lpstr>'Otros Personas'!Área_de_impresión</vt:lpstr>
      <vt:lpstr>'Otros Personas xCias'!Área_de_impresión</vt:lpstr>
      <vt:lpstr>PConmut!Área_de_impresión</vt:lpstr>
      <vt:lpstr>PVol!Área_de_impresión</vt:lpstr>
      <vt:lpstr>'Rentas Vitalicias'!Área_de_impresión</vt:lpstr>
      <vt:lpstr>'Responsabilidad Civil'!Área_de_impresión</vt:lpstr>
      <vt:lpstr>'RESULTADOS GENERALES'!Área_de_impresión</vt:lpstr>
      <vt:lpstr>'RESULTADOS VIDA'!Área_de_impresión</vt:lpstr>
      <vt:lpstr>'Resumen Balances'!Área_de_impresión</vt:lpstr>
      <vt:lpstr>'Resumen Inversiones'!Área_de_impresión</vt:lpstr>
      <vt:lpstr>'Resumen Ramos'!Área_de_impresión</vt:lpstr>
      <vt:lpstr>'Resumen Resultados'!Área_de_impresión</vt:lpstr>
      <vt:lpstr>'Riesgos Laborales'!Área_de_impresión</vt:lpstr>
      <vt:lpstr>RVol!Área_de_impresión</vt:lpstr>
      <vt:lpstr>Salud!Área_de_impresión</vt:lpstr>
      <vt:lpstr>'Seguros de Credito'!Área_de_impresión</vt:lpstr>
      <vt:lpstr>'Seguros previsonales'!Área_de_impresión</vt:lpstr>
      <vt:lpstr>Soat!Área_de_impresión</vt:lpstr>
      <vt:lpstr>Sustracción!Área_de_impresión</vt:lpstr>
      <vt:lpstr>Terremoto!Área_de_impresión</vt:lpstr>
      <vt:lpstr>'Todo Riesgo Cont.'!Área_de_impresión</vt:lpstr>
      <vt:lpstr>'Total daños'!Área_de_impresión</vt:lpstr>
      <vt:lpstr>'Total Personas'!Área_de_impresión</vt:lpstr>
      <vt:lpstr>'Total Seguridad Social'!Área_de_impresión</vt:lpstr>
      <vt:lpstr>Transporte!Área_de_impresión</vt:lpstr>
      <vt:lpstr>'Vida grupo'!Área_de_impresión</vt:lpstr>
      <vt:lpstr>'Vida individual'!Área_de_impresión</vt:lpstr>
      <vt:lpstr>Vidrios!Área_de_impresión</vt:lpstr>
      <vt:lpstr>'Accidentes P'!Títulos_a_imprimir</vt:lpstr>
      <vt:lpstr>Agropecuario!Títulos_a_imprimir</vt:lpstr>
      <vt:lpstr>Autos!Títulos_a_imprimir</vt:lpstr>
      <vt:lpstr>Aviación!Títulos_a_imprimir</vt:lpstr>
      <vt:lpstr>'BALANCE GENERALES'!Títulos_a_imprimir</vt:lpstr>
      <vt:lpstr>'BALANCE VIDA'!Títulos_a_imprimir</vt:lpstr>
      <vt:lpstr>BEPS!Títulos_a_imprimir</vt:lpstr>
      <vt:lpstr>'CONTROL CERO REEJCUTIVO'!Títulos_a_imprimir</vt:lpstr>
      <vt:lpstr>'Control Cero Totales Ramo'!Títulos_a_imprimir</vt:lpstr>
      <vt:lpstr>'Corriente Débil'!Títulos_a_imprimir</vt:lpstr>
      <vt:lpstr>'Cump - Arrend'!Títulos_a_imprimir</vt:lpstr>
      <vt:lpstr>'Cump - CJ'!Títulos_a_imprimir</vt:lpstr>
      <vt:lpstr>'Cump - DL'!Títulos_a_imprimir</vt:lpstr>
      <vt:lpstr>'Cump - EE'!Títulos_a_imprimir</vt:lpstr>
      <vt:lpstr>'Cump - EICE'!Títulos_a_imprimir</vt:lpstr>
      <vt:lpstr>'Cump - ESP'!Títulos_a_imprimir</vt:lpstr>
      <vt:lpstr>'Cump - Partic'!Títulos_a_imprimir</vt:lpstr>
      <vt:lpstr>Cumplimiento!Títulos_a_imprimir</vt:lpstr>
      <vt:lpstr>Decenal!Títulos_a_imprimir</vt:lpstr>
      <vt:lpstr>Desempleo!Títulos_a_imprimir</vt:lpstr>
      <vt:lpstr>EAC!Títulos_a_imprimir</vt:lpstr>
      <vt:lpstr>Educativo!Títulos_a_imprimir</vt:lpstr>
      <vt:lpstr>Exequias!Títulos_a_imprimir</vt:lpstr>
      <vt:lpstr>Hogar!Títulos_a_imprimir</vt:lpstr>
      <vt:lpstr>'Incendio y Lucro'!Títulos_a_imprimir</vt:lpstr>
      <vt:lpstr>Ingenieria!Títulos_a_imprimir</vt:lpstr>
      <vt:lpstr>'INVERSIONES GENERALES'!Títulos_a_imprimir</vt:lpstr>
      <vt:lpstr>'INVERSIONES VIDA'!Títulos_a_imprimir</vt:lpstr>
      <vt:lpstr>Manejo!Títulos_a_imprimir</vt:lpstr>
      <vt:lpstr>'Minas y Petróleos'!Títulos_a_imprimir</vt:lpstr>
      <vt:lpstr>'Montaje y Rotura'!Títulos_a_imprimir</vt:lpstr>
      <vt:lpstr>Nav.yCasco!Títulos_a_imprimir</vt:lpstr>
      <vt:lpstr>'Otros Daños'!Títulos_a_imprimir</vt:lpstr>
      <vt:lpstr>'Otros Personas'!Títulos_a_imprimir</vt:lpstr>
      <vt:lpstr>'Otros Personas xCias'!Títulos_a_imprimir</vt:lpstr>
      <vt:lpstr>PConmut!Títulos_a_imprimir</vt:lpstr>
      <vt:lpstr>PVol!Títulos_a_imprimir</vt:lpstr>
      <vt:lpstr>'Rentas Vitalicias'!Títulos_a_imprimir</vt:lpstr>
      <vt:lpstr>'Responsabilidad Civil'!Títulos_a_imprimir</vt:lpstr>
      <vt:lpstr>'RESULTADOS GENERALES'!Títulos_a_imprimir</vt:lpstr>
      <vt:lpstr>'RESULTADOS VIDA'!Títulos_a_imprimir</vt:lpstr>
      <vt:lpstr>'Resumen Ramos'!Títulos_a_imprimir</vt:lpstr>
      <vt:lpstr>'Riesgos Laborales'!Títulos_a_imprimir</vt:lpstr>
      <vt:lpstr>RVol!Títulos_a_imprimir</vt:lpstr>
      <vt:lpstr>Salud!Títulos_a_imprimir</vt:lpstr>
      <vt:lpstr>'Seguros de Credito'!Títulos_a_imprimir</vt:lpstr>
      <vt:lpstr>'Seguros previsonales'!Títulos_a_imprimir</vt:lpstr>
      <vt:lpstr>Soat!Títulos_a_imprimir</vt:lpstr>
      <vt:lpstr>Sustracción!Títulos_a_imprimir</vt:lpstr>
      <vt:lpstr>Terremoto!Títulos_a_imprimir</vt:lpstr>
      <vt:lpstr>'Todo Riesgo Cont.'!Títulos_a_imprimir</vt:lpstr>
      <vt:lpstr>'Total daños'!Títulos_a_imprimir</vt:lpstr>
      <vt:lpstr>'Total Personas'!Títulos_a_imprimir</vt:lpstr>
      <vt:lpstr>'Total Seguridad Social'!Títulos_a_imprimir</vt:lpstr>
      <vt:lpstr>Transporte!Títulos_a_imprimir</vt:lpstr>
      <vt:lpstr>'Vida grupo'!Títulos_a_imprimir</vt:lpstr>
      <vt:lpstr>'Vida individual'!Títulos_a_imprimir</vt:lpstr>
      <vt:lpstr>Vidrios!Títulos_a_imprimir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Vizlay Andreina Duran Ramirez</dc:creator>
  <cp:lastModifiedBy>Andreina Duran Ramirez</cp:lastModifiedBy>
  <cp:lastPrinted>2012-08-23T16:29:37Z</cp:lastPrinted>
  <dcterms:created xsi:type="dcterms:W3CDTF">1999-12-17T14:06:22Z</dcterms:created>
  <dcterms:modified xsi:type="dcterms:W3CDTF">2025-07-25T16:04:16Z</dcterms:modified>
</cp:coreProperties>
</file>